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L:\DBS\New key families\Property Prices\XLSX\"/>
    </mc:Choice>
  </mc:AlternateContent>
  <xr:revisionPtr revIDLastSave="0" documentId="13_ncr:1_{2FE704F6-1549-43F3-961A-B6CA357105CF}" xr6:coauthVersionLast="46" xr6:coauthVersionMax="46" xr10:uidLastSave="{00000000-0000-0000-0000-000000000000}"/>
  <bookViews>
    <workbookView xWindow="-120" yWindow="-120" windowWidth="29040" windowHeight="17640" xr2:uid="{00000000-000D-0000-FFFF-FFFF00000000}"/>
  </bookViews>
  <sheets>
    <sheet name="Content" sheetId="6" r:id="rId1"/>
    <sheet name="Summary Documentation" sheetId="1" r:id="rId2"/>
    <sheet name="Monthly Series" sheetId="2" r:id="rId3"/>
    <sheet name="Quarterly Series" sheetId="3" r:id="rId4"/>
    <sheet name="Half-yearly Series" sheetId="4" r:id="rId5"/>
    <sheet name="Annual Series" sheetId="5" r:id="rId6"/>
  </sheets>
  <definedNames>
    <definedName name="_xlnm._FilterDatabase" localSheetId="0" hidden="1">Content!$A$1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5" l="1"/>
  <c r="A1" i="4"/>
  <c r="B314" i="1"/>
  <c r="B306" i="1"/>
  <c r="B298" i="1"/>
  <c r="B290" i="1"/>
  <c r="B282" i="1"/>
  <c r="B274" i="1"/>
  <c r="B266" i="1"/>
  <c r="B258" i="1"/>
  <c r="B250" i="1"/>
  <c r="B242" i="1"/>
  <c r="B234" i="1"/>
  <c r="B226" i="1"/>
  <c r="B218" i="1"/>
  <c r="B210" i="1"/>
  <c r="B202" i="1"/>
  <c r="B170" i="1"/>
  <c r="B138" i="1"/>
  <c r="B82" i="1"/>
  <c r="B34" i="1"/>
  <c r="B256" i="1"/>
  <c r="B192" i="1"/>
  <c r="B144" i="1"/>
  <c r="B80" i="1"/>
  <c r="B48" i="1"/>
  <c r="A1" i="3"/>
  <c r="B313" i="1"/>
  <c r="B305" i="1"/>
  <c r="B297" i="1"/>
  <c r="B289" i="1"/>
  <c r="B281" i="1"/>
  <c r="B273" i="1"/>
  <c r="B265" i="1"/>
  <c r="B257" i="1"/>
  <c r="B249" i="1"/>
  <c r="B241" i="1"/>
  <c r="B233" i="1"/>
  <c r="B225" i="1"/>
  <c r="B217" i="1"/>
  <c r="B209" i="1"/>
  <c r="B201" i="1"/>
  <c r="B193" i="1"/>
  <c r="B185" i="1"/>
  <c r="B177" i="1"/>
  <c r="B169" i="1"/>
  <c r="B161" i="1"/>
  <c r="B153" i="1"/>
  <c r="B145" i="1"/>
  <c r="B137" i="1"/>
  <c r="B129" i="1"/>
  <c r="B121" i="1"/>
  <c r="B113" i="1"/>
  <c r="B105" i="1"/>
  <c r="B97" i="1"/>
  <c r="B89" i="1"/>
  <c r="B81" i="1"/>
  <c r="B73" i="1"/>
  <c r="B65" i="1"/>
  <c r="B57" i="1"/>
  <c r="B49" i="1"/>
  <c r="B41" i="1"/>
  <c r="B33" i="1"/>
  <c r="B25" i="1"/>
  <c r="B17" i="1"/>
  <c r="B9" i="1"/>
  <c r="B312" i="1"/>
  <c r="B296" i="1"/>
  <c r="B288" i="1"/>
  <c r="B280" i="1"/>
  <c r="B264" i="1"/>
  <c r="B224" i="1"/>
  <c r="B200" i="1"/>
  <c r="B152" i="1"/>
  <c r="B96" i="1"/>
  <c r="B32" i="1"/>
  <c r="A1" i="2"/>
  <c r="B304" i="1"/>
  <c r="B208" i="1"/>
  <c r="B319" i="1"/>
  <c r="B311" i="1"/>
  <c r="B303" i="1"/>
  <c r="B295" i="1"/>
  <c r="B287" i="1"/>
  <c r="B279" i="1"/>
  <c r="B271" i="1"/>
  <c r="B263" i="1"/>
  <c r="B255" i="1"/>
  <c r="B247" i="1"/>
  <c r="B239" i="1"/>
  <c r="B231" i="1"/>
  <c r="B223" i="1"/>
  <c r="B215" i="1"/>
  <c r="B207" i="1"/>
  <c r="B199" i="1"/>
  <c r="B191" i="1"/>
  <c r="B183" i="1"/>
  <c r="B175" i="1"/>
  <c r="B167" i="1"/>
  <c r="B159" i="1"/>
  <c r="B151" i="1"/>
  <c r="B143" i="1"/>
  <c r="B135" i="1"/>
  <c r="B127" i="1"/>
  <c r="B119" i="1"/>
  <c r="B111" i="1"/>
  <c r="B103" i="1"/>
  <c r="B95" i="1"/>
  <c r="B87" i="1"/>
  <c r="B79" i="1"/>
  <c r="B71" i="1"/>
  <c r="B63" i="1"/>
  <c r="B55" i="1"/>
  <c r="B47" i="1"/>
  <c r="B39" i="1"/>
  <c r="B31" i="1"/>
  <c r="B23" i="1"/>
  <c r="B15" i="1"/>
  <c r="B7" i="1"/>
  <c r="B165" i="1"/>
  <c r="B133" i="1"/>
  <c r="B85" i="1"/>
  <c r="B61" i="1"/>
  <c r="B29" i="1"/>
  <c r="B5" i="1"/>
  <c r="B299" i="1"/>
  <c r="B267" i="1"/>
  <c r="B251" i="1"/>
  <c r="B227" i="1"/>
  <c r="B187" i="1"/>
  <c r="B155" i="1"/>
  <c r="B115" i="1"/>
  <c r="B91" i="1"/>
  <c r="B75" i="1"/>
  <c r="B43" i="1"/>
  <c r="B11" i="1"/>
  <c r="B178" i="1"/>
  <c r="B130" i="1"/>
  <c r="B106" i="1"/>
  <c r="B66" i="1"/>
  <c r="B10" i="1"/>
  <c r="B240" i="1"/>
  <c r="B176" i="1"/>
  <c r="B128" i="1"/>
  <c r="B112" i="1"/>
  <c r="B40" i="1"/>
  <c r="B318" i="1"/>
  <c r="B310" i="1"/>
  <c r="B302" i="1"/>
  <c r="B294" i="1"/>
  <c r="B286" i="1"/>
  <c r="B278" i="1"/>
  <c r="B270" i="1"/>
  <c r="B262" i="1"/>
  <c r="B254" i="1"/>
  <c r="B246" i="1"/>
  <c r="B238" i="1"/>
  <c r="B230" i="1"/>
  <c r="B222" i="1"/>
  <c r="B214" i="1"/>
  <c r="B206" i="1"/>
  <c r="B198" i="1"/>
  <c r="B190" i="1"/>
  <c r="B182" i="1"/>
  <c r="B174" i="1"/>
  <c r="B166" i="1"/>
  <c r="B158" i="1"/>
  <c r="B150" i="1"/>
  <c r="B142" i="1"/>
  <c r="B134" i="1"/>
  <c r="B126" i="1"/>
  <c r="B118" i="1"/>
  <c r="B110" i="1"/>
  <c r="B102" i="1"/>
  <c r="B94" i="1"/>
  <c r="B86" i="1"/>
  <c r="B78" i="1"/>
  <c r="B70" i="1"/>
  <c r="B62" i="1"/>
  <c r="B54" i="1"/>
  <c r="B46" i="1"/>
  <c r="B38" i="1"/>
  <c r="B30" i="1"/>
  <c r="B22" i="1"/>
  <c r="B14" i="1"/>
  <c r="B6" i="1"/>
  <c r="B309" i="1"/>
  <c r="B293" i="1"/>
  <c r="B285" i="1"/>
  <c r="B269" i="1"/>
  <c r="B253" i="1"/>
  <c r="B245" i="1"/>
  <c r="B229" i="1"/>
  <c r="B213" i="1"/>
  <c r="B197" i="1"/>
  <c r="B181" i="1"/>
  <c r="B157" i="1"/>
  <c r="B125" i="1"/>
  <c r="B109" i="1"/>
  <c r="B93" i="1"/>
  <c r="B69" i="1"/>
  <c r="B37" i="1"/>
  <c r="B13" i="1"/>
  <c r="B291" i="1"/>
  <c r="B243" i="1"/>
  <c r="B211" i="1"/>
  <c r="B179" i="1"/>
  <c r="B147" i="1"/>
  <c r="B131" i="1"/>
  <c r="B99" i="1"/>
  <c r="B67" i="1"/>
  <c r="B35" i="1"/>
  <c r="B3" i="1"/>
  <c r="B162" i="1"/>
  <c r="B122" i="1"/>
  <c r="B98" i="1"/>
  <c r="B50" i="1"/>
  <c r="B26" i="1"/>
  <c r="B248" i="1"/>
  <c r="B160" i="1"/>
  <c r="B104" i="1"/>
  <c r="B72" i="1"/>
  <c r="B16" i="1"/>
  <c r="B317" i="1"/>
  <c r="B301" i="1"/>
  <c r="B277" i="1"/>
  <c r="B261" i="1"/>
  <c r="B237" i="1"/>
  <c r="B221" i="1"/>
  <c r="B205" i="1"/>
  <c r="B189" i="1"/>
  <c r="B173" i="1"/>
  <c r="B149" i="1"/>
  <c r="B141" i="1"/>
  <c r="B117" i="1"/>
  <c r="B101" i="1"/>
  <c r="B77" i="1"/>
  <c r="B53" i="1"/>
  <c r="B45" i="1"/>
  <c r="B21" i="1"/>
  <c r="B283" i="1"/>
  <c r="B219" i="1"/>
  <c r="B195" i="1"/>
  <c r="B171" i="1"/>
  <c r="B139" i="1"/>
  <c r="B107" i="1"/>
  <c r="B59" i="1"/>
  <c r="B27" i="1"/>
  <c r="B194" i="1"/>
  <c r="B146" i="1"/>
  <c r="B90" i="1"/>
  <c r="B58" i="1"/>
  <c r="B18" i="1"/>
  <c r="B272" i="1"/>
  <c r="B216" i="1"/>
  <c r="B168" i="1"/>
  <c r="B120" i="1"/>
  <c r="B64" i="1"/>
  <c r="B8" i="1"/>
  <c r="B316" i="1"/>
  <c r="B308" i="1"/>
  <c r="B300" i="1"/>
  <c r="B292" i="1"/>
  <c r="B284" i="1"/>
  <c r="B276" i="1"/>
  <c r="B268" i="1"/>
  <c r="B260" i="1"/>
  <c r="B252" i="1"/>
  <c r="B244" i="1"/>
  <c r="B236" i="1"/>
  <c r="B228" i="1"/>
  <c r="B220" i="1"/>
  <c r="B212" i="1"/>
  <c r="B204" i="1"/>
  <c r="B196" i="1"/>
  <c r="B188" i="1"/>
  <c r="B180" i="1"/>
  <c r="B172" i="1"/>
  <c r="B164" i="1"/>
  <c r="B156" i="1"/>
  <c r="B148" i="1"/>
  <c r="B140" i="1"/>
  <c r="B132" i="1"/>
  <c r="B124" i="1"/>
  <c r="B116" i="1"/>
  <c r="B108" i="1"/>
  <c r="B100" i="1"/>
  <c r="B92" i="1"/>
  <c r="B84" i="1"/>
  <c r="B76" i="1"/>
  <c r="B68" i="1"/>
  <c r="B60" i="1"/>
  <c r="B52" i="1"/>
  <c r="B44" i="1"/>
  <c r="B36" i="1"/>
  <c r="B28" i="1"/>
  <c r="B20" i="1"/>
  <c r="B12" i="1"/>
  <c r="B4" i="1"/>
  <c r="B315" i="1"/>
  <c r="B307" i="1"/>
  <c r="B275" i="1"/>
  <c r="B259" i="1"/>
  <c r="B235" i="1"/>
  <c r="B203" i="1"/>
  <c r="B163" i="1"/>
  <c r="B123" i="1"/>
  <c r="B83" i="1"/>
  <c r="B51" i="1"/>
  <c r="B19" i="1"/>
  <c r="B186" i="1"/>
  <c r="B154" i="1"/>
  <c r="B114" i="1"/>
  <c r="B74" i="1"/>
  <c r="B42" i="1"/>
  <c r="B2" i="1"/>
  <c r="B232" i="1"/>
  <c r="B184" i="1"/>
  <c r="B136" i="1"/>
  <c r="B88" i="1"/>
  <c r="B56" i="1"/>
  <c r="B24" i="1"/>
</calcChain>
</file>

<file path=xl/sharedStrings.xml><?xml version="1.0" encoding="utf-8"?>
<sst xmlns="http://schemas.openxmlformats.org/spreadsheetml/2006/main" count="8747" uniqueCount="1758">
  <si>
    <t>Data set</t>
  </si>
  <si>
    <t>Code</t>
  </si>
  <si>
    <t>Frequency</t>
  </si>
  <si>
    <t>Country</t>
  </si>
  <si>
    <t>Covered area</t>
  </si>
  <si>
    <t>Real estate type</t>
  </si>
  <si>
    <t>Real estate vintage</t>
  </si>
  <si>
    <t>Compiling agency</t>
  </si>
  <si>
    <t>Priced unit</t>
  </si>
  <si>
    <t>Seasonal adjustment</t>
  </si>
  <si>
    <t>Series title</t>
  </si>
  <si>
    <t>Unit</t>
  </si>
  <si>
    <t>Unit of measure detail</t>
  </si>
  <si>
    <t>Coverage</t>
  </si>
  <si>
    <t>Data compilation</t>
  </si>
  <si>
    <t>Dissemination format - publications</t>
  </si>
  <si>
    <t>Documentation on methodology</t>
  </si>
  <si>
    <t>National language title</t>
  </si>
  <si>
    <t>Title complement</t>
  </si>
  <si>
    <t>Unit multiplier</t>
  </si>
  <si>
    <t>Breaks</t>
  </si>
  <si>
    <t>Collection explanation detail</t>
  </si>
  <si>
    <t>BIS_PP</t>
  </si>
  <si>
    <t>A:BE:0:L:1:1:1:0</t>
  </si>
  <si>
    <t>Annual</t>
  </si>
  <si>
    <t>Belgium</t>
  </si>
  <si>
    <t>Whole country</t>
  </si>
  <si>
    <t>Land for residential</t>
  </si>
  <si>
    <t>Existing</t>
  </si>
  <si>
    <t>National Statistical Office</t>
  </si>
  <si>
    <t>Per square meter</t>
  </si>
  <si>
    <t>Non Seasonally adjusted</t>
  </si>
  <si>
    <t>LAND PRICES, RESIDENTIAL, LAND FOR CONSTRUCTION, PER SQ.M,A-ALL NSA</t>
  </si>
  <si>
    <t>Index, 1975 = 100</t>
  </si>
  <si>
    <t>PRICE PER SQUARE METER</t>
  </si>
  <si>
    <t>COVERS EXISTING LAND FOR RESIDENTIAL CONSTRUCTIONS</t>
  </si>
  <si>
    <t>NSO DEFINITION OF BUILDING PLOTS: THEY ARE INDICATED BY DIFFERENT NAMES: A BUILDING SITE, PARCEL OF LAND, LAND FOR VILLA, NUMBERED PARCEL IN A PARCELLING, LAND WITH BUILDING TO BE DEMOLISHED. THE MENTION QUOTITY IN FIELD INDICATES USUALLY THE SALE OF AN APARTMENT TO BE BUILD AND WILL BE CODED AS APARTMENT</t>
  </si>
  <si>
    <t>FPS ECONOMY - DGSEI (FEDERAL PUBLIC SERVICE, DIRECTORATE-GENERAL STATISTICS AND ECONOMIC INFORMATION)/SPF ECONOMIE -DGSIE (SERVICE PUBLIC FEDERAL ECONOMIE, DIRECTION GENERALE STATISTIQUE ET INFORMATION ECONOMIQUE), HTTP://STATBEL.FGOV.BE/FR/MODULES/PUBLICATIONS/STATISTIQUES/ECONOMIE/VENTES_DE_BIENS_IMMOBILIERS.JSP</t>
  </si>
  <si>
    <t>-</t>
  </si>
  <si>
    <t>TERRAINS A BATIR</t>
  </si>
  <si>
    <t>Units</t>
  </si>
  <si>
    <t>OVER THE WHOLE PERIOD</t>
  </si>
  <si>
    <t>A:DE:0:1:0:0:6:0</t>
  </si>
  <si>
    <t>Germany</t>
  </si>
  <si>
    <t>All types of dwellings</t>
  </si>
  <si>
    <t>All</t>
  </si>
  <si>
    <t>Central bank</t>
  </si>
  <si>
    <t>Pure price</t>
  </si>
  <si>
    <t>RESID. PROPERTY PRICES, ALL DWELLINGS (BUNDESBANK CALC.), PURE PRICE</t>
  </si>
  <si>
    <t>Index, 2010 = 100</t>
  </si>
  <si>
    <t>owner occupied housing</t>
  </si>
  <si>
    <t>Bundesbank long series</t>
  </si>
  <si>
    <t>Bundesbank calculations based on data provided by bulwiengesa AG. https://www.bundesbank.de/dynamic/action/en/statistics/time-series-databases/time-series-databases/743796/743796?treeAnchor=KONJUNKTUR&amp;statisticType=BBK_ITS</t>
  </si>
  <si>
    <t>method of typical cases http://www.bundesbank.de/Redaktion/EN/Downloads/Statistics/Enterprises_Households/Prices/report_on_the_methodology_of_house_price_indices.pdf?__blob=publicationFile</t>
  </si>
  <si>
    <t xml:space="preserve">Residential property price index Deutsche Bundesbank / Long term time series residential property prices, alternating types of buildings / Germany, alternating regional composition / Unadjusted figure </t>
  </si>
  <si>
    <t>1975-1989: "Annual figures of bulwiengesa AG: 50 West German cities incl. West Berlin Owner-occupied apartments and terraced houses (first-time occupancy)" ; 1990-1994: "Annual figures of bulwiengesa AG: 100 West German cities incl. West Berlin Owner-occupied apartments and terraced houses (all)" ; 1995-2005: "Annual figures of bulwiengesa AG: 125 cities Owner-occupied apartments and terraced houses (all)"  from 2006 on:  "Annual figures of vdpResearch GmbH: Germany Index of owner occupied housing"</t>
  </si>
  <si>
    <t>A:DE:0:1:0:0:7:0</t>
  </si>
  <si>
    <t>Pure prices</t>
  </si>
  <si>
    <t>RESIDENTIAL PROPERTY PRICES, ALL DWELLINGS, PURE PRICE</t>
  </si>
  <si>
    <t>Index, 2016 = 100</t>
  </si>
  <si>
    <t xml:space="preserve"> Terraced housing, owner-occupied apartments and single-family detached homes</t>
  </si>
  <si>
    <t>Terraced housing, owner-occupied apartments and single-family detached homes (all); transaction-based property and regional weighting. / Germany: Administrative districts / Unadjusted figure</t>
  </si>
  <si>
    <t xml:space="preserve">Wohnimmobilienpreisindex Deutsche Bundesbank </t>
  </si>
  <si>
    <t>A:DE:4:1:0:0:6:0</t>
  </si>
  <si>
    <t>Big cities</t>
  </si>
  <si>
    <t>RESIDENTIAL PROPERTY PRICES, ALL DWELLINGS  (7 CITIES), PURE PRICE</t>
  </si>
  <si>
    <t>Terraced housing, owner-occupied apartments and single-family detached homes (all); transaction-based property and regional weighting. / 7 large cities - Bundesbank calculation / Unadjusted figure</t>
  </si>
  <si>
    <t xml:space="preserve">Wohnimmobilienpreisindex Deutsche Bundesbank  </t>
  </si>
  <si>
    <t>A:DE:6:1:0:0:6:0</t>
  </si>
  <si>
    <t>Big &amp; medium cities</t>
  </si>
  <si>
    <t>RESIDENTIAL PROPERTY PRICES, ALL DWELLINGS (127 CITIES), PURE PRICE</t>
  </si>
  <si>
    <t>Terraced housing, owner-occupied apartments and single-family detached homes (all); transaction-based property and regional weighting. / 127 cities / Unadjusted figure</t>
  </si>
  <si>
    <t>A:DE:6:1:2:0:6:0</t>
  </si>
  <si>
    <t>New</t>
  </si>
  <si>
    <t>RESID.PROP. PRICES, NEW.FLATS&amp;TERRACED HOUSES (127 CITIES),PURE PRICE</t>
  </si>
  <si>
    <t>owner occupied apartments and terraced houses</t>
  </si>
  <si>
    <t xml:space="preserve">Residential property price index Deutsche Bundesbank / Terraced housing and owner-occupied apartments (first-time occupancy); transaction-based property and regional weighting. / 127 cities / Unadjusted figure </t>
  </si>
  <si>
    <t>A:DE:6:4:1:0:6:0</t>
  </si>
  <si>
    <t>Single-family houses - terraced</t>
  </si>
  <si>
    <t>RESIDENT.PROP.PRICES,EXISTING TERRACED HOUSES (127 CITIES),PURE PRICE</t>
  </si>
  <si>
    <t>Terraced houses</t>
  </si>
  <si>
    <t xml:space="preserve">Residential property price index Deutsche Bundesbank / Re-occupied terraced housing; transaction-based property and regional weighting / 127 cities / Unadjusted figure </t>
  </si>
  <si>
    <t>A:DE:6:4:2:0:6:0</t>
  </si>
  <si>
    <t>RESIDENTIAL PROPERTY PRICES,NEW TERRACED HOUSES(127 CITIES),PURE PRICE</t>
  </si>
  <si>
    <t xml:space="preserve">Residential property price index Deutsche Bundesbank / New terraced housing; transaction-based property and regional weighting / 127 cities / Unadjusted figure </t>
  </si>
  <si>
    <t>A:DE:6:8:1:0:6:0</t>
  </si>
  <si>
    <t>Flats</t>
  </si>
  <si>
    <t>RESIDENTIAL PROPERTY PRICES, EXISTING.FLATS (127 CITIES),PURE PRICE</t>
  </si>
  <si>
    <t>owner occupied apartments</t>
  </si>
  <si>
    <t>Residential property price index Deutsche Bundesbank / Re-occupied owner-occupied apartments; transaction-based property and regional weighting / 127 cities / Unadjusted figure</t>
  </si>
  <si>
    <t>A:DE:6:8:2:0:6:0</t>
  </si>
  <si>
    <t>RESIDENTIAL PROPERTY PRICES, NEW.FLATS (127 CITIES),PURE PRICE</t>
  </si>
  <si>
    <t xml:space="preserve">Residential property price index Deutsche Bundesbank / New owner-occupied apartments; transaction-based property and regional weighting / 127 cities / Unadjusted figure </t>
  </si>
  <si>
    <t>A:KR:0:K:0:3:1:0</t>
  </si>
  <si>
    <t>Korea</t>
  </si>
  <si>
    <t>Land for all purposes</t>
  </si>
  <si>
    <t>General Government</t>
  </si>
  <si>
    <t>LAND PRICES, TOTAL, ANNUAL</t>
  </si>
  <si>
    <t>Residential and non residential land</t>
  </si>
  <si>
    <t>http://www.r-one.co.kr/rone/resis/statistics/statisticsViewer.do</t>
  </si>
  <si>
    <t>Land Price Statistics, Total</t>
  </si>
  <si>
    <t>A:LU:0:1:0:1:0:0</t>
  </si>
  <si>
    <t>Luxembourg</t>
  </si>
  <si>
    <t>Per dwelling</t>
  </si>
  <si>
    <t>RESIDENTIAL PROPERTY PRICES, ALL DWELLINGS, Y-ALL NSA</t>
  </si>
  <si>
    <t>Index, 1995 = 100</t>
  </si>
  <si>
    <t>PRICE PER DWELLING</t>
  </si>
  <si>
    <t>COVERS NEW AND EXISTING DWELLINGS (SINGLE-FAMILY HOUSES, APARTMENTS AND APARTMENT BUILDINGS), BUILT BEFORE AND AFTER 1944</t>
  </si>
  <si>
    <t>CALCULATION BASED ON A LASPEYRES PRICE INDEX WITH AGGREGATION WEIGHTS BASED ON NUMBER OF TRANSACTIONS IN DIFFERENT DWELLING CATEGORIES</t>
  </si>
  <si>
    <t>CENTRAL BANK OF LUXEMBOURG, UNPUBLISHED; ORIGINAL DATA: STATEC (INSTITUT NATIONAL DE LA  STATISTIQUE ET DES ETUDES ECONOMIQUES DU GRAND-DUCHE DU LUXEMBOURG), LAST PUBLICATION IN STATEC BULLETIN NO 6 IN 2004, HTTP://WWW.STATISTIQUES.PUBLIC.LU/CATALOGUE-PUBLICATIONS/BULLETIN-STATEC/2004/PDF-BULLETIN-6-2004.PDF</t>
  </si>
  <si>
    <t>INDICE DES PRIX DES IMMEUBLES RESIDENTIELS</t>
  </si>
  <si>
    <t>A:LU:0:N:0:1:5:0</t>
  </si>
  <si>
    <t>Mixed (residential and non-residential) properties</t>
  </si>
  <si>
    <t>Per property</t>
  </si>
  <si>
    <t>MIXED (NON-RESID.&amp; SEMI-RESID.)PROPERTY PR.,ALL PROPERTIES,Y-ALL NSA</t>
  </si>
  <si>
    <t>PRICE PER PROPERTY</t>
  </si>
  <si>
    <t>COVERS NEW AND EXISTING PROPERTIES (SEMI-RESIDENTIAL, COMMERCIAL, INDUSTRIAL AND OTHER BUILDINGS), BUILT BEFORE AND AFTER 1944</t>
  </si>
  <si>
    <t>INDICE DES PRIX DES IMMEUBLES NON-RESIDENTIELS ET SEMI-RESIDENTIELS</t>
  </si>
  <si>
    <t>A:NO:0:1:0:0:0:0</t>
  </si>
  <si>
    <t>Norway</t>
  </si>
  <si>
    <t>RESID. PROP. PRICES, ALL DWELLINGS, PER DWELL.,  Y-ALL NSA</t>
  </si>
  <si>
    <t>Index, 1912 = 100</t>
  </si>
  <si>
    <t>https://www.norges-bank.no/en/topics/Statistics/Historical-monetary-statistics/House-price-indices/</t>
  </si>
  <si>
    <t>Eitrheim, . and S. Erlandsen (2004). "House price indices for Norway 1819-2003", 349-376</t>
  </si>
  <si>
    <t>A:NO:0:1:0:0:1:0</t>
  </si>
  <si>
    <t>RESIDENTIAL PROP. PRICES, ALL DWELLINGS, PER SQ. M., Y-ALL NSA</t>
  </si>
  <si>
    <t>Norwegian krone</t>
  </si>
  <si>
    <t>http://www.norges-bank.no/pages/74649/p1c9.htm</t>
  </si>
  <si>
    <t>Pris per m2 for gjennomsnittsboligen p ca 100 m2.</t>
  </si>
  <si>
    <t>Thousands</t>
  </si>
  <si>
    <t>A:NO:2:1:0:0:0:0</t>
  </si>
  <si>
    <t>Capital city/biggest city/financial center</t>
  </si>
  <si>
    <t>RESID. PROP. PRICES,  ALL DWELL. (OSLO),  Y-ALL NSA</t>
  </si>
  <si>
    <t>A:PL:0:2:0:1:1:0</t>
  </si>
  <si>
    <t>Poland</t>
  </si>
  <si>
    <t>Single-family houses</t>
  </si>
  <si>
    <t>RESIDENTIAL PROPERTY PRICES, ALL HOUSES, PER SQ.M.,Y-ALL NSA</t>
  </si>
  <si>
    <t>Zloty</t>
  </si>
  <si>
    <t>COVERS NEW AND EXISTING BUILDING OBJECTS, WHERE AT LEAST HALF OF THE TOTAL USABLE AREA IS USED FOR RESIDENTIAL PURPOSES</t>
  </si>
  <si>
    <t>SERIES ON PRICES OF RESIDENTIAL BUILDINGS (VSJA01, -11, -71) ARE NOT VERY REPRESENTATIVE, AS THE MARKET OF RESIDENTIAL BUILDINGS IS STILL QUITE NARROW. IN 2005 THERE WERE ONLY 2 209 REPORTED TRANSACTIONS FOR RESIDENTIAL BUILDINGS VERSUS  70 757 REPORTED TRANSACTIONS FOR RESIDENTIAL PREMISES (VSJA04, -14, -74). FOR NEW INVESTMENT THE PRICE BASED ON NOTARY ACTS CAN INCLUDE A LAG UP TO 2 YEARS (DIFFERENCE BETWEEN CURRENT MARKET PRICE IN THE MOMENT OF SIGNING THE ACT AND TRANSACTION PRICE IN THE ACT).</t>
  </si>
  <si>
    <t>CENTRAL STATISTICAL OFFICE, REAL ESTATE SALE/PURCHASE TRANSACTIONS, AVERAGE TRANSACTION PRICES OF RESIDENTIAL BUILDINGS. HTTP://WWW.STAT.GOV.PL/CPS/RDE/XBCR/GUS/PUBL_PBS_TRANSAKCJE_KUPNA_SPRZEDAZY_NIERUCH_2008.PDF</t>
  </si>
  <si>
    <t>CENTRAL STATISTICAL OFFICE, REAL ESTATE SALE/PURCHASE TRANSACTIONS. HTTP://WWW.STAT.GOV.PL/CPS/RDE/XBCR/GUS/PUBL_PBS_TRANSAKCJE_KUPNA_SPRZEDAZY_NIERUCH_2008.PDF</t>
  </si>
  <si>
    <t>AVERAGE TRANSACTION PRICES OF RESIDENTIAL BUILDINGS, TOTAL</t>
  </si>
  <si>
    <t>A:PL:0:8:0:1:1:0</t>
  </si>
  <si>
    <t>RESIDENTIAL PROPERTY PRICES, ALL FLATS, PER SQUARE METER, Y-ALL NSA</t>
  </si>
  <si>
    <t>COVERS NEW AND EXISTING INDEPENDENT RESIDENTIAL APARTMENT OR THE PREMISES OF OTHER DEDICATION. SET OF ROOMS SEPARATED WITH THE DURABLE WALLS WITHIN THE BUILDING DEDICATED TO THE PERMANENT PURPOSES TOGETHER WITH THE AUXILIARY ROOMS DEDICATED TO OTHER THAN RESIDENTIAL PURPOSES. ALL ABOVE REQUIREMENTS SHOULD BE DETERMINED BY THE HEAD OF THE COUNTY IN THE FORM OF A STATEMENT IN ACCORDANCE WITH THE ARTICLE 2 SECTION 2 OF THE ACT OF JUNE 24, 1994 ON THE OWNERSHIP OF THE PREMISES (OFFICIAL JOURNAL OF 2000)</t>
  </si>
  <si>
    <t>CENTRAL STATISTICAL OFFICE, REAL ESTATE SALE/PURCHASE TRANSACTIONS, AVERAGE TRANSACTION PRICES OF RESIDENTIAL PREMISES. HTTP://WWW.STAT.GOV.PL/CPS/RDE/XBCR/GUS/PUBL_PBS_TRANSAKCJE_KUPNA_SPRZEDAZY_NIERUCH_2008.PDF</t>
  </si>
  <si>
    <t>AVERAGE TRANSACTION PRICES OF RESIDENTIAL PREMISES, TOTAL</t>
  </si>
  <si>
    <t>A:PL:9:2:0:1:1:0</t>
  </si>
  <si>
    <t>Urban areas</t>
  </si>
  <si>
    <t>RESIDENTIAL PROPERTY PRICES, ALL HOUSES(URBAN AR.),PER SQ.M,Y-ALL NSA</t>
  </si>
  <si>
    <t>AVERAGE TRANSACTION PRICES OF RESIDENTIAL BUILDINGS, URBAN AREAS</t>
  </si>
  <si>
    <t>A:PL:9:8:0:1:1:0</t>
  </si>
  <si>
    <t>RESIDENTIAL PROPERTY PRICES, ALL FLATS(URBAN AREAS),PER SQ.M,Y-ALL NSA</t>
  </si>
  <si>
    <t>AVERAGE TRANSACTION PRICES OF RESIDENTIAL PREMISES, URBAN AREAS</t>
  </si>
  <si>
    <t>A:PL:A:2:0:1:1:0</t>
  </si>
  <si>
    <t>Rural area</t>
  </si>
  <si>
    <t>RESIDENTIAL PROPERTY PR., ALL HOUSES(N-URBAN AR.),PER SQ.M,Y-ALL NSA</t>
  </si>
  <si>
    <t>AVERAGE TRANSACTION PRICES OF RESIDENTIAL BUILDINGS, NON-URBAN AREAS</t>
  </si>
  <si>
    <t>A:PL:A:8:0:1:1:0</t>
  </si>
  <si>
    <t>RESIDENTIAL PROPERTY PRICES, ALL FLATS(N-URBAN AR.),PER SQ.M,Y-ALL NSA</t>
  </si>
  <si>
    <t>AVERAGE TRANSACTION PRICES OF RESIDENTIAL PREMISES, NON-URBAN AREAS</t>
  </si>
  <si>
    <t>H:RS:0:1:2:1:1:0</t>
  </si>
  <si>
    <t>Half-yearly</t>
  </si>
  <si>
    <t>Serbia</t>
  </si>
  <si>
    <t>RESID.PROP. PRICES,NEW DWELL.IN THE WHOLE COUNTRY,PER SQUARE M., NSA</t>
  </si>
  <si>
    <t>Serbian Dinar</t>
  </si>
  <si>
    <t>ALL TYPES OF NEWLY CONSTRUCTED DWELLINGS</t>
  </si>
  <si>
    <t>Questionnaire filled by all physical persons and legal entities that sold dwellings of new construction.</t>
  </si>
  <si>
    <t>Statistical Office of the Republic of Serbia: https://www.stat.gov.rs/en-US/</t>
  </si>
  <si>
    <t>http://webrzs.stat.gov.rs/WebSite/userFiles/file/Gradjevinarstvo/SMET/SMET012040E(1).pdf</t>
  </si>
  <si>
    <t>Break in series 2010 was due to the application of the new territorial classification, Statistical codes of municipalities and cities within NSTJ. There were no other changes.</t>
  </si>
  <si>
    <t>H:RS:2:1:2:1:1:0</t>
  </si>
  <si>
    <t>RESID.PROPERTY PRICES,NEW DWELLINGS IN BELGRADE,PER SQUARE METER., NSA</t>
  </si>
  <si>
    <t>ALL TYPES OF NEWLY CONSTRUCTED DWELLINGS IN BELGRADE</t>
  </si>
  <si>
    <t>M:AE:2:1:0:2:1:0</t>
  </si>
  <si>
    <t>Monthly</t>
  </si>
  <si>
    <t>United Arab Emirates</t>
  </si>
  <si>
    <t>Private sector</t>
  </si>
  <si>
    <t>RESID.PROPERTY PRICES,ALL DWELL. IN ABU DHABI,PER SQUARE M.,Q-ALL NSA</t>
  </si>
  <si>
    <t>AED/square meter</t>
  </si>
  <si>
    <t>New and exisiting apartments and villas</t>
  </si>
  <si>
    <t>Offer prices</t>
  </si>
  <si>
    <t>REIDIN</t>
  </si>
  <si>
    <t>Moving average of the corresponding and the previous two months</t>
  </si>
  <si>
    <t>M:AE:4:1:0:2:1:0</t>
  </si>
  <si>
    <t>RESID. PROPERTY PRICES,ALL DWELLINGS IN DUBAI,PER SQUARE M.,Q-ALL NSA</t>
  </si>
  <si>
    <t>Based on Offer and Transaction Prices</t>
  </si>
  <si>
    <t>M:BR:9:1:0:0:0:0</t>
  </si>
  <si>
    <t>Brazil</t>
  </si>
  <si>
    <t>RESID. PROPERTY PRICES, ALL DWEL. (METROPOL. AREA) PER DWEL.,M-ALL NSA</t>
  </si>
  <si>
    <t>Index, 2001 Mar = 100</t>
  </si>
  <si>
    <t>Collateralised dwellings, 11 metropolitan areas (until 2013) and 13 metropolitan areas (2014 onwards).</t>
  </si>
  <si>
    <t>Measures the long term trend. It uses individual loan collateral appraisal data to construct series of median house values by metropolitan area. These median house appraisals series are filtered using a HP filter and the variations are weight-averaged to construct a chain index. The index weights the covered geographic regions by the number of households.</t>
  </si>
  <si>
    <t>BANCO CENTRAL DO BRASIL; BIS ESTIMATION FOR Q4 2016</t>
  </si>
  <si>
    <t>https://www3.bcb.gov.br/sgspub/localizarseries/localizarSeries.do?method=prepararTelaLocalizarSeries     code 21340</t>
  </si>
  <si>
    <t>ndice de Valores de Garantia de Imveis Residenciais Financiados (IVG-R) - Residential Real Estate Collateral Value Index</t>
  </si>
  <si>
    <t>From June 2017: based on improved methodology and broader geographical coverage (The new coverage is back-calculated till 2014.)</t>
  </si>
  <si>
    <t>M:CA:0:2:2:1:6:0</t>
  </si>
  <si>
    <t>Canada</t>
  </si>
  <si>
    <t>RESID. PROPERTY PR.,NEW HOUSES,STRUCTURES&amp;LAND, PURE PRICE, M-ALL NSA</t>
  </si>
  <si>
    <t>Index, 2016 Dec = 100</t>
  </si>
  <si>
    <t>PURE PRICE</t>
  </si>
  <si>
    <t>COVERS NEW HOUSING (SINGLE HOMES, SEMI-DETACHED AND ROW (TOWNHOUSE OR GARDEN HOME)), INCLUDING LAND</t>
  </si>
  <si>
    <t>THE COLLECTION PROCESS OCCURS OVER A TWO-WEEK PERIOD BEGINNING ON THE 15TH OF THE REFERENCE MONTH</t>
  </si>
  <si>
    <t>http://www.statcan.gc.ca/daily-quotidien/140911/dq140911c-eng.htm</t>
  </si>
  <si>
    <t>http://www23.statcan.gc.ca/imdb/p2SV.pl?Function=getSurvey&amp;SDDS=2310</t>
  </si>
  <si>
    <t>NEW HOUSING PRICE INDEXES; CANADA; TOTAL (HOUSE AND LAND)</t>
  </si>
  <si>
    <t>M:CA:0:4:2:1:6:0</t>
  </si>
  <si>
    <t>RESID. PROPERTY PR., NEW HOUSES,STRUCTURES ONLY, PURE PRICE,M-ALL NSA</t>
  </si>
  <si>
    <t>COVERS NEW HOUSING (SINGLE HOMES, SEMI-DETACHED AND ROW (TOWNHOUSE OR GARDEN HOME))</t>
  </si>
  <si>
    <t>NEW HOUSING PRICE INDEXES; CANADA; HOUSE ONLY</t>
  </si>
  <si>
    <t>M:CA:0:L:1:1:6:0</t>
  </si>
  <si>
    <t>LAND PRICES, RESIDENTIAL, PURE PRICE, M-ALL NSA</t>
  </si>
  <si>
    <t xml:space="preserve">COVER EXISTING LAND FOR RESIDENTIAL </t>
  </si>
  <si>
    <t>NEW HOUSING PRICE INDEXES; CANADA; LAND ONLY</t>
  </si>
  <si>
    <t>M:CN:2:8:1:1:1:0</t>
  </si>
  <si>
    <t>China</t>
  </si>
  <si>
    <t>RESID. PROPERTY PRICES, EXIST.DWELLINGS (BEIJING), PER SQ.M, M-ALL NSA</t>
  </si>
  <si>
    <t>Index, 2020 = 100</t>
  </si>
  <si>
    <t xml:space="preserve">COVERS SECOND-HANDED RESIDENTIAL BUILDINGS IN BEIJING. </t>
  </si>
  <si>
    <t>FROM TRANSACTIONS; (PERIOD PRIOR TO JAN 2021 BIS-CALCULATION BASED ON DATA WITH BASE PERIOD 2015=100)</t>
  </si>
  <si>
    <t>http://data.stats.gov.cn/english/tablequery.htm?code=AA0101</t>
  </si>
  <si>
    <t>AVERAGE OF PERIOD</t>
  </si>
  <si>
    <t>M:CN:2:N:2:1:1:0</t>
  </si>
  <si>
    <t>PROP.PR., RESID. &amp; COMMER., NEW BUILDINGS (BEIJING), P.SQ.M, M-ALL NSA</t>
  </si>
  <si>
    <t>COVERS NEWLY CONSTRUCTED COMMERCIAL RESIDENTIAL BUILDINGS IN BEIJING EXCLUDING AFFORDABLE HOUSING.</t>
  </si>
  <si>
    <t>PERIOD PRIOR TO JAN 2021 BIS-CALCULATION BASED ON DATA WITH BASE PERIOD 2015=100</t>
  </si>
  <si>
    <t>NATIONAL BUREAU OF STATISTICS OF CHINA, http://www.stats.gov.cn/ENGLISH/Statisticaldata/MonthlyData/201308/t20130819_29470.html</t>
  </si>
  <si>
    <t>M:FI:0:4:1:1:1:0</t>
  </si>
  <si>
    <t>Finland</t>
  </si>
  <si>
    <t>RESID. PROP. PRICES, EXISTING TERRACED HOUSES, PER SQUARE METER, NSA</t>
  </si>
  <si>
    <t>Index, 2015  = 100</t>
  </si>
  <si>
    <t xml:space="preserve">WHOLE COUNTRY  </t>
  </si>
  <si>
    <t>STATISTICS FINLAND, HTTP://WWW.STAT.FI, ASTIKA-DATABASE  (FINNISH ONLY)</t>
  </si>
  <si>
    <t>STATISTICS FINLAND, HTTP://WWW.STAT.FI/TIL/ASHI/ASHI_2011-08-24_UUT_001_EN.HTML</t>
  </si>
  <si>
    <t>RESIDENTIAL PROPERTY PRICES, EXISTING DWELLINGS, TERRANCED HOUSES TOTAL (WHOLE COUNTRY), PER SQUARE M.,M-ALL NSA</t>
  </si>
  <si>
    <t>M:FI:1:1:1:1:1:0</t>
  </si>
  <si>
    <t>Whole country excluding capital city</t>
  </si>
  <si>
    <t>RES. PROP. PR., EXIST. DWEL., (FINLAND EX. HELSINKI), PER SQ. M., NSA</t>
  </si>
  <si>
    <t>WHOLE COUNTRY EXCLUDING HELSINKI</t>
  </si>
  <si>
    <t>RESIDENTIAL PROPERTY PRICES, EXISTING DWELLINGS, WHOLE COUNTRY EXCLUDING HELSINKI, PER SQUARE M.,M-ALL NSA</t>
  </si>
  <si>
    <t>M:FI:1:4:1:1:1:0</t>
  </si>
  <si>
    <t>RES.PROP.PR.,EXIST. TERRACED HOUSES,(FINL. EX. HELSINKI),PER SQ.M.,NSA</t>
  </si>
  <si>
    <t>RESIDENTIAL PROPERTY PRICES, EXISTING DWELLINGS, TERRANCED HOUSES, WHOLE COUNTRY EXCLUDING HELSINKI, PER SQUARE M.,M-ALL NSA</t>
  </si>
  <si>
    <t>M:FI:1:8:1:1:1:0</t>
  </si>
  <si>
    <t>RES.PROP.PR.,EXIST. FLATS, (FINLAND EX. HELSINKI),PER SQ.M.,M-ALL NSA</t>
  </si>
  <si>
    <t>RESIDENTIAL PROPERTY PRICES, EXISTING DWELLINGS, FLATS, WHOLE COUNTRY EXCLUDING HELSINKI, PER SQUARE M.,M-ALL NSA</t>
  </si>
  <si>
    <t>M:FI:3:1:1:1:1:0</t>
  </si>
  <si>
    <t>Capital/biggest city/financial center and suburbs</t>
  </si>
  <si>
    <t>RES. PROP. PR., EXIST. DWELLINGS (GREATER HELSINKI), PER SQ. M., NSA</t>
  </si>
  <si>
    <t>GREATER HELSINKI</t>
  </si>
  <si>
    <t>RESIDENTIAL PROPERTY PRICES, EXISTING DWELLINGS, TOTAL, GREATER HELSINKI, PER SQUARE M.,M-ALL NSA</t>
  </si>
  <si>
    <t>M:FI:3:4:1:1:1:0</t>
  </si>
  <si>
    <t>RES. PROP. PR., EXIST. TERRACED HOUSES (GR.HELSINKI), PER SQ. M., NSA</t>
  </si>
  <si>
    <t xml:space="preserve">GREATER HELSINKI </t>
  </si>
  <si>
    <t>RESIDENTIAL PROPERTY PRICES, EXISTING DWELLINGS, TERRANCED HOUSES, GREATER HELSINKI, PER SQUARE M.,M-ALL NSA</t>
  </si>
  <si>
    <t>M:FI:3:8:1:1:1:0</t>
  </si>
  <si>
    <t>RES. PROP. PR., EXISTING FLATS, (GREATER HELSINKI), PER SQ. M., NSA</t>
  </si>
  <si>
    <t>RESIDENTIAL PROPERTY PRICES, EXISTING DWELLINGS, FLATS, GREATER HELSINKI, PER SQUARE M.,M-ALL NSA</t>
  </si>
  <si>
    <t>M:GB:0:1:0:1:0:0</t>
  </si>
  <si>
    <t>United Kingdom</t>
  </si>
  <si>
    <t>RESIDENTIAL PROPERTY PRICES,ALL DWELLINGS (ONS), PER DWEL.,M,Q-ALL NSA</t>
  </si>
  <si>
    <t>Index, 2015 Jan = 100</t>
  </si>
  <si>
    <t>COVERS NEW AND EXISTING DWELIINGS ON MORTGAGE LENDING BY ALL LENDERS</t>
  </si>
  <si>
    <t>MIXED AJUSTED INDEX, I.E. DATA ARE WEIGHTED ACCORDING TO TYPE OF DWELLING BUT EXCLUDES SITTING TENANTS (TENANTS WITHOUT RENT REVIEW); DATA ARE COLLECTED ON A SAMPLE BY THE DEPARTMENT OF THE ENVIROMENT (IN ITS 5% SURVEY OF MORTGAGE LENDERS) AT COMPLETION STAGE</t>
  </si>
  <si>
    <t>OFFICE FOR NATIONAL STATISTICS (ONS), HTTP://WWW.STATISTICS.GOV.UK/HUB/INDEX.HTML,&lt; THEMES &lt; PEOPLE AND PLACES &lt; HOUSING MARKET &lt; HOUSE PRICE INDEX (MIX-ADJUSTED HOUSE PRICES, A CHAIN LINKED INDEX AND MEASURES OF ANNUAL INFLATION), CHOOSE LAST RELEASE, TABLE A1, MIX-ADJUSTED HOUSE PRICE INDEX AND ANNUAL HOUSE PRICE CHANGE BY REGION, ALL DWELLINGS; USED THE DATA WITH THE CREDIT CROWN COPIRIGHT 2008 LAND REGISTRY INCLUDED</t>
  </si>
  <si>
    <t>MIX-ADJUSTED HOUSE PRICE INDEX AND ANNUAL HOUSE PRICE CHANGE BY REGION, ALL DWELLINGS</t>
  </si>
  <si>
    <t>AS FROM SEP 2005: DATA ARE COLLECTED VIA THE REGULATED MORTGAGE SURVEY (RMS) OF THE COUNCIL OF MORTGAGE LENDERS (CML)/BANKSEARCH.</t>
  </si>
  <si>
    <t>M:GB:2:1:0:1:0:0</t>
  </si>
  <si>
    <t>RESIDENTIAL PROP.PR,ALL DWELLINGS IN LONDON (ONS),M-ALL NSA</t>
  </si>
  <si>
    <t>Pound (sterling)</t>
  </si>
  <si>
    <t>COVERS NEW AND EXISTING DWELLINGS</t>
  </si>
  <si>
    <t>Mix-adjusted</t>
  </si>
  <si>
    <t>https://www.ons.gov.uk/economy/inflationandpriceindices/bulletins/housepriceindex/dec2016#house-price-index-by-english-region</t>
  </si>
  <si>
    <t>HPI: Mix-adjusted average house prices - London. NSA.</t>
  </si>
  <si>
    <t>M:HK:0:1:0:1:1:0</t>
  </si>
  <si>
    <t>Hong Kong SAR</t>
  </si>
  <si>
    <t>RESIDENTIAL PROPERTY PR.,ALL DWELLINGS, PER SQUARE M., M-ALL NSA</t>
  </si>
  <si>
    <t>Index, 1999 = 100</t>
  </si>
  <si>
    <t>COVERS NEW AND EXISTING PRIVATE DOMESTIC UNITS (INDEPENDENT DWELLINGS WITH SEPARATE COOKING FACILITIES AND BATHROOM (AND/OR LAVATORY))</t>
  </si>
  <si>
    <t>WEIGHTED AVERAGE OF 5 COMPONENT INDICES CATEGORIZED BY SALEABLE AREAS (&gt; 40 SQM.; 40 SQM. TO 159.9 SQM.; AND 160 SQM. OR ABOVE), THE WEIGHTS ARE BASED ON THE NUMBER OF TRANSACTIONS EFFECTED IN THE PAST 12 MONTHS, EXCLUDING TRANSACTIONS INVOLVING A MIX OF PROPERTY CLASSES</t>
  </si>
  <si>
    <t>CENSUS AND STATISTICS DEPARTMENT, HONG KONG MONTHLY DIGEST OF STATISTICS, TABLE 5.10 AVERAGE PRICE AND PRICE INDICES OF PRIVATE DOMESTIC PREMISES, HTTP://WWW.CENSTATD.GOV.HK/PRODUCTS_AND_SERVICES/PRODUCTS/PUBLICATIONS/STATISTICAL_REPORT/GENERAL_STATISTICAL_DIGEST/INDEX_CD_B1010002_DT_DETAIL.JSP</t>
  </si>
  <si>
    <t>CENSUS AND STATISTICS DEPARTMENT, HONG KONG MONTHLY DIGEST OF STATISTICS, HTTP://WWW.CENSTATD.GOV.HK/PRODUCTS_AND_SERVICES/PRODUCTS/PUBLICATIONS/STATISTICAL_REPORT/GENERAL_STATISTICAL_DIGEST/INDEX_CD_B1010002_DT_DETAIL.JSP</t>
  </si>
  <si>
    <t>PROPERTY PRICE INDICES BY TYPE OF PREMISES, PRIVATE DOMESTIC, OVERALL, NSA</t>
  </si>
  <si>
    <t>M:IE:0:1:0:1:0:0</t>
  </si>
  <si>
    <t>Ireland</t>
  </si>
  <si>
    <t>RESIDENTIAL PROPERTY PRICES, ALL DWELLINGS, PURE PRICE, M-ALL NSA</t>
  </si>
  <si>
    <t>Index, 2005 Jan = 100</t>
  </si>
  <si>
    <t>PURE PRICE PER DWELLING</t>
  </si>
  <si>
    <t xml:space="preserve">COVERS RESIDENTIAL PROPERTIES PURCHASED WITH MORTGAGES PROVIDED BY THE MAIN MORGTGAGE LENDERS </t>
  </si>
  <si>
    <t>MIXED ADJUSTED ANNUAL CHAIN-LINKED LASPEYRES-TYPE INDEX. WEIGHTS ARE CALCULATED AT THE BEGINNING OF EACH YEAR BASED ON THE VALUE OF TRANSACTIONS DURING THE PREVIOUS YEAR AS GIVEN BY THE MORTGAGE DRAWDOWN DATA.  THE INDEX IS CALCULATED BY UPDATING THE PREVIOUS MONTH'S WEIGHTS BY THE ESTIMATED MONTHLY CHANGES IN THEIR AVERAGE PRICES; The series was revised on its entire length in September 2016: http://www.cso.ie/en/releasesandpublications/ep/p-rppi/rppi16/</t>
  </si>
  <si>
    <t>http://www.cso.ie/en/releasesandpublications/prices/</t>
  </si>
  <si>
    <t>http://www.cso.ie/en/surveysandmethodology/prices/residentialpropertypriceindex/</t>
  </si>
  <si>
    <t>RESIDENTIAL PROPERTY PRICES NATIONAL - ALL RESIDENTIAL PROPERTIES</t>
  </si>
  <si>
    <t>M:IE:0:2:1:1:0:0</t>
  </si>
  <si>
    <t xml:space="preserve">RESIDENTIAL PROPERTY PRICES, EXISTING HOUSES, PURE PRICE, M-ALL NSA </t>
  </si>
  <si>
    <t>RESIDENTIAL PROPERTY PRICES NATIONAL - HOUSES</t>
  </si>
  <si>
    <t>M:IE:0:8:1:1:0:0</t>
  </si>
  <si>
    <t>RESIDENTIAL PROPERTY PRICES, EXISTING FLATS, PURE PRICE, M-ALL NSA</t>
  </si>
  <si>
    <t>RESIDENTIAL PROPERTY PRICES NATIONAL - APARTMENTS</t>
  </si>
  <si>
    <t>M:IE:1:1:0:1:0:0</t>
  </si>
  <si>
    <t>RESID. PROP.PRICES,ALL DWELLINGS(EXCL. DUBLIN),PURE PRICE,M-ALL NSA</t>
  </si>
  <si>
    <t>RESIDENTIAL PROPERTY PRICES NATIONAL EXCLUDING DUBLIN - ALL RESIDENTIAL PROPERTIES</t>
  </si>
  <si>
    <t>M:IE:1:2:1:1:0:0</t>
  </si>
  <si>
    <t>RESID. PROP.PR.,EXIST. HOUSES (EXCL. DUBLIN), PURE PRICE,M-ALL NSA</t>
  </si>
  <si>
    <t>RESIDENTIAL PROPERTY PRICES NATIONAL EXCLUDING DUBLIN - HOUSES</t>
  </si>
  <si>
    <t>M:IE:2:1:0:1:0:0</t>
  </si>
  <si>
    <t>RESID. PROPERTY PRICES,ALL DWELLINGS(DUBLIN),PURE PRICE, M-ALL NSA</t>
  </si>
  <si>
    <t>M:IE:2:2:1:1:0:0</t>
  </si>
  <si>
    <t>RESID. PROPERTY PRICES,EXISTING HOUSES(DUBLIN),,M-ALL NSA</t>
  </si>
  <si>
    <t>RESIDENTIAL PROPERTY PRICES DUBLIN - HOUSES</t>
  </si>
  <si>
    <t>M:IE:2:8:1:1:0:0</t>
  </si>
  <si>
    <t>RESID. PROPERTY PRICES,EXISTING FLATS(DUBLIN),PURE PRICE, M-ALL NSA</t>
  </si>
  <si>
    <t>RESIDENTIAL PROPERTY PRICES DUBLIN - APARTMENTS</t>
  </si>
  <si>
    <t>M:IL:0:1:0:1:6:0</t>
  </si>
  <si>
    <t>Israel</t>
  </si>
  <si>
    <t>RESIDENTIAL PROP.PR.,DWELLINGS, PURE PRICE, M-ALL NSA</t>
  </si>
  <si>
    <t>Index, 1993 = 100</t>
  </si>
  <si>
    <t>COVERS NEW AND EXISTING  DWELLINGS</t>
  </si>
  <si>
    <t>Collected from Capital Gains Tax Bureaus  with hedonic regression</t>
  </si>
  <si>
    <t>https://www.cbs.gov.il/en/subjects/Pages/Index-of-Prices-of-Dwellings.aspx</t>
  </si>
  <si>
    <t>https://old.cbs.gov.il/price_new/aa1_1_e.pdf</t>
  </si>
  <si>
    <t>PRICES OF OWNER OCCUPIED DWELLINGS ACCORDING TO THE SURVEY OF HOUSING PRICES - MONTHLY INDEX AND PERCENT CHANGES</t>
  </si>
  <si>
    <t>M:IL:2:1:0:1:6:0</t>
  </si>
  <si>
    <t>RESIDENTIAL PROP.PR.,IN JERUSALEM, PURE PRICE, M-ALL NSA</t>
  </si>
  <si>
    <t>Index, 2017 Oct = 414.5</t>
  </si>
  <si>
    <t>M:IL:3:1:0:1:6:0</t>
  </si>
  <si>
    <t>RESIDENTIAL PROP.PR.,IN TEL AVIV, PURE PRICE, M-ALL NSA</t>
  </si>
  <si>
    <t>M:IS:0:1:0:1:1:0</t>
  </si>
  <si>
    <t>Iceland</t>
  </si>
  <si>
    <t>RESIDENTIAL PROP.PR.,ALL DWELLINGS,PER SQ.M,M-ALL NSA</t>
  </si>
  <si>
    <t>Index, 2000 Mar = 100</t>
  </si>
  <si>
    <t>COVERS NEW AND EXISTING DWELLINGS (HOUSES AND FLATS, NEW AND EXISTING) IN THE WHOLE COUNTRY</t>
  </si>
  <si>
    <t>Statistics Iceland. The indices are sub items from the CPI based on housing sales contracts collected by the Registers Icelands. Whole country, total</t>
  </si>
  <si>
    <t>http://www.statice.is/?PageID=2932&amp;src=https://rannsokn.hagstofa.is/pxen/Dialog/varval.asp?ma=VIS01106%26ti=Residential+property+market+price+index+from+2000%26path=../Database/visitolur/neysluverdgreining/%26lang=1%26units=Indices</t>
  </si>
  <si>
    <t>M:IS:3:1:0:1:1:0</t>
  </si>
  <si>
    <t>RESIDENTIAL PROP.PR.,ALL DWELLINGS(GR. REYKJAVK),PER SQ.M,M-ALL NSA</t>
  </si>
  <si>
    <t>Index, 1994 Jan 01 = 100</t>
  </si>
  <si>
    <t>COVERS NEW AND EXISTING DWELLINGS (HOUSES AND FLATS, NEW AND EXISTING) IN THE CAPITAL AREA</t>
  </si>
  <si>
    <t>Information of registered purchase contracts listed in the Registers Iceland. The agreement must be between unrelated parties, paid in cash (or acquiring loans), the property must be sold on the open market and be fully finished.</t>
  </si>
  <si>
    <t>www.skra.is/markadurinn/visitala-ibudaverds/</t>
  </si>
  <si>
    <t>REGISTERS ICELAND, HTTP://WWW.SKRA.IS/MARKADURINN/MARKADSFRETTIR/FRETT/~/NEWSID/4400</t>
  </si>
  <si>
    <t>VSITALA B?AVERS  HFUBORGARSV?INU</t>
  </si>
  <si>
    <t>M:JP:0:1:0:3:6:0</t>
  </si>
  <si>
    <t>Japan</t>
  </si>
  <si>
    <t>PURE PRICES PER DWELLING</t>
  </si>
  <si>
    <t>Hedonic quality adjustment</t>
  </si>
  <si>
    <t>http://tochi.mlit.go.jp/english/</t>
  </si>
  <si>
    <t>http://tochi.mlit.go.jp/english/secondpage/6659</t>
  </si>
  <si>
    <t>M:JP:0:2:0:3:6:0</t>
  </si>
  <si>
    <t>RESIDENTIAL PROPERTY PRICES, ALL HOUSES, PURE PRICE, Q-ALL, NSA</t>
  </si>
  <si>
    <t>M:JP:0:8:0:3:6:0</t>
  </si>
  <si>
    <t>RESIDENTIAL PROPERTY PRICES,EXISTING FLATS, PURE PRICE,Q-ALL,NSA</t>
  </si>
  <si>
    <t>M:JP:3:1:0:3:6:0</t>
  </si>
  <si>
    <t>RESID. PROPERTY PRICES, ALL DWELLINGS (TOKYO), PURE PRICE, Q-ALL NSA</t>
  </si>
  <si>
    <t>M:JP:3:2:0:3:6:0</t>
  </si>
  <si>
    <t>RESIDENTIAL PROPERTY PRICES,ALL HOUSES (TOKYO), PURE PRICE,Q-ALL,NSA</t>
  </si>
  <si>
    <t>M:JP:3:8:0:3:6:0</t>
  </si>
  <si>
    <t>RESIDENTIAL PROPERTY PRICES,EXIST. FLATS (TOKYO), PURE PRICE,Q-ALL,NSA</t>
  </si>
  <si>
    <t>M:KR:0:1:1:2:6:0</t>
  </si>
  <si>
    <t>RESIDENTIAL PROPERTY PRICES, EXIST. DWELLINGS PURE PRICE, M-ALL NSA</t>
  </si>
  <si>
    <t>Index, 2019 Jan = 100</t>
  </si>
  <si>
    <t>COVERS EXISTING DETACHED DWELLINGS, ROW HOUSES  AND  APARTMENTS</t>
  </si>
  <si>
    <t>TRANSACTION DATA</t>
  </si>
  <si>
    <t>THE BANK OF KOREA, ECOS (ECONOMIC STATISTICS SYSTEM), PRICE INDEX OF FARM PRODUCTS RECEIVED AND GOODS &amp; SERVICE PAID BY FAMERS, HOUSING PURCHASE PRICE INDEX, HTTP://ECOS.BOK.OR.KR/EINDEX_EN.JSP;  ORIGINAL SOURCE: KOOKMIN BANK IN KOREA, https://onland.kbstar.com/quics?page=C059744</t>
  </si>
  <si>
    <t>HOUSING PURCHASE PRICE INDEX ALL GROUPS</t>
  </si>
  <si>
    <t>M:KR:0:1:1:3:6:0</t>
  </si>
  <si>
    <t>Index, 2020 June = 100</t>
  </si>
  <si>
    <t>COVERS EXISTING DWELLINGS</t>
  </si>
  <si>
    <t>http://kosis.kr/statHtml/statHtml.do?orgId=408&amp;tblId=DT_40803_N0001&amp;language=en&amp;conn_path=I3</t>
  </si>
  <si>
    <t>HOUSING SALES PRICE INDEX</t>
  </si>
  <si>
    <t>M:KR:0:L:0:3:1:0</t>
  </si>
  <si>
    <t xml:space="preserve">LAND PRICES, RESIDENTIAL (WHOLE COUNTY) </t>
  </si>
  <si>
    <t>Index, 2020 Aug = 100</t>
  </si>
  <si>
    <t>nationalwide /Cities and provinces(252), basic districts(3,112))</t>
  </si>
  <si>
    <t>Appraisals</t>
  </si>
  <si>
    <t>Korea Appraisal Board based on Ministry of Land, Infrastructure and Transport data (http://www.r-one.co.kr/rone)</t>
  </si>
  <si>
    <t>M:KR:2:1:1:3:6:0</t>
  </si>
  <si>
    <t>RESID. PROP PRICES, EXIST. DWELLINGS IN SEOUL CITY AREA</t>
  </si>
  <si>
    <t>M:KR:3:1:1:3:6:0</t>
  </si>
  <si>
    <t>RESID. PROP PRICES, EXIST. DWELLINGS IN SEOUL METROP. AREA</t>
  </si>
  <si>
    <t>M:NL:0:1:1:1:0:0</t>
  </si>
  <si>
    <t>Netherlands</t>
  </si>
  <si>
    <t>RESIDENTIAL PROPERTY PRICES, EXISTING DWELLINGS,PER DWELLING,M-ALL NSA</t>
  </si>
  <si>
    <t>Euro</t>
  </si>
  <si>
    <t>COVERS EXISTING ALL TYPES OF DWELLINGS</t>
  </si>
  <si>
    <t>CALCULATED ACCORDING TO "SALE PRICE APPRAISAL RATIO" (SPAR) METHOD. THIS METHOD IS USED TO MONITOR CHANGES IN THE RELATION BETWEEN THE AVERAGE PURCHASE PRICE OF RESIDENTIAL PROPERTY AND THE AVERAGE WOZ (WAARDERING ONROERENDE ZAKEN) OR PROPERTY TAX VALUE OF THE PROPERTY SOLD</t>
  </si>
  <si>
    <t>CBS (CENTRAL BUREAU VOOR DE STATISTIEK), STATLINE,  HTTP://STATLINE.CBS.NL/STATWEB/PUBLICATION/?DM=SLEN&amp;PA=81886ENG&amp;D1=0,6&amp;D2=0-1,6&amp;D3=A&amp;LA=EN&amp;HDR=G1,T&amp;STB=G2&amp;VW=T</t>
  </si>
  <si>
    <t>KOOPPRIJS BESTAANDE KOOPWONINGEN</t>
  </si>
  <si>
    <t>M:NL:0:1:1:1:6:0</t>
  </si>
  <si>
    <t>RESIDENTIAL PROPERTY PRICES, EXISTING DWELLINGS,PURE PRICES,M-ALL NSA</t>
  </si>
  <si>
    <t>PURE PRICE (NOT INCLUDING COMPOSITION EFFECT)</t>
  </si>
  <si>
    <t>PRIJSINDEX BESTAANDE KOOPWONINGEN</t>
  </si>
  <si>
    <t>M:PT:0:1:0:2:1:0</t>
  </si>
  <si>
    <t>Portugal</t>
  </si>
  <si>
    <t>RESIDENTIAL PROPERTY PRICES, ALL DWELLINGS, PER SQUARE METER,M-ALL NSA</t>
  </si>
  <si>
    <t>Index, 2011 = 100</t>
  </si>
  <si>
    <t>COVERS NEW AND EXISTING OWNER-OCCUPIER AND INVESTOR DWELLINGS, ESTABLISHED AND NEW DWELLINGS, HOUSES AND APARTMENTS ACROSS PORTUGAL (EXCLUDES ISLANDS)</t>
  </si>
  <si>
    <t>Type of price data: prices per square meter; Sample / data basis: transactions by real estate agents; Aggregation formula: chained price index; Weights: weights by region. Weights change yearly. Control for quality changes / quality adjustment: yes. Hedonic prices</t>
  </si>
  <si>
    <t>www.confidencialimobiliario.com</t>
  </si>
  <si>
    <t>The Confidencial Imobilirio index tracks developments in the residential market in Portugal, in particular in the Lisbon and Oporto metropolitan areas and in Algarve. In February 2015 this index adopted a new methodology based on information on sales and transaction prices collected from real estate agents or enterprises integrating the platform SIR (Sistema de Informa?o Residencial). Asking prices are also used for quality adjustment by hedonic prices regressions. For further details on the methodology used, see the article in the January 2015 Newsletter Imobiliria Portuguesa - Confidencial Imobilirio, entitled: Novo ndice Confidencial Imobilirio: sntese metodolgica.</t>
  </si>
  <si>
    <t>RESIDENTIAL PROPERTY PRICES</t>
  </si>
  <si>
    <t>M:TH:3:3:0:0:6:0</t>
  </si>
  <si>
    <t>Thailand</t>
  </si>
  <si>
    <t>Single-family houses - detached</t>
  </si>
  <si>
    <t>RESID. PROP. PR.,ALL DETACHED HOUSES(GR.BANGKOK),PURE PRICE.,M-ALL NSA</t>
  </si>
  <si>
    <t>Index, 2009 Jan = 100</t>
  </si>
  <si>
    <t>COVERS NEW AND EXISTING SINGLE DETACHED HOUSES (INCLUDING LAND) IN BANGKOK AND VICINITIES INCLUDING NONTHABURI, SAMUTPRAGARN, AND PATHUMTHANI AREAS.  DATA COLLECTED FROM 17 COMMERCIAL BANKS MOSTLY COVERS MEDIUM TO LOW-END OF HOUSING MARKET</t>
  </si>
  <si>
    <t xml:space="preserve">HEDONIC REGRESSION METHOD. (SEASONALLY ADJUSTED, 3-MONTH MOVING AVERAGE) </t>
  </si>
  <si>
    <t>BANK OF THAILAND, HTTP://WWW.BOT.OR.TH/ENGLISH/STATISTICS/ECONOMICANDFINANCIAL/ECONOMICINDICES/PAGES/STATPROPERTYINDICATORS.ASPX.</t>
  </si>
  <si>
    <t>BANK OF THAILAND, HTTP://WWW.BOT.OR.TH/THAI/ECONOMICCONDITIONS/SEMINA/MONTHLYWORKSHOP/DOCUMENTS/PAPER_HEDONICPRICEINDEX.PDF</t>
  </si>
  <si>
    <t>QUARTERLY SERIES DELETED 25.05.2012</t>
  </si>
  <si>
    <t>M:TH:3:4:0:0:6:0</t>
  </si>
  <si>
    <t>RESID. PROP. PR., ALL TERRACED HOUSES(GR.BANGKOK),PURE PRICE,M-ALL NSA</t>
  </si>
  <si>
    <t>town house with land in Bangkok and vicinities</t>
  </si>
  <si>
    <t>Hedonic regression. 3 month moving average; based on 17 comemrcial banks mortgage loans</t>
  </si>
  <si>
    <t>Bank of Thailand</t>
  </si>
  <si>
    <t>http://www2.bot.or.th/statistics/MetaData/EC_EI_008_S2_ENG.PDF</t>
  </si>
  <si>
    <t>M:TH:3:8:0:0:6:0</t>
  </si>
  <si>
    <t>RESID. PROPERTY PR., ALL FLATS(GR.BANGKOK),PURE PRICE,M-ALL NSA -DISC</t>
  </si>
  <si>
    <t>condominium in Bangkok and vicinities</t>
  </si>
  <si>
    <t>M:TH:3:L:1:0:6:0</t>
  </si>
  <si>
    <t>LAND PRICES, RESIDENTIAL (GREATER BANGKOK), PURE PRICE, M-ALL NSA</t>
  </si>
  <si>
    <t>land in Bangkok and vicinities</t>
  </si>
  <si>
    <t>Stratification 3 month moving average; based on 17 comemrcial banks mortgage loans</t>
  </si>
  <si>
    <t>M:TR:0:1:0:0:6:0</t>
  </si>
  <si>
    <t>Turkey</t>
  </si>
  <si>
    <t>RESID. PROPERTY PRICES, ALL DWELLINGS, IN THE WHOLE COUNTRY, NSA</t>
  </si>
  <si>
    <t>Index, 2017 = 100</t>
  </si>
  <si>
    <t>VALUATION REPORTS PREPARED FOR EXTENDING HOUSING LOANS BY THE BANKS ARE USED IN CONSTRUCTING THE INDEX. ALL TYPES OF DWELLINGS REGARDLESS THE YEAR OF CONSTRUCTION ARE COVERED IN VALUATION REPORTS</t>
  </si>
  <si>
    <t>Hedonic regresssion</t>
  </si>
  <si>
    <t xml:space="preserve">https://www.tcmb.gov.tr/wps/wcm/connect/EN/TCMB+EN/Main+Menu/Statistics/Real+Sector+Statistics/Residential+Property+Price+Index/ </t>
  </si>
  <si>
    <t>http://www.tcmb.gov.tr/wps/wcm/connect/b8f5d6e6-2a1e-4b8d-8b9b-d83199181600/HPI-Metadata.pdf?MOD=AJPERES&amp;CACHEID=ROOTWORKSPACE-b8f5d6e6-2a1e-4b8d-8b9b-d83199181600-mxrARMJ</t>
  </si>
  <si>
    <t>Hedonik Konut Fiyat Endeksi</t>
  </si>
  <si>
    <t>M:TR:0:1:1:0:6:0</t>
  </si>
  <si>
    <t xml:space="preserve"> RESID.PROPERTY PRICES, EXISTING DWELL.,IN THE WHOLE COUNTRY,NSA</t>
  </si>
  <si>
    <t>Residential Property Price Index for Existing Dwellings (ERRPI)</t>
  </si>
  <si>
    <t>Hedonic regression</t>
  </si>
  <si>
    <t>Yeni Olmayan Konutlar Fiyat Endeksi</t>
  </si>
  <si>
    <t>M:TR:0:1:2:0:6:0</t>
  </si>
  <si>
    <t>RESIDENTIAL PROPERTY PRICES, NEW DWELLINGS, ALL NSA</t>
  </si>
  <si>
    <t>Residential Property Price Index for New Dwellings (NRRPI)</t>
  </si>
  <si>
    <t>YENI KONUTLAR FIYAT ENDEKSI</t>
  </si>
  <si>
    <t>M:TR:2:1:0:0:6:0</t>
  </si>
  <si>
    <t>RESID. PROPERTY PRICES, ALL DWELLINGS, IN ISTANBUL, NSA</t>
  </si>
  <si>
    <t>Regional RPPI (for Istanbul): House price index for Istanbul constructed by hedonic regression method in which prices are adjusted for quality changes related to observed housing characteristics</t>
  </si>
  <si>
    <t>Istanbul Hedonik Konut Fiyat Endeksi</t>
  </si>
  <si>
    <t>M:ZA:0:1:0:2:6:1</t>
  </si>
  <si>
    <t>South Africa</t>
  </si>
  <si>
    <t>Seasonally adjusted</t>
  </si>
  <si>
    <t>RESIDENTIAL PROPERTY PRICES, ALL DWELLINGS, PURE PRICES, SA</t>
  </si>
  <si>
    <t>Index, 2001 Jan = 100</t>
  </si>
  <si>
    <t>COVERS NEW AND EXISTING DWELLINGS In the Whole country</t>
  </si>
  <si>
    <t xml:space="preserve">Approved applications on the First National Bank home loan book based on Stratified mean </t>
  </si>
  <si>
    <t>https://www.fnb.co.za/economics-commentary/</t>
  </si>
  <si>
    <t>FNB House Price Index</t>
  </si>
  <si>
    <t>Q:AR:2:8:1:1:1:0</t>
  </si>
  <si>
    <t>Quarterly</t>
  </si>
  <si>
    <t>Argentina</t>
  </si>
  <si>
    <t>RESID. PROPERTY PRICES, EXIST.2 ROOM FLATS (in USD)</t>
  </si>
  <si>
    <t>US dollar</t>
  </si>
  <si>
    <t>Average price of the m2 ( in US dollars)</t>
  </si>
  <si>
    <t>City of Buenos Aires. The two and three bedrooms apartments cover 64.2% of the market. 2 bedrooms existing  flat rooms flats have a share of 23.5% , the 3 bedrooms exisitng flats 24.7%, the 2 bedrooms new flats 10%, the 3 bedrooms new flat 5.8%.</t>
  </si>
  <si>
    <t>https://www.estadisticaciudad.gob.ar/eyc/?cat=267</t>
  </si>
  <si>
    <t>Q:AR:2:8:2:1:1:0</t>
  </si>
  <si>
    <t>RESID. PROPERTY PRICES, NEW 2 ROOM FLATS (in USD)</t>
  </si>
  <si>
    <t>Q:AR:2:S:1:1:1:0</t>
  </si>
  <si>
    <t>Big flats</t>
  </si>
  <si>
    <t>RESID. PROPERTY PRICES, EXIST.3 ROOM FLATS (in USD)</t>
  </si>
  <si>
    <t>Q:AR:2:S:2:1:1:0</t>
  </si>
  <si>
    <t>RESID. PROPERTY PRICES, NEW 3 ROOM FLATS (in USD)</t>
  </si>
  <si>
    <t>Q:AT:0:1:0:0:6:0</t>
  </si>
  <si>
    <t>Austria</t>
  </si>
  <si>
    <t>RESIDENTIAL PROPERTY PRICES,ALL DWELLINGS, PURE PRICE,Q-ALL,NSA</t>
  </si>
  <si>
    <t>Index, 2000 = 100</t>
  </si>
  <si>
    <t>Pure price based on Euro/square meter</t>
  </si>
  <si>
    <t>COVERS NEW AND USED ALLTYPES OF DWELLINGS IN AUSTRIA</t>
  </si>
  <si>
    <t xml:space="preserve">The RPPI for Vienna and for Austria excluding Vienna (regional breakdown) is a so-called dummy index. It is calculated on the basis of the euro price per square meter for new and used condominiums and for single-family houses. The dummy index is calculated by Vienna University of Technology on the basis of data provided by Austria Immobilienbrse (AiB), a platform of 17 real estate agencies. The calculation uses a hedonic regression model with a fixed structure over time. This approach may produce biased estimates if the effects of the variables change over time.The two regional indices (Vienna and Austria excluding Vienna) are aggregated into an overall index for Austria at a ratio of 0.27 to 0.73.  The weightings of the two regional indices correspond to the respective shares of residential property sales in Vienna and in Austria excluding Vienna in the total number of sales transactions recorded in the Austrian land register for the period from 2008 to 2013.  </t>
  </si>
  <si>
    <t>http://www.oenb.at/en/stat_melders/datenangebot/preise/preisentwicklung/sektorale_preisentwicklung.jsp#tcm:16-147793</t>
  </si>
  <si>
    <t>sterreich -Wohnimmobilienpreisindex 2000=100 Hedon. Reggr.-Modell</t>
  </si>
  <si>
    <t>Aggregation of the regional indexes</t>
  </si>
  <si>
    <t>Q:AT:1:1:0:0:1:0</t>
  </si>
  <si>
    <t>RESIDENT. PROP.PR.,ALL DWELLINGS(AUSTRIA EX.VIENNA),PER SQ.M,Q-ALL NSA</t>
  </si>
  <si>
    <t>COVERS NEW AND USED FLATS, CONDOMINIUMS AND SINGLE FAMILY HOMES IN AUSTRIA EXCLUDING VIENNA</t>
  </si>
  <si>
    <t>PRICE PER SQUARE METER OF USABLE SPACE. BASED ON THE EUR/M2 PURCHASE PRICE FOR NEW AND USED APARTMENTS AND SINGLE-FAMILY HOUSES. THE CALCULATIONS ARE BASED ON DATA GENERATED BY AIB (AUSTRIA IMMOBILIENBRSE, A PLATFORM OF 17 REAL ESTATE AGENCIES). THIS DATA POOL CONTAINS ABOUT 27,000 DATA (ONE THIRD OF THE DATA ARE FINAL PRICES AT WHICH THE CONTRACT WAS CONCLUDED, TWO THIRDS ARE OFFER PRICES)</t>
  </si>
  <si>
    <t>OENB, HTTP://WWW.OENB.AT/DE/STAT_MELDERS/DATENANGEBOT/PREISE/PREISENTWICKLUNG/SEKTORALE_PREISENTWICKLUNG.JSP#TCM:14-147793; ORIGINAL SOURCE: AUSTRIA REAL ESTATE EXCHANGE (AIB), VIENNA UNIVERSITY OF TECHNOLOGY-INSTITUTE FOR URBAN AND REGIONAL RESEARCH (SRF)</t>
  </si>
  <si>
    <t>AUSTRIA REAL ESTATE EXCHANGE, VIENNA UNIVERSITY OF TECHNOLOGY-INSTITUTE FOR URBAN AND REGIONAL RESEARCH, HTTP://WWW.OENB.AT/EN/STAT_MELDERS/DATENANGEBOT/PREISE/PREISENTWICKLUNG/SEKTORALE_PREISENTWICKLUNG.JSP#TCM:16-147793</t>
  </si>
  <si>
    <t>IMMOBILIENPREISINDEX OESTERREICH OHNE WIEN NSA</t>
  </si>
  <si>
    <t>RESIDENTIAL PROPERTY PRICES, AUSTRIA EXCL. VIENNA</t>
  </si>
  <si>
    <t>Q:AT:1:2:1:0:1:0</t>
  </si>
  <si>
    <t>RESID.PROP.PR,EXIST.1-FAM.HOUSES(AUSTRIA EX.VIENNA),PER SQ.M,Q-ALL NSA</t>
  </si>
  <si>
    <t>COVERS EXISTING SINGLE FAMILY HOUSES, 16 - 21 YEARS OLD IN AUSTRIA EXCLUDING VIENNA</t>
  </si>
  <si>
    <t>IMMOBILIENPREISINDEX OESTERREICH OHNE WIEN, PREISE FUER EINFAMILIENHAEUSER NSA</t>
  </si>
  <si>
    <t>RESIDENTIAL PROPERTY PRICES, AUSTRIA (EXCL. VIENNA), SINGLE-FAMILY HOUSES</t>
  </si>
  <si>
    <t>Q:AT:1:8:0:0:1:0</t>
  </si>
  <si>
    <t>RESIDENTIAL PROP.PR.,ALL FLATS(AUSTRIA EXCL.VIENNA),PER SQ.M,Q-ALL NSA</t>
  </si>
  <si>
    <t>COVERS NEW AND USED FLATS IN AUSTRIA EXCLUDING VIENNA</t>
  </si>
  <si>
    <t>IMMOBILIENPREISINDEX OESTERREICH OHNE WIEN, PREISE FUER EIGENTUMSWOHNUNGEN GESAMT NSA</t>
  </si>
  <si>
    <t>RESIDENTIAL PROPERTY PRICES, AUSTRIA EXCL. VIENNA,  PRICES OF APARTMENTS, TOTAL</t>
  </si>
  <si>
    <t>Q:AT:1:8:1:0:1:0</t>
  </si>
  <si>
    <t>RESIDENTIAL PROP.PR,EXISTG FLATS(AUSTRIA EX.VIENNA),PER SQ.M,Q-ALL NSA</t>
  </si>
  <si>
    <t>COVERS EXISTING FLATS IN AUSTRIA EXCLUDING VIENNA</t>
  </si>
  <si>
    <t>PRICE PER SQUARE METER OF USABLE SPACE. BASED ON THE EUR/M2 PURCHASE PRICE. THE CALCULATIONS ARE BASED ON DATA GENERATED BY AIB (AUSTRIA IMMOBILIENBRSE, A PLATFORM OF 17 REAL ESTATE AGENCIES). THIS DATA POOL CONTAINS ABOUT 27,000 DATA (ONE THIRD OF THE DATA ARE FINAL PRICES AT WHICH THE CONTRACT WAS CONCLUDED, TWO THIRDS ARE OFFER PRICES)</t>
  </si>
  <si>
    <t>IMMOBILIENPREISINDEX OESTERREICH OHNE WIEN, PREISE FUER GEBRAUCHTE EIGENTUMSWOHNUNGEN NSA</t>
  </si>
  <si>
    <t>RESIDENTIAL PROPERTY PRICES, AUSTRIA EXCL. VIENNA,  PRICES OF USED APARTMENTS</t>
  </si>
  <si>
    <t>Q:AT:1:8:2:0:1:0</t>
  </si>
  <si>
    <t>RESIDENTIAL PROP.PR.,NEW FLATS(AUSTRIA EXCL.VIENNA),PER SQ.M,Q-ALL NSA</t>
  </si>
  <si>
    <t>COVERS NEW FLATS IN AUSTRIA EXCLUDING VIENNA</t>
  </si>
  <si>
    <t>IMMOBILIENPREISINDEX OESTERREICH OHNE WIEN, PREISE FUER NEUE EIGENTUMSWOHNUNGEN NSA</t>
  </si>
  <si>
    <t>RESIDENTIAL PROPERTY PRICES, AUSTRIA EXCL. VIENNA, PRICES OF NEW APARTMENTS</t>
  </si>
  <si>
    <t>Q:AT:1:L:1:0:1:0</t>
  </si>
  <si>
    <t>LAND PRICES, RESIDENTIAL(AUSTRIA EXCL. VIENNA),PER SQUARE M., Q-ALL NS</t>
  </si>
  <si>
    <t>COVERS EXISTING LAND FOR RESIDENTIAL IN AUSTRIA EXCLUDING VIENNA</t>
  </si>
  <si>
    <t>BASED ON THE EUR/M2 PURCHASE PRICE. THE CALCULATIONS ARE BASED ON DATA GENERATED BY AIB (AUSTRIA IMMOBILIENBRSE, A PLATFORM OF 17 REAL ESTATE AGENCIES). THIS DATA POOL CONTAINS ABOUT 27,000 DATA (ONE THIRD OF THE DATA ARE FINAL PRICES AT WHICH THE CONTRACT WAS CONCLUDED, TWO THIRDS ARE OFFER PRICES)</t>
  </si>
  <si>
    <t>AUSTRIA REAL ESTATE EXCHANGE, VIENNA UNIVERSITY OF TECHNOLOGY-INSTITUTE FOR URBAN AND REGIONAL RESEARCH</t>
  </si>
  <si>
    <t>IMMOBILIENPREISINDEX OESTERREICH OHNE WIEN, PREISE FUER BAUGRUNDSTUECKE EIGENHEIM NSA</t>
  </si>
  <si>
    <t>RESIDENTIAL PROPERTY PRICES, AUSTRIA EXCL. VIENNA, BUILDING LOTS FOR PRIVATE HOMES</t>
  </si>
  <si>
    <t>Q:AT:2:1:0:0:1:0</t>
  </si>
  <si>
    <t>RESIDENTIAL PROPERTY PRICES, ALL DWELLINGS(VIENNA),PER SQ.M.,Q-ALL NSA</t>
  </si>
  <si>
    <t>COVERS NEW AND USED FLATS, CONDOMINIUMS AND SINGLE FAMILY HOMES IN VIENNA</t>
  </si>
  <si>
    <t>IMMOBILIENPREISINDEX WIEN NSA</t>
  </si>
  <si>
    <t>RESIDENTIAL PROPERTY PRICES, VIENNA</t>
  </si>
  <si>
    <t>Q:AT:2:2:1:0:1:0</t>
  </si>
  <si>
    <t>RESIDENTIAL PROP.PR.,EXISTG 1-FAMILY HOUSES(VIENNA),PER SQ.M,Q-ALL NSA</t>
  </si>
  <si>
    <t>COVERS EXISTING SINGLE FAMILY HOUSES, 16 - 21 YEARS OLD IN VIENNA</t>
  </si>
  <si>
    <t>IMMOBILIENPREISINDEX WIEN, PREISE FUER EINFAMILIENHAEUSER NSA</t>
  </si>
  <si>
    <t>RESIDENTIAL PROPERTY PRICES, VIENNA, PRICES OF SINGLE-FAMILY HOUSES</t>
  </si>
  <si>
    <t>Q:AT:2:8:0:0:1:0</t>
  </si>
  <si>
    <t>RESIDENTIAL PROPERTY PRICES, ALL FLATS (VIENNA), PER SQ.M., Q-ALL NSA</t>
  </si>
  <si>
    <t>COVERS NEW AND USED FLATS IN VIENNA</t>
  </si>
  <si>
    <t>IMMOBILIENPREISINDEX WIEN, PREISE FUER EIGENTUMSWOHNUNGEN GESAMT NSA</t>
  </si>
  <si>
    <t>RESIDENTIAL PROPERTY PRICES, VIENNA, PRICES OF APARTMENTS, TOTAL</t>
  </si>
  <si>
    <t>Q:AT:2:8:1:0:1:0</t>
  </si>
  <si>
    <t>RESIDENTIAL PROPERTY PRICES, EXISTING FLATS(VIENNA),PER SQ.M,Q-ALL NSA</t>
  </si>
  <si>
    <t>COVERS EXISTING FLATS IN VIENNA</t>
  </si>
  <si>
    <t>IMMOBILIENPREISINDEX WIEN, PREISE FUER GEBRAUCHTE EIGENTUMSWOHNUNGEN NSA</t>
  </si>
  <si>
    <t>RESIDENTIAL PROPERTY PRICES, VIENNA, PRICES OF EXISTING APARTMENTS</t>
  </si>
  <si>
    <t>Q:AT:2:8:2:0:1:0</t>
  </si>
  <si>
    <t>RESIDENTIAL PROPERTY PRICES, NEW FLATS(VIENNA),PER SQUARE M.,H-ALL NSA</t>
  </si>
  <si>
    <t>COVERS NEW FLATS IN VIENNA</t>
  </si>
  <si>
    <t>IMMOBILIENPREISINDEX WIEN, PREISE FUER NEUE EIGENTUMSWOHNUNGEN NSA</t>
  </si>
  <si>
    <t>RESIDENTIAL PROPERTY PRICES, VIENNA, PRICES OF NEW APARTMENTS</t>
  </si>
  <si>
    <t>Q:AT:2:L:1:0:1:0</t>
  </si>
  <si>
    <t>LAND PRICES, RESIDENTIAL (VIENNA), PER SQUARE METER, Q-ALL NSA</t>
  </si>
  <si>
    <t>COVERS EXISTING LAND FOR RESIDENTIAL CONSTRUCTIONS IN VIENNA</t>
  </si>
  <si>
    <t>IMMOBILIENPREISINDEX WIEN, PREISE FUER BAUGRUNDSTUECKE EIGENHEIM NSA</t>
  </si>
  <si>
    <t>RESIDENTIAL PROPERTY PRICES, VIENNA, BUILDING LOTS FOR PRIVATE HOMES</t>
  </si>
  <si>
    <t>Q:AU:2:1:0:1:6:0</t>
  </si>
  <si>
    <t>Australia</t>
  </si>
  <si>
    <t>RESID. PROPERTY PRICES,ALL DWELLINGS IN SYDNEY,PURE PRICES.,Q-ALL NSA</t>
  </si>
  <si>
    <t>Index, 2011/2012 = 100</t>
  </si>
  <si>
    <t>COVERS  ALL DWELLINGS IN SYDNEY</t>
  </si>
  <si>
    <t>STRATIFICATION</t>
  </si>
  <si>
    <t>http://www.abs.gov.au/AUSSTATS/abs@.nsf/Latestproducts/6416.0Media%20Release1Mar%202014?opendocument&amp;tabname=Summary&amp;prodno=6416.0&amp;issue=Mar%202014&amp;num=&amp;view=</t>
  </si>
  <si>
    <t>http://www.abs.gov.au/AUSSTATS/abs@.nsf/Lookup/6416.0Explanatory%20Notes1Mar%202014?OpenDocument</t>
  </si>
  <si>
    <t>HOUSE PRICE INDEXES, ESTABLISHED HOUSE PRICE INDEX, EIGHT CAPITAL CITIES</t>
  </si>
  <si>
    <t>Q:AU:2:3:0:1:6:0</t>
  </si>
  <si>
    <t>RESID. PROPERTY PR.,ALL DETACHED HOUSES (SYDNEY),PURE PRICE.,Q-ALL NSA</t>
  </si>
  <si>
    <t>COVERS ESTABLISHED HOUSES IN SYDNEY</t>
  </si>
  <si>
    <t>AUSTRALIAN BUREAU OF STATISTICS, WEBSITE (ABS.GOV.AU) - CATALOGUE 6416.0, TABLE 1B L 1; COPYRIGHT IN ABS DATA RESIDES WITH THE COMMONWEALTH OF AUSTRALIA. USED WITH PERMISSION</t>
  </si>
  <si>
    <t>AUSTRALIAN BUREAU OF STATISTICS, HTTP://WWW.ABS.GOV.AU/AUSSTATS/ABS@.NSF/LOOKUP/6464.0MAIN+FEATURES12009?OPENDOCUMENT</t>
  </si>
  <si>
    <t>HOUSE PRICE INDEX, ESTABLISHED HOUSE PRICE INDEX, SYDNEY</t>
  </si>
  <si>
    <t>Q:AU:2:9:0:1:6:0</t>
  </si>
  <si>
    <t>Multi-dwelling buildings</t>
  </si>
  <si>
    <t>RESID. PROPERTY PRICES,ALL FLATS IN SYDNEY,PURE PRICES.,Q-ALL NSA</t>
  </si>
  <si>
    <t>COVERS  ALL MULTI DWELLING HOUSES IN SYDNEY</t>
  </si>
  <si>
    <t>Q:AU:4:1:0:1:6:0</t>
  </si>
  <si>
    <t>RESID. PROPERTY PRICES,ALL DWELLINGS (8 CITIES),PURE PRICES.,Q-ALL NSA</t>
  </si>
  <si>
    <t>COVERS WEIGHTED AVERAGE AT EIGHT STATE CAPITAL CITIES ON ALL DWELLINGS: SYDNEY, MELBOURNE, BRISBANE, ADELAIDE, PERTH, HOBART, DARWIN, CANBERRA</t>
  </si>
  <si>
    <t>Q:AU:4:3:0:1:6:0</t>
  </si>
  <si>
    <t>RESID. PROPERTY PR.ALL DETACHED HOUSES (8 CITIES,PURE PRICE.,Q-ALL NSA</t>
  </si>
  <si>
    <t>COVERS WEIGHTED AVERAGE AT EIGHT STATE CAPITAL CITIES ON ESTABLISHED HOUSES: SYDNEY, MELBOURNE, BRISBANE, ADELAIDE, PERTH, HOBART, DARWIN, CANBERRA</t>
  </si>
  <si>
    <t>AUSTRALIAN BUREAU OF STATISTICS, WWW.ABS.GOV.AU, CATALOGUE 6416.0, HOUSE PRICE INDEXES: CONCEPTS, SOURCES AND METHODS, AUSTRALIA, TABLE 1; COPYRIGHT IN ABS DATA RESIDES WITH THE COMMONWEALTH OF AUSTRALIA. USED WITH PERMISSION, HTTP://WWW.ABS.GOV.AU/AUSSTATS/ABS@.NSF/DETAILSPAGE/6464.02009?OPENDOCUMENT</t>
  </si>
  <si>
    <t>Q:AU:4:9:0:1:6:0</t>
  </si>
  <si>
    <t>RESID. PROPERTY PRICES,ALL FLATS (8 CITIES),PURE PRICES.,Q-ALL NSA</t>
  </si>
  <si>
    <t>COVERS WEIGHTED AVERAGE AT EIGHT STATE CAPITAL CITIES ON ESTABLISHED MULTI DWELLING HOUSES: SYDNEY, MELBOURNE, BRISBANE, ADELAIDE, PERTH, HOBART, DARWIN, CANBERRA</t>
  </si>
  <si>
    <t>Q:BE:0:1:0:1:6:0</t>
  </si>
  <si>
    <t>COVERS ALL TYPES OF NEW AND EXISTING DWELLINGS</t>
  </si>
  <si>
    <t>HEDONIC REGRESSION</t>
  </si>
  <si>
    <t>http://statbel.fgov.be/en/statistics/figures/economy/construction_industry/house_price_index/index/</t>
  </si>
  <si>
    <t>http://statbel.fgov.be/en/statistics/figures/economy/construction_industry/house_price_index/</t>
  </si>
  <si>
    <t>House price index, total</t>
  </si>
  <si>
    <t>Q:BE:0:1:1:0:0:0</t>
  </si>
  <si>
    <t>RESIDENTIAL PROPERTY PRICES, EXISTING DWELLINGS, PER DWEL.,Q-ALL NSA</t>
  </si>
  <si>
    <t>Index, 2005 = 100</t>
  </si>
  <si>
    <t>COVERS EXISTING ORDINARY RESIDENTIAL HOUSES, VILLAS, MANSIONS, COUNTRY HOUSES, APARTMENTS, FLATS AND STUDIOS</t>
  </si>
  <si>
    <t>NBB CALCULATIONS BASED ON DATA FROM THE SPF ECONOMY - DGSEI. DATA AT THE DISTRICT LEVEL ON AVERAGE PRICES AND THE NUMBER OF TRANSACTIONS (FROM THE SPF ECONOMY - DGSEI) ARE TRANSFORMED INTO A LASPEYRES CHAINED PRICE INDEX, SO THAT CHANGES IN THE GEOGRAPHICAL STRUCTURE OF THE TRANSACTIONS ARE NEUTRALISED. AVERAGE PRICES THAT ARE BASED ON LESS THAN SIX TRANSACTIONS ARE ELIMINATED, AS WELL AS UNREALISTIC PRICES</t>
  </si>
  <si>
    <t>SERVICE PUBLIC FEDERAL (SPF) ECONOMIE P.M.E. CLASSES MOYENNES ET ENERGIE,  HTTP://STATBEL.FGOV.BE/FR/STATISTIQUES/CHIFFRES/ECONOMIE/CONSTRUCTION_INDUSTRIE/IMMO/INDEX.JSP</t>
  </si>
  <si>
    <t>AS FROM 2005: CHANGE IN THE PROCESS OF DATA SOURCE</t>
  </si>
  <si>
    <t>Q:BE:0:1:1:1:6:0</t>
  </si>
  <si>
    <t>RESIDENTIAL PROPERTY PRICES,ALL EXIST. DWELLINGS, PURE PRICE,Q-ALL,NSA</t>
  </si>
  <si>
    <t>COVERS ALL TYPES OF EXISTING DWELLINGS</t>
  </si>
  <si>
    <t>HEDONIC REGRESSION, WEIGHT IS BASED ON THE TRANSACTIONS OF HOUSEHOLDS ON THE SECONDARY MARKET</t>
  </si>
  <si>
    <t>House price index, purchase of existing dwellings</t>
  </si>
  <si>
    <t>Q:BE:0:1:2:1:6:0</t>
  </si>
  <si>
    <t>RESIDENTIAL PROPERTY PRICES, NEW DWELLINGS, PURE PRICES,Q-ALL NSA</t>
  </si>
  <si>
    <t>COVERS ALL TYPES OF NEW DWELLINGS</t>
  </si>
  <si>
    <t>HEDONIC REGRESSION, WEIGHT IS BASED ON THE GROSS FIXED CAPITAL FORMATION</t>
  </si>
  <si>
    <t>House price index, purchase of new dwellings</t>
  </si>
  <si>
    <t>Q:BE:0:2:1:0:0:0</t>
  </si>
  <si>
    <t>RESIDENTIAL PROPERTY PRICES, EXISTING HOUSES, PER DWEL.,Q-ALL NSA</t>
  </si>
  <si>
    <t>COVERS EXISTING HOUSES</t>
  </si>
  <si>
    <t>Q:BE:0:3:1:0:0:0</t>
  </si>
  <si>
    <t>RESIDENTIAL PROPERTY PR.,EXISTING DETACHED HOUSES, PER DWEL.,Q-ALL NSA</t>
  </si>
  <si>
    <t>COVERS EXISTING MANSIONS, VILLAS AND COUNTRY HOUSES</t>
  </si>
  <si>
    <t>Q:BE:0:4:1:0:0:0</t>
  </si>
  <si>
    <t>RESID.PROPERTY PR.,EXISTING TERRACED &amp;SEMI-DET.HOUSES,PER DWELLING,NSA</t>
  </si>
  <si>
    <t>COVERS EXISTING TERRACED HOUSES AND SEMI-DETACHED HOUSES</t>
  </si>
  <si>
    <t>Q:BE:0:8:1:0:0:0</t>
  </si>
  <si>
    <t>RESIDENTIAL PROPERTY PRICES, EXISTING FLATS, PER DWEL.,Q-ALL NSA</t>
  </si>
  <si>
    <t>COVERS EXISTING APARTMENTS, FLATS AND STUDIOS</t>
  </si>
  <si>
    <t>Q:BE:2:2:1:2:0:0</t>
  </si>
  <si>
    <t>RESID. PROP. PR,EXISTING.HOUSES(BRUSSELS REGION),PER DWEL,Q-ALL NSA</t>
  </si>
  <si>
    <t>Q:BG:0:8:0:1:1:0</t>
  </si>
  <si>
    <t>Bulgaria</t>
  </si>
  <si>
    <t>RESIDENTIAL PROPERTY PRICES, ALL.FLATS,PER SQUARE METER,Q-ALL NSA</t>
  </si>
  <si>
    <t>THE HPI MEASURES THE CHANGES IN THE DWELLINGS TRANSACTION MARKET PRIC:ES ACQUIRED BY THE HOUSEHOLDS, IRRESPECTIVE OF THE TYPE OF AREA IN WHI:CH THEY LIVE, THEIR POSITION IN THE INCOME DISTRIBUTION AND THEIR NATI:ONALITY STATUS. THE DATA ON THE HPI IS PROVIDED IN THE FORM OF AN OVER:ALL INDEX NUMBER COMPRISING TWO SUB-INDEXES: PURCHASES OF NEW DWELLINGS AND PURCHASES OF EXISTING DWELLINGS. Due to the low share of transactions of houses, the HPI are currently calculated only for apartments.</t>
  </si>
  <si>
    <t>Commission Regulation (EU) No 1114/2010 and Commission Regulation (EU) No 1688/98</t>
  </si>
  <si>
    <t>https://www.nsi.bg/en/content/13023/housing-price-statistics</t>
  </si>
  <si>
    <t>https://www.nsi.bg/en/content/13329/hpi-national-level-2015-100</t>
  </si>
  <si>
    <t>HOUSE PRICE INDEX (HPI)</t>
  </si>
  <si>
    <t>DATA ARE COMPARABLE OVER TIME</t>
  </si>
  <si>
    <t>Q:BG:2:8:0:1:1:0</t>
  </si>
  <si>
    <t>RESID.PROPERTY PRICES, ALL.FLATS,IN SOFIA PER SQUARE METER,Q-ALL NSA</t>
  </si>
  <si>
    <t>Apartments in Sofia,  due to the low share of transactions of houses.</t>
  </si>
  <si>
    <t>Q:CA:0:0:0:2:6:0</t>
  </si>
  <si>
    <t>All properties</t>
  </si>
  <si>
    <t>RESID.PROP. PRICES, ALL DWELLINGS IN THE COUNTRY, Q-ALL NSA</t>
  </si>
  <si>
    <t>Composite House Price Index</t>
  </si>
  <si>
    <t>Hybrid model (combining hedonic and repeat sales) based on transaction data</t>
  </si>
  <si>
    <t>Canadian Real Estate Association</t>
  </si>
  <si>
    <t>http://www.crea.ca/wp-content/uploads/2016/02/HPI_Methodology.pdf</t>
  </si>
  <si>
    <t>Q:CA:3:0:0:1:6:0</t>
  </si>
  <si>
    <t>RESID.PROP. PRICES, ALL DWELLINGS IN THE TORONTO AREA, Q-ALL NSA</t>
  </si>
  <si>
    <t>All types of new and exisitng dwellings in Toronto metropolitan area</t>
  </si>
  <si>
    <t>https://www150.statcan.gc.ca/n1/pub/62f0014m/62f0014m2019006-eng.htm</t>
  </si>
  <si>
    <t>https://www150.statcan.gc.ca/t1/tbl1/en/tv.action?pid=1810016901&amp;pickMembers%5B0%5D=2.1&amp;pickMembers%5B1%5D=3.1&amp;cubeTimeFrame.startMonth=01&amp;cubeTimeFrame.startYear=2017&amp;cubeTimeFrame.endMonth=04&amp;cubeTimeFrame.endYear=2020&amp;referencePeriods=20170101%2C20200401</t>
  </si>
  <si>
    <t>https://www23.statcan.gc.ca/imdb/p2SV.pl?Function=getSurvey&amp;SDDS=5303</t>
  </si>
  <si>
    <t>Q:CA:3:0:0:2:6:0</t>
  </si>
  <si>
    <t>RESID.PROP.PRICES, ALL DWELL. IN GREATER TORONTO, Q-ALL NSA</t>
  </si>
  <si>
    <t>Q:CA:5:0:0:1:6:0</t>
  </si>
  <si>
    <t>A big city</t>
  </si>
  <si>
    <t>RESID.PROP. PRICES, ALL DWELLINGS IN THE OTTAWA AREA, Q-ALL NSA</t>
  </si>
  <si>
    <t>All types of new and exisitng dwellings in Ottawa metropolitan area</t>
  </si>
  <si>
    <t>Q:CA:9:0:0:1:6:0</t>
  </si>
  <si>
    <t>RESID.PROP. PRICES, ALL DWELLINGS IN 6 METROP AREA, Q-ALL NSA</t>
  </si>
  <si>
    <t>All types of new and exisitng dwellings in 6 metropolitan areas: Montral, Ottawa, Toronto, Calgary, Vancouver, Victoria</t>
  </si>
  <si>
    <t>Q:CH:0:2:0:2:0:0</t>
  </si>
  <si>
    <t>Switzerland</t>
  </si>
  <si>
    <t>RESID.PROPERTY PRICES, OWNER OCCUP.1-FAMILY HOUSES,PER DWELL.Q-ALL NSA</t>
  </si>
  <si>
    <t>Index, 1970 Q1 = 100</t>
  </si>
  <si>
    <t>COVERS NEW AND EXISTING SINGLE-FAMILY HOMES (4 TO 6 ROOMS)</t>
  </si>
  <si>
    <t>SWISS NATIONAL BANK, Based on Wuest Partner Transaction Prices: https://data.snb.ch/en/topics/uvo#!/cube/plimoinchq</t>
  </si>
  <si>
    <t>EINFAMILIENHAEUSER (4-6 ZIMMER), SCHWEIZ, ANGEBOTSPREISE</t>
  </si>
  <si>
    <t>PRICES OF SINGLE FAMILY HOUSES (4-6 ROOMS) OFFERED FOR SALE IN NEWSPAPERS</t>
  </si>
  <si>
    <t>Q:CH:0:2:0:2:6:0</t>
  </si>
  <si>
    <t>RESID.PROPERTY PRICES,  SINGLE FAMILY HOUSES,PURE PRICES.Q-ALL NSA</t>
  </si>
  <si>
    <t>Index, 2000 Q1 = 100</t>
  </si>
  <si>
    <t>PURE PRICES</t>
  </si>
  <si>
    <t xml:space="preserve">COVERS NEW AND EXISTING SINGLE-FAMILY HOMES </t>
  </si>
  <si>
    <t>Hedonic index based on transaction prices from private investors, institutional investors and WUPNET</t>
  </si>
  <si>
    <t xml:space="preserve">Residential property prices - Privately owned apartments </t>
  </si>
  <si>
    <t>Q:CH:0:8:0:2:0:0</t>
  </si>
  <si>
    <t>RESID. PROPERTY PRICES, OWNER OCCUPIED FLATS, PER DWELLING, Q-ALL NSA</t>
  </si>
  <si>
    <t>COVERS NEW AND EXISTING OWNER-OCCUPIED APARTMENTS (2 TO 5 ROOMS)</t>
  </si>
  <si>
    <t>EIGENTUMSWOHNUNGEN (2-5 ZIMMER), SCHWEIZ, ANGEBOTSPREISE</t>
  </si>
  <si>
    <t>PRICES OF OWNER OCCUPIED FLATS (2-5 ROOMS) OFFERED FOR SALE IN NEWSPAPERS</t>
  </si>
  <si>
    <t>Q:CH:0:8:0:2:6:0</t>
  </si>
  <si>
    <t>RESID. PROPERTY PRICES, FLATS, PURE PRICES Q-ALL NSA</t>
  </si>
  <si>
    <t>COVERS NEW AND EXISTING APARTMENS</t>
  </si>
  <si>
    <t>Residential property prices - Privately owned apartments</t>
  </si>
  <si>
    <t>Q:CH:3:2:0:2:6:0</t>
  </si>
  <si>
    <t>RESID.PROP PRICES, SINGLE FAMILY HOUSES IN THE ZURICH AREA .Q-ALL NSA</t>
  </si>
  <si>
    <t>COVERS NEW AND EXISTING SINGLE-FAMILY HOMES IN THE ZURICH AREA</t>
  </si>
  <si>
    <t>Q:CH:3:8:0:2:6:0</t>
  </si>
  <si>
    <t>RESID. PROPERTY PRICES,FLATS IN THE ZURICH AREA, PURE PRICES Q-ALL NSA</t>
  </si>
  <si>
    <t>COVERS NEW AND EXISTING APARTMENS IN THE ZURICH AREA</t>
  </si>
  <si>
    <t>Q:CL:0:0:0:0:6:0</t>
  </si>
  <si>
    <t>Chile</t>
  </si>
  <si>
    <t>REAL RESIDENTIAL PROPERTY PRICES,ALL DWELLINGS, PURE PRICE,Q-ALL,NSA</t>
  </si>
  <si>
    <t>Index, 2008 = 100</t>
  </si>
  <si>
    <t>PURE PRICE PER SQUARE METER</t>
  </si>
  <si>
    <t>NEW AND EXISTING ALL TYPE OF DWELLINGS IN THE WHOLE COUNTRY</t>
  </si>
  <si>
    <t>Disseminated semi-annually, as part of the Financial Stability Report. Source: innominated administrative records of the Internal Revenue Service, on effective transactions of the value of new and used homes adjusted by inflation, agreed at the national level.  As the administrative records in their preparation are not unrelated to revisions, the RPPI has a preliminary character especially the most recent quarters where the last two quarters correspond to provisional data. Quality adjustment by stratification or mixed adjustment, responds to the characteristics of the information available in Chile and to the review of international best practices. 27 groups were considered that combine: 7 geographical zones and 2 types of housing: houses and department by new or used homes (does not consider the new houses of the central metropolitan region). The general house price index combines the simple average of the price indicator of each group  Unidades de Fomento per square meter using as weights the square meter traded the previous year.</t>
  </si>
  <si>
    <t>http://si3.bcentral.cl/Siete/Login.aspx?cod_canasta=4OQE0206965&amp;Idioma=en-US</t>
  </si>
  <si>
    <t>https://www.bcentral.cl/-/indice-de-precios-de-vivienda-en-chile-metodologia-y-resultad-1</t>
  </si>
  <si>
    <t>ndice de Precios de Vivienda, General</t>
  </si>
  <si>
    <t>Q:CL:0:2:0:0:6:0</t>
  </si>
  <si>
    <t>REAL RESIDENTIAL PROPERTY PRICES,ALL HOUSES, PURE PRICE,Q-ALL,NSA</t>
  </si>
  <si>
    <t>NEW AND EXISTING SINGLE-FAMILY HOUSES IN THE WHOLE COUNTRY</t>
  </si>
  <si>
    <t>ndice de Precios de Vivienda, Casas</t>
  </si>
  <si>
    <t>Q:CL:0:8:0:0:6:0</t>
  </si>
  <si>
    <t>REAL RESIDENTIAL PROPERTY PRICES,ALL FLATS, PURE PRICE, Q-ALL,NSA</t>
  </si>
  <si>
    <t>NEW AND EXISTING FLATS IN THE WHOLE COUNTRY</t>
  </si>
  <si>
    <t>ndice de Precios de Vivienda, Departamentos</t>
  </si>
  <si>
    <t>Q:CL:3:0:0:0:6:0</t>
  </si>
  <si>
    <t>REAL RESIDENTIAL PROP.PR.,ALL DWELLINGS(METROPOL.)PURE PRICE,Q-ALL NSA</t>
  </si>
  <si>
    <t>NEW AND EXISTING ALL TYPE OF DWELLINGS IN THE METROPOLITAN AREA</t>
  </si>
  <si>
    <t xml:space="preserve">ndice de Precios de Vivienda, Regin Metropolitanta </t>
  </si>
  <si>
    <t>Q:CO:2:0:2:1:1:0</t>
  </si>
  <si>
    <t>Colombia</t>
  </si>
  <si>
    <t xml:space="preserve">RES.PROPERTY PRICES, NEW DWELLINGS(BOGOTA),PER SQ.M,Q-ALL NSA </t>
  </si>
  <si>
    <t>Index, 2014 Dec =100</t>
  </si>
  <si>
    <t>New dwellings in Bogota</t>
  </si>
  <si>
    <t>Survey of 13 000 construction projects, and comparing the price of the first units sold within the project to the last one sold, and establishing an average price for the square meter of these projects</t>
  </si>
  <si>
    <t>https://www.dane.gov.co/index.php/en/statistics-by-topic/prices-and-costs?phpMyAdmin=3om27vamm65hhkhrtgc8rrn2g4</t>
  </si>
  <si>
    <t>https://www.dane.gov.co/files/investigaciones/fichas/construccion/ficha_ipvn_08_13.pdf</t>
  </si>
  <si>
    <t>IPVN, por reas urbanas y metropolitanas</t>
  </si>
  <si>
    <t>Q:CO:4:0:1:0:6:0</t>
  </si>
  <si>
    <t xml:space="preserve">RESID.PROPERTY PR.,EXIST.DWELLINGS (BIG CITIES),PURE PRICE,Q-ALL NSA </t>
  </si>
  <si>
    <t>Index, 1990 = 100</t>
  </si>
  <si>
    <t>Existing dwelllings in Bogot (including Soacha), Medellin (including Bello, Envigado and Itagi), Cali, Barranquilla, Bucaramanga, Cucuta, Manizales, Neiva and Villavicencio</t>
  </si>
  <si>
    <t>TRANSACTION DATA, WITH REPEATED SALES METHOD</t>
  </si>
  <si>
    <t>http://www.banrep.gov.co/en/node/29371</t>
  </si>
  <si>
    <t>ndice de precios de la vivienda usada (IPVU)</t>
  </si>
  <si>
    <t>Q:CO:9:0:2:1:1:0</t>
  </si>
  <si>
    <t xml:space="preserve">RES.PROPERTY PRICES, NEW DWELLINGS(URBAN AREAS),PER SQ.M,Q-ALL NSA </t>
  </si>
  <si>
    <t xml:space="preserve">New dwellings in 23 municipial areas </t>
  </si>
  <si>
    <t>Q:CY:0:1:0:0:6:0</t>
  </si>
  <si>
    <t>Cyprus</t>
  </si>
  <si>
    <t>RESID. PROPERTY PRICES,ALL DWELL., PURE PRICE,Q-ALL,NSA</t>
  </si>
  <si>
    <t>Index, 2010 Q1 = 100</t>
  </si>
  <si>
    <t xml:space="preserve">Pure price </t>
  </si>
  <si>
    <t>COVERS NEW AND USED ALLTYPES OF DWELLINGS IN CYPRUS</t>
  </si>
  <si>
    <t>HEDONIC REGRESSION, based on valuation (in connection with mortgage transactions)</t>
  </si>
  <si>
    <t>https://www.centralbank.cy/en/statistics/economic-indicators</t>
  </si>
  <si>
    <t>http://www.centralbank.gov.cy/media/pdf/CBC_EconBulletin_Dec11_EN_correct.pdf</t>
  </si>
  <si>
    <t>Residential property price index</t>
  </si>
  <si>
    <t>Prices from 2006 onwards reflect the values of the general Residential Property Price Index published by the CBC (Central Bank of Cyprus , 2011) while prices between 2002 and 2005 are obtained as the average of the historical house price indices published by Pashardes and Savva (2009), Platis (2006) and the CBC.</t>
  </si>
  <si>
    <t>Q:CY:0:2:0:0:6:0</t>
  </si>
  <si>
    <t>RESIDENTIAL PROPERTY PRICES,ALL HOUSES, PURE PRICE,Q-ALL,NSA</t>
  </si>
  <si>
    <t>COVERS NEW AND USED ALL TYPES OF HOUSES IN CYPRUS</t>
  </si>
  <si>
    <t>Q:CY:0:8:0:0:6:0</t>
  </si>
  <si>
    <t>RESIDENTIAL PROPERTY PRICES,ALL FLATS, PURE PRICE, Q-ALL,NSA</t>
  </si>
  <si>
    <t>COVERS NEW AND USED  CONDOMINIUMS IN CYPRUS</t>
  </si>
  <si>
    <t>Q:CZ:0:1:0:1:6:0</t>
  </si>
  <si>
    <t>Czech Republic</t>
  </si>
  <si>
    <t xml:space="preserve">RESID. PROPERTY PRICES,ALL OWNER OCCUP. DWELL, PURE PRICE,Q-ALL,NSA </t>
  </si>
  <si>
    <t>ALL OWNER OCCUPIED DWELLINGS</t>
  </si>
  <si>
    <t>REGRESSION AND EXPERT JUDGEMENT</t>
  </si>
  <si>
    <t>CZECH STATISTICAL OFFICE</t>
  </si>
  <si>
    <t>http://www.czso.cz/csu/2009edicniplan.nsf/p/7009-09</t>
  </si>
  <si>
    <t>Q:CZ:0:1:1:1:6:0</t>
  </si>
  <si>
    <t>RESIDENTIAL PROPERTY PRICES, EXISTING DWELLINGS, PURE PRICE.,Q-ALL NSA</t>
  </si>
  <si>
    <t>EXISTING OWNER OCCUPIED DWELLINGS</t>
  </si>
  <si>
    <t>Q:CZ:0:1:2:1:6:0</t>
  </si>
  <si>
    <t>RESIDENTIAL PROPERTY PRICES, NEW DWELLINGS, PURE PRICE.,Q-ALL NSA</t>
  </si>
  <si>
    <t>NEW OWNER OCCUPIED DWELLINGS</t>
  </si>
  <si>
    <t>Q:CZ:0:2:1:1:3:0</t>
  </si>
  <si>
    <t>Per cubic meter</t>
  </si>
  <si>
    <t>RESIDENTIAL PROPERTY PRICES, EXISTING HOUSES, PER CUBIC M., Q-ALL NSA</t>
  </si>
  <si>
    <t>PRICE PER CUBIC METER</t>
  </si>
  <si>
    <t>COVERS EXISTING SINGLE-FAMILY HOUSES WITH NO MORE THAN THREE SINGLE FLATS. THE MAXIMUM NUMBER OF SINGLE FLATS THAT CAN BE CONSIDERED AS A FAMILY HOUSE CAN COUNT IS THREE FLATS</t>
  </si>
  <si>
    <t>DATA COMPILED FROM TAX RETURNS</t>
  </si>
  <si>
    <t>CZECH STATISTICAL OFFICE, TABLE 1-6, HTTP://WWW.CZSO.CZ/CSU/2009EDICNIPLAN.NSF/P/7009-09</t>
  </si>
  <si>
    <t>CZECH STATISTICAL OFFICE,  WWW.CZSO.CZ (ONLY PUBLISHED IN CZECH)</t>
  </si>
  <si>
    <t>PRICE INDICES OF HOUSES</t>
  </si>
  <si>
    <t>Q:CZ:0:8:1:1:1:0</t>
  </si>
  <si>
    <t>RESIDENTIAL PROPERTY PRICES, EXISTING FLATS, PER SQUARE M., Q-ALL NSA</t>
  </si>
  <si>
    <t>COVERS EXISTING FLATS</t>
  </si>
  <si>
    <t>CZECH STATISTICAL OFFICE, TABLE 2-6,  HTTP://WWW.CZSO.CZ/CSU/2009EDICNIPLAN.NSF/P/7009-09</t>
  </si>
  <si>
    <t>CZECH STATISTICAL OFFICE, WWW.CZSO.CZ (ONLY PUBLISHED IN CZECH)</t>
  </si>
  <si>
    <t>PRICE INDICES OF FLATS</t>
  </si>
  <si>
    <t>Q:CZ:0:9:1:1:3:0</t>
  </si>
  <si>
    <t>RESIDENTIAL PROP.PR.,EXIST.MULTI-DWELL.BUILDINGs,PER CUBIC M,Q-ALL NSA</t>
  </si>
  <si>
    <t>COVERS EXISTING APARTMENT BUILDING/HOUSES (MULTI DWELLING BUILDINGS)</t>
  </si>
  <si>
    <t>CZECH STATISTICAL OFFICE, TABLE 3-6, HTTP://WWW.CZSO.CZ/CSU/2009EDICNIPLAN.NSF/P/7009-09</t>
  </si>
  <si>
    <t>PRICE INDICES OF RESIDENTIAL BUILDINGS</t>
  </si>
  <si>
    <t>Q:CZ:0:L:1:1:1:0</t>
  </si>
  <si>
    <t>LAND PRICES, RESIDENTIAL, PER SQUARE METER, Q-ALL NSA</t>
  </si>
  <si>
    <t>COVERS EXISTING LAND FOR ALL PURPOSES; COVERS CLASSIC BUILDING SITE OR LAND, BUT NOT FARM LAND, FREE OR DEVELOPED</t>
  </si>
  <si>
    <t>CZECH STATISTICAL OFFICE, TABLE 5-6, HTTP://WWW.CZSO.CZ/CSU/2009EDICNIPLAN.NSF/P/7009-09</t>
  </si>
  <si>
    <t>PRICE INDICES OF CONSTRUCTION LAND</t>
  </si>
  <si>
    <t>Q:DE:0:1:0:0:8:0</t>
  </si>
  <si>
    <t>Real price per square meter</t>
  </si>
  <si>
    <t xml:space="preserve">RESID.PROP.PRICES,ALL .DWELL. IN THE WHOLE COUNTRY , PURE PRICE,NSA </t>
  </si>
  <si>
    <t>CHANGING COMPOSITION</t>
  </si>
  <si>
    <t>https://www.bundesbank.de/dynamic/action/en/statistics/time-series-databases/time-series-databases/743796/743796?treeAnchor=KONJUNKTUR&amp;statisticType=BBK_ITS</t>
  </si>
  <si>
    <t>https://www.bundesbank.de/en/statistics/time-series-databases</t>
  </si>
  <si>
    <t>Residential property price index Deutsche Bundesbank - long time series / Residential property prices, alternating data providers / Germany, alternating regional composition / Unadjusted figure</t>
  </si>
  <si>
    <t>Prior to 2006 Q1 Deutsche Bundesbank long series; Between 2006 Q1-2013 Q4: Quarterly data by vdpResearch: Index for owner occupied housing; from 2014Q1 Quarterly data by the Federal Statistical Office (Destatis):</t>
  </si>
  <si>
    <t>Q:DE:0:1:0:1:6:0</t>
  </si>
  <si>
    <t xml:space="preserve">RESIDENTIAL PROPERTY PRICES,ALL DWELLINGS, PURE PRICE,Q-ALL,NSA </t>
  </si>
  <si>
    <t>PURE PRIVE PER DWELLING</t>
  </si>
  <si>
    <t>ALL DWELLINGS</t>
  </si>
  <si>
    <t>Federal Statistical Office based on data from surveyor committees</t>
  </si>
  <si>
    <t>https://www.destatis.de/EN/FactsFigures/NationalEconomyEnvironment/Prices/ConstructionPricesRealPropertyPrices/ConstructionPricesRealPropertyPrices.html</t>
  </si>
  <si>
    <t>Statistisches Bundesamt (Destatis) / House price index / Germany / Unadjusted figure</t>
  </si>
  <si>
    <t>Q:DE:0:1:0:2:6:0</t>
  </si>
  <si>
    <t>http://www.bundesbank.de/Redaktion/EN/Downloads/Statistics/IWF/2013_tabelle_3.xlsx?__blob=publicationFile</t>
  </si>
  <si>
    <t>http://www.vdpresearch.de/vdp-immobilienpreisindizes/</t>
  </si>
  <si>
    <t>Verband Deutscher Pfandbriefbanken (Association of German Pfandbrief Banks): Prices for individual properties are systematically collected in the vdpResearch-owned transaction database and adjusted by means of hedonic methods.</t>
  </si>
  <si>
    <t>Q:DE:0:1:1:1:6:0</t>
  </si>
  <si>
    <t xml:space="preserve">RESID. PROPERTY PRICES,EXISTING DWELLINGS, PURE PRICE,Q-ALL,NSA </t>
  </si>
  <si>
    <t>ALL EXISTING DWELINGS</t>
  </si>
  <si>
    <t>Federal Statistical Office based on data from survey or committees</t>
  </si>
  <si>
    <t>Q:DE:0:1:2:1:6:0</t>
  </si>
  <si>
    <t xml:space="preserve">RESIDENTIAL PROPERTY PRICES,NEW DWELLINGS, PURE PRICE,Q-ALL,NSA </t>
  </si>
  <si>
    <t>ALL NEW DWELLINGS</t>
  </si>
  <si>
    <t>Q:DE:0:2:0:2:6:0</t>
  </si>
  <si>
    <t>RESIDENTIAL PROPERTY PRICES,OWNER OCCUP. HOUSES, PURE PRICE,Q-ALL,NSA</t>
  </si>
  <si>
    <t>ALL OWNER OCCUPIED HOUSES</t>
  </si>
  <si>
    <t>Q:DE:0:8:0:2:6:0</t>
  </si>
  <si>
    <t>RESIDENTIAL PROPERTY PRICES,OWNER OCCUPIED FLATS, PURE PRICE,Q-ALL,NSA</t>
  </si>
  <si>
    <t>ALL OWNER OCCUIPIED FLATS</t>
  </si>
  <si>
    <t>Q:DK:0:1:0:1:6:0</t>
  </si>
  <si>
    <t>Denmark</t>
  </si>
  <si>
    <t>RESIDENTIAL PROPERTY PRICES, ALL DWELLINGS, PURE PRICE, Q-ALL NSA</t>
  </si>
  <si>
    <t>COVERS ALL DWELLINGS</t>
  </si>
  <si>
    <t>The House Price Index (HPI) measures price changes of all residential properties purchased by households (flats, detached houses, terraced houses, etc.), both new and existing, independently of their final use and their previous owners. Only market prices are considered, self-build dwellings are therefore excluded. The land component is included.</t>
  </si>
  <si>
    <t xml:space="preserve">EUROSTAT BASED ON DATA COMPILED BY Statistical Office of Denmark </t>
  </si>
  <si>
    <t>http://ec.europa.eu/eurostat/cache/metadata/EN/prc_hps_esms_dk.htm</t>
  </si>
  <si>
    <t>Q:DK:0:2:0:1:6:0</t>
  </si>
  <si>
    <t>RESID. PROPERTY PRICES,ALL SINGLE-FAMILY HOUSE,PURE PRICE,Q-ALL NSA</t>
  </si>
  <si>
    <t>Index, 1980 = 100</t>
  </si>
  <si>
    <t>COVERS NEW AND EXISTING PURE RESIDENTIAL HOUSES AS WELL AS HOUSES WHERE THE RESIDENTIAL PURPOSE EXCEEDS 75 PER CENT. SALES IN ORDINARY FREE TRADE, INTRA-FAMILY SALES AND OTHER SALES</t>
  </si>
  <si>
    <t>SPAR METHODOLOGY</t>
  </si>
  <si>
    <t>STATISTICS DENMARK</t>
  </si>
  <si>
    <t>STATISTICS DENMARK, HTTP://WWW.DST.DK/HOMEUK/GUIDE/DOCUMENTATION/VAREDEKLARATIONER/EMNEGRUPPE/EMNE.ASPX?SYSRID=000906</t>
  </si>
  <si>
    <t>ONE-FAMILY HOUSES - PRICE INDEX</t>
  </si>
  <si>
    <t>Q:DK:0:8:0:1:6:0</t>
  </si>
  <si>
    <t>RESID. PROPERTY PR.,ALL OWNER-OCCUPIED FLATS,PURE PRICE,Q-ALL NSA</t>
  </si>
  <si>
    <t>Index, 2006 = 100</t>
  </si>
  <si>
    <t>COVERS NEW AND EXISTING PURE RESIDENTIAL FLATS AS WELL AS FLATS WHERE THE RESIDENTIAL PURPOSE EXCEEDS 75 PER CENT. SALES IN ORDINARY FREE TRADE, INTRA-FAMILY SALES AND OTHER SALES</t>
  </si>
  <si>
    <t>SPAR METHOD;  COMPARABILITY OVER TIME: THE SALES OF REAL PROPERTY STATISTICS HAVE METHODICALLY DEVELOPED OVER TIME. HOWEVER SINCE 1992 - WHEN SOME METHODOLOGICAL IMPROVEMENTS WERE IMPLEMENTED - THE STATISTICS HAVE BEEN PROCESSED IN ACCORDANCE WITH THE SAME PRINCIPLES</t>
  </si>
  <si>
    <t>STATISTICS DENMARK: MONTHLY KONJUNKTURSTATISTIK, MAIN INDICATORS, TABLE 32; STATBANK DENMARK DATABASE, HTTP://WWW.STATBANK.DK/STATBANK5A/DEFAULT.ASP?W=1024 ,  INCOME, CONSUMPTION AND PRICES</t>
  </si>
  <si>
    <t>OWNER-OCCUPIED FLATS - PRICE INDEX</t>
  </si>
  <si>
    <t>Q:DK:0:R:0:1:6:0</t>
  </si>
  <si>
    <t>All types of non-holidays dwelings</t>
  </si>
  <si>
    <t>RESID. PROPERTY PRICES,ALL NON-HOLIDAY DWELL., PURE PRICE,Q-ALL,NSA</t>
  </si>
  <si>
    <t>COMPARABILITY OVER TIME: THE SALES OF REAL PROPERTY STATISTICS HAVE METHODICALLY DEVELOPED OVER TIME. HOWEVER SINCE 1992 - WHEN SOME METHODOLOGICAL IMPROVEMENTS WERE IMPLEMENTED - THE STATISTICS HAVE BEEN PROCESSED IN ACCORDANCE WITH THE SAME PRINCIPLES</t>
  </si>
  <si>
    <t>Q:DK:2:8:0:1:6:0</t>
  </si>
  <si>
    <t>RESID. PROPERTY PR.ICES  FLATS IN  COPENHAGEN, ,Q-ALL NSA</t>
  </si>
  <si>
    <t>COVERS NEW AND EXISTING OWNER-OCCUPIED FLATS</t>
  </si>
  <si>
    <t>Collected  from electroinic land registration system. To the extent that quality differences are reflected in the appraisal, the spar-value correct the price index for these quality differences. The method is internationally accepted and known as the SPAR method (Sales Price Appraisals Ratio).</t>
  </si>
  <si>
    <t>https://www.statbank.dk/statbank5a/SelectVarVal/Define.asp?MainTable=EJ55&amp;PLanguage=1&amp;PXSId=0&amp;wsid=cftree</t>
  </si>
  <si>
    <t>https://www.dst.dk/en/Statistik/dokumentation/documentationofstatistics/sales-of-real-property</t>
  </si>
  <si>
    <t>Q:EE:0:1:0:1:1:0</t>
  </si>
  <si>
    <t>Estonia</t>
  </si>
  <si>
    <t xml:space="preserve">RESID. PROPERTY PRICES, ALL DWELLINGS, PER SQ.M.,Q-ALL </t>
  </si>
  <si>
    <t>Transactions with apartments in the Old Town of Tallinn were also excluded as too exclusive</t>
  </si>
  <si>
    <t>STATISTICS ESTONIA, DATABASE  &lt; ECONOMY &lt;  PRICES &lt;Dwelling price index : Table XO028</t>
  </si>
  <si>
    <t>STATISTICAL OFFICE OF ESTONIA, http://pub.stat.ee/px-web.2001/I_Databas/Economy/24Prices/XO_027.htm</t>
  </si>
  <si>
    <t>Q:EE:0:2:0:1:1:0</t>
  </si>
  <si>
    <t xml:space="preserve">RESID. PROPERTY PRICES, ALL HOUSES, PER SQ. M.,Q-ALL NSA            </t>
  </si>
  <si>
    <t>Q:EE:0:8:0:1:1:0</t>
  </si>
  <si>
    <t>RESID, PROPERTY PRICES, ALL FLATS, PER SQ. M. Q-ALL NSA</t>
  </si>
  <si>
    <t>Q:EE:1:8:0:1:1:0</t>
  </si>
  <si>
    <t>RESIDENTIAL PROPERTY PR., ALL FLATS(ESTONIA EX.TALLINN),PER SQ. M.,NSA</t>
  </si>
  <si>
    <t>COVERS NEW AND EXISTING PURCHASE-SALE CONTRACT OF FLATS IN ESTONIA EXCLUDING TALLINN</t>
  </si>
  <si>
    <t>AVERAGE TRANSACTION PRICE PER SQUARE METER OF FLATS (NEW AND EXISTING) BASED ON CENSUS. THE REAL ESTATE TRANSACTION OF ESTONIAN LAND BOARD BASED ON WEB-BASED REPORTING SYSTEM (E-NOTARY). THE SYSTEM ENABLES QUICK DATA TRANSMISSION BETWEEN NOTARY OFFICES AND ESTONIAN LAND BOARD DATA BASE. THE QUALITY CONTROL OF RAW DATA IS PERFORMED BY LAND BOARD</t>
  </si>
  <si>
    <t>STATISTICS ESTONIA, DATABASE  &lt; ECONOMY &lt;  REAL ESTATE &lt; TRANSACTIONS IN REAL ESTATE &lt; TABLE RS05: PURCHASE-SALE CONTRACTS OF DWELLINGS BY LOCATION AND SIZE (QUARTERS),  HTTP://PUB.STAT.EE/PX-WEB.2001/I_DATABAS/ECONOMY/26REAL_ESTATE/11TRANSACTIONS_IN_REAL_ESTATE/11TRANSACTIONS_IN_REAL_ESTATE.ASP</t>
  </si>
  <si>
    <t>STATISTICAL OFFICE OF ESTONIA, HTTP://PUB.STAT.EE/PX-WEB.2001/I_DATABAS/ECONOMY/26REAL_ESTATE/11TRANSACTIONS_IN_REAL_ESTATE/RS_05.HTM</t>
  </si>
  <si>
    <t>PURCHASE-SALE CONTRACTS OF DWELLINGS BY LOCATION AND SIZE (QUARTERS)</t>
  </si>
  <si>
    <t>Q:EE:2:8:0:1:1:0</t>
  </si>
  <si>
    <t>RESIDENTIAL PROPERTY PRICES, ALL FLATS (TALLINN), PER SQUARE METER,NSA</t>
  </si>
  <si>
    <t>COVERS NEW AND EXISTING PURCHASE-SALE CONTRACT OF FLATS IN TALLINN</t>
  </si>
  <si>
    <t>Q:EE:5:8:0:1:1:0</t>
  </si>
  <si>
    <t>RESIDENTIAL PROPERTY PRICES, ALL FLATS (TARU CITY), PER SQUARE M., NSA</t>
  </si>
  <si>
    <t>COVERS NEW AND EXISTING PURCHASE-SALE CONTRACT OF FLATS IN TARU CITY</t>
  </si>
  <si>
    <t>Q:EE:6:8:0:1:1:0</t>
  </si>
  <si>
    <t>RESIDENTIAL PROPERTY PRICES, ALL FLATS (PARNU CITY), PER SQUARE M, NSA</t>
  </si>
  <si>
    <t>COVERS NEW AND EXISTING PURCHASE-SALE CONTRACT OF FLATS IN PRNU CITY</t>
  </si>
  <si>
    <t>PURCHASE-SALE CONTRACTS OF DWELLINGS BY LOCATION AND SIZE (QUARTERS) -AVERAGE PRICE PER SQUARE, KROONS. WHOLE COUNTRY</t>
  </si>
  <si>
    <t>Q:ES:0:1:0:1:6:0</t>
  </si>
  <si>
    <t>Spain</t>
  </si>
  <si>
    <t>RESID.PROPERTY PRICES,ALL DWELLINGS,PURE PRICE (WITHOUT VAT),Q-ALL NSA</t>
  </si>
  <si>
    <t>Notary register, which contains, among other data, the official prices for all of the merchantings occurring in Spanish territory, and correspond to the value of the public deed of the dwelling. Hedonic regression; Excludes VAT</t>
  </si>
  <si>
    <t>https://www.ine.es/ss/Satellite?L=en_GB&amp;c=Page&amp;cid=1254735910183&amp;p=1254735910183&amp;pagename=INE%2FINELayout</t>
  </si>
  <si>
    <t>http://www.ine.es/jaxi/menu.do?type=pcaxis&amp;path=/t07/p457&amp;file=inebase&amp;L=1</t>
  </si>
  <si>
    <t>HOUSING PRICE INDEX (HPI), GENERAL INDEX ,NSA</t>
  </si>
  <si>
    <t>Q:ES:0:1:0:3:1:0</t>
  </si>
  <si>
    <t>RESIDENTIAL PROPERTY PRICES, ALL DWELLINGS, PER SQUARE M., Q-ALL NSA</t>
  </si>
  <si>
    <t>COVERS NEW HOUSING (FIRST TRANSFER) AND SECOND-HAND HOUSING</t>
  </si>
  <si>
    <t>valuation of Spanish appraisal offices</t>
  </si>
  <si>
    <t>http://www.fomento.gob.es/BE2/?nivel=2&amp;orden=35000000</t>
  </si>
  <si>
    <t>http://www.fomento.gob.es/NR/rdonlyres/D92A4155-47F3-4B77-B7A5-68348C3A73E6/122805/Preciovivienda.pdf</t>
  </si>
  <si>
    <t>AVERAGE PRICE PER M2 FOR OPEN MARKET APPRAISED HOUSING (BASE YEAR 2005), NATIONAL TOTAL, EUR/M2</t>
  </si>
  <si>
    <t>Q:ES:0:1:0:5:6:0</t>
  </si>
  <si>
    <t>IO(Eurostat)</t>
  </si>
  <si>
    <t>RESIDENTIAL PROPERTY PRICES, ALL DWELLINGS, PURE PRICE ,Q-ALL NSA</t>
  </si>
  <si>
    <t>Notary register, which contains, among other data, the official prices for all of the merchantings occurring in Spanish territory, and correspond to the value of the public deed of the dwelling. Hedonic regression; Includes VAT</t>
  </si>
  <si>
    <t>Eurostat based on data from from www.ine.es</t>
  </si>
  <si>
    <t>http://ec.europa.eu/eurostat/cache/metadata/EN/prc_hps_esms_es.htm</t>
  </si>
  <si>
    <t>HOUSING PRICE INDEX (HPI), GENERAL INDEX ,NSA; COMPILED FOR EUROSTAT</t>
  </si>
  <si>
    <t>Q:ES:0:1:1:1:6:0</t>
  </si>
  <si>
    <t>RESID. PROP, PRICES (EXCL VAT), EXIST.DWELLINGS, PURE PRICE,Q-ALL NSA</t>
  </si>
  <si>
    <t>ALL EXISTNG DWELLINGS</t>
  </si>
  <si>
    <t>HOUSING PRICE INDEX (HPI), SECOND-HAND HOUSING ,NSA</t>
  </si>
  <si>
    <t>Q:ES:0:1:1:3:1:0</t>
  </si>
  <si>
    <t>RESIDENTIAL PROPERTY PRICES, EXIST.DWELLINGS, PER SQUARE M., Q-ALL NSA</t>
  </si>
  <si>
    <t>COVERS SECOND-HAND HOUSING (&gt;2 YEARS)</t>
  </si>
  <si>
    <t>AVERAGE PRICE PER M2 FOR OPEN MARKET APPRAISED HOUSING (BASE YEAR 2005), EUR/M2, SECOND-HAND HOUSING (&gt;2 YEARS)</t>
  </si>
  <si>
    <t>Q:ES:0:1:1:5:6:0</t>
  </si>
  <si>
    <t>RESIDENTIAL PROPERTY PRICES, EXIST.DWELLINGS, PURE PRICE,Q-ALL NSA</t>
  </si>
  <si>
    <t>HOUSING PRICE INDEX (HPI), SECOND-HAND HOUSING ,NSA; COMPILED FOR EUROSTAT</t>
  </si>
  <si>
    <t>Q:ES:0:1:2:1:6:0</t>
  </si>
  <si>
    <t>RESID PROPERTY PRICES,NEW DWELLINGS PURE PRICE (WITHOUT VAT),Q-AVG NSA</t>
  </si>
  <si>
    <t>HOUSING PRICE INDEX (HPI), NEW HOUSING ,NSA</t>
  </si>
  <si>
    <t>Q:ES:0:1:2:3:1:0</t>
  </si>
  <si>
    <t>RESIDENTIAL PROPERTY PRICES, NEW DWELLINGS, PER SQUARE M., Q-ALL NSA</t>
  </si>
  <si>
    <t>COVERS NEW HOUSING (FIRST TRANSFER)  (&lt;2 YEARS)</t>
  </si>
  <si>
    <t>AVERAGE PRICE PER M2 FOR OPEN MARKET APPRAISED HOUSING (BASE YEAR 2005), EUR/M2, NEW HOUSING (&lt;2 YEARS)</t>
  </si>
  <si>
    <t>Q:ES:0:1:2:5:6:0</t>
  </si>
  <si>
    <t>RESIDENTIAL PROPERTY PRICES, NEW DWELLINGS PURE PRICE,Q-ALL NSA</t>
  </si>
  <si>
    <t>HOUSING PRICE INDEX (HPI), NEW HOUSING ,NSA; COMPILED FOR EUROSTAT</t>
  </si>
  <si>
    <t>Q:ES:2:1:0:1:6:0</t>
  </si>
  <si>
    <t>RESID. PROP. PRICES, ALL DWELLINGS IN MADRID,, Q-ALL NSA</t>
  </si>
  <si>
    <t>ALL DWELLINGS IN MADRID</t>
  </si>
  <si>
    <t>https://www.ine.es/jaxiT3/Tabla.htm?t=25171&amp;L=1</t>
  </si>
  <si>
    <t>HOUSING PRICE INDEX (HPI), GENERAL INDEX , Autonomous Communities index</t>
  </si>
  <si>
    <t>Q:FI:0:1:0:1:6:0</t>
  </si>
  <si>
    <t>RESIDENTIAL PROPERTY PRICES,ALL DWELLINGS, PURE PRICES.,NSA</t>
  </si>
  <si>
    <t>Covers all the existing and new dwellings in housing companies and real estates (i.e. single houses) in the whole country</t>
  </si>
  <si>
    <t>http://pxweb2.stat.fi/database/StatFin/asu/oahi/oahi_en.asp , "Indices of owner-occupied housing prices 2010=100 (H.1. Purchases of dwellings)"</t>
  </si>
  <si>
    <t>http://tilastokeskus.fi/til/oahi/2013/02/oahi_2013_02_2013-10-04_laa_001_en.html#2.Methodologicaldescription</t>
  </si>
  <si>
    <t>Q:FI:0:1:1:1:1:0</t>
  </si>
  <si>
    <t>RES.PROPERTY PRICES, EXIST.DWELLINGS,TOTAL, PER SQ.M.,Q-ALL NSA</t>
  </si>
  <si>
    <t>COVERS ALL EXISTING DWELLINGS IN THE WHOLE COUNTRY</t>
  </si>
  <si>
    <t>STATISTICS FINLAND, HOUSE PRICES</t>
  </si>
  <si>
    <t>STATISTICS FINLAND</t>
  </si>
  <si>
    <t xml:space="preserve">RESIDENTIAL PROPERTY PRICES - EXISTING DWELLINGS, WHOLE COUNTRY </t>
  </si>
  <si>
    <t>Q:FI:0:1:2:1:1:0</t>
  </si>
  <si>
    <t>RES.PROPERTY PRICES, NEW DWELLINGS,TOTAL, PER SQ.M,Q-ALL NSA</t>
  </si>
  <si>
    <t>COVERS ALL NEW DWELLINGS IN THE WHOLE COUNTRY</t>
  </si>
  <si>
    <t xml:space="preserve">RESIDENTIAL PROPERTY PRICES - NEW DWELLINGS, WHOLE COUNTRY </t>
  </si>
  <si>
    <t>Q:FI:0:2:1:1:1:0</t>
  </si>
  <si>
    <t>RES.PROPERTY PRICES, EXIST.TER.HOUSES,PER SQ.M,Q-ALL NSA</t>
  </si>
  <si>
    <t>COVERS EXISTING HOUSES IN THE WHOLE COUNTRY</t>
  </si>
  <si>
    <t>STATISTICS FINLAND, UNPUBLISHED</t>
  </si>
  <si>
    <t xml:space="preserve">RESIDENTIAL PROPERTY PRICES - EXISTING TERRACED HOUSES, WHOLE COUNTRY </t>
  </si>
  <si>
    <t>Q:FI:0:8:1:1:1:0</t>
  </si>
  <si>
    <t>RES.PROPERTY PRICES, EXIST. FLATS,PER SQ.M,Q-ALL NSA</t>
  </si>
  <si>
    <t>COVERS EXISTING FLATS IN THE WHOLE COUNTRY</t>
  </si>
  <si>
    <t xml:space="preserve">RESIDENTIAL PROPERTY PRICES - EXISTING FLATS, WHOLE COUNTRY </t>
  </si>
  <si>
    <t>Q:FI:0:L:1:1:1:0</t>
  </si>
  <si>
    <t>LAND PRICES, RESIDENTIAL, LAND FOR CONSTRUCTION, Q-ALL NSA</t>
  </si>
  <si>
    <t>COVER EXISTING LAND FOR RESIDENTIAL CONSTRUCTIONS</t>
  </si>
  <si>
    <t>DATA COLLECTED AT MUNICIPALITY LEVEL</t>
  </si>
  <si>
    <t>BANK OF FINLAND, (HTTP://WWW.BOF.FI/EN/JULKAISUT/SELVITYKSET_JA_RAPORTIT/MAIN/INDEX.HTM),; ORIGINAL SOURCE: NATIONAL LAND SURVEY OF FINLAND</t>
  </si>
  <si>
    <t>LAND PRICES, LAND FOR CONSTRUCTION</t>
  </si>
  <si>
    <t>Q:FI:9:1:2:1:1:0</t>
  </si>
  <si>
    <t>RES.PROPERTY PRICES, NEW DWELLINGS(URBAN AREAS),PER SQ.M,Q-ALL NSA</t>
  </si>
  <si>
    <t>COVERS ALL NEW DWELLINGS IN URBAN AREAS</t>
  </si>
  <si>
    <t>RESIDENTIAL PROPERTY PRICES - NEW DWELLINGS, ALL DWELLINGS, URBAN AREAS</t>
  </si>
  <si>
    <t>Q:FI:9:8:1:1:1:0</t>
  </si>
  <si>
    <t>RES.PROPERTY PRICES, EXIST. FLATS (URBAN AREAS),PER SQ.M,Q-ALL NSA</t>
  </si>
  <si>
    <t>COVERS EXISTING FLATS IN URBAN AREAS</t>
  </si>
  <si>
    <t>RESIDENTIAL PROPERTY PRICES - EXISTING DWELLINGS, FLATS, URBAN AREAS</t>
  </si>
  <si>
    <t>PRIOR TO JAN 1999: DATA CONVERTED FROM LOCAL CURRENCY IN EURO USING THE IRREVOCABLE EURO CONVERSION RATE</t>
  </si>
  <si>
    <t>Q:FI:A:1:1:1:1:0</t>
  </si>
  <si>
    <t>RES.PROPERTY PRICES, EXIST. DWELLINGS(NON-URBAN AR),PER SQ.M,Q-ALL NSA</t>
  </si>
  <si>
    <t>COVERS ALL EXISTING DWELLINGS IN NON-URBAN AREAS</t>
  </si>
  <si>
    <t>RESIDENTIAL PROPERTY PRICES - EXISTING DWELLINGS, ALL DWELLINGS, NON-URBAN AREAS</t>
  </si>
  <si>
    <t>Q:FI:A:1:2:1:1:0</t>
  </si>
  <si>
    <t>RES.PROPERTY PRICES, NEW DWELLINGS(NON-URBAN AREAS),PER SQ.M,Q-ALL NSA</t>
  </si>
  <si>
    <t>COVERS ALL NEW DWELLINGS IN NON-URBAN AREAS</t>
  </si>
  <si>
    <t>RESIDENTIAL PROPERTY PRICES - NEW DWELLINGS, ALL DWELLINGS, NON-URBAN AREAS</t>
  </si>
  <si>
    <t>Q:FR:0:1:0:1:6:0</t>
  </si>
  <si>
    <t>France</t>
  </si>
  <si>
    <t>COVERS ALL TYPES OF DWELLINGS</t>
  </si>
  <si>
    <t>http://www.insee.fr/fr/bases-de-donnees/bsweb/serie.asp?idbank=001651587</t>
  </si>
  <si>
    <t>http://www.insee.fr/fr/bases-de-donnees/bsweb/doc.asp?idbank=001651587</t>
  </si>
  <si>
    <t>Indice des prix des logements (neufs et anciens)</t>
  </si>
  <si>
    <t>Q:FR:0:1:1:1:6:0</t>
  </si>
  <si>
    <t>RESIDENTIAL PROPERTY PRICES,EXISTING DWELLINGS, PURE PRICE,Q-ALL,NSA</t>
  </si>
  <si>
    <t>http://www.bdm.insee.fr/bdm2/affichageSeries.action?idbank=001587579&amp;bouton=OK&amp;codeGroupe=1292</t>
  </si>
  <si>
    <t>http://www.bdm.insee.fr/bdm2/affichageSeries.action?idbank=001651586&amp;page=informations&amp;codeGroupe=1393&amp;recherche=criteres</t>
  </si>
  <si>
    <t xml:space="preserve">Indices des prix des logements anciens - France mtropolitaine - Ensemble - Base 100 au 1er trimestre 2010 - Srie brute </t>
  </si>
  <si>
    <t>Q:FR:0:1:2:1:6:0</t>
  </si>
  <si>
    <t>RESIDENTIAL PROPERTY PRICES,NEW DWELLINGS, PURE PRICE, Q-ALL,NSA</t>
  </si>
  <si>
    <t>Indice des prix des logements neufs</t>
  </si>
  <si>
    <t>Q:FR:0:2:2:3:0:0</t>
  </si>
  <si>
    <t>RESIDENTIAL PROPERTY PRICES, NEW HOUSES, PER DWELLING, Q-ALL NSA</t>
  </si>
  <si>
    <t>COVERS NEW INDIVIDUAL BUILDINGS</t>
  </si>
  <si>
    <t>MINISTRE DE L EQUIPEMENT (MINISTERE DE L ECOLOGIE, DE L ENERGIE, DU DEVELOPPEMENT DURABLE ET DE LA MER (MEEDDM)), HTTP://WWW.STATISTIQUES.DEVELOPPEMENT-DURABLE.GOUV.FR/RUBRIQUE.PHP3?ID_RUBRIQUE=203</t>
  </si>
  <si>
    <t>ENQUETE COMMERCIALISATION LOGEMENTS NEUFS - PRIX DE VENTE PAR LOT DES MAISONS INDIV. GROUPES FRANCE ENTIERE</t>
  </si>
  <si>
    <t>Q:FR:0:8:2:3:1:0</t>
  </si>
  <si>
    <t>RESIDENTIAL PROPERTY PRICES, NEW FLATS, PER SQUARE METER, Q-ALL NSA</t>
  </si>
  <si>
    <t>COVERS NEW COLLECTIVE BUILDINGS</t>
  </si>
  <si>
    <t>ENQUETE COMMERCIALISATION LOGEMENTS NEUFS (ECLN) PRIX DES APPARTEMENTS - FRANCE ENTIERE EN EURO/M2</t>
  </si>
  <si>
    <t>Q:FR:2:8:1:1:0:0</t>
  </si>
  <si>
    <t>RESIDENTIAL PROPERTY PRICES, EXISTING FLATS (PARIS), Q-ALL NSA</t>
  </si>
  <si>
    <t>COVERS EXISTING BUILDINGS IN PARIS</t>
  </si>
  <si>
    <t>INSEE, BULLETIN MENSUEL DE STATISTIQUE, T 21 - LOGEMENTS, L 1, HTTP://WWW.INDICES.INSEE.FR/BSWEB/SERVLET/BSWEB?ACTION=BS_SERIE&amp;BS_IDBANK=000817678&amp;BS_IDARBO=05000000000000</t>
  </si>
  <si>
    <t>INDICES DES PRIX DES LOGEMENTS ANCIENS - APPARTEMENTS - PARIS</t>
  </si>
  <si>
    <t>Q:FR:2:8:1:2:1:1</t>
  </si>
  <si>
    <t>RESIDENTIAL PROPERTY PRICES,EXISTNG FLATS (PARIS),PER SQ.M,Q-ALL SA</t>
  </si>
  <si>
    <t>COVERS EXISTING APARTMENTS IN PARIS</t>
  </si>
  <si>
    <t>INSEE,  HTTP://WWW.INSEE.FR/FR/THEMES/INDICATEUR.ASP?ID=96; ORIGINAL SOURCE: CHAMBRE DES NOTAIRES</t>
  </si>
  <si>
    <t>ARITHMETICAL AVERAGE OF SELLING PRICES PER SQUARE METER OBSERVED IN SALES IN PARIS</t>
  </si>
  <si>
    <t>PRIX EN EURO DU M2 DES APPARTEMENTS ANCIENS LIBRES A PARIS. SOURCE : CHAMBRE SYNDICALE DES NOTAIRES (INSEE)</t>
  </si>
  <si>
    <t>Q:FR:3:2:2:3:0:0</t>
  </si>
  <si>
    <t>RESIDENTIAL PROPERTY PRICES,NEW HOUSES(PARIS REGION),PER DW.,Q-ALL NSA</t>
  </si>
  <si>
    <t>COVERS NEW INDIVIDUAL BUILDINGS IN PARIS REGION</t>
  </si>
  <si>
    <t>ENQUETE COMMERCIALISATION LOGEMENTS NEUFS - PRIX DE VENTE MOYEN D'UNE MAISON EN ILE DE FRANCE</t>
  </si>
  <si>
    <t>Q:FR:3:8:1:1:0:0</t>
  </si>
  <si>
    <t>RESIDENTIAL PROPERTY PR., EXIST.FLATS (PARIS WITH SUBURBS),Q-ALL NSA</t>
  </si>
  <si>
    <t>COVERS EXISTING BUILDINGS IN PARIS REGION</t>
  </si>
  <si>
    <t>INDICES DES PRIX DES LOGEMENTS ANCIENS - APPARTEMENTS - PETITE COURONNE</t>
  </si>
  <si>
    <t>Q:FR:3:8:2:3:1:0</t>
  </si>
  <si>
    <t>RESIDENTIAL PROPERTY PR., NEW FLATS (PARIS REGION),PER SQ.M.,Q-ALL NSA</t>
  </si>
  <si>
    <t>COVERS NEW COLLECTIVE BUILDINGS IN PARIS REGION</t>
  </si>
  <si>
    <t xml:space="preserve">MINISTRE DE L EQUIPEMENT (MINISTERE DE L ECOLOGIE, DE L ENERGIE, DU DEVELOPPEMENT DURABLE ET DE LA MER (MEEDDM)), HTTP://WWW.STATISTIQUES.DEVELOPPEMENT-DURABLE.GOUV.FR/RUBRIQUE.PHP3?ID_RUBRIQUE=203 </t>
  </si>
  <si>
    <t>ENQUETE COMMERCIALISATION LOGEMENTS NEUFS - PRIX DES APPARTEMENTS - ILE DE FRANCE EN EURO/M2</t>
  </si>
  <si>
    <t>Q:GB:0:1:0:1:0:0</t>
  </si>
  <si>
    <t>Q:GB:0:1:2:1:0:0</t>
  </si>
  <si>
    <t>RESIDENTIAL PROPERTY PRICES, NEW DWELLINGS(ONS),PER DWEL., Q-ALL NSA</t>
  </si>
  <si>
    <t>SERIES BASED ON MORTGAGE LENDING BY ALL FINANCIAL INSTITUTIONS</t>
  </si>
  <si>
    <t>COLLECTED ON A SAMPLE BY THE OFFICE OF THE DEPUTY PRIME MINISTER 5% SURVEY OF MORTGAGE LENDERS AT COMPLETION STAGE UNTIL 2003 Q2. FROM 2003 Q3 QUARTERLY DATA ARE BASED ON MONTHLY DATA FROM THE SURVEY OF MORTGAGE LENDERS</t>
  </si>
  <si>
    <t>OFFICE FOR NATIONAL STATISTICS, HTTP://WWW.STATISTICS.GOV.UK/HUB/RELEASE-CALENDAR/INDEX.HTML?NEWQUERY=*&amp;NEWOFFSET=10&amp;THEME=PEOPLE+AND+PLACES&amp;SOURCE-AGENCY=&amp;UDAY=0&amp;UMONTH=0&amp;UYEAR=0&amp;LDAY=-29&amp;LMONTH=0&amp;LYEAR=0&amp;COVERAGE=&amp;DESIGNATION=&amp;GEOGRAPHIC-BREAKDOWN=&amp;TITLE=&amp;PAGETYPE=CALENDAR-ENTRY, OR HTTP://WWW.COMMUNITIES.GOV.UK/PUBLICATIONS/CORPORATE/STATISTICS/HPI052010; USED THE DATA WITH THE CREDIT CROWN COPIRIGHT 2008 LAND REGISTRY INCLUDED</t>
  </si>
  <si>
    <t>MIX-ADJUSTED PRICE OF NEW DWELLINGS AT MORTGAGE COMPLETION STAGE (NSA)</t>
  </si>
  <si>
    <t>QUARTERLY AVERAGE OF MONTHLY DATA</t>
  </si>
  <si>
    <t>Q:GR:0:8:0:0:0:0</t>
  </si>
  <si>
    <t>Greece</t>
  </si>
  <si>
    <t>RESIDENTIAL PROPERTY PRICES, ALL FLATS, PER DWELLING,Q-ALL NSA</t>
  </si>
  <si>
    <t>Index, 2007 = 100</t>
  </si>
  <si>
    <t>COVERS NEW AND EXISTING APARTMENTS</t>
  </si>
  <si>
    <t>TYPE OF PRICE DATA: ALL CREDIT INSTITUTIONS PRICE APPRAISALS OF THE DWELLINGS WHICH ARE SUBJECT OF FINANCING OR GUARANTEED OF LOANS FROM CREDIT INSTITUTIONS (EVALUATIONS OF PRIVATE SURVEYORS); SAMPLE / DATA BASIS: ALL  APPRAISALS PERFOMED THROUGH THE BANKING SYSTEM; AGGREGATION FORMULA: GEOMETRIC AVERAGE PRICES; WEIGHTS: TOTAL VALUES OF THE TRANSACTIONS FOR THE PERIOD 2006 - 2009 Q2; QUALITY ADJUSTMENT: MIX ADJUSTMENT BY GEOGRAPHICAL AREA, AGE, THE SIZE OF THE RESIDENTIAL PROPERTY (IN SQUARE METERS) AND FLOOR NUMBER (ADJUSTED FOR ALL RESIDENTIAL PROPERTIES AVERAGE PRICE PER SQUARE METER, FIRST FLOOR)</t>
  </si>
  <si>
    <t>https://www.bankofgreece.gr/en/statistics/real-estate-market/residential-and-commercial-property-price-indices-and-other-short-term-indices</t>
  </si>
  <si>
    <t>BANK OF GREECE, HTTP://WWW.BANKOFGREECE.GR/PAGES/EN/STATISTICS/REALESTATE.ASPX</t>
  </si>
  <si>
    <t>Q:GR:0:8:1:0:0:0</t>
  </si>
  <si>
    <t>RESIDENTIAL PROPERTY PR, EXISTING FLATS, PER DWELLING, Q-ALL NSA</t>
  </si>
  <si>
    <t>COVERS OLD APARTMENTS (OVER 5 YEARS OLD)</t>
  </si>
  <si>
    <t>Q:GR:0:8:2:0:0:0</t>
  </si>
  <si>
    <t>RESIDENTIAL PROPERTY PRICES, NEW FLATS, PER DWELLING, Q-ALL NSA</t>
  </si>
  <si>
    <t>COVERS NEW APARTMENTS (UP TO 5 YEARS OLD)</t>
  </si>
  <si>
    <t>Q:GR:1:1:0:0:1:0</t>
  </si>
  <si>
    <t>RESIDENTIAL PROP.PR.,ALL DWELL.(URBAN GREECE EX.ATHENS),PER SQ.M, NSA</t>
  </si>
  <si>
    <t>Index, 1993 Q4 = 100</t>
  </si>
  <si>
    <t>COVERS ALL TYPES OF DWELLINGS IN 13 - 17 CITIES EXCLUDING ATHENS (BASED ON GREATER ATHENS AND 13-17 CITIES (WITH POPULATION 10,000+); APART FROM GREATER ATHENS AREA, THE INCLUDED CITIES ARE AGRINIO, PATRA, PYRGOS, KALAMATA, SPARTI, BOLOS, IOANNINA, THESSALONIKI, FLORINA, SERRES, KABALA, XANTHI, ALEXANDROUPOLI, RODOS, IRAKLIO, RETHIMNO AND XANIA)</t>
  </si>
  <si>
    <t>TYPE OF PRICE DATA: ASKING PRICES FROM PRIVATE SOURCES AND TRANSACTION PRICES COLLECTED FROM ESTATE AGENCIES (1997-2005) AND  APPRAISALS COLLECTED FROM THE MFIS (2006+); AGGREGATION FORMULA: AVERAGE PRICES; WEIGHT FOR VSJA 19, -29 &amp; -39: HOUSING STOCK (IN SQUARE METERS). QUALITY ADJUSTMENT: NONE</t>
  </si>
  <si>
    <t>INDEX OF PRICES OF DWELLINGS - OTHER URBAN</t>
  </si>
  <si>
    <t>Q:GR:3:8:0:0:1:0</t>
  </si>
  <si>
    <t>RESIDENTIAL PROP. PR., ALL FLATS (GREATER ATHENS), PER SQ.M.,Q-ALL NSA</t>
  </si>
  <si>
    <t>COVERS NEW AND EXISTING APARTMENTS IN GREATER ATHENS. BASED ON GREATER ATHENS AND 13-17 CITIES (WITH POPULATION 10,000+); APART FROM GREATER ATHENS AREA, THE INCLUDED CITIES ARE AGRINIO, PATRA, PYRGOS, KALAMATA, SPARTI, BOLOS, IOANNINA, THESSALONIKI, FLORINA, SERRES, KABALA, XANTHI, ALEXANDROUPOLI, RODOS, IRAKLIO, RETHIMNO AND XANIA)</t>
  </si>
  <si>
    <t>Q:GR:3:8:1:0:0:0</t>
  </si>
  <si>
    <t>RESIDENTIAL PROP. PR., EXIST.FLATS(GREATER ATHENS),PER DWEL.,Q-ALL NSA</t>
  </si>
  <si>
    <t>Q:GR:3:8:2:0:0:0</t>
  </si>
  <si>
    <t>RESIDENTIAL PROPERTY PR, NEW FLATS(GREATER ATHENS),PER DWEL,Q-ALL NSA</t>
  </si>
  <si>
    <t>Q:GR:4:8:0:0:1:0</t>
  </si>
  <si>
    <t>RESIDENTIAL PROP.PR.,ALL FLATS(ATHENS&amp;THESSALONIKI),PER SQ.M,Q-ALL NSA</t>
  </si>
  <si>
    <t>COVERS NEW AND EXISTING APARTMENTS IN ATHENS AND THESSALONIKI (BASED ON GREATER ATHENS AND 13-17 CITIES (WITH POPULATION 10,000+); APART FROM GREATER ATHENS AREA, THE INCLUDED CITIES ARE AGRINIO, PATRA, PYRGOS, KALAMATA, SPARTI, BOLOS, IOANNINA, THESSALONIKI, FLORINA, SERRES, KABALA, XANTHI, ALEXANDROUPOLI, RODOS, IRAKLIO, RETHIMNO AND XANIA)</t>
  </si>
  <si>
    <t>Q:GR:5:8:0:0:0:0</t>
  </si>
  <si>
    <t>RESIDENTIAL PROPERTY PR., ALL FLATS (THESSALONIKI),PER DWEL.,Q-ALL NSA</t>
  </si>
  <si>
    <t>COVERS NEW AND EXISTING APARTMENTS IN THESSALONIKI</t>
  </si>
  <si>
    <t>Q:GR:5:8:1:0:0:0</t>
  </si>
  <si>
    <t>RESIDENTIAL PROP. PR.,EXIST. FLATS(THESSALONIKI),PER DWEL.,Q-ALL NSA</t>
  </si>
  <si>
    <t>Q:GR:5:8:2:0:0:0</t>
  </si>
  <si>
    <t>RESIDENTIAL PROPERTY PR., NEW FLATS(THESSALONIKI),PER DWEL,Q-ALL NSA</t>
  </si>
  <si>
    <t>Q:GR:8:8:0:0:0:0</t>
  </si>
  <si>
    <t>Small cities</t>
  </si>
  <si>
    <t>RESIDENTIAL PROPERTY PR., ALL FLATS (OTHER CITIES),PER DWEL.,Q-ALL NSA</t>
  </si>
  <si>
    <t>COVERS NEW AND EXISTING APARTMENTS IN OTHER CITIES</t>
  </si>
  <si>
    <t>Q:GR:8:8:1:0:0:0</t>
  </si>
  <si>
    <t>RESIDENTIAL PROP. PR.,EXIST.FLATS(OTHER CITIES),PER DWEL.,Q-ALL NSA</t>
  </si>
  <si>
    <t>Q:GR:8:8:2:0:0:0</t>
  </si>
  <si>
    <t>RESIDENTIAL PROPERTY PR., NEW FLATS(OTHER CITIES),PER DWEL,Q-ALL NSA</t>
  </si>
  <si>
    <t>Q:GR:9:8:0:0:1:0</t>
  </si>
  <si>
    <t>RESIDENTIAL PROPERTY PRICES,ALL FLATS(URBAN AREAS),PER SQ.M.,Q-ALL NSA</t>
  </si>
  <si>
    <t>COVERS NEW AND EXISTING APARTMENTS IN  ALL URBAN AREAS (BASED ON GREATER ATHENS AND 13-17 CITIES (WITH POPULATION 10,000+); APART FROM GREATER ATHENS AREA; THE INCLUDED CITIES ARE AGRINIO, PATRA, PYRGOS, KALAMATA, SPARTI, BOLOS, IOANNINA, THESSALONIKI, FLORINA, SERRES, KABALA, XANTHI, ALEXANDROUPOLI, RODOS, IRAKLIO, RETHIMNO AND XANIA)</t>
  </si>
  <si>
    <t>Q:GR:A:8:0:0:0:0</t>
  </si>
  <si>
    <t>RESIDENTIAL PROPERTY PR., ALL FLATS (OTHER AREAS),PER DWEL.,Q-ALL NSA</t>
  </si>
  <si>
    <t>COVERS NEW AND EXISTING APARTMENTS IN OTHER AREAS IN GREECE</t>
  </si>
  <si>
    <t>Q:GR:A:8:1:0:0:0</t>
  </si>
  <si>
    <t>RESIDENTIAL PROP. PR., EXIST. FLATS(OTHER AREAS),PER DWEL.,Q-ALL NSA</t>
  </si>
  <si>
    <t>Q:GR:A:8:2:0:0:0</t>
  </si>
  <si>
    <t>RESIDENTIAL PROPERTY PR., NEW FLATS(OTHER AREAS),PER DWEL,Q-ALL NSA</t>
  </si>
  <si>
    <t>Q:HK:0:1:0:1:1:0</t>
  </si>
  <si>
    <t>Q:HR:0:1:0:1:6:0</t>
  </si>
  <si>
    <t>Croatia</t>
  </si>
  <si>
    <t>RESIDENTIAL PROPERTY PRICES, ALL DWELLINGS, PURE PRICES,  NSA</t>
  </si>
  <si>
    <t>Republic of Croatia</t>
  </si>
  <si>
    <t>Hedonic regression based on all transactions</t>
  </si>
  <si>
    <t>https://www.dzs.hr/default_e.htm</t>
  </si>
  <si>
    <t>http://www.dzs.hr/Hrv_Eng/publication/2015/13-01-02_01_2015.htm</t>
  </si>
  <si>
    <t>Q:HR:0:1:1:1:6:0</t>
  </si>
  <si>
    <t>RESID. PROPERTY PRICES, EXISTING DWELLINGS,PURE PRICES,NSA</t>
  </si>
  <si>
    <t>Q:HR:0:1:2:1:6:0</t>
  </si>
  <si>
    <t>RESIDENTIAL PROPERTY PRICES, NEW DWELLINGS, PURE PRICES, NSA</t>
  </si>
  <si>
    <t>Q:HR:2:1:0:1:6:0</t>
  </si>
  <si>
    <t>RESIDENTIAL PROPERTY PRICES, ALL DWELLINGS (ZAGREB), PURE PRICES, NSA</t>
  </si>
  <si>
    <t>Zagreb</t>
  </si>
  <si>
    <t>Q:HR:R:1:0:1:6:0</t>
  </si>
  <si>
    <t>Region (1)</t>
  </si>
  <si>
    <t>RESID. PROPERTY PRICES, ALL DWELL(ADRIATIC COAST),PURE PRICES,NSA</t>
  </si>
  <si>
    <t>Adriatic coast</t>
  </si>
  <si>
    <t>Q:HR:S:1:0:1:6:0</t>
  </si>
  <si>
    <t>Region (2)</t>
  </si>
  <si>
    <t>RESID.PROP.PRICES,ALL DWELL. (REST OF THE COUNTRY), PURE PRICES,  NSA</t>
  </si>
  <si>
    <t>Dewellings outside Zagreb and the Adriatic coast</t>
  </si>
  <si>
    <t>Q:HU:0:1:0:1:1:0</t>
  </si>
  <si>
    <t>Hungary</t>
  </si>
  <si>
    <t>RESID. PROPERTY PRICES, ALL DWELLINGS, PER SQ.M.,Q-ALL NSA</t>
  </si>
  <si>
    <t>Forint</t>
  </si>
  <si>
    <t>http://www.ksh.hu/apps/shop.lista?p_session_id=592041132895220&amp;p_lang=EN&amp;p_temakor_kod=ZR&amp;p_kapcsolodo=elakaspiac</t>
  </si>
  <si>
    <t xml:space="preserve">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  Calculation method is standardized in line with Eurostat data transmission. As a result of missing data, about 2% of all cases are excluded from further estimations. Plain average of price per square meter of dwellings in the whole country is calculated.   Find in section Methodological Notes of every paper on http://www.ksh.hu/apps/shop.lista?p_session_id=592041132895220&amp;p_lang=EN&amp;p_temakor_kod=ZR&amp;p_kapcsolodo=elakaspiac  </t>
  </si>
  <si>
    <t>Q:HU:0:1:0:1:6:0</t>
  </si>
  <si>
    <t>Pure price change (not including composition effect)</t>
  </si>
  <si>
    <t xml:space="preserve">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  Calculation method is standardized in line with Eurostat data transmission. As a result of missing data, about 2% of all cases are excluded from further estimations. Around 5% of dwellings are filtered out as outliers based on repeated model estimations. A log linear regression model is used to analyze data, which makes total price changes broken down by composition effect and pure price changes.  Find in section Methodological Notes of every paper on http://www.ksh.hu/apps/shop.lista?p_session_id=592041132895220&amp;p_lang=EN&amp;p_temakor_kod=ZR&amp;p_kapcsolodo=elakaspiac  </t>
  </si>
  <si>
    <t>Q:HU:0:1:1:1:6:0</t>
  </si>
  <si>
    <t xml:space="preserve">RESIDENT. PROPERTY PRICES, EXISTING DWELLINGS, PURE PRICE.,Q-ALL NSA </t>
  </si>
  <si>
    <t xml:space="preserve">http://www.ksh.hu/apps/shop.lista?p_session_id=592041132895220&amp;p_lang=EN&amp;p_temakor_kod=ZR&amp;p_kapcsolodo=elakaspiac  </t>
  </si>
  <si>
    <t>Q:HU:0:1:2:1:6:0</t>
  </si>
  <si>
    <t>RESIDENTIAL PROPERTY PRICES, NEW DWELLINGS, PURE PRICE,Q-ALL NSA</t>
  </si>
  <si>
    <t xml:space="preserve">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  Calculation method is standardized in line with Eurostat data transmission. As a result of missing data, about 2% of all cases are excluded from further estimations. Around 5% of dwellings are filtered out as outliers based on repeated model estimations. A log linear regression model is used to analyze data, which makes total price changes broken down by composition effect and pure price changes.  Find in section Method. Notes of every paper on http://www.ksh.hu/apps/shop.lista?p_session_id=592041132895220&amp;p_lang=EN&amp;p_temakor_kod=ZR&amp;p_kapcsolodo=elakaspiac    </t>
  </si>
  <si>
    <t>Q:HU:2:1:0:1:1:0</t>
  </si>
  <si>
    <t>RESID. PROPERTY PRICES, ALL DWELLINGS(BUDAPEST),PER SQ.M.,Q-ALL NSA</t>
  </si>
  <si>
    <t xml:space="preserve">The monitoring of changes in home prices is based on anonym data on stamp duty receipts, which are provided by the Hungarian Tax and Financial Control Administration. All home sales conducted by private individuals are subject to this data transfer including home sale prices and the most important characteristics, where existing and new dwellings are separated. At present, there are data series of uniform structure comparable in every respect from 2007.  Calculation method is standardized in line with Eurostat data transmission. As a result of missing data, about 2% of all cases are excluded from further estimations. Plain average of price per square meter of dwellings in Budapest is calculated.  Find in section Methodological Notes of every paper on http://www.ksh.hu/apps/shop.lista?p_session_id=592041132895220&amp;p_lang=EN&amp;p_temakor_kod=ZR&amp;p_kapcsolodo=elakaspiac   </t>
  </si>
  <si>
    <t>Q:ID:4:1:2:0:0:0</t>
  </si>
  <si>
    <t>Indonesia</t>
  </si>
  <si>
    <t>RESIDENTIAL PROPERTY PRICES, NEW HOUSES (BIG CITIES), PER DWELLING,NSA</t>
  </si>
  <si>
    <t>Index, 2002 Q1 = 100</t>
  </si>
  <si>
    <t>COVERS NEW PROPERTY DEVELOPERS FROM MEDAN, PADANG, PALEMBANG, BANDAR LAMPUNG, BANDUNG, SEMARANG, YOGYAKARTA, SURABAYA, DENPASAR, BANJARMASIN, MANADO, MAKASSAR, PONTIANAK, JAKARTA, BOGOR, TANGGERANG AND BEKASI</t>
  </si>
  <si>
    <t>DATA ON SELLING PRICE, NUMBER OF DWELLING AND TOTAL SALES COLLECTED DIRECTLY FROM DEVELOPER DESCRIBING THE CONDITION OF EACH QUARTER AND FOR THE NEXT QUARTER PREDICTIONS. THE SELLING PRICES BASED ON SIMPLE AVERAGE FOR EACH HOUSE TYPES: SMALL TYPE (=36M2), MEDIUM TYPE (&gt;36 AND =70M2), AND LARGE TYPE (&gt;70M2). THE SELLING PRICE INDICES CALCULATED AS A SIMPLE CHAINED INDEX WEIGHTED BY EACH CITY WEIGHT</t>
  </si>
  <si>
    <t>https://www.bi.go.id/en/publikasi/survei/harga-properti-primer/Default.aspx</t>
  </si>
  <si>
    <t>BANK INDONESIA, RESIDENTIAL PROPERTY PRICE SURVEY, HTTP://WWW.BI.GO.ID/WEB/EN/PUBLIKASI/SURVEI/SURVEI+HARGA+PROPERTI+RESIDENSIAL/</t>
  </si>
  <si>
    <t>HOUSE PRICES, RESIDENTIAL, TOTAL</t>
  </si>
  <si>
    <t>AS FROM 2009 Q1: EACH CITY WEIGHT IN COMPOSITE INDEX IS DETERMINED BY 2007 COST LIVING SURVEY FROM BPS (CENTRAL BUREAU OF STATISTICS)</t>
  </si>
  <si>
    <t>Q:ID:4:5:2:0:0:0</t>
  </si>
  <si>
    <t>Single-family houses - large</t>
  </si>
  <si>
    <t>RESIDENTIAL PROPERTY PR,NEW LARGE-SIZED HOUSES(BIG CITIES),PER DW,NSA</t>
  </si>
  <si>
    <t>Rupiah</t>
  </si>
  <si>
    <t>DATA ON SELLING PRICE, NUMBER OF DWELLING AND TOTAL SALES COLLECTED DIRECTLY FROM DEVELOPER DESCRIBING THE CONDITION OF EACH QUARTER AND FOR THE NEXT QUARTER PREDICTIONS. THE SELLING PRICES BASED ON SIMPLE AVERAGE FOR EACH HOUSE TYPES: SMALL TYPE (=36M2), MEDIUM TYPE (&gt;36 AND =70M2), AND LARGE TYPE (&gt;70M2)</t>
  </si>
  <si>
    <t>HOUSE PRICES, RESIDENTIAL, LARGE SIZED</t>
  </si>
  <si>
    <t>Q:ID:4:6:2:0:0:0</t>
  </si>
  <si>
    <t>Single-family houses - medium sized</t>
  </si>
  <si>
    <t>RESIDENTIAL PROPERTY PR,NEW MEDIUM-SIZED HOUSES(BIG CITIES),PER DW,NSA</t>
  </si>
  <si>
    <t>HOUSE PRICES, RESIDENTIAL, MEDIUM SIZED</t>
  </si>
  <si>
    <t>Q:ID:4:7:2:0:0:0</t>
  </si>
  <si>
    <t>Single-family houses - small</t>
  </si>
  <si>
    <t>RESIDENTIAL PROPERTY PR.,NEW SMALL-SIZED HOUSES(BIG CITIES),PER DW,NSA</t>
  </si>
  <si>
    <t>HOUSE PRICES, RESIDENTIAL, SMALL SIZED</t>
  </si>
  <si>
    <t>Q:IN:4:1:0:0:6:0</t>
  </si>
  <si>
    <t>India</t>
  </si>
  <si>
    <t>RESID. PROPERTY PR.,ALL DWELLINGS (10 CITIES),PURE PRIC.,Q-ALL NSA</t>
  </si>
  <si>
    <t>Index, 2010 Q2 to 2011 Q1 = 100</t>
  </si>
  <si>
    <t>All dwellings in Mumbai, Delhi, Chennai, Kolkata, Bengaluru, Lucknow, Ahmedabad, Jaipur, and Kanpur and Kochi</t>
  </si>
  <si>
    <t xml:space="preserve"> www.rbi.org.in</t>
  </si>
  <si>
    <t>RBI Bulletin Article September-2012 Issue</t>
  </si>
  <si>
    <t>All India House Price Index</t>
  </si>
  <si>
    <t>Q:IT:0:1:0:0:6:0</t>
  </si>
  <si>
    <t>Italy</t>
  </si>
  <si>
    <t>RESID. PROPERTY PRICES, ALL DWELLINGS, PURE PRICES  Q-ALL NSA</t>
  </si>
  <si>
    <t>COVER NEW AND EXISTING ALL TYPES OF DWELLINGS</t>
  </si>
  <si>
    <t>Compilation: 1990 and 2010 data is expressed in unit values and from 2010 they are pure prices</t>
  </si>
  <si>
    <t>http://dati.istat.it/Index.aspx?QueryId=23176&amp;lang=en</t>
  </si>
  <si>
    <t>http://www.bancaditalia.it/pubblicazioni/econo/quest_ecofin_2/QeF_17/QEF_17.pdf</t>
  </si>
  <si>
    <t>Q:IT:2:1:0:1:6:0</t>
  </si>
  <si>
    <t>RESID. PROPERTY PRICES, ALL DWELLINGS IN ROME, PURE PRICES  Q-ALL NSA</t>
  </si>
  <si>
    <t>Q:IT:5:1:0:1:6:0</t>
  </si>
  <si>
    <t>RESID. PROPERTY PRICES, ALL DWELLINGS IN MILAN, PURE PRICES  Q-ALL NSA</t>
  </si>
  <si>
    <t>Q:JP:3:L:1:4:1:0</t>
  </si>
  <si>
    <t>Public corporations</t>
  </si>
  <si>
    <t>LAND PRICES, RESIDENTIAL(TOKYO METROPOLITAN AREA),PER SQ.M.,Q-END NSA</t>
  </si>
  <si>
    <t>Index, 2010 March = 100</t>
  </si>
  <si>
    <t>COVERS LAND FOR RESIDENTIAL IN TOKYO METROPOLITAN WARDS</t>
  </si>
  <si>
    <t>NUMBER OF SURVEYED CITIES MIGHT BE CHANGED FOR THE MERGER OF MUNICIPALITIES; TYPE OF VALUE IS BASED ON MARKET VALUE OF EACH SURVEY SITE AS IF VACANT IS ESTIMATED AND IS EXPRESSED AS A PRICE PER SQUARE METER AS OF THE DATE OF VALUE; THE INDEX IS CALCULATED BY MULTIPLYING THE INDEX OF THE PRECEDING PERIOD BY THE AVERAGE PERCENTAGE CHANGE RATE OF EACH CATEGORY DURING THE LAST HALF A YEAR</t>
  </si>
  <si>
    <t>JAPAN REAL ESTATE INSTITUTE (JREI), HTTP://WWW.REINET.OR.JP &gt; ENGLISH</t>
  </si>
  <si>
    <t>JAPAN REAL ESTATE INSTITUTE (JREI), HTTP://WWW.REINET.OR.JP &gt; ENGLISH &gt; PUBLICATION &gt; URBAN LAND PRICE INDEX &gt; DEFINITIONS &amp; EXPLANATIONS</t>
  </si>
  <si>
    <t>URBAN LAND PRICE INDEX OF TOKYO METROPOLITAN AREA - RESIDENTIAL</t>
  </si>
  <si>
    <t>Biannual figures at the end of March Q1, and September Q3. Reporting delay to the BIS biannually after the publication with about 2 months lag (during the third ten days of May,  and November).</t>
  </si>
  <si>
    <t>Q:JP:4:L:1:4:1:0</t>
  </si>
  <si>
    <t>LAND PRICES, RESIDENTIAL (6 LARGE CITY AREAS), PER SQ.METER, Q-END NSA</t>
  </si>
  <si>
    <t>COVERS LAND FOR RESIDENTIAL IN SIX LARGE CITY AREAS (TOKYO METROPOLITAN WARDS, YOKOHAMA, NAGOYA, KYOTO, OSAKA, AND KOBE)</t>
  </si>
  <si>
    <t>URBAN LAND PRICE INDEX OF SIX LARGE CITY AREAS - RESIDENTIAL</t>
  </si>
  <si>
    <t>Q:JP:9:L:1:4:1:0</t>
  </si>
  <si>
    <t>LAND PRICES, RESIDENTIAL (URBAN AREAS), PER SQUARE METER, Q-END NSA</t>
  </si>
  <si>
    <t>COVERS LAND FOR RESIDENTIAL IN 223 CITIES (NATIONWIDE)</t>
  </si>
  <si>
    <t>URBAN LAND PRICE INDEX OF NATIONWIDE - RESIDENTIAL</t>
  </si>
  <si>
    <t>Q:LT:0:1:0:0:1:0</t>
  </si>
  <si>
    <t>Lithuania</t>
  </si>
  <si>
    <t>RESIDENTIAL PROPERTY PR., ALL DWELLINGS, PER SQUARE M., Q-ALL, NSA</t>
  </si>
  <si>
    <t>COVERS NEW AND EXISTING RESIDENTIAL PROPERTIES (HOUSES AND FLATS) TRANSACTED IN THE WHOLE COUNTRY AND REGISTERED AT THE STATE ENTERPRISE CENTRE OF REGISTERS</t>
  </si>
  <si>
    <t>LITHUANIAN STATE ENTERPRISE CENTRE OF REGISTERS HTTP://WWW.REGISTRUCENTRAS.LT/</t>
  </si>
  <si>
    <t>LITHUANIAN STATE ENTERPRISE CENTRE OF REGISTERS, HTTP://WWW.REGISTRUCENTRAS.LT/INDEX_EN.PHP</t>
  </si>
  <si>
    <t>Q:LT:0:1:0:5:6:0</t>
  </si>
  <si>
    <t>RESIDENTIAL PROPERTY PR., ALL DWELLINGS, PURE PRICE,Q-ALL, NSA</t>
  </si>
  <si>
    <t>COVERS NEW AND EXISTING RESIDENTIAL PROPERTIES (HOUSES AND FLATS) IN THE WHOLE COUNTRY</t>
  </si>
  <si>
    <t>Based on Database of Transactions of Real estate registry ; Quality mix adjustment: A stratification approach based on the geographical area, locality, dwelling age and type, and the number of rooms is used.</t>
  </si>
  <si>
    <t>Statistics Lithuania data published by the Eurostat: http://ec.europa.eu/eurostat/web/hicp/methodology/housing-price-statistics/house-price-index</t>
  </si>
  <si>
    <t>Statistics Lithuania data published by the Eurostat: http://ec.europa.eu/eurostat/cache/metadata/EN/prc_hpi_esms_lt.htm</t>
  </si>
  <si>
    <t>Q:LT:2:1:0:5:6:0</t>
  </si>
  <si>
    <t>RESIDENTIAL PROPERTY PR.,ALL DWELLING IN VILNIUS PURE PRICE, Q-ALL,NSA</t>
  </si>
  <si>
    <t>COVERS NEW AND EXISTING RESIDENTIAL PROPERTIES (HOUSES AND FLATS) IN VILNIUS</t>
  </si>
  <si>
    <t>Q:LU:0:1:0:1:6:0</t>
  </si>
  <si>
    <t xml:space="preserve">RESIDENTIAL PROPERTY PRICES, ALL DWELLINGS, PURE PRICES, Q-ALL NSA </t>
  </si>
  <si>
    <t>http://www.statistiques.public.lu/fr/publications/series/economie-statistiques/2010/44-2010/index.html  HEDONIC REGRESSION METHOD BASED ON TRANSACTION DATA</t>
  </si>
  <si>
    <t>https://statistiques.public.lu/en/index.html</t>
  </si>
  <si>
    <t>http://www.statistiques.public.lu/en/methodology/definitions/H/indice-prix-hedonique/SDMXapartmentspriceindex.pdf</t>
  </si>
  <si>
    <t>BEFORE 2013 COVERS ONLY FLATS</t>
  </si>
  <si>
    <t>Q:LU:0:1:1:1:6:0</t>
  </si>
  <si>
    <t xml:space="preserve">RESIDENTIAL PROPERTY PRICES, EXISTING DWELL., PURE PRICES, Q-ALL NSA </t>
  </si>
  <si>
    <t>COVERS EXISTING DWELINGS</t>
  </si>
  <si>
    <t>Q:LU:0:8:2:1:6:0</t>
  </si>
  <si>
    <t xml:space="preserve">RESIDENTIAL PROPERTY PRICES, NEW FLATS, PURE PRICES, Q-ALL NSA </t>
  </si>
  <si>
    <t>COVERS NEW FLATS</t>
  </si>
  <si>
    <t>Q:LV:0:1:0:1:6:0</t>
  </si>
  <si>
    <t>Latvia</t>
  </si>
  <si>
    <t>The HPI is in compliance with the COMMISSION REGULATION (EU) No 93/2013 of 1 February 2013 laying down detailed rules for the implementation of the Council Regulation (EC) No 2494/95 concerning harmonised indices of consumer prices, as regards establishing owner - occupied housing price indices. The HPI covers all transactions of dwellings made by households regardless of its final use. This index covers not only the transactions that are new to the household sector (purchased from legal entity, municipality, government), but also all that are traded between households. Prices include land value.</t>
  </si>
  <si>
    <t>Database of CENTRAL STATISTICAL BUREAU OF LATVIA, https://www.csb.gov.lv/en/sakums, House price index and changes</t>
  </si>
  <si>
    <t xml:space="preserve">The HPI is in compliance with the COMMISSION REGULATION (EU) No 93/2013 of 1 February 2013 laying down detailed rules for the implementation of the Council Regulation (EC) No 2494/95 concerning harmonised indices of consumer prices, as regards establishing owner - occupied housing price indices. </t>
  </si>
  <si>
    <t>Q:LV:0:1:1:1:6:0</t>
  </si>
  <si>
    <t>RESIDENTIAL PROPERTY PRICES, EXISTING DWELLINGS, PURE PRICE, Q-ALL NSA</t>
  </si>
  <si>
    <t>COVER EXISTING ALL TYPES OF DWELLINGS</t>
  </si>
  <si>
    <t>Database of CENTRAL STATISTICAL BUREAU OF LATVIA, (HTTP://WWW.CSB.GOV.LV)</t>
  </si>
  <si>
    <t>Q:LV:0:1:2:1:6:0</t>
  </si>
  <si>
    <t>RESIDENTIAL PROPERTY PRICES, NEW DWELLINGS, PURE PRICE, Q-ALL NSA</t>
  </si>
  <si>
    <t>COVER NEW,  ALL TYPES OF DWELLINGS</t>
  </si>
  <si>
    <t>Q:MA:0:1:1:0:1:0</t>
  </si>
  <si>
    <t>Morocco</t>
  </si>
  <si>
    <t>Index, 2006 Q1 = 100</t>
  </si>
  <si>
    <t>BANK AL MAGHRIB AND THE NATIONAL LAND REGISTRY OFFICE ON THE BASIS OF THE LATTER'S DATA. FOLLOWING THE REPEAT-SALES METHOD THAT CONTROLS THE HETEROGENEITY OF PROPERTIES. THIS METHOD DOES INDEED TAKE INTO ACCOUNT ONLY THE PROPERTIES SOLD AT LEAST TWICE DURING THE PERIOD UNDER REVIEW.</t>
  </si>
  <si>
    <t>http://www.bkam.ma/en</t>
  </si>
  <si>
    <t>http://www.bkam.ma/wps/wcm/connect/resources/file/eb6bf4452fe6d9f/DocumentrefeIPAI.PDF?MOD=AJPERES</t>
  </si>
  <si>
    <t>Q:MA:0:3:1:0:1:0</t>
  </si>
  <si>
    <t xml:space="preserve">RESID. PROPERTY PRICES, EXIST.1-FAMILY HOUSES, PER SQ. M., Q-ALL NSA </t>
  </si>
  <si>
    <t>COVERS EXISTING SINGLE HOUSES</t>
  </si>
  <si>
    <t>Q:MA:0:4:1:0:1:0</t>
  </si>
  <si>
    <t xml:space="preserve">RESID. PROPERTY PRICES, EXIST.TERRACED HOUSES, PER SQ. M., Q-ALL NSA </t>
  </si>
  <si>
    <t>COVERS EXISTING TERRACED HOUSES</t>
  </si>
  <si>
    <t>Q:MA:0:8:1:0:1:0</t>
  </si>
  <si>
    <t xml:space="preserve">RESIDENTIAL. PROPERTY PRICES, EXIST.FLATS, PER SQ. M., Q-ALL NSA </t>
  </si>
  <si>
    <t>Q:MA:2:1:1:0:1:0</t>
  </si>
  <si>
    <t>RESID. PROPERTY PRICES, EXIST.DWELLINGS (RABAT), PER SQ. M., Q-ALL NSA</t>
  </si>
  <si>
    <t>COVERS EXISTING DWELLINGS IN RABAT</t>
  </si>
  <si>
    <t>Q:MK:2:8:0:0:1:0</t>
  </si>
  <si>
    <t>North Macedonia</t>
  </si>
  <si>
    <t>RESID. PROPERTY PRICES, ALL FLATS (SKOPJE), PURE PRICES., Q-ALL NSA</t>
  </si>
  <si>
    <t>COVERS NEW AND USED FLATS IN SKOPJE</t>
  </si>
  <si>
    <t>The index is developed on the basis of data relating to notices of sale published by real estate agencies using the hedonic method.</t>
  </si>
  <si>
    <t>http://www.nbrm.mk/?ItemID=DF4B1C52AFFF9E4E99BA611079390EB7</t>
  </si>
  <si>
    <t>Methodological explanations for the real sector: http://www.nbrm.mk/?ItemID=DF4B1C52AFFF9E4E99BA611079390EB7</t>
  </si>
  <si>
    <t>House price index</t>
  </si>
  <si>
    <t>Q:MT:0:1:0:0:0:0</t>
  </si>
  <si>
    <t>Malta</t>
  </si>
  <si>
    <t>RESID. PROPERTY PRICES,ALL DWELLINGS, PRICE PER DWELLING,Q-ALL,NSA</t>
  </si>
  <si>
    <t>Price per dwelling</t>
  </si>
  <si>
    <t>WHOLE COUNTRY</t>
  </si>
  <si>
    <t xml:space="preserve">ADVERTISEMENTS FOR THE SALE OF PROPERTIES IN NEWSPAPER  THE PROPERTY TYPES INCLUDE FLATS AND MAISONETTES,  BOTH IN SHELL AND IN FINISHED FORM, TOGETHER WITH TERRACED HOUSES, TOWNHOUSES, HOUSES OF CHARACTER AND VILLAS. COMMERCIAL PROPERTIES ARE EXCLUDED FROM THE INDEX.. NO QUALITY ADJUSTENT IS PERFORMED.The Central Bank of Malta advertised house price index is published for information purposes, as a supplement to the official  contract-based Property Price Index published by the National Statistics Office. Users are advised to exercise caution when using this index, as in recent years, the number of advertised properties at source account for a limited portion of all residential properties advertised,  rendering the index less representative, over time, of the overall market for residential properties in Malta.  </t>
  </si>
  <si>
    <t>https://www.centralbankmalta.org/real-economy-indicators</t>
  </si>
  <si>
    <t>Q:MT:0:1:0:1:0:0</t>
  </si>
  <si>
    <t>Apartments, maisonettes and terraced houses in Malta and Gozo</t>
  </si>
  <si>
    <t>Median price in respect of each house type. The PPI aggregates together the indices of apartments, maisonettes and terraced houses using a Laspeyres-type formula, relying on the value of transactions (for each house type) recorded annually as a basis for weights.  The PPI is chain-linked every year. This enables the revision of weights on an annual basis and thus, the regular capture of trends observed in the property market.</t>
  </si>
  <si>
    <t>National Statistics Office</t>
  </si>
  <si>
    <t>http://ec.europa.eu/eurostat/cache/metadata/en/prc_hpi_esms.htm</t>
  </si>
  <si>
    <t>Q:MX:0:1:0:2:6:0</t>
  </si>
  <si>
    <t>Mexico</t>
  </si>
  <si>
    <t>PURE PRICE OF DWELLING</t>
  </si>
  <si>
    <t>COVERS MORTGAGED HOUSING DWELLINGS (STANDARD HOUSES, CONDOMINIUMS, APARTMENTS)  in 32 states</t>
  </si>
  <si>
    <t>PROPERTY PRICE DATA COMPILED BY SOCIEDAD HIPOTECARIA FOLLOWS A MIXED METHODOLOGY, SIMULTENAOUSLY COMBINING HEDONIC AND REPEAT SALES METHODS. THE HEDONIC METHOD ANALYSES THE PRICE OF DWELLINGS ACCORDING TO 15 ATTRIBUTES: STRUCTURAL ATTRIBUTES (FLOOR AREA, NUMBER OF ROOMS, BATHROOMS, ELEVATOR, ETC.), LOCATIONAL ATTRIBUTES (PUBLIC INFRASTRUCTURES, ROADS, POPULATION DENSITY, ETC.) AND ENVIRONMENTAL ATTRIBUTES (FEDERAL STATE, METROPOLITAN AREA, CITY). THE REPEAT SALES METHOD PROVIDES LONGITUDINAL PRICES FOR A SET OF BUILDINGS IN CITIES THAT ARE SELECTED TO PRESENT A HIGH DEMAND FOR HOUSING AND ECONOMIC GROWTH</t>
  </si>
  <si>
    <t>SOCIEDAD HIPOTECARIA FEDERAL, VALUATION DATABASES,  NDICE SHF DE PRECIOS DE VIVIENDA https://www.gob.mx/shf/articulos/indice-shf-de-precios-de-la-vivienda-en-mexico-212818?idiom=es</t>
  </si>
  <si>
    <t>SOCIEDAD HIPOTECARIA FEDERAL. PRESENTATION OF METHODOLOGY, HTTP://WWW.SHF.GOB.MX/PRENSA/DOCUMENTS/NDICE%20SHF%20DE%20PRECIOS%20DE%20LA%20VIVIENDA%20EN%20MXICO%20I.PDF (SPANISH ONLY); PRESS RELEASE, HTTP://WWW.SHF.GOB.MX/PRENSA/DOCUMENTS/BOLETIN%20SHF%2029%20DE%20SEPTIEMBRE.PDF; METHODOLOGICAL NOTES TO DEFLATE THE INDEX, HTTP://WWW.SHF.GOB.MX/ESTADISTICAS/INDICESHFPRECIOSVIV/DOCUMENTS/NOTA%20METODOLGICA%20PRECIOSVF%20_3_.PDF</t>
  </si>
  <si>
    <t>INDICE DE PRECIOS DE LA VIVIENDA EN MXICO DE LA SOCIEDAD HIPOTECARIA FEDERAL</t>
  </si>
  <si>
    <t>Q:MX:3:1:0:2:6:0</t>
  </si>
  <si>
    <t>RESID.PROP. PRICES, ALL DWELL. IN THE CAPITAL,PURE PRICE,Q-ALL NSA</t>
  </si>
  <si>
    <t>COVERS MORTGAGED HOUSING DWELLINGS (STANDARD HOUSES,  CONDOMINIUMS, APARTMENTS)  IN MEXICO CITY AND SUBURBS</t>
  </si>
  <si>
    <t>Q:MY:0:1:0:0:0:0</t>
  </si>
  <si>
    <t>Malaysia</t>
  </si>
  <si>
    <t>RESIDENTIAL PROPERTY PRICES, ALL DWELLINGS, PER DWELLING, Q-ALL NSA</t>
  </si>
  <si>
    <t>Malaysian ringgit</t>
  </si>
  <si>
    <t>COVERS NEW AND EXISTING TERRACED, SEMI-DETACHED AND DETACHED HOUSES AND HIGH-RISE UNITS</t>
  </si>
  <si>
    <t>PUSAT MAKLUMAT HARTA TANAH NEGARA (NAPIC), VALUATION AND PROPERTY SERVICES DEPARTMENT, MINISTRY OF FINANCE MALAYSIA, TABLE1 http://napic.jpph.gov.my/portal/content/Publication_PDF/HPI/MPHI%20Q3%202011.pdf</t>
  </si>
  <si>
    <t>PAGE 51, http://napic.jpph.gov.my/portal/content/Publication_PDF/HPI/MPHI%20Q3%202011.pdf</t>
  </si>
  <si>
    <t>IHRM &amp; ALL HOUSE PRICE ANNUAL CHANGE 2000 - 2011</t>
  </si>
  <si>
    <t>Q:MY:0:1:0:0:1:0</t>
  </si>
  <si>
    <t>RESIDENTIAL PROP. PRICES, ALL DWELLINGS, PER SQ. M., Q-ALL Y-ALL NSA</t>
  </si>
  <si>
    <t>http://napic.jpph.gov.my/portal/web/guest/main-page?p_p_id=ViewPublishings_WAR_ViewPublishingsportlet&amp;p_p_lifecycle=0&amp;p_p_state=normal&amp;p_p_mode=view&amp;p_p_col_id=column-2&amp;p_p_col_pos=1&amp;p_p_col_count=2&amp;_ViewPublishings_WAR_ViewPublishingsportlet_action=renderReportPeriodScreen&amp;publishingId=444&amp;pageno=1&amp;language=</t>
  </si>
  <si>
    <t>Q:MY:2:1:0:0:0:0</t>
  </si>
  <si>
    <t>RESID. PROP. PRICES, ALL DWELL.(KUALA LUMPUR), PER DWELL., Q-ALL NSA</t>
  </si>
  <si>
    <t>PUSAT MAKLUMAT HARTA TANAH NEGARA (NAPIC), VALUATION AND PROPERTY SERVICES DEPARTMENT, MINISTRY OF FINANCE MALAYSIA, TABLE3 http://napic.jpph.gov.my/portal/content/Publication_PDF/HPI/MPHI%20Q3%202011.pdf</t>
  </si>
  <si>
    <t>ALL HOUSE PRICE BY STATE</t>
  </si>
  <si>
    <t>Q:MY:2:1:0:0:1:0</t>
  </si>
  <si>
    <t>RESID. PROP. PRICES, ALL DWELL.(KUALA LUMPUR), PER SQ. METER,Q-ALL NSA</t>
  </si>
  <si>
    <t>PUSAT MAKLUMAT HARTA TANAH NEGARA (NAPIC), VALUATION AND PROPERTY SERVICES DEPARTMENT, MINISTRY OF FINANCE MALAYSIA, TABLE2 http://napic.jpph.gov.my/portal/content/Publication_PDF/HPI/MPHI%20Q3%202011.pdf</t>
  </si>
  <si>
    <t>ALL HOUSE PRICE INDEX BY STATE</t>
  </si>
  <si>
    <t>Q:NL:0:1:0:1:6:0</t>
  </si>
  <si>
    <t>RESIDENTIAL PROPERTY PRICES, ALL DWELLINGS,PURE PRICES,Q-ALL NSA</t>
  </si>
  <si>
    <t>COVERS ALL TYPES OF NEW AND EXISTING  DWELLINGS</t>
  </si>
  <si>
    <t>Q:NL:0:2:1:1:0:0</t>
  </si>
  <si>
    <t>RESIDENTIAL PROPERTY PRICES, EXISTING HOUSES,PER DW.,Q-ALL NSA</t>
  </si>
  <si>
    <t>COVERS ALL TYPES OF EXISTING HOUSES (DETACHED, SEMI DETACHED, TOWN)</t>
  </si>
  <si>
    <t>CBS (CENTRAL BUREAU VOOR DE STATISTIEK), STATLINE, HTTP://STATLINE.CBS.NL/STATWEB/PUBLICATION/?DM=SLEN&amp;PA=81886ENG&amp;D1=0,6&amp;D2=0-1,6&amp;D3=A&amp;LA=EN&amp;HDR=G1,T&amp;STB=G2&amp;VW=T</t>
  </si>
  <si>
    <t>KOOPPRIJS BESTAANDE WONINGEN EENGEZINSWONINGEN</t>
  </si>
  <si>
    <t>PURCHASE PRICE OF DWELLINGS</t>
  </si>
  <si>
    <t>Q:NL:0:2:1:1:6:0</t>
  </si>
  <si>
    <t>RESIDENTIAL PROPERTY PRICES,EXISTING HOUSES,PURE PRICES, Q-ALL NSA</t>
  </si>
  <si>
    <t>PRIJSINDEX BESTAANDE KOOPWONINGEN, EENGEZINS</t>
  </si>
  <si>
    <t>Q:NL:0:8:1:1:0:0</t>
  </si>
  <si>
    <t>RESIDENTIAL PROPERTY PRICES, EXISTING FLATS, PER DWELLING, Q-ALL NSA</t>
  </si>
  <si>
    <t>KOOPPRIJS BESTAANDE KOOPWONINGEN, APPARTEMENTEN</t>
  </si>
  <si>
    <t>Q:NL:0:8:1:1:6:0</t>
  </si>
  <si>
    <t>RESIDENTIAL PROPERTY PRICES, EXISTING FLATS, PURE PRICES, Q-ALL NSA</t>
  </si>
  <si>
    <t>PRIJSINDEX BESTAANDE KOOPWONINGEN, APPARTEMENTEN</t>
  </si>
  <si>
    <t>Q:NL:2:1:0:1:6:0</t>
  </si>
  <si>
    <t>RESID. PROPERTY PRICES, ALL DWELL., IN AMSTERDAM PURE PRICES,Q-ALL NSA</t>
  </si>
  <si>
    <t>COVERS ALL TYPES OF NEW AND EXISTING  DWELLINGS IN AMSTERDAM MUNICIPALITY</t>
  </si>
  <si>
    <t>https://opendata.cbs.nl/statline/#/CBS/en/dataset/83913ENG/table?ts=1568214596726</t>
  </si>
  <si>
    <t>Q:NO:0:1:1:1:6:0</t>
  </si>
  <si>
    <t>RESIDENTIAL PROP. PRICES, EXISTING DWELLINGS, PURE PRICE, Q-ALL NSA</t>
  </si>
  <si>
    <t>STATISTICS NORWAY</t>
  </si>
  <si>
    <t>https://www.ssb.no/en/priser-og-prisindekser/statistikker/bpi/kvartal/2015-07-13?fane=om#content</t>
  </si>
  <si>
    <t>07221: House price index, by type of building and region (2005=100) (1992K1-)</t>
  </si>
  <si>
    <t>Prior to 2012 all dwellings</t>
  </si>
  <si>
    <t>Q:NO:0:3:1:1:6:0</t>
  </si>
  <si>
    <t>RESID. PROPERTY PRICES,EXISTING DETACHED HOUSES,PURE PRICE,Q-AVG,NSA</t>
  </si>
  <si>
    <t>COVERS NEW AND EXISTING DETACHED HOUSES</t>
  </si>
  <si>
    <t>STATISTICS NORWAY, WWW.SSB.NO/BPI/</t>
  </si>
  <si>
    <t>AVERAGE OF DAILY VALUES</t>
  </si>
  <si>
    <t>Q:NO:0:4:1:1:6:0</t>
  </si>
  <si>
    <t>RESID. PROPERTY PRICES,EXISTING TERRACED HOUSES,PURE PRICE,Q-AVG,NSA</t>
  </si>
  <si>
    <t>COVERS NEW AND EXISTING ROW HOUSES</t>
  </si>
  <si>
    <t>Q:NO:0:8:1:1:6:0</t>
  </si>
  <si>
    <t>RESID. PROPERTY PRICES,EXISTING MULTI-DWELLINGS,PURE PRICE,Q-AVG,NSA</t>
  </si>
  <si>
    <t>COVERS NEW AND EXISTING MULTI-DWELLING HOUSES</t>
  </si>
  <si>
    <t>Q:NO:3:1:1:1:6:0</t>
  </si>
  <si>
    <t>RESID. PROP.PR,EXIST DWELLINGS(OSLO INCL.BAERUM),PURE PRICE,Q-ALL NSA</t>
  </si>
  <si>
    <t>Q:NZ:0:1:0:3:6:0</t>
  </si>
  <si>
    <t>New Zealand</t>
  </si>
  <si>
    <t>Index, 2003 Q4 = 1000</t>
  </si>
  <si>
    <t>COVERS NEW AND EXISTING ALL PRIVATE SECTOR DWELLINGS (DETACHED HOUSES, FLATS AND APARTMENTS)</t>
  </si>
  <si>
    <t>SPAR METHOD</t>
  </si>
  <si>
    <t>https://www.rbnz.govt.nz/statistics/key-graphs/qv-quarterly-house-price-index</t>
  </si>
  <si>
    <t>RESERVE BANK OF NEW ZEALAND,  https://www.rbnz.govt.nz/statistics/m10</t>
  </si>
  <si>
    <t>QUOTABLE VALUE QUARTERLY HOUSE PRICE INDEX - NEW BASIS</t>
  </si>
  <si>
    <t>PRIOR TO 1989 Q4: RESIDENTIAL DWELLING SERIES WERE SPLICED IN FROM EARLIER VALUATION NZ (GOVERNMENT DEPARTMENT - NOW CALLED QUOTABLE VALUE LTD) DATA AND REBASED BY THE RESERVE BANK OF NEW ZEALAND</t>
  </si>
  <si>
    <t>Q:NZ:0:3:0:3:6:0</t>
  </si>
  <si>
    <t>RESIDENTIAL PROPERTY PR., ALL DETACHED HOUSES, PURE PRICE, Q-ALL NSA</t>
  </si>
  <si>
    <t>COVERS NEW AND EXISTING ALL PRIVATE SECTOR DWELLINGS (DETACHED HOUSES)</t>
  </si>
  <si>
    <t>RESERVE BANK OF NEW ZEALAND,  HTTP://WWW.RBNZ.GOVT.NZ/KEYGRAPHS/FIG4.HTML</t>
  </si>
  <si>
    <t>QUOTABLE VALUE NEW ZEALAND LIMITED: QUARTERLY HOUSE PRICE INDEX, NSA</t>
  </si>
  <si>
    <t>Q:NZ:4:3:0:3:6:0</t>
  </si>
  <si>
    <t>RESID. PROPERTY PRICES, ALL HOUSES (BIG CITIES),PURE PRICE.,Q-ALL NSA</t>
  </si>
  <si>
    <t>COVERS NEW AND EXISTING ALL PRIVATE SECTOR DWELLINGS (DETACHED HOUSES) IN BIG CITIES</t>
  </si>
  <si>
    <t>QUOTABLE VALUE NEW ZEALAND LIMITED: QUARTERLY HOUSE PRICE INDEX - MAIN URBAN AREAS, NSA</t>
  </si>
  <si>
    <t>Q:PE:2:8:0:0:1:0</t>
  </si>
  <si>
    <t>Peru</t>
  </si>
  <si>
    <t>RESID.PROPERTY PRICES, FLATS (LIMA 12 DISTRICTS), PER SQ.M., Q-ALL NSA</t>
  </si>
  <si>
    <t>Sol</t>
  </si>
  <si>
    <t>PRICE PER SQUARE METER - current new soles</t>
  </si>
  <si>
    <t>New and existing flats in 12 districts in Lima (Barranco, La Molina, Miraflores, San Borja, San Isidro, Surco, Jess Mara, Lince, Magdalena, Pueblo Libre, San Miguel and Surquillo).</t>
  </si>
  <si>
    <t>The geometric average of the median price per m2 of the 12 districts.Which is weighted by the total supply of apartments in square meters (m2) Capeco published by the middle of each year.</t>
  </si>
  <si>
    <t>Banco Central de Reserva: https://estadisticas.bcrp.gob.pe/estadisticas/series/trimestrales/mercado-inmobiliario</t>
  </si>
  <si>
    <t>https://estadisticas.bcrp.gob.pe/estadisticas/series/trimestrales/mercado-inmobiliario</t>
  </si>
  <si>
    <t>Prices per square meter of apartments- Aggregate Medium</t>
  </si>
  <si>
    <t>Q:PE:2:8:0:0:6:0</t>
  </si>
  <si>
    <t>RESIDENTIAL PROPERTY PRICES INDEX , FLATS (LIMA), Q-ALL NSA</t>
  </si>
  <si>
    <t>Index, 2013 Q1 = 100</t>
  </si>
  <si>
    <t>Hedonic price index series covers new and existing flats in 12 districts in Lima (Barranco, La Molina, Miraflores, San Borja, San Isidro, Surco, Jess Mara, Lince, Magdalena, Pueblo Libre, San Miguel and Surquillo).</t>
  </si>
  <si>
    <t>Hedonic price index</t>
  </si>
  <si>
    <t>ndice de precios hednicos de inmuebles (PD37940PQ)</t>
  </si>
  <si>
    <t>Q:PH:0:1:2:1:6:0</t>
  </si>
  <si>
    <t>Philippines</t>
  </si>
  <si>
    <t>RES.PROP.PRICES,ALL TYPE OF NEW DWELLINGS IN THE WHOLE COUNTRY,Q, NSA</t>
  </si>
  <si>
    <t>Index, 2014 Q1 = 100</t>
  </si>
  <si>
    <t>new housing units</t>
  </si>
  <si>
    <t>Based on bank reports on residential real estate loans granted</t>
  </si>
  <si>
    <t>https://www.bsp.gov.ph/SitePages/Statistics/Prices.aspx?TabId=1</t>
  </si>
  <si>
    <t>http://www.bsp.gov.ph/statistics/technotes/TechnicalNotes_RREPI.pdf and http://www.bsp.gov.ph/statistics/Metadata/RREPI.pdf</t>
  </si>
  <si>
    <t>Q:PH:2:8:0:2:1:0</t>
  </si>
  <si>
    <t>RESID. AND COMMERC. PROP. PRICES, FLATS (MAKATI), PER SQ.M., Q-ALL NSA</t>
  </si>
  <si>
    <t>Philippine peso</t>
  </si>
  <si>
    <t>NEW AND RESELLING PRICE OF FLOOR AREA OF COMMERCIAL/RESIDENTIAL CONDOMINIUM SPACE IN MAKATI CENTRAL BUSINESS AREA</t>
  </si>
  <si>
    <t xml:space="preserve">The residential capital values actual transactions involve reselling of a unit to another owner and also the unsold (new) units by the developer upon completion of the building. </t>
  </si>
  <si>
    <t>COLLIERS INTERNATIONAL PHILIPPINES: http://www.colliers.com/en-gb/philippines</t>
  </si>
  <si>
    <t>RESIDENTIAL CAPITAL VALUES</t>
  </si>
  <si>
    <t>Q:PH:3:1:2:1:6:0</t>
  </si>
  <si>
    <t>RES.PROP.PRICES,ALL TYPE OF NEW DWELLINGS IN THE CAPITAL AREA,Q, NSA</t>
  </si>
  <si>
    <t>NATIONAL CAPITAL REGION</t>
  </si>
  <si>
    <t>Q:PL:0:8:0:1:6:0</t>
  </si>
  <si>
    <t>RESIDENTIAL PROPERTY PRICES,ALL FLATS, PURE PRICE,Q-ALL,NSA</t>
  </si>
  <si>
    <t>All flats in the country</t>
  </si>
  <si>
    <t>The HPI measures the price evolution of dwellings purchased by households. Calculations of HPI for Poland are based on information on flats (houses are excluded). It covers transactions made by household regardless of its final use. This index thus covers not only the transactions that are new to the household sector but also all that are traded between households. Index figures are based on market prices, non-market prices are ruled out from the HPI. Data are compiled on the basis of full transaction prices (final market prices paid by households) which are collected through the use of an administrative data source. Transaction prices include the value of land. All transactions are included (both cash and mortgage). The HPI is a chain-linked Laspeyres-type price index. In order to control changes in the mix of properties sold the stratification method is used.</t>
  </si>
  <si>
    <t xml:space="preserve"> Central Statistical Office of Poland series published by Eurostat: http://ec.europa.eu/eurostat/web/hicp/methodology/housing-price-statistics/house-price-index</t>
  </si>
  <si>
    <t>http://ec.europa.eu/eurostat/cache/metadata/EN/prc_hps_esms_pl.htm#quality_mgmnt1455802188619</t>
  </si>
  <si>
    <t>Q:PL:2:8:1:2:1:0</t>
  </si>
  <si>
    <t>RESIDENTIAL PROPERTY PRICES, EXIST.FLATS(WARSAW), PER SQ.M.,Q-ALL NSA</t>
  </si>
  <si>
    <t>COVERS SECONDARY MARKETS FLATS. WITHIN THE SECOND-HAND STOCK THERE ARE COMPLETLY NEW HOUSING UNITS THAT WEREN'T PREVIOUSLY OCUPIED. THIS OCCURS ESPECIALLY FOR LAST COUPLE OF QUARTERS AND RESULTS FROM PREVIOUS INVESTMENT PURCHASES ON THE HOUSING MARKET</t>
  </si>
  <si>
    <t>AVERAGE ASKING PRICES.SAMPLES OF ASKING-PRICE DATA ARE NOT FREE FROM PROBLEMS OF REPEATED OBSERVATIONS AND NOT UP-TO-DATE RECORDS</t>
  </si>
  <si>
    <t>NATIONAL BANK OF POLAND,  FINANCIAL STABILITY REPORT, HTTP://WWW.NBP.PL/HOMEN.ASPX?F=/EN/SYSTEMFINANSOWY/STABILNOSC.HTML, CHAPTER 2.3 AND THE INFLATION REPORT, HTTP://WWW.NBP.PL/HOMEN.ASPX?F=/EN/PUBLIKACJE/RAPORT_INFLACJA/RAPORT_INFLACJA.HTML; ORIGINAL SOURCE:PONT INFO</t>
  </si>
  <si>
    <t>Q:PL:2:8:2:2:1:0</t>
  </si>
  <si>
    <t>RESIDENTIAL PROPERTY PR., NEW FLATS(WARSAW), PER SQ.M.,Q-ALL NSA</t>
  </si>
  <si>
    <t xml:space="preserve">COVERS PRIMARY MARKET FLATS </t>
  </si>
  <si>
    <t>Q:PL:4:8:1:0:6:0</t>
  </si>
  <si>
    <t>RESID.PROPERTY PRICES,EXIST. FLATS IN BIG CITIES,PURE PRICES,Q-ALL NSA</t>
  </si>
  <si>
    <t>Index, 2006 Q3 = 100</t>
  </si>
  <si>
    <t xml:space="preserve">EXISTING FLATS IN THE 7 BIGGEST CITIES (GDANSK, GDYNIA, KRAKOW, LODZ, POZNAN, WARSAW &amp; WROCLAW) </t>
  </si>
  <si>
    <t>HEDONIC REGRESSION, BASED ON TRANSACTION PRICES, the series is calculated from quarter on quarter growth rates</t>
  </si>
  <si>
    <t>http://www.nbp.pl/homen.aspx?f=/en/publikacje/inne/real_estate_market_q.html</t>
  </si>
  <si>
    <t>Q:PL:4:8:1:2:1:0</t>
  </si>
  <si>
    <t>RESID PROPERTY PR.,EXIST.FLATS(BIG CITIES), PER SQ.M.,Q-ALL NSA</t>
  </si>
  <si>
    <t>COVERS SECONDARY MARKET FLATS IN 7 BIG CITIES (GDANSK, GDYNIA, KRAKOW, LODZ, POZNAN, WARSAW &amp; WROCLAW). WITHIN THE SECOND-HAND STOCK THERE ARE COMPLETLY NEW HOUSING UNITS THAT WEREN'T PREVIOUSLY OCUPIED. THIS OCCURS ESPECIALLY FOR LAST COUPLE OF QUARTERS AND RESULTS FROM PREVIOUS INVESTMENT PURCHASES ON THE HOUSING MARKET</t>
  </si>
  <si>
    <t>AVERAGE ASKING PRICES WEIGHTED BY THE NUMBER OF OFFERS. SAMPLES OF ASKING-PRICE DATA ARE NOT FREE FROM PROBLEMS OF REPEATED OBSERVATIONS AND NOT UP-TO-DATE RECORDS</t>
  </si>
  <si>
    <t>Q:PL:4:8:2:0:1:0</t>
  </si>
  <si>
    <t>RESID.PROPERTY PRICES,NEW FLATS IN BIG CITIES,PER SQ M.Q-ALL NSA</t>
  </si>
  <si>
    <t xml:space="preserve">NEW FLATS IN THE 7 BIGGEST CITIES (GDANSK, GDYNIA, KRAKOW, LODZ, POZNAN, WARSAW &amp; WROCLAW) </t>
  </si>
  <si>
    <t xml:space="preserve">AVERAGE TRANSACTION PRICES </t>
  </si>
  <si>
    <t>Q:PL:4:8:2:2:1:0</t>
  </si>
  <si>
    <t>RESIDENTIAL PROPERTY PRICES,NEW FLATS(BIG CITIES), PER SQ.M.,Q-ALL NSA</t>
  </si>
  <si>
    <t xml:space="preserve">COVERS PRIMARY MARKET FLATS IN 7 BIG CITIES (GDANSK, GDYNIA, KRAKOW, LODZ, POZNAN, WARSAW &amp; WROCLAW) </t>
  </si>
  <si>
    <t>Q:PL:6:8:1:2:1:0</t>
  </si>
  <si>
    <t>RESIDENTIAL PROPERTY PR,EXIST.FLATS(BIG&amp;MED CITIES),PER SQ.M,Q-ALL NSA</t>
  </si>
  <si>
    <t xml:space="preserve">COVERS SECONDARY MARKET FLATS IN BIG&amp;MED CITIES (BYDGOSZCZ, KATOWICE, KIELCE, OLSZTYN, OPOLE, SZCZECIN, BIALYSTOK, LUBLIN, RZESZOW &amp; ZIELONA GORA). INCLUDING NEW DWELLINGS THAT WEREN'T PREVIOUSLY OCCUPIED. </t>
  </si>
  <si>
    <t>Q:PL:6:8:2:2:1:0</t>
  </si>
  <si>
    <t>RESIDENTIAL PROPERTY PR., NEW FLATS(BIG&amp;MED CITIES),PER SQ.M,Q-ALL NSA</t>
  </si>
  <si>
    <t>COVERS PRIMARY MARKET FLATS IN BIG&amp;MED CITIES (BYDGOSZCZ, KATOWICE, KIELCE, OLSZTYN, OPOLE, SZCZECIN, BIALYSTOK, LUBLIN, RZESZOW &amp; ZIELONA GORA)</t>
  </si>
  <si>
    <t>Q:PT:0:1:0:1:6:0</t>
  </si>
  <si>
    <t>RESIDENTIAL PROPERTY PRICES, ALL DWELLINGS, PURE PRICE,Q-ALL NSA</t>
  </si>
  <si>
    <t>WHOLE COUNTRY. ALL KINDS OF RESIDENTIAL PROPERTY PURCHASED BY HOUSEHOLDS, BOTH NEW AND EXISTING. ONLY MARKET PRICES ARE CONSIDERED, SELF-BUILD DWELLINGS ARE EXCLUDED. THE LAND COMPONENT OF THE RESIDENTIAL PROPERTY IS INCLUDED.</t>
  </si>
  <si>
    <t>The House Price Index (HPI) measures the evolution of the acquisition prices of the dwellings purchased in the residential market in Portugal. The HPI covers all transactions of residential properties that are carried out in Portugal. The index is compiled using fiscal administrative data provided by the Tax and Customs Authority on the Municipal Property Transfer Tax (IMT) and the Municipal Property Tax (IMI). The value of land is included in the prices and weights of the HPI. The HPI is based on dwelling transaction prices. The transaction enters in the index in the quarter in which the IMT is paid, which typically is done some days before or on the moment of the property transfer. Data are available since the first quarter of 2008 for all index series. Since IMT data are only available from the beginning of 2009 onwards, 2008 indexes were estimated using 2008/2009 year-on-year rates of change derived from bank appraisals data.</t>
  </si>
  <si>
    <t>INE (Portuguese National Statistical Institute)</t>
  </si>
  <si>
    <t>INE METADATA (PORTUGUESE ONLY): http://smi.ine.pt/DocumentacaoMetodologica/Detalhes/1269; EUROSTAT WEBSITE (ENGLISH VERSION): http://ec.europa.eu/eurostat/cache/metadata/EN/prc_hpi_inx_esms_pt.htm</t>
  </si>
  <si>
    <t>Q:RO:0:1:0:1:6:0</t>
  </si>
  <si>
    <t>Romania</t>
  </si>
  <si>
    <t>COVERS NEW AND EXISTING DWELLINGS IN ROMANIA</t>
  </si>
  <si>
    <t>PRICES BASED ON PROPERTIES SOLD IN ROMANIA, AUTHORISED AND REGISTERED BY NOTARY OFFICES. WEIGHT DETERMINED BY TRANSACTION VALUE REGISTERED IN 2009, BY EACH LEVEL (APARTMENTS: CAPITAL CITY AND THE REST OF THE COUNTRY AND HOUSES: URBAN AND RURAL AREAS). THE HEDONIC REGRESSION METHOD IS APPLIED TO CONTROL QUALITY CHANGES</t>
  </si>
  <si>
    <t>ROMANIAN STATISTICAL OFFICE WWW.INSSE.RO PRICE STATISTICAL BULLETIN</t>
  </si>
  <si>
    <t>ROMANIAN STATISTICAL OFFICE WWW.INSEE.RO PRICE STATISTICAL BULLETIN</t>
  </si>
  <si>
    <t>RESIDENTIAL PROPERTY PRICE INDICES, TOTAL</t>
  </si>
  <si>
    <t>Q:RO:0:2:0:1:6:0</t>
  </si>
  <si>
    <t>RESIDENTIAL PROPERTY PRICES, ALL HOUSES, PURE PRICE, Q-ALL NSA</t>
  </si>
  <si>
    <t>COVERS NEW AND EXISTING HOUSES IN ROMANIA</t>
  </si>
  <si>
    <t>PRICES BASED ON PROPERTIES SOLD IN ROMANIA, AUTHORISED AND REGISTERED BY NOTARY OFFICES. WEIGHT DETERMINED BY TRANSACTION VALUE REGISTERED IN 2009, BY EACH LEVEL (URBAN AND RURAL AREAS). THE HEDONIC REGRESSION METHOD IS APPLIED TO CONTROL QUALITY CHANGES</t>
  </si>
  <si>
    <t>RESIDENTIAL PROPERTY PRICE INDICES, TOTAL, OF WHICH HOUSES</t>
  </si>
  <si>
    <t>Q:RO:0:8:0:1:6:0</t>
  </si>
  <si>
    <t>RESIDENTIAL PROPERTY PRICES, ALL APARTMENTS, PURE PRICE, Q-ALL NSA</t>
  </si>
  <si>
    <t>COVERS NEW AND EXISTING APARTMENTS IN ROMANIA</t>
  </si>
  <si>
    <t>PRICES BASED ON PROPERTIES SOLD IN ROMANIA AUTHORISED AND REGISTERED BY NOTARY OFFICES. WEIGHT DETERMINED BY TRANSACTION VALUE REGISTERED IN 2009, BY EACH LEVEL (CAPITAL CITY AND THE REST OF THE COUNTRY). THE HEDONIC REGRESSION METHOD IS APPLIED TO CONTROL QUALITY CHANGES</t>
  </si>
  <si>
    <t>RESIDENTIAL PROPERTY PRICE INDICES, TOTAL, OF WHICH APARTMENTS</t>
  </si>
  <si>
    <t>Q:RO:2:8:0:1:6:0</t>
  </si>
  <si>
    <t>RESID. PROP. PR., ALL APARTMENTS (BUCHAREST),PURE PRICE,Q-ALL NSA</t>
  </si>
  <si>
    <t>COVERS NEW AND EXISTING APARTMENTS IN BUCHAREST</t>
  </si>
  <si>
    <t>PRICES BASED ON PROPERTIES SOLD IN ROMANIA, AUTHORISED AND REGISTERED BY NOTARY OFFICES. THE HEDONIC REGRESSION METHOD IS APPLIED TO CONTROL QUALITY CHANGES</t>
  </si>
  <si>
    <t>RESIDENTIAL PROPERTY PRICE INDICES, TOTAL, OF WHICH APARTMENTS BUCHAREST</t>
  </si>
  <si>
    <t>Q:RO:9:2:0:1:6:0</t>
  </si>
  <si>
    <t>RESID. PROPERTY PR., ALL HOUSES (URBAN AREAS),.,Q-ALL NSA</t>
  </si>
  <si>
    <t>COVERS NEW AND EXISTING HOUSES IN URBAN AREAS</t>
  </si>
  <si>
    <t>RESIDENTIAL PROPERTY PRICE INDICES, TOTAL, OF WHICH HOUSES URBAN</t>
  </si>
  <si>
    <t>Q:RO:A:2:0:1:6:0</t>
  </si>
  <si>
    <t>RESID. PROP. PR., ALL HOUSES(NON-URBAN AREAS),PURE PRICE,Q-ALL NSA</t>
  </si>
  <si>
    <t>COVERS NEW AND EXISTING HOUSES IN NON-URBAN AREAS</t>
  </si>
  <si>
    <t>RESIDENTIAL PROPERTY PRICE INDICES, TOTAL, OF WHICH HOUSES RURAL</t>
  </si>
  <si>
    <t>Q:RU:9:1:1:1:1:0</t>
  </si>
  <si>
    <t>Russia</t>
  </si>
  <si>
    <t>RESIDENTIAL PROPERTY PRICES,EXISTING DWELLINGS,PER SQUARE M,Q-ALL NSA</t>
  </si>
  <si>
    <t>Russian rouble</t>
  </si>
  <si>
    <t>COVERS SECONDARY MARKETS OF DWELLINGS IN CITIES</t>
  </si>
  <si>
    <t>AVERAGE PRICES IN THE SECONDARY HOUSING MARKET ARE BASED ON REPORTED PRICES OF OWNED AND PRIVATIZED HOUSING STOCK WHICH ARE SUBJECT TO COMMISSION OF MARKET TRANSACTIONS. AT THE TIME OF VALUATION OF EACH APARTMENT, QUANTITATIVE AND QUALITATIVE CHARACTERISTICS, AS WELL AS THE AREA WHERE IT IS LOCATED IN THE CITY, ARE TAKEN INTO ACCOUNT.  AVERAGE PRICES FOR THE RUSSIAN FEDERATION ARE CALCULATED FROM THE AVERAGE PRICES PREVAILING IN ITS SUBJECTS. AS THE WEIGHTS ARE THE DATA ON THE COMMISSIONING OF THE APARTMENTS FOR THE PREVIOUS YEAR AND THE URBAN RESIDENT POPULATION AT THE BEGINNING OF THE YEAR</t>
  </si>
  <si>
    <t>FEDERAL STATE STATISTICS SERVICE, WWW.GKS.RU, PRICES, PRICE INDICES IN SECONDARY MARKET OF DWELLING IN FEDERAL DISTRICTS OF THE RUSSIAN FEDERATION</t>
  </si>
  <si>
    <t>FEDERAL STATE STATISTICS SERVICE, WWW.GKS.RU,</t>
  </si>
  <si>
    <t>PRICES IN SECONDARY MARKET OF DWELLINGS IN FEDERAL DISTRICTS OF THE RUSSIAN FEDERATION</t>
  </si>
  <si>
    <t>ROSSTAT ANNUALLY REVIEWS THE TYPES OF FLATS WHICH ARE IN OBSERVATION AND THE RANGE OF ORGANIZATIONS WHICH HAVE TO SEND REPORTS ON INDIVIDUAL PROPERTY PRICES. THE BREAK BETWEEN Q4 2010 AND Q1 2011 IS CONNECTED WITH THE CHANGES IN THE STRUCTURE OF PROPERTY SALES AND THE RANGE OF THE REPORTING ORGANIZATIONS WHICH WERE USED AS WEIGHTS IN CALCULATION AVERAGE PRICES.</t>
  </si>
  <si>
    <t>Q:RU:9:1:2:1:1:0</t>
  </si>
  <si>
    <t>RESIDENTIAL PROPERTY PRICES, NEW DWELLINGS, PER SQUARE M, Q-ALL NSA</t>
  </si>
  <si>
    <t>COVERS PRIMARY MARKETS OF DWELLINGS IN CITIES</t>
  </si>
  <si>
    <t>AVERAGE PRICES IN THE PRIMARY HOUSING MARKET ARE BASED ON REPORTED PRICES FOR NEWLY BUILT APARTMENTS WHICH ARE SUBJECT TO COMMISSION OF MARKET TRANSACTIONS. AT THE TIME OF VALUATION OF EACH APARTMENT, QUANTITATIVE AND QUALITATIVE CHARACTERISTICS, AS WELL AS THE AREA WHERE IT IS LOCATED IN THE CITY, ARE TAKEN INTO ACCOUNT.  AVERAGE PRICES FOR THE RUSSIAN FEDERATION ARE CALCULATED FROM THE AVERAGE PRICES PREVAILING IN ITS SUBJECTS. AS THE WEIGHTS ARE THE DATA ON THE COMMISSIONING OF THE APARTMENTS FOR THE PREVIOUS YEAR AND THE URBAN RESIDENT POPULATION AT THE BEGINNING OF THE YEAR</t>
  </si>
  <si>
    <t>FEDERAL STATE STATISTICS SERVICE, WWW.GKS.RU, PRICES, PRICE INDICES IN PRIMARY MARKET OF DWELLING IN FEDERAL DISTRICTS OF THE RUSSIAN FEDERATION</t>
  </si>
  <si>
    <t>FEDERAL STATE STATISTICAL SERVICE, HTTP://WWW.GKS.RU</t>
  </si>
  <si>
    <t>PRICES IN PRIMARY MARKET OF DWELLINGS IN FEDERAL DISTRICTS OF THE RUSSIAN FEDERATION</t>
  </si>
  <si>
    <t>Q:SA:0:0:0:1:6:0</t>
  </si>
  <si>
    <t>Saudi Arabia</t>
  </si>
  <si>
    <t>Index, 2014 = 100</t>
  </si>
  <si>
    <t>All types of residential buildings and building plots</t>
  </si>
  <si>
    <t>Transaction data collected by the Ministry of Justice. Weights are calculated based on the value of real estate transactions of each sector comprising the index</t>
  </si>
  <si>
    <t>General Authority for Statistics (GASTAT)</t>
  </si>
  <si>
    <t>https://www.stats.gov.sa/en/5263</t>
  </si>
  <si>
    <t>Q:SA:2:0:0:1:6:0</t>
  </si>
  <si>
    <t>RESID. PROPERTY PRICES,ALL DWELLINGS IN AR RIYAD, PURE PRICE,Q-ALL,NSA</t>
  </si>
  <si>
    <t>Q:SE:0:0:0:1:6:0</t>
  </si>
  <si>
    <t>Sweden</t>
  </si>
  <si>
    <t>RESID. PROP.PR., ALL OWNER-OCCUPIED DWELLINGS,PURE PRICES,Q-ALL NSA</t>
  </si>
  <si>
    <t xml:space="preserve">PURE PRICE </t>
  </si>
  <si>
    <t>COVERS NEW AND EXISTING OWNER OCCUPIED DWELLINGS</t>
  </si>
  <si>
    <t>The HPI is calculated as a Laspeyres-type price index.     For the index on purchases of existing one- or two-dwelling buildings, a SPAR method is used.  The index for purchases of OOH flats is compiled applying hedonic regression method. A semi-logarithmic equation is used in which the logarithm of price per square meter is used as dependent variable. The statistical model is reviewed annually.   The methodology that is used in the compilation for newly produced OOH dwellings is also based on hedonic method.  Weight figures are annually revised (on the basis of the most recently available  National Accounts data) and price updated to the last quarter of year t-1. A moving average of the last three years is applied for HPI sub-indices.</t>
  </si>
  <si>
    <t>STATISTICS SWEDEN, HTTP://WWW.SCB.SE/PAGES/PRODUCTTABLES____10976.ASPX</t>
  </si>
  <si>
    <t>The OOH Commission Regulation (EC) No 93/2013.</t>
  </si>
  <si>
    <t>House price index (HPI)</t>
  </si>
  <si>
    <t>Q:SE:0:2:0:1:0:0</t>
  </si>
  <si>
    <t>RESIDENTIAL PROP.PR., OWNER-OCCUP. HOUSES,PER DWEL.,Q-ALL NSA</t>
  </si>
  <si>
    <t>Index, 1981 = 100</t>
  </si>
  <si>
    <t>COVERS NEW AND EXISTING ONE OR TWO-DWELLING BUILDINGS FOR PERMANENT LIVING</t>
  </si>
  <si>
    <t>BASED ON THE LEGAL REGISTRATIONS AND ADJUSTED FOR RATABLE VALUES AND WEIGHTED TO REPRESENT THE ACTUAL STOCK OF HOUSES</t>
  </si>
  <si>
    <t>REAL ESTATE PRICE INDEX OF ONE OR TWO-DWELLING BUILDINGS FOR PERMANENT LIVING</t>
  </si>
  <si>
    <t>Q:SE:3:2:1:1:6:0</t>
  </si>
  <si>
    <t>RESID.PROP..PRICES, SINGLE&amp;DUPLEX HOUSES,IN STOCKHOLM AREA .,Q-ALL NSA</t>
  </si>
  <si>
    <t>http://www.statistikdatabasen.scb.se/pxweb/en/ssd/START__BO__BO0501__BO0501A/FastpiPSRegKv/</t>
  </si>
  <si>
    <t xml:space="preserve">RESID.PROP PRICE INDEX OF ONE OR TWO-DWELLING BUILDINGS IN GREATER STOCKHOLM </t>
  </si>
  <si>
    <t>Q:SG:0:1:0:3:1:0</t>
  </si>
  <si>
    <t>Singapore</t>
  </si>
  <si>
    <t>RESID. PROPERTY PRICES, ALL DWELLINGS, PER SQ.M.,Q-ALL</t>
  </si>
  <si>
    <t>Index, 2009 Q1 = 100</t>
  </si>
  <si>
    <t>A building or a contiguous space in part of a building used for housing. It can be a detached house, semi-detached house, terrace house, townhouse, apartment, condominium, strata detached, strata semi-detached or cluster housing unit.</t>
  </si>
  <si>
    <t>https://www.ura.gov.sg/Corporate/Property/Property-Data</t>
  </si>
  <si>
    <t>http://spring.ura.gov.sg/lad/ore/login/timeseries.cfm?no=1#PPI</t>
  </si>
  <si>
    <t>All Residential</t>
  </si>
  <si>
    <t>Q:SI:0:1:0:1:6:0</t>
  </si>
  <si>
    <t>Slovenia</t>
  </si>
  <si>
    <t>RESID.PROPERTY PRICES, ALL DWELL., TOTAL, PURE PRICE,Q-ALL NSA</t>
  </si>
  <si>
    <t>AS A RULE, THE COVERAGE OF EXISTING FLATS IS COMPLETE. THE SALE OF DWELLINGS MUST BE REPORTED BY REAL ESTATE AGENTS, NOTARIES AND THE TAX ADMINISTRATION OF THE REPUBLIC OF SLOVENIA. THE STATISTICAL SURVEY COVERS AROUND 30% OF TRANSACTIONS OF NEWLY BUILT FLATS AND FAMILY HOUSES. ANOTHER 20% OF DATA ON TRANSACTIONS OF NEW HOUSING ARE OBTAINED FROM THE REAL ESTATE MARKET REGISTER. THE PRICE INDICES OF NEWLY BUILT DWELLINGS ARE THUS CALCULATED FROM A 50% NON-STRATIFIED SAMPLE OF ALL NEW HOUSING.</t>
  </si>
  <si>
    <t>TRANSACTION DATA, HEDONIC REGRESSION</t>
  </si>
  <si>
    <t>STATISTICS SLOVENIA STATISTICAL DATABASE</t>
  </si>
  <si>
    <t>HTTP://WWW.STAT.SI/DOC/METOD_POJASNILA/04-004-ME.HTM#_TOC294250983</t>
  </si>
  <si>
    <t>HOUSE PRICES AND NUMBER OF TRANSACTIONS BY TYPE OF DWELLINGS, SLOVENIA, QUARTERLY, DWELLINGS TOTAL</t>
  </si>
  <si>
    <t>Q:SI:0:1:1:1:6:0</t>
  </si>
  <si>
    <t>RES.PROP. PRICES, EXISTING DWELLINGS,TOTAL, PURE PRICE,Q-ALL NSA</t>
  </si>
  <si>
    <t>HOUSE PRICES AND NUMBER OF TRANSACTIONS BY TYPE OF DWELLINGS, SLOVENIA, QUARTERLY, EXISTING DWELLINGS</t>
  </si>
  <si>
    <t>Q:SI:0:1:2:1:6:0</t>
  </si>
  <si>
    <t>RES.PROP. PRICES, NEW DWELLINGS, TOTAL, PURE PRICE, Q-ALL NSA</t>
  </si>
  <si>
    <t>HOUSE PRICES AND NUMBER OF TRANSACTIONS BY TYPE OF DWELLINGS, SLOVENIA, QUARTERLY, NEWLY BUILT DWELLINGS</t>
  </si>
  <si>
    <t>Q:SI:0:2:1:1:6:0</t>
  </si>
  <si>
    <t>RES.PROP. PRICES, EXISTING DWELLINGS,HOUSES, PURE PRICE,Q-ALL NSA</t>
  </si>
  <si>
    <t>HOUSE PRICES AND NUMBER OF TRANSACTIONS BY TYPE OF DWELLINGS, SLOVENIA, QUARTERLY, EXISTING FAMILY HOUSES</t>
  </si>
  <si>
    <t>Q:SI:0:2:2:1:6:0</t>
  </si>
  <si>
    <t>RES.PROP. PRICES, NEW DWELLINGS, HOUSES, PURE PRICE, Q-ALL NSA</t>
  </si>
  <si>
    <t>HOUSE PRICES AND NUMBER OF TRANSACTIONS BY TYPE OF DWELLINGS, SLOVENIA, QUARTERLY, NEWLY BUILT FAMILY HOUSES</t>
  </si>
  <si>
    <t>Q:SI:0:8:1:1:6:0</t>
  </si>
  <si>
    <t>RES.PROP. PRICES,EXISTING DWELLINGS, APARTMENTS,PURE PRICE,Q-ALL NSA</t>
  </si>
  <si>
    <t>HOUSE PRICES AND NUMBER OF TRANSACTIONS BY TYPE OF DWELLINGS, SLOVENIA, QUARTERLY, EXISTING FLATS</t>
  </si>
  <si>
    <t>Q:SI:0:8:2:1:6:0</t>
  </si>
  <si>
    <t>RES.PROP. PRICES, NEW DWELLINGS, APARTMENTS, PURE PRICE, Q-ALL NSA</t>
  </si>
  <si>
    <t>HOUSE PRICES AND NUMBER OF TRANSACTIONS BY TYPE OF DWELLINGS, SLOVENIA, QUARTERLY, NEWLY BUILT FLATS</t>
  </si>
  <si>
    <t>Q:SI:1:8:1:1:6:0</t>
  </si>
  <si>
    <t>RES.PROP. PRICES, EXIST.APARTM.(SLOVENIA EX.LJUBLJANA),PURE PRICE.,NSA</t>
  </si>
  <si>
    <t>HOUSE PRICES AND NUMBER OF TRANSACTIONS BY TYPE OF DWELLINGS, SLOVENIA, QUARTERLY, EXISTING FLATS, REST OF SLOVENIA</t>
  </si>
  <si>
    <t>Q:SI:2:8:1:1:6:0</t>
  </si>
  <si>
    <t>RES.PROP. PRICES, EXIST. APARTM. (LJUBLJANA),PURE PRICE, Q-ALL NSA</t>
  </si>
  <si>
    <t>HOUSE PRICES AND NUMBER OF TRANSACTIONS BY TYPE OF DWELLINGS, SLOVENIA, QUARTERLY, EXISTING FLATS, LJUBLANA</t>
  </si>
  <si>
    <t>Q:SK:0:1:0:1:6:0</t>
  </si>
  <si>
    <t>Slovak Republic</t>
  </si>
  <si>
    <t xml:space="preserve">EUROSTAT BASED ON DATA COMPILED BY Statistical Office of the Slovak Republic </t>
  </si>
  <si>
    <t>http://ec.europa.eu/eurostat/cache/metadata/EN/prc_hps_esms_sk.htm</t>
  </si>
  <si>
    <t>Q:SK:0:1:0:2:1:0</t>
  </si>
  <si>
    <t>RESIDENTIAL PROP. PR., ALL DWELLINGS, PER SQUARE METER, Q-ALL NSA</t>
  </si>
  <si>
    <t>Index, 2002 = 100</t>
  </si>
  <si>
    <t>COVERS ALL APARTMENTS AND HOUSES IN WHOLE COUNTRY</t>
  </si>
  <si>
    <t>OFFER BASED DATA</t>
  </si>
  <si>
    <t>NATIONAL BANK OF SLOVAKIA, WWW.NBS.SK &lt; MENU &lt; SELECTED MACROECONOMICS INDICATORS &lt; RESIDENTIAL PROPERTY PRICES &lt; RESIDENTIAL PROPERTY PRICES (BASIC AND Y ON Y INDEX), HTTP://WWW.NBS.SK/EN/STATISTICS/SELECTED-MACROECONOMICS-INDICATORS/RESIDENTIAL-PROPERTY-PRICES</t>
  </si>
  <si>
    <t>NATIONAL BANK OF SLOVAKIA, WWW.NBS.SK &gt; MENU &gt; SELECTED MACROECONOMICS INDICATORS &gt; RESIDENTIAL PROPERTY PRICES &gt; MONITORING RESIDENTIAL PROPERTY PRICES IN SLOVAKIA, HTTP://WWW.NBS.SK/EN/STATISTICS/SELECTED-MACROECONOMICS-INDICATORS/RESIDENTIAL-PROPERTY-PRICES</t>
  </si>
  <si>
    <t>RESIDENTIAL PROPERTY PRICES IN SLOVAKIA</t>
  </si>
  <si>
    <t>Q:SK:0:1:1:1:6:0</t>
  </si>
  <si>
    <t>RESID. PROPERTY PRICES, EXISTING DWELLINGS, PURE PRICE., Q-ALL NSA</t>
  </si>
  <si>
    <t>COVERS ALL EXISTING DWELLINGS</t>
  </si>
  <si>
    <t>Q:SK:0:1:2:1:6:0</t>
  </si>
  <si>
    <t>COVERS ALL NEW DWELLINGS</t>
  </si>
  <si>
    <t>Q:SK:3:1:0:2:1:0</t>
  </si>
  <si>
    <t>RESID.PROP. PR.,ALL DWELL.IN BRATISLAVA AREA,PER SQUARE METER,NSA</t>
  </si>
  <si>
    <t>COVERS ALL APARTMENTS AND HOUSES IN THE BRATISLAVA REGION</t>
  </si>
  <si>
    <t>https://www.nbs.sk/en/statistics/selected-macroeconomics-indicators/residential-property-prices/residential-property-prices-by-regions</t>
  </si>
  <si>
    <t>Q:US:0:1:1:2:0:1</t>
  </si>
  <si>
    <t>United States</t>
  </si>
  <si>
    <t>RESIDENTIAL PROPERTY PRICES, EXISTNG DWELLINGS, PER DWEL., Q-ALL SA</t>
  </si>
  <si>
    <t>Index, 2000 Jan = 100</t>
  </si>
  <si>
    <t xml:space="preserve">WHOLE COUNTRY. EXISTING DWELLINGS. TYPES OF DWELLINGS ARE SINGLE-FAMILY HOMES (ATTACHED AND DETACHED) AND CONDOMINIUMS AND COOPERATIVES </t>
  </si>
  <si>
    <t xml:space="preserve">REPEAT SALES INDEX; The series was revised on its entire length in October 2016: temporarily distant sales pairs were downweighted; data from new sources were added, outlier sales were downweighted, </t>
  </si>
  <si>
    <t>CORELOGIC (AVAILABLE IN THE US FEDERAL RESERVE BOARD DATABASE)</t>
  </si>
  <si>
    <t>PRICE INDEXES; OWNER-OCCUPIED REAL ESTATE CORELOGIC NATIONAL (SA)</t>
  </si>
  <si>
    <t>Q:US:0:2:1:3:0:0</t>
  </si>
  <si>
    <t>RESIDENTIAL PROPERTY PRICES, EXIST.1-FAMILY HOUSES,PER DWEL.,Q-ALL NSA</t>
  </si>
  <si>
    <t>Index, 1980 Q1 = 100</t>
  </si>
  <si>
    <t>COVERS EXISTING SINGLE-FAMILY HOUSES</t>
  </si>
  <si>
    <t>WEIGHTED REPEAT SALES INDEX (MEASURES AVERAGE PRICE CHANGES IN REPEAT SALES OR REFINANCINGS ON THE SAME PROPERTIES)</t>
  </si>
  <si>
    <t>FEDERAL HOUSING FINANCE AGENCY, HTTP://WWW.FHFA.GOV/DEFAULT.ASPX?PAGE=84</t>
  </si>
  <si>
    <t>ALL-TRANSACTIONS INDEXES (ESTIMATED USING SALES PRICES AND APPRAISAL DATA) - U.S. AND CENSUS DIVISIONS THROUGH 2010Q1 (NOT SEASONALLY ADJUSTED)</t>
  </si>
  <si>
    <t>Q:US:0:2:2:1:0:0</t>
  </si>
  <si>
    <t>RESIDENTIAL PROPERTY PRICES, NEW 1-FAMILY HOUSES, PER DWEL., Q-ALL NSA</t>
  </si>
  <si>
    <t>COVERS ABOUT 13000 OBSERVATIONS PER YEAR OF NEW ONE-FAMILY HOUSES FOR SALE</t>
  </si>
  <si>
    <t>US CENSUS BUREAU (HTTP://WWW.CENSUS.GOV/) &lt; SUBJECT A TO Z &lt; HOUSING &lt; NEW RESIDENTIAL SALES STATISTICS &lt; CONTRUCTION PRICES INDEXES &lt; HTTP://WWW.CENSUS.GOV/CONST/WWW/CONSTPRICEINDEX.HTML &lt; CONSTANT QUALITY (LASPEYRES) PRICE INDEX OF NEW ONE-FAMILY HOUSES SOLD &lt; HOUSES SOLD 2005 BASE YEAR</t>
  </si>
  <si>
    <t>US CENSUS BUREAU (HTTP://WWW.CENSUS.GOV/) &lt; SUBJECT A TO Z &lt; HOUSING &lt; NEW RESIDENTIAL SALES STATISTICS &lt; CONTRUCTION PRICES INDEXES &lt; HTTP://WWW.CENSUS.GOV/CONST/WWW/CONSTPRICEINDEX.HTML</t>
  </si>
  <si>
    <t>PRICE INDEX FOR SALES PRICE OF NEW ONE-FAMILY HOMES SOLD</t>
  </si>
  <si>
    <t>Q:US:3:2:1:3:6:0</t>
  </si>
  <si>
    <t>RESID PROPERTY PRICES, EXIST.1-FAMILY HOUSES,NEW YORK,NEW JERSEY</t>
  </si>
  <si>
    <t>Index, 1991 Q1 = 100</t>
  </si>
  <si>
    <t>COVERS EXISTING SINGLE-FAMILY HOUSES in New York-Jersey City-White Plains, Unadjusted data</t>
  </si>
  <si>
    <t>http://www.haver.com/our_data.html</t>
  </si>
  <si>
    <t>The FHFA House Price Index (HPI) is a broad measure of the movement of single-family house prices.  The HPI is a weighted, repeat-sales index, meaning that it measures average price changes in repeat sales or refinancings on the same properties. This information is obtained by reviewing repeat mortgage transactions on single-family properties whose mortgages have been purchased or securitized by Fannie Mae or Freddie Mac since January 1975.  https://www.fhfa.gov/DataTools/Downloads/Documents/HPI/HPI_dictionary.xls; https://www.fhfa.gov/DataTools/Downloads/Pages/House-Price-Index-Datasets.aspx#qpo</t>
  </si>
  <si>
    <t>Hundreds</t>
  </si>
  <si>
    <t>Q:US:4:2:1:3:6:0</t>
  </si>
  <si>
    <t>RESID PROPERTY PRICES, EXIST.1-FAMILY HOUSES,WASHINGTON AREA</t>
  </si>
  <si>
    <t xml:space="preserve">COVERS EXISTING SINGLE-FAMILY HOUSES in Washington-Arlington-Alexandria, Unadjusted data  </t>
  </si>
  <si>
    <t>Q:XM:0:1:0:0:0:0</t>
  </si>
  <si>
    <t>Euro area</t>
  </si>
  <si>
    <t>RESIDENTIAL PROP. PR.,ALL DWELLINGS(MU19),PER DWELL., Q H A-ALL NSA</t>
  </si>
  <si>
    <t>COVERS NEW AND EXISTING HOUSES AND FLATS</t>
  </si>
  <si>
    <t>ECB WEIGHTS TOGETHER GROWTH RATES OF COUNTRY INDICATORS USING GDP SHARES (AT CURRENT PRICES) OF A CERTAIN WEIGHT REFERENCE YEAR . THE WEIGHTS ARE APPLIED ON THE WHOLE TIME SERIES.  DUE TO THE HETEROGENEOUS STATISTICAL PROPERTIES AND QUALITY OF ITS UNDERLYING COUNTRY DATA, THE ECB'S RESIDENTIAL PROPERTY PRICE INDICATOR IS SURROUNDED BY A HIGH DEGREE OF UNCERTAINTY, IN PARTICULAR WITH REGARD TO COVERAGE, QUALITY ADJUSTMENT AND REPRESENTATIVENESS. THE PRICE INDEX SHOWS AS INDEX POINTS</t>
  </si>
  <si>
    <t>Eurostat; European Central Bank, Economic Bulletin: Tables in chapter 04</t>
  </si>
  <si>
    <t>ECB, MONTHLY BULLETIN, DECEMBER 2003, P.39-40, HTTP://WWW.ECB.EUROPA.EU/PUB/PDF/MOBU/MB200312EN.PDF AND HTTP://SDW.ECB.EUROPA.EU</t>
  </si>
  <si>
    <t>Euro area 19 (fixed composition); Residential property prices, New and existing dwellings; Residential property in good &amp; poor condition; Whole country; Neither seasonally nor working day adjusted; ECB, 2007=10</t>
  </si>
  <si>
    <t xml:space="preserve">Average of observations through period </t>
  </si>
  <si>
    <t>Period</t>
  </si>
  <si>
    <t/>
  </si>
  <si>
    <t>AED/square meter (Units)</t>
  </si>
  <si>
    <t>Index, 2001 Mar = 100 (Units)</t>
  </si>
  <si>
    <t>Index, 2016 Dec = 100 (Units)</t>
  </si>
  <si>
    <t>Index, 2020 = 100 (Units)</t>
  </si>
  <si>
    <t>Index, 2015  = 100 (Units)</t>
  </si>
  <si>
    <t>Index, 2010 = 100 (Units)</t>
  </si>
  <si>
    <t>Index, 2015 Jan = 100 (Units)</t>
  </si>
  <si>
    <t>Pound (sterling) (Units)</t>
  </si>
  <si>
    <t>Index, 1999 = 100 (Units)</t>
  </si>
  <si>
    <t>Index, 2005 Jan = 100 (Units)</t>
  </si>
  <si>
    <t>Index, 1993 = 100 (Units)</t>
  </si>
  <si>
    <t>Index, 2017 Oct = 414.5 (Units)</t>
  </si>
  <si>
    <t>Index, 2000 Mar = 100 (Units)</t>
  </si>
  <si>
    <t>Index, 1994 Jan 01 = 100 (Units)</t>
  </si>
  <si>
    <t>Index, 2019 Jan = 100 (Units)</t>
  </si>
  <si>
    <t>Index, 2020 June = 100 (Units)</t>
  </si>
  <si>
    <t>Index, 2020 Aug = 100 (Units)</t>
  </si>
  <si>
    <t>Euro (Thousands)</t>
  </si>
  <si>
    <t>Index, 2011 = 100 (Units)</t>
  </si>
  <si>
    <t>Index, 2009 Jan = 100 (Units)</t>
  </si>
  <si>
    <t>Index, 2017 = 100 (Units)</t>
  </si>
  <si>
    <t>Index, 2001 Jan = 100 (Units)</t>
  </si>
  <si>
    <t>US dollar (Units)</t>
  </si>
  <si>
    <t>Index, 2000 = 100 (Units)</t>
  </si>
  <si>
    <t>Index, 2011/2012 = 100 (Units)</t>
  </si>
  <si>
    <t>Index, 2005 = 100 (Units)</t>
  </si>
  <si>
    <t>Index, 1970 Q1 = 100 (Units)</t>
  </si>
  <si>
    <t>Index, 2000 Q1 = 100 (Units)</t>
  </si>
  <si>
    <t>Index, 2008 = 100 (Units)</t>
  </si>
  <si>
    <t>Index, 2014 Dec =100 (Units)</t>
  </si>
  <si>
    <t>Index, 1990 = 100 (Units)</t>
  </si>
  <si>
    <t>Index, 2010 Q1 = 100 (Units)</t>
  </si>
  <si>
    <t>Index, 1980 = 100 (Units)</t>
  </si>
  <si>
    <t>Index, 2006 = 100 (Units)</t>
  </si>
  <si>
    <t>Euro (Units)</t>
  </si>
  <si>
    <t>Index, 2007 = 100 (Units)</t>
  </si>
  <si>
    <t>Index, 1993 Q4 = 100 (Units)</t>
  </si>
  <si>
    <t>Forint (Thousands)</t>
  </si>
  <si>
    <t>Index, 2002 Q1 = 100 (Units)</t>
  </si>
  <si>
    <t>Rupiah (Units)</t>
  </si>
  <si>
    <t>Index, 2010 Q2 to 2011 Q1 = 100 (Units)</t>
  </si>
  <si>
    <t>Index, 2010 March = 100 (Units)</t>
  </si>
  <si>
    <t>Index, 2006 Q1 = 100 (Units)</t>
  </si>
  <si>
    <t>Malaysian ringgit (Units)</t>
  </si>
  <si>
    <t>Index, 2003 Q4 = 1000 (Units)</t>
  </si>
  <si>
    <t>Sol (Units)</t>
  </si>
  <si>
    <t>Index, 2013 Q1 = 100 (Units)</t>
  </si>
  <si>
    <t>Index, 2014 Q1 = 100 (Units)</t>
  </si>
  <si>
    <t>Philippine peso (Units)</t>
  </si>
  <si>
    <t>Zloty (Units)</t>
  </si>
  <si>
    <t>Index, 2006 Q3 = 100 (Units)</t>
  </si>
  <si>
    <t>Russian rouble (Units)</t>
  </si>
  <si>
    <t>Index, 2014 = 100 (Units)</t>
  </si>
  <si>
    <t>Index, 1981 = 100 (Units)</t>
  </si>
  <si>
    <t>Index, 2009 Q1 = 100 (Units)</t>
  </si>
  <si>
    <t>Index, 2002 = 100 (Units)</t>
  </si>
  <si>
    <t>Index, 2000 Jan = 100 (Units)</t>
  </si>
  <si>
    <t>Index, 1980 Q1 = 100 (Units)</t>
  </si>
  <si>
    <t>Index, 1991 Q1 = 100 (Hundreds)</t>
  </si>
  <si>
    <t>Index, 1991 Q1 = 100 (Units)</t>
  </si>
  <si>
    <t>Serbian Dinar (Units)</t>
  </si>
  <si>
    <t>31.12.1819</t>
  </si>
  <si>
    <t>31.12.1820</t>
  </si>
  <si>
    <t>31.12.1821</t>
  </si>
  <si>
    <t>31.12.1822</t>
  </si>
  <si>
    <t>31.12.1823</t>
  </si>
  <si>
    <t>31.12.1824</t>
  </si>
  <si>
    <t>31.12.1825</t>
  </si>
  <si>
    <t>31.12.1826</t>
  </si>
  <si>
    <t>31.12.1827</t>
  </si>
  <si>
    <t>31.12.1828</t>
  </si>
  <si>
    <t>31.12.1829</t>
  </si>
  <si>
    <t>31.12.1830</t>
  </si>
  <si>
    <t>31.12.1831</t>
  </si>
  <si>
    <t>31.12.1832</t>
  </si>
  <si>
    <t>31.12.1833</t>
  </si>
  <si>
    <t>31.12.1834</t>
  </si>
  <si>
    <t>31.12.1835</t>
  </si>
  <si>
    <t>31.12.1836</t>
  </si>
  <si>
    <t>31.12.1837</t>
  </si>
  <si>
    <t>31.12.1838</t>
  </si>
  <si>
    <t>31.12.1839</t>
  </si>
  <si>
    <t>31.12.1840</t>
  </si>
  <si>
    <t>31.12.1841</t>
  </si>
  <si>
    <t>31.12.1842</t>
  </si>
  <si>
    <t>31.12.1843</t>
  </si>
  <si>
    <t>31.12.1844</t>
  </si>
  <si>
    <t>31.12.1845</t>
  </si>
  <si>
    <t>31.12.1846</t>
  </si>
  <si>
    <t>31.12.1847</t>
  </si>
  <si>
    <t>31.12.1848</t>
  </si>
  <si>
    <t>31.12.1849</t>
  </si>
  <si>
    <t>31.12.1850</t>
  </si>
  <si>
    <t>31.12.1851</t>
  </si>
  <si>
    <t>31.12.1852</t>
  </si>
  <si>
    <t>31.12.1853</t>
  </si>
  <si>
    <t>31.12.1854</t>
  </si>
  <si>
    <t>31.12.1855</t>
  </si>
  <si>
    <t>31.12.1856</t>
  </si>
  <si>
    <t>31.12.1857</t>
  </si>
  <si>
    <t>31.12.1858</t>
  </si>
  <si>
    <t>31.12.1859</t>
  </si>
  <si>
    <t>31.12.1860</t>
  </si>
  <si>
    <t>31.12.1861</t>
  </si>
  <si>
    <t>31.12.1862</t>
  </si>
  <si>
    <t>31.12.1863</t>
  </si>
  <si>
    <t>31.12.1864</t>
  </si>
  <si>
    <t>31.12.1865</t>
  </si>
  <si>
    <t>31.12.1866</t>
  </si>
  <si>
    <t>31.12.1867</t>
  </si>
  <si>
    <t>31.12.1868</t>
  </si>
  <si>
    <t>31.12.1869</t>
  </si>
  <si>
    <t>31.12.1870</t>
  </si>
  <si>
    <t>31.12.1871</t>
  </si>
  <si>
    <t>31.12.1872</t>
  </si>
  <si>
    <t>31.12.1873</t>
  </si>
  <si>
    <t>31.12.1874</t>
  </si>
  <si>
    <t>31.12.1875</t>
  </si>
  <si>
    <t>31.12.1876</t>
  </si>
  <si>
    <t>31.12.1877</t>
  </si>
  <si>
    <t>31.12.1878</t>
  </si>
  <si>
    <t>31.12.1879</t>
  </si>
  <si>
    <t>31.12.1880</t>
  </si>
  <si>
    <t>31.12.1881</t>
  </si>
  <si>
    <t>31.12.1882</t>
  </si>
  <si>
    <t>31.12.1883</t>
  </si>
  <si>
    <t>31.12.1884</t>
  </si>
  <si>
    <t>31.12.1885</t>
  </si>
  <si>
    <t>31.12.1886</t>
  </si>
  <si>
    <t>31.12.1887</t>
  </si>
  <si>
    <t>31.12.1888</t>
  </si>
  <si>
    <t>31.12.1889</t>
  </si>
  <si>
    <t>31.12.1890</t>
  </si>
  <si>
    <t>31.12.1891</t>
  </si>
  <si>
    <t>31.12.1892</t>
  </si>
  <si>
    <t>31.12.1893</t>
  </si>
  <si>
    <t>31.12.1894</t>
  </si>
  <si>
    <t>31.12.1895</t>
  </si>
  <si>
    <t>31.12.1896</t>
  </si>
  <si>
    <t>31.12.1897</t>
  </si>
  <si>
    <t>31.12.1898</t>
  </si>
  <si>
    <t>31.12.1899</t>
  </si>
  <si>
    <t>Index, 1975 = 100 (Units)</t>
  </si>
  <si>
    <t>Index, 2016 = 100 (Units)</t>
  </si>
  <si>
    <t>Index, 1995 = 100 (Units)</t>
  </si>
  <si>
    <t>Index, 1912 = 100 (Units)</t>
  </si>
  <si>
    <t>Norwegian krone (Thousands)</t>
  </si>
  <si>
    <t xml:space="preserve">  BANK FOR INTERNATIONAL SETTLEMENTS</t>
  </si>
  <si>
    <t>Detailed Residential Property Price Statistics</t>
  </si>
  <si>
    <t>A) Quick presentation</t>
  </si>
  <si>
    <t>The property price statistics bring together data from a variety of national sources.</t>
  </si>
  <si>
    <t>The BIS, with the assistance of its member central banks, has obtained approval of these sources to disseminate the statistics as long as the national sources are clearly indicated.</t>
  </si>
  <si>
    <r>
      <t>The sources and any relevant disclaimers are listed separately (</t>
    </r>
    <r>
      <rPr>
        <u/>
        <sz val="10"/>
        <color indexed="12"/>
        <rFont val="Arial"/>
        <family val="2"/>
      </rPr>
      <t>sources of data</t>
    </r>
    <r>
      <rPr>
        <sz val="10"/>
        <rFont val="Arial"/>
        <family val="2"/>
      </rPr>
      <t>).</t>
    </r>
  </si>
  <si>
    <t>Copyright in these data must be honoured.</t>
  </si>
  <si>
    <r>
      <t xml:space="preserve">For more details, please visit the </t>
    </r>
    <r>
      <rPr>
        <u/>
        <sz val="10"/>
        <color indexed="12"/>
        <rFont val="Arial"/>
        <family val="2"/>
      </rPr>
      <t>Property Price Statistics</t>
    </r>
    <r>
      <rPr>
        <sz val="10"/>
        <rFont val="Arial"/>
        <family val="2"/>
      </rPr>
      <t>.</t>
    </r>
  </si>
  <si>
    <t>B) Content and tips to retrieve series</t>
  </si>
  <si>
    <t>The property price time series are grouped together according to frequency in three spreadsheets:</t>
  </si>
  <si>
    <t>Monthly Series</t>
  </si>
  <si>
    <t>Quarterly Series</t>
  </si>
  <si>
    <t>Half-yearly Series</t>
  </si>
  <si>
    <t>Annual Series</t>
  </si>
  <si>
    <t>To find time series:</t>
  </si>
  <si>
    <r>
      <t>1)</t>
    </r>
    <r>
      <rPr>
        <sz val="10"/>
        <rFont val="Arial"/>
        <family val="2"/>
      </rPr>
      <t xml:space="preserve"> In the spreadsheet " Summary Documentation", select items in one or several of the following dimensions </t>
    </r>
    <r>
      <rPr>
        <i/>
        <sz val="10"/>
        <rFont val="Arial"/>
        <family val="2"/>
      </rPr>
      <t xml:space="preserve">(columns C to J) </t>
    </r>
    <r>
      <rPr>
        <sz val="10"/>
        <rFont val="Arial"/>
        <family val="2"/>
      </rPr>
      <t xml:space="preserve">and check whether the series titles meet your needs </t>
    </r>
    <r>
      <rPr>
        <i/>
        <sz val="10"/>
        <rFont val="Arial"/>
        <family val="2"/>
      </rPr>
      <t>(column K)</t>
    </r>
    <r>
      <rPr>
        <sz val="10"/>
        <rFont val="Arial"/>
        <family val="2"/>
      </rPr>
      <t>:</t>
    </r>
  </si>
  <si>
    <r>
      <t>2)</t>
    </r>
    <r>
      <rPr>
        <sz val="10"/>
        <rFont val="Arial"/>
        <family val="2"/>
      </rPr>
      <t xml:space="preserve"> Among the obtained series, click on a code </t>
    </r>
    <r>
      <rPr>
        <i/>
        <sz val="10"/>
        <rFont val="Arial"/>
        <family val="2"/>
      </rPr>
      <t>(column B)</t>
    </r>
    <r>
      <rPr>
        <sz val="10"/>
        <rFont val="Arial"/>
        <family val="2"/>
      </rPr>
      <t xml:space="preserve"> you are interested in to get access to the data in the corresponding frequency spreadsheet.</t>
    </r>
  </si>
  <si>
    <r>
      <t>3)</t>
    </r>
    <r>
      <rPr>
        <sz val="10"/>
        <rFont val="Arial"/>
        <family val="2"/>
      </rPr>
      <t xml:space="preserve"> The spreadsheet " Summary Documentation" provides additional metadata information on the series </t>
    </r>
    <r>
      <rPr>
        <i/>
        <sz val="10"/>
        <rFont val="Arial"/>
        <family val="2"/>
      </rPr>
      <t>(columns L to V)</t>
    </r>
    <r>
      <rPr>
        <sz val="10"/>
        <rFont val="Arial"/>
        <family val="2"/>
      </rPr>
      <t>:</t>
    </r>
  </si>
  <si>
    <r>
      <t xml:space="preserve">For any queries, please contact  </t>
    </r>
    <r>
      <rPr>
        <sz val="10"/>
        <color indexed="12"/>
        <rFont val="Arial"/>
        <family val="2"/>
      </rPr>
      <t>property.prices@bis.org</t>
    </r>
  </si>
  <si>
    <t>Data cut-off date: 24/01/2022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</si>
</sst>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7"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sz val="10"/>
      <name val="Arial"/>
      <family val="2"/>
    </font>
    <font>
      <sz val="13"/>
      <name val="Arial"/>
      <family val="2"/>
    </font>
    <font>
      <b/>
      <sz val="16"/>
      <name val="Arial"/>
      <family val="2"/>
    </font>
    <font>
      <b/>
      <sz val="10"/>
      <name val="Arial"/>
      <family val="2"/>
    </font>
    <font>
      <u/>
      <sz val="10"/>
      <color indexed="12"/>
      <name val="Arial"/>
      <family val="2"/>
    </font>
    <font>
      <u/>
      <sz val="10"/>
      <name val="Arial"/>
      <family val="2"/>
    </font>
    <font>
      <b/>
      <sz val="11"/>
      <name val="Arial"/>
      <family val="2"/>
    </font>
    <font>
      <i/>
      <sz val="10"/>
      <name val="Arial"/>
      <family val="2"/>
    </font>
    <font>
      <sz val="10"/>
      <color indexed="12"/>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8" fillId="0" borderId="0"/>
    <xf numFmtId="0" fontId="8" fillId="0" borderId="0"/>
    <xf numFmtId="0" fontId="12" fillId="0" borderId="0" applyNumberFormat="0" applyFill="0" applyBorder="0" applyAlignment="0" applyProtection="0">
      <alignment vertical="top"/>
      <protection locked="0"/>
    </xf>
  </cellStyleXfs>
  <cellXfs count="21">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9" fillId="0" borderId="0" xfId="1" applyFont="1" applyAlignment="1">
      <alignment horizontal="left" vertical="center" indent="5"/>
    </xf>
    <xf numFmtId="0" fontId="8" fillId="0" borderId="0" xfId="1"/>
    <xf numFmtId="0" fontId="10" fillId="0" borderId="0" xfId="2" applyFont="1" applyAlignment="1">
      <alignment horizontal="center"/>
    </xf>
    <xf numFmtId="0" fontId="11" fillId="0" borderId="0" xfId="1" applyFont="1"/>
    <xf numFmtId="0" fontId="8" fillId="0" borderId="0" xfId="3" applyFont="1" applyAlignment="1" applyProtection="1"/>
    <xf numFmtId="0" fontId="8" fillId="0" borderId="0" xfId="1" applyAlignment="1">
      <alignment horizontal="left" indent="1"/>
    </xf>
    <xf numFmtId="0" fontId="13" fillId="0" borderId="0" xfId="1" applyFont="1"/>
    <xf numFmtId="0" fontId="14" fillId="0" borderId="0" xfId="1" applyFont="1"/>
    <xf numFmtId="0" fontId="8" fillId="0" borderId="0" xfId="1" applyAlignment="1">
      <alignment horizontal="left" indent="2"/>
    </xf>
    <xf numFmtId="0" fontId="8" fillId="0" borderId="0" xfId="3" applyFont="1" applyAlignment="1" applyProtection="1">
      <alignment horizontal="left"/>
    </xf>
  </cellXfs>
  <cellStyles count="4">
    <cellStyle name="Hyperlink 2" xfId="3" xr:uid="{887627F9-2B13-41E6-BE82-D76DDE90A19B}"/>
    <cellStyle name="Normal" xfId="0" builtinId="0"/>
    <cellStyle name="Normal 2" xfId="1" xr:uid="{A2C947A8-9C44-48E5-8CCB-4157BF77C3D2}"/>
    <cellStyle name="Normal 2 2" xfId="2" xr:uid="{5716DB20-9584-4134-8CF0-AA126C63B7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BA3C6D79-111F-44F8-91ED-8C9789209D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bis.org/statistics/pp.htm" TargetMode="External"/><Relationship Id="rId2" Type="http://schemas.openxmlformats.org/officeDocument/2006/relationships/hyperlink" Target="http://www.bis.org/statistics/pp/disclaimer.htm" TargetMode="External"/><Relationship Id="rId1" Type="http://schemas.openxmlformats.org/officeDocument/2006/relationships/hyperlink" Target="mailto:property.prices@bis.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E4BA-41B5-4BEB-8763-1728454AEAF8}">
  <sheetPr>
    <pageSetUpPr fitToPage="1"/>
  </sheetPr>
  <dimension ref="A1:A34"/>
  <sheetViews>
    <sheetView tabSelected="1" workbookViewId="0">
      <pane ySplit="2" topLeftCell="A18" activePane="bottomLeft" state="frozen"/>
      <selection pane="bottomLeft" activeCell="A38" sqref="A38"/>
    </sheetView>
  </sheetViews>
  <sheetFormatPr defaultColWidth="9.140625" defaultRowHeight="12.75" x14ac:dyDescent="0.2"/>
  <cols>
    <col min="1" max="1" width="155.7109375" style="12" customWidth="1"/>
    <col min="2" max="19" width="9.140625" style="12"/>
    <col min="20" max="20" width="18.7109375" style="12" customWidth="1"/>
    <col min="21" max="21" width="29.7109375" style="12" customWidth="1"/>
    <col min="22" max="16384" width="9.140625" style="12"/>
  </cols>
  <sheetData>
    <row r="1" spans="1:1" ht="27.75" customHeight="1" x14ac:dyDescent="0.2">
      <c r="A1" s="11" t="s">
        <v>1738</v>
      </c>
    </row>
    <row r="2" spans="1:1" ht="20.25" x14ac:dyDescent="0.3">
      <c r="A2" s="13" t="s">
        <v>1739</v>
      </c>
    </row>
    <row r="4" spans="1:1" x14ac:dyDescent="0.2">
      <c r="A4" s="14" t="s">
        <v>1740</v>
      </c>
    </row>
    <row r="5" spans="1:1" x14ac:dyDescent="0.2">
      <c r="A5" s="12" t="s">
        <v>1741</v>
      </c>
    </row>
    <row r="6" spans="1:1" x14ac:dyDescent="0.2">
      <c r="A6" s="12" t="s">
        <v>1742</v>
      </c>
    </row>
    <row r="7" spans="1:1" x14ac:dyDescent="0.2">
      <c r="A7" s="15" t="s">
        <v>1743</v>
      </c>
    </row>
    <row r="8" spans="1:1" x14ac:dyDescent="0.2">
      <c r="A8" s="12" t="s">
        <v>1744</v>
      </c>
    </row>
    <row r="10" spans="1:1" x14ac:dyDescent="0.2">
      <c r="A10" s="15" t="s">
        <v>1745</v>
      </c>
    </row>
    <row r="12" spans="1:1" x14ac:dyDescent="0.2">
      <c r="A12" s="14" t="s">
        <v>1746</v>
      </c>
    </row>
    <row r="13" spans="1:1" x14ac:dyDescent="0.2">
      <c r="A13" s="12" t="s">
        <v>1747</v>
      </c>
    </row>
    <row r="14" spans="1:1" x14ac:dyDescent="0.2">
      <c r="A14" s="16" t="s">
        <v>1748</v>
      </c>
    </row>
    <row r="15" spans="1:1" x14ac:dyDescent="0.2">
      <c r="A15" s="16" t="s">
        <v>1749</v>
      </c>
    </row>
    <row r="16" spans="1:1" x14ac:dyDescent="0.2">
      <c r="A16" s="16" t="s">
        <v>1750</v>
      </c>
    </row>
    <row r="17" spans="1:1" x14ac:dyDescent="0.2">
      <c r="A17" s="16" t="s">
        <v>1751</v>
      </c>
    </row>
    <row r="18" spans="1:1" ht="9.75" customHeight="1" x14ac:dyDescent="0.2"/>
    <row r="19" spans="1:1" x14ac:dyDescent="0.2">
      <c r="A19" s="17" t="s">
        <v>1752</v>
      </c>
    </row>
    <row r="20" spans="1:1" ht="15" x14ac:dyDescent="0.25">
      <c r="A20" s="18" t="s">
        <v>1753</v>
      </c>
    </row>
    <row r="21" spans="1:1" x14ac:dyDescent="0.2">
      <c r="A21" s="19" t="s">
        <v>3</v>
      </c>
    </row>
    <row r="22" spans="1:1" x14ac:dyDescent="0.2">
      <c r="A22" s="19" t="s">
        <v>4</v>
      </c>
    </row>
    <row r="23" spans="1:1" x14ac:dyDescent="0.2">
      <c r="A23" s="19" t="s">
        <v>5</v>
      </c>
    </row>
    <row r="24" spans="1:1" x14ac:dyDescent="0.2">
      <c r="A24" s="19" t="s">
        <v>6</v>
      </c>
    </row>
    <row r="25" spans="1:1" x14ac:dyDescent="0.2">
      <c r="A25" s="19" t="s">
        <v>7</v>
      </c>
    </row>
    <row r="26" spans="1:1" x14ac:dyDescent="0.2">
      <c r="A26" s="19" t="s">
        <v>8</v>
      </c>
    </row>
    <row r="27" spans="1:1" x14ac:dyDescent="0.2">
      <c r="A27" s="19" t="s">
        <v>9</v>
      </c>
    </row>
    <row r="28" spans="1:1" ht="15" x14ac:dyDescent="0.25">
      <c r="A28" s="18" t="s">
        <v>1754</v>
      </c>
    </row>
    <row r="29" spans="1:1" ht="15" x14ac:dyDescent="0.25">
      <c r="A29" s="18" t="s">
        <v>1755</v>
      </c>
    </row>
    <row r="30" spans="1:1" ht="8.25" customHeight="1" x14ac:dyDescent="0.2"/>
    <row r="31" spans="1:1" x14ac:dyDescent="0.2">
      <c r="A31" s="20" t="s">
        <v>1756</v>
      </c>
    </row>
    <row r="32" spans="1:1" ht="9" customHeight="1" x14ac:dyDescent="0.2"/>
    <row r="34" spans="1:1" x14ac:dyDescent="0.2">
      <c r="A34" s="12" t="s">
        <v>1757</v>
      </c>
    </row>
  </sheetData>
  <hyperlinks>
    <hyperlink ref="A31" r:id="rId1" xr:uid="{666E461D-92F2-4C6F-8497-133956E56F4D}"/>
    <hyperlink ref="A7" r:id="rId2" xr:uid="{2990850C-251E-42FC-903F-CCABCF8D770B}"/>
    <hyperlink ref="A10" r:id="rId3" display="For more details, please visit the Property Price Statistics" xr:uid="{C7604E1F-E88C-4D76-9395-C3B46FFC395F}"/>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9"/>
  <sheetViews>
    <sheetView workbookViewId="0">
      <pane xSplit="2" ySplit="1" topLeftCell="C278" activePane="bottomRight" state="frozen"/>
      <selection pane="topRight"/>
      <selection pane="bottomLeft"/>
      <selection pane="bottomRight" activeCell="A319" sqref="A319"/>
    </sheetView>
  </sheetViews>
  <sheetFormatPr defaultRowHeight="15" x14ac:dyDescent="0.25"/>
  <cols>
    <col min="1" max="1" width="11.85546875" bestFit="1" customWidth="1"/>
    <col min="2" max="2" width="20.140625" bestFit="1" customWidth="1"/>
    <col min="3" max="3" width="14.42578125" bestFit="1" customWidth="1"/>
    <col min="4" max="4" width="24.85546875" bestFit="1" customWidth="1"/>
    <col min="5" max="5" width="54.7109375" bestFit="1" customWidth="1"/>
    <col min="6" max="6" width="55.85546875" bestFit="1" customWidth="1"/>
    <col min="7" max="7" width="25.5703125" bestFit="1" customWidth="1"/>
    <col min="8" max="8" width="29.140625" bestFit="1" customWidth="1"/>
    <col min="9" max="9" width="32.140625" bestFit="1" customWidth="1"/>
    <col min="10" max="10" width="28.42578125" bestFit="1" customWidth="1"/>
    <col min="11" max="11" width="93.85546875" bestFit="1" customWidth="1"/>
    <col min="12" max="12" width="38.7109375" bestFit="1" customWidth="1"/>
    <col min="13" max="13" width="59.7109375" bestFit="1" customWidth="1"/>
    <col min="14" max="17" width="255" bestFit="1" customWidth="1"/>
    <col min="18" max="18" width="216.5703125" bestFit="1" customWidth="1"/>
    <col min="19" max="19" width="237.140625" bestFit="1" customWidth="1"/>
    <col min="20" max="20" width="19.42578125" bestFit="1" customWidth="1"/>
    <col min="21" max="21" width="255" bestFit="1" customWidth="1"/>
    <col min="22" max="22" width="217.7109375" bestFit="1"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25">
      <c r="A2" s="2" t="s">
        <v>22</v>
      </c>
      <c r="B2" s="3" t="str">
        <f ca="1">HYPERLINK("#"&amp;CELL("address",'Annual Series'!B4),"A:BE:0:L:1:1:1:0")</f>
        <v>A:BE:0:L:1:1:1:0</v>
      </c>
      <c r="C2" s="2" t="s">
        <v>24</v>
      </c>
      <c r="D2" s="2" t="s">
        <v>25</v>
      </c>
      <c r="E2" s="2" t="s">
        <v>26</v>
      </c>
      <c r="F2" s="2" t="s">
        <v>27</v>
      </c>
      <c r="G2" s="2" t="s">
        <v>28</v>
      </c>
      <c r="H2" s="2" t="s">
        <v>29</v>
      </c>
      <c r="I2" s="2" t="s">
        <v>30</v>
      </c>
      <c r="J2" s="2" t="s">
        <v>31</v>
      </c>
      <c r="K2" s="2" t="s">
        <v>32</v>
      </c>
      <c r="L2" s="2" t="s">
        <v>33</v>
      </c>
      <c r="M2" s="2" t="s">
        <v>34</v>
      </c>
      <c r="N2" s="2" t="s">
        <v>35</v>
      </c>
      <c r="O2" s="2" t="s">
        <v>36</v>
      </c>
      <c r="P2" s="2" t="s">
        <v>37</v>
      </c>
      <c r="Q2" s="2" t="s">
        <v>38</v>
      </c>
      <c r="R2" s="2" t="s">
        <v>39</v>
      </c>
      <c r="S2" s="2" t="s">
        <v>38</v>
      </c>
      <c r="T2" s="2" t="s">
        <v>40</v>
      </c>
      <c r="U2" s="2" t="s">
        <v>38</v>
      </c>
      <c r="V2" s="2" t="s">
        <v>41</v>
      </c>
    </row>
    <row r="3" spans="1:22" x14ac:dyDescent="0.25">
      <c r="A3" s="2" t="s">
        <v>22</v>
      </c>
      <c r="B3" s="3" t="str">
        <f ca="1">HYPERLINK("#"&amp;CELL("address",'Annual Series'!C4),"A:DE:0:1:0:0:6:0")</f>
        <v>A:DE:0:1:0:0:6:0</v>
      </c>
      <c r="C3" s="2" t="s">
        <v>24</v>
      </c>
      <c r="D3" s="2" t="s">
        <v>43</v>
      </c>
      <c r="E3" s="2" t="s">
        <v>26</v>
      </c>
      <c r="F3" s="2" t="s">
        <v>44</v>
      </c>
      <c r="G3" s="2" t="s">
        <v>45</v>
      </c>
      <c r="H3" s="2" t="s">
        <v>46</v>
      </c>
      <c r="I3" s="2" t="s">
        <v>47</v>
      </c>
      <c r="J3" s="2" t="s">
        <v>31</v>
      </c>
      <c r="K3" s="2" t="s">
        <v>48</v>
      </c>
      <c r="L3" s="2" t="s">
        <v>49</v>
      </c>
      <c r="M3" s="2" t="s">
        <v>38</v>
      </c>
      <c r="N3" s="2" t="s">
        <v>50</v>
      </c>
      <c r="O3" s="2" t="s">
        <v>51</v>
      </c>
      <c r="P3" s="2" t="s">
        <v>52</v>
      </c>
      <c r="Q3" s="2" t="s">
        <v>53</v>
      </c>
      <c r="R3" s="2" t="s">
        <v>54</v>
      </c>
      <c r="S3" s="2" t="s">
        <v>38</v>
      </c>
      <c r="T3" s="2" t="s">
        <v>40</v>
      </c>
      <c r="U3" s="2" t="s">
        <v>55</v>
      </c>
      <c r="V3" s="2" t="s">
        <v>38</v>
      </c>
    </row>
    <row r="4" spans="1:22" x14ac:dyDescent="0.25">
      <c r="A4" s="2" t="s">
        <v>22</v>
      </c>
      <c r="B4" s="3" t="str">
        <f ca="1">HYPERLINK("#"&amp;CELL("address",'Annual Series'!D4),"A:DE:0:1:0:0:7:0")</f>
        <v>A:DE:0:1:0:0:7:0</v>
      </c>
      <c r="C4" s="2" t="s">
        <v>24</v>
      </c>
      <c r="D4" s="2" t="s">
        <v>43</v>
      </c>
      <c r="E4" s="2" t="s">
        <v>26</v>
      </c>
      <c r="F4" s="2" t="s">
        <v>44</v>
      </c>
      <c r="G4" s="2" t="s">
        <v>45</v>
      </c>
      <c r="H4" s="2" t="s">
        <v>46</v>
      </c>
      <c r="I4" s="2" t="s">
        <v>57</v>
      </c>
      <c r="J4" s="2" t="s">
        <v>31</v>
      </c>
      <c r="K4" s="2" t="s">
        <v>58</v>
      </c>
      <c r="L4" s="2" t="s">
        <v>59</v>
      </c>
      <c r="M4" s="2" t="s">
        <v>38</v>
      </c>
      <c r="N4" s="2" t="s">
        <v>60</v>
      </c>
      <c r="O4" s="2" t="s">
        <v>61</v>
      </c>
      <c r="P4" s="2" t="s">
        <v>52</v>
      </c>
      <c r="Q4" s="2" t="s">
        <v>53</v>
      </c>
      <c r="R4" s="2" t="s">
        <v>62</v>
      </c>
      <c r="S4" s="2" t="s">
        <v>38</v>
      </c>
      <c r="T4" s="2" t="s">
        <v>40</v>
      </c>
      <c r="U4" s="2" t="s">
        <v>38</v>
      </c>
      <c r="V4" s="2" t="s">
        <v>38</v>
      </c>
    </row>
    <row r="5" spans="1:22" x14ac:dyDescent="0.25">
      <c r="A5" s="2" t="s">
        <v>22</v>
      </c>
      <c r="B5" s="3" t="str">
        <f ca="1">HYPERLINK("#"&amp;CELL("address",'Annual Series'!E4),"A:DE:4:1:0:0:6:0")</f>
        <v>A:DE:4:1:0:0:6:0</v>
      </c>
      <c r="C5" s="2" t="s">
        <v>24</v>
      </c>
      <c r="D5" s="2" t="s">
        <v>43</v>
      </c>
      <c r="E5" s="2" t="s">
        <v>64</v>
      </c>
      <c r="F5" s="2" t="s">
        <v>44</v>
      </c>
      <c r="G5" s="2" t="s">
        <v>45</v>
      </c>
      <c r="H5" s="2" t="s">
        <v>46</v>
      </c>
      <c r="I5" s="2" t="s">
        <v>47</v>
      </c>
      <c r="J5" s="2" t="s">
        <v>31</v>
      </c>
      <c r="K5" s="2" t="s">
        <v>65</v>
      </c>
      <c r="L5" s="2" t="s">
        <v>59</v>
      </c>
      <c r="M5" s="2" t="s">
        <v>38</v>
      </c>
      <c r="N5" s="2" t="s">
        <v>60</v>
      </c>
      <c r="O5" s="2" t="s">
        <v>66</v>
      </c>
      <c r="P5" s="2" t="s">
        <v>52</v>
      </c>
      <c r="Q5" s="2" t="s">
        <v>53</v>
      </c>
      <c r="R5" s="2" t="s">
        <v>67</v>
      </c>
      <c r="S5" s="2" t="s">
        <v>38</v>
      </c>
      <c r="T5" s="2" t="s">
        <v>40</v>
      </c>
      <c r="U5" s="2" t="s">
        <v>38</v>
      </c>
      <c r="V5" s="2" t="s">
        <v>38</v>
      </c>
    </row>
    <row r="6" spans="1:22" x14ac:dyDescent="0.25">
      <c r="A6" s="2" t="s">
        <v>22</v>
      </c>
      <c r="B6" s="3" t="str">
        <f ca="1">HYPERLINK("#"&amp;CELL("address",'Annual Series'!F4),"A:DE:6:1:0:0:6:0")</f>
        <v>A:DE:6:1:0:0:6:0</v>
      </c>
      <c r="C6" s="2" t="s">
        <v>24</v>
      </c>
      <c r="D6" s="2" t="s">
        <v>43</v>
      </c>
      <c r="E6" s="2" t="s">
        <v>69</v>
      </c>
      <c r="F6" s="2" t="s">
        <v>44</v>
      </c>
      <c r="G6" s="2" t="s">
        <v>45</v>
      </c>
      <c r="H6" s="2" t="s">
        <v>46</v>
      </c>
      <c r="I6" s="2" t="s">
        <v>47</v>
      </c>
      <c r="J6" s="2" t="s">
        <v>31</v>
      </c>
      <c r="K6" s="2" t="s">
        <v>70</v>
      </c>
      <c r="L6" s="2" t="s">
        <v>59</v>
      </c>
      <c r="M6" s="2" t="s">
        <v>38</v>
      </c>
      <c r="N6" s="2" t="s">
        <v>60</v>
      </c>
      <c r="O6" s="2" t="s">
        <v>71</v>
      </c>
      <c r="P6" s="2" t="s">
        <v>52</v>
      </c>
      <c r="Q6" s="2" t="s">
        <v>53</v>
      </c>
      <c r="R6" s="2" t="s">
        <v>67</v>
      </c>
      <c r="S6" s="2" t="s">
        <v>38</v>
      </c>
      <c r="T6" s="2" t="s">
        <v>40</v>
      </c>
      <c r="U6" s="2" t="s">
        <v>38</v>
      </c>
      <c r="V6" s="2" t="s">
        <v>38</v>
      </c>
    </row>
    <row r="7" spans="1:22" x14ac:dyDescent="0.25">
      <c r="A7" s="2" t="s">
        <v>22</v>
      </c>
      <c r="B7" s="3" t="str">
        <f ca="1">HYPERLINK("#"&amp;CELL("address",'Annual Series'!G4),"A:DE:6:1:2:0:6:0")</f>
        <v>A:DE:6:1:2:0:6:0</v>
      </c>
      <c r="C7" s="2" t="s">
        <v>24</v>
      </c>
      <c r="D7" s="2" t="s">
        <v>43</v>
      </c>
      <c r="E7" s="2" t="s">
        <v>69</v>
      </c>
      <c r="F7" s="2" t="s">
        <v>44</v>
      </c>
      <c r="G7" s="2" t="s">
        <v>73</v>
      </c>
      <c r="H7" s="2" t="s">
        <v>46</v>
      </c>
      <c r="I7" s="2" t="s">
        <v>47</v>
      </c>
      <c r="J7" s="2" t="s">
        <v>31</v>
      </c>
      <c r="K7" s="2" t="s">
        <v>74</v>
      </c>
      <c r="L7" s="2" t="s">
        <v>59</v>
      </c>
      <c r="M7" s="2" t="s">
        <v>38</v>
      </c>
      <c r="N7" s="2" t="s">
        <v>75</v>
      </c>
      <c r="O7" s="2" t="s">
        <v>38</v>
      </c>
      <c r="P7" s="2" t="s">
        <v>52</v>
      </c>
      <c r="Q7" s="2" t="s">
        <v>53</v>
      </c>
      <c r="R7" s="2" t="s">
        <v>76</v>
      </c>
      <c r="S7" s="2" t="s">
        <v>38</v>
      </c>
      <c r="T7" s="2" t="s">
        <v>40</v>
      </c>
      <c r="U7" s="2" t="s">
        <v>38</v>
      </c>
      <c r="V7" s="2" t="s">
        <v>38</v>
      </c>
    </row>
    <row r="8" spans="1:22" x14ac:dyDescent="0.25">
      <c r="A8" s="2" t="s">
        <v>22</v>
      </c>
      <c r="B8" s="3" t="str">
        <f ca="1">HYPERLINK("#"&amp;CELL("address",'Annual Series'!H4),"A:DE:6:4:1:0:6:0")</f>
        <v>A:DE:6:4:1:0:6:0</v>
      </c>
      <c r="C8" s="2" t="s">
        <v>24</v>
      </c>
      <c r="D8" s="2" t="s">
        <v>43</v>
      </c>
      <c r="E8" s="2" t="s">
        <v>69</v>
      </c>
      <c r="F8" s="2" t="s">
        <v>78</v>
      </c>
      <c r="G8" s="2" t="s">
        <v>28</v>
      </c>
      <c r="H8" s="2" t="s">
        <v>46</v>
      </c>
      <c r="I8" s="2" t="s">
        <v>47</v>
      </c>
      <c r="J8" s="2" t="s">
        <v>31</v>
      </c>
      <c r="K8" s="2" t="s">
        <v>79</v>
      </c>
      <c r="L8" s="2" t="s">
        <v>59</v>
      </c>
      <c r="M8" s="2" t="s">
        <v>38</v>
      </c>
      <c r="N8" s="2" t="s">
        <v>80</v>
      </c>
      <c r="O8" s="2" t="s">
        <v>38</v>
      </c>
      <c r="P8" s="2" t="s">
        <v>52</v>
      </c>
      <c r="Q8" s="2" t="s">
        <v>53</v>
      </c>
      <c r="R8" s="2" t="s">
        <v>81</v>
      </c>
      <c r="S8" s="2" t="s">
        <v>38</v>
      </c>
      <c r="T8" s="2" t="s">
        <v>40</v>
      </c>
      <c r="U8" s="2" t="s">
        <v>38</v>
      </c>
      <c r="V8" s="2" t="s">
        <v>38</v>
      </c>
    </row>
    <row r="9" spans="1:22" x14ac:dyDescent="0.25">
      <c r="A9" s="2" t="s">
        <v>22</v>
      </c>
      <c r="B9" s="3" t="str">
        <f ca="1">HYPERLINK("#"&amp;CELL("address",'Annual Series'!I4),"A:DE:6:4:2:0:6:0")</f>
        <v>A:DE:6:4:2:0:6:0</v>
      </c>
      <c r="C9" s="2" t="s">
        <v>24</v>
      </c>
      <c r="D9" s="2" t="s">
        <v>43</v>
      </c>
      <c r="E9" s="2" t="s">
        <v>69</v>
      </c>
      <c r="F9" s="2" t="s">
        <v>78</v>
      </c>
      <c r="G9" s="2" t="s">
        <v>73</v>
      </c>
      <c r="H9" s="2" t="s">
        <v>46</v>
      </c>
      <c r="I9" s="2" t="s">
        <v>47</v>
      </c>
      <c r="J9" s="2" t="s">
        <v>31</v>
      </c>
      <c r="K9" s="2" t="s">
        <v>83</v>
      </c>
      <c r="L9" s="2" t="s">
        <v>59</v>
      </c>
      <c r="M9" s="2" t="s">
        <v>38</v>
      </c>
      <c r="N9" s="2" t="s">
        <v>80</v>
      </c>
      <c r="O9" s="2" t="s">
        <v>38</v>
      </c>
      <c r="P9" s="2" t="s">
        <v>52</v>
      </c>
      <c r="Q9" s="2" t="s">
        <v>53</v>
      </c>
      <c r="R9" s="2" t="s">
        <v>84</v>
      </c>
      <c r="S9" s="2" t="s">
        <v>38</v>
      </c>
      <c r="T9" s="2" t="s">
        <v>40</v>
      </c>
      <c r="U9" s="2" t="s">
        <v>38</v>
      </c>
      <c r="V9" s="2" t="s">
        <v>38</v>
      </c>
    </row>
    <row r="10" spans="1:22" x14ac:dyDescent="0.25">
      <c r="A10" s="2" t="s">
        <v>22</v>
      </c>
      <c r="B10" s="3" t="str">
        <f ca="1">HYPERLINK("#"&amp;CELL("address",'Annual Series'!J4),"A:DE:6:8:1:0:6:0")</f>
        <v>A:DE:6:8:1:0:6:0</v>
      </c>
      <c r="C10" s="2" t="s">
        <v>24</v>
      </c>
      <c r="D10" s="2" t="s">
        <v>43</v>
      </c>
      <c r="E10" s="2" t="s">
        <v>69</v>
      </c>
      <c r="F10" s="2" t="s">
        <v>86</v>
      </c>
      <c r="G10" s="2" t="s">
        <v>28</v>
      </c>
      <c r="H10" s="2" t="s">
        <v>46</v>
      </c>
      <c r="I10" s="2" t="s">
        <v>47</v>
      </c>
      <c r="J10" s="2" t="s">
        <v>31</v>
      </c>
      <c r="K10" s="2" t="s">
        <v>87</v>
      </c>
      <c r="L10" s="2" t="s">
        <v>59</v>
      </c>
      <c r="M10" s="2" t="s">
        <v>38</v>
      </c>
      <c r="N10" s="2" t="s">
        <v>88</v>
      </c>
      <c r="O10" s="2" t="s">
        <v>38</v>
      </c>
      <c r="P10" s="2" t="s">
        <v>52</v>
      </c>
      <c r="Q10" s="2" t="s">
        <v>53</v>
      </c>
      <c r="R10" s="2" t="s">
        <v>89</v>
      </c>
      <c r="S10" s="2" t="s">
        <v>38</v>
      </c>
      <c r="T10" s="2" t="s">
        <v>40</v>
      </c>
      <c r="U10" s="2" t="s">
        <v>38</v>
      </c>
      <c r="V10" s="2" t="s">
        <v>38</v>
      </c>
    </row>
    <row r="11" spans="1:22" x14ac:dyDescent="0.25">
      <c r="A11" s="2" t="s">
        <v>22</v>
      </c>
      <c r="B11" s="3" t="str">
        <f ca="1">HYPERLINK("#"&amp;CELL("address",'Annual Series'!K4),"A:DE:6:8:2:0:6:0")</f>
        <v>A:DE:6:8:2:0:6:0</v>
      </c>
      <c r="C11" s="2" t="s">
        <v>24</v>
      </c>
      <c r="D11" s="2" t="s">
        <v>43</v>
      </c>
      <c r="E11" s="2" t="s">
        <v>69</v>
      </c>
      <c r="F11" s="2" t="s">
        <v>86</v>
      </c>
      <c r="G11" s="2" t="s">
        <v>73</v>
      </c>
      <c r="H11" s="2" t="s">
        <v>46</v>
      </c>
      <c r="I11" s="2" t="s">
        <v>47</v>
      </c>
      <c r="J11" s="2" t="s">
        <v>31</v>
      </c>
      <c r="K11" s="2" t="s">
        <v>91</v>
      </c>
      <c r="L11" s="2" t="s">
        <v>59</v>
      </c>
      <c r="M11" s="2" t="s">
        <v>38</v>
      </c>
      <c r="N11" s="2" t="s">
        <v>88</v>
      </c>
      <c r="O11" s="2" t="s">
        <v>38</v>
      </c>
      <c r="P11" s="2" t="s">
        <v>52</v>
      </c>
      <c r="Q11" s="2" t="s">
        <v>53</v>
      </c>
      <c r="R11" s="2" t="s">
        <v>92</v>
      </c>
      <c r="S11" s="2" t="s">
        <v>38</v>
      </c>
      <c r="T11" s="2" t="s">
        <v>40</v>
      </c>
      <c r="U11" s="2" t="s">
        <v>38</v>
      </c>
      <c r="V11" s="2" t="s">
        <v>38</v>
      </c>
    </row>
    <row r="12" spans="1:22" x14ac:dyDescent="0.25">
      <c r="A12" s="2" t="s">
        <v>22</v>
      </c>
      <c r="B12" s="3" t="str">
        <f ca="1">HYPERLINK("#"&amp;CELL("address",'Annual Series'!L4),"A:KR:0:K:0:3:1:0")</f>
        <v>A:KR:0:K:0:3:1:0</v>
      </c>
      <c r="C12" s="2" t="s">
        <v>24</v>
      </c>
      <c r="D12" s="2" t="s">
        <v>94</v>
      </c>
      <c r="E12" s="2" t="s">
        <v>26</v>
      </c>
      <c r="F12" s="2" t="s">
        <v>95</v>
      </c>
      <c r="G12" s="2" t="s">
        <v>45</v>
      </c>
      <c r="H12" s="2" t="s">
        <v>96</v>
      </c>
      <c r="I12" s="2" t="s">
        <v>30</v>
      </c>
      <c r="J12" s="2" t="s">
        <v>31</v>
      </c>
      <c r="K12" s="2" t="s">
        <v>97</v>
      </c>
      <c r="L12" s="2" t="s">
        <v>33</v>
      </c>
      <c r="M12" s="2" t="s">
        <v>38</v>
      </c>
      <c r="N12" s="2" t="s">
        <v>98</v>
      </c>
      <c r="O12" s="2" t="s">
        <v>38</v>
      </c>
      <c r="P12" s="2" t="s">
        <v>99</v>
      </c>
      <c r="Q12" s="2" t="s">
        <v>38</v>
      </c>
      <c r="R12" s="2" t="s">
        <v>100</v>
      </c>
      <c r="S12" s="2" t="s">
        <v>38</v>
      </c>
      <c r="T12" s="2" t="s">
        <v>40</v>
      </c>
      <c r="U12" s="2" t="s">
        <v>38</v>
      </c>
      <c r="V12" s="2" t="s">
        <v>38</v>
      </c>
    </row>
    <row r="13" spans="1:22" x14ac:dyDescent="0.25">
      <c r="A13" s="2" t="s">
        <v>22</v>
      </c>
      <c r="B13" s="3" t="str">
        <f ca="1">HYPERLINK("#"&amp;CELL("address",'Annual Series'!M4),"A:LU:0:1:0:1:0:0")</f>
        <v>A:LU:0:1:0:1:0:0</v>
      </c>
      <c r="C13" s="2" t="s">
        <v>24</v>
      </c>
      <c r="D13" s="2" t="s">
        <v>102</v>
      </c>
      <c r="E13" s="2" t="s">
        <v>26</v>
      </c>
      <c r="F13" s="2" t="s">
        <v>44</v>
      </c>
      <c r="G13" s="2" t="s">
        <v>45</v>
      </c>
      <c r="H13" s="2" t="s">
        <v>29</v>
      </c>
      <c r="I13" s="2" t="s">
        <v>103</v>
      </c>
      <c r="J13" s="2" t="s">
        <v>31</v>
      </c>
      <c r="K13" s="2" t="s">
        <v>104</v>
      </c>
      <c r="L13" s="2" t="s">
        <v>105</v>
      </c>
      <c r="M13" s="2" t="s">
        <v>106</v>
      </c>
      <c r="N13" s="2" t="s">
        <v>107</v>
      </c>
      <c r="O13" s="2" t="s">
        <v>108</v>
      </c>
      <c r="P13" s="2" t="s">
        <v>109</v>
      </c>
      <c r="Q13" s="2" t="s">
        <v>38</v>
      </c>
      <c r="R13" s="2" t="s">
        <v>110</v>
      </c>
      <c r="S13" s="2" t="s">
        <v>38</v>
      </c>
      <c r="T13" s="2" t="s">
        <v>40</v>
      </c>
      <c r="U13" s="2" t="s">
        <v>38</v>
      </c>
      <c r="V13" s="2" t="s">
        <v>41</v>
      </c>
    </row>
    <row r="14" spans="1:22" x14ac:dyDescent="0.25">
      <c r="A14" s="2" t="s">
        <v>22</v>
      </c>
      <c r="B14" s="3" t="str">
        <f ca="1">HYPERLINK("#"&amp;CELL("address",'Annual Series'!N4),"A:LU:0:N:0:1:5:0")</f>
        <v>A:LU:0:N:0:1:5:0</v>
      </c>
      <c r="C14" s="2" t="s">
        <v>24</v>
      </c>
      <c r="D14" s="2" t="s">
        <v>102</v>
      </c>
      <c r="E14" s="2" t="s">
        <v>26</v>
      </c>
      <c r="F14" s="2" t="s">
        <v>112</v>
      </c>
      <c r="G14" s="2" t="s">
        <v>45</v>
      </c>
      <c r="H14" s="2" t="s">
        <v>29</v>
      </c>
      <c r="I14" s="2" t="s">
        <v>113</v>
      </c>
      <c r="J14" s="2" t="s">
        <v>31</v>
      </c>
      <c r="K14" s="2" t="s">
        <v>114</v>
      </c>
      <c r="L14" s="2" t="s">
        <v>105</v>
      </c>
      <c r="M14" s="2" t="s">
        <v>115</v>
      </c>
      <c r="N14" s="2" t="s">
        <v>116</v>
      </c>
      <c r="O14" s="2" t="s">
        <v>108</v>
      </c>
      <c r="P14" s="2" t="s">
        <v>109</v>
      </c>
      <c r="Q14" s="2" t="s">
        <v>38</v>
      </c>
      <c r="R14" s="2" t="s">
        <v>117</v>
      </c>
      <c r="S14" s="2" t="s">
        <v>38</v>
      </c>
      <c r="T14" s="2" t="s">
        <v>40</v>
      </c>
      <c r="U14" s="2" t="s">
        <v>38</v>
      </c>
      <c r="V14" s="2" t="s">
        <v>41</v>
      </c>
    </row>
    <row r="15" spans="1:22" x14ac:dyDescent="0.25">
      <c r="A15" s="2" t="s">
        <v>22</v>
      </c>
      <c r="B15" s="3" t="str">
        <f ca="1">HYPERLINK("#"&amp;CELL("address",'Annual Series'!O4),"A:NO:0:1:0:0:0:0")</f>
        <v>A:NO:0:1:0:0:0:0</v>
      </c>
      <c r="C15" s="2" t="s">
        <v>24</v>
      </c>
      <c r="D15" s="2" t="s">
        <v>119</v>
      </c>
      <c r="E15" s="2" t="s">
        <v>26</v>
      </c>
      <c r="F15" s="2" t="s">
        <v>44</v>
      </c>
      <c r="G15" s="2" t="s">
        <v>45</v>
      </c>
      <c r="H15" s="2" t="s">
        <v>46</v>
      </c>
      <c r="I15" s="2" t="s">
        <v>103</v>
      </c>
      <c r="J15" s="2" t="s">
        <v>31</v>
      </c>
      <c r="K15" s="2" t="s">
        <v>120</v>
      </c>
      <c r="L15" s="2" t="s">
        <v>121</v>
      </c>
      <c r="M15" s="2" t="s">
        <v>38</v>
      </c>
      <c r="N15" s="2" t="s">
        <v>38</v>
      </c>
      <c r="O15" s="2" t="s">
        <v>38</v>
      </c>
      <c r="P15" s="2" t="s">
        <v>122</v>
      </c>
      <c r="Q15" s="2" t="s">
        <v>123</v>
      </c>
      <c r="R15" s="2" t="s">
        <v>38</v>
      </c>
      <c r="S15" s="2" t="s">
        <v>38</v>
      </c>
      <c r="T15" s="2" t="s">
        <v>40</v>
      </c>
      <c r="U15" s="2" t="s">
        <v>38</v>
      </c>
      <c r="V15" s="2" t="s">
        <v>38</v>
      </c>
    </row>
    <row r="16" spans="1:22" x14ac:dyDescent="0.25">
      <c r="A16" s="2" t="s">
        <v>22</v>
      </c>
      <c r="B16" s="3" t="str">
        <f ca="1">HYPERLINK("#"&amp;CELL("address",'Annual Series'!P4),"A:NO:0:1:0:0:1:0")</f>
        <v>A:NO:0:1:0:0:1:0</v>
      </c>
      <c r="C16" s="2" t="s">
        <v>24</v>
      </c>
      <c r="D16" s="2" t="s">
        <v>119</v>
      </c>
      <c r="E16" s="2" t="s">
        <v>26</v>
      </c>
      <c r="F16" s="2" t="s">
        <v>44</v>
      </c>
      <c r="G16" s="2" t="s">
        <v>45</v>
      </c>
      <c r="H16" s="2" t="s">
        <v>46</v>
      </c>
      <c r="I16" s="2" t="s">
        <v>30</v>
      </c>
      <c r="J16" s="2" t="s">
        <v>31</v>
      </c>
      <c r="K16" s="2" t="s">
        <v>125</v>
      </c>
      <c r="L16" s="2" t="s">
        <v>126</v>
      </c>
      <c r="M16" s="2" t="s">
        <v>38</v>
      </c>
      <c r="N16" s="2" t="s">
        <v>38</v>
      </c>
      <c r="O16" s="2" t="s">
        <v>38</v>
      </c>
      <c r="P16" s="2" t="s">
        <v>127</v>
      </c>
      <c r="Q16" s="2" t="s">
        <v>123</v>
      </c>
      <c r="R16" s="2" t="s">
        <v>128</v>
      </c>
      <c r="S16" s="2" t="s">
        <v>38</v>
      </c>
      <c r="T16" s="2" t="s">
        <v>129</v>
      </c>
      <c r="U16" s="2" t="s">
        <v>38</v>
      </c>
      <c r="V16" s="2" t="s">
        <v>38</v>
      </c>
    </row>
    <row r="17" spans="1:22" x14ac:dyDescent="0.25">
      <c r="A17" s="2" t="s">
        <v>22</v>
      </c>
      <c r="B17" s="3" t="str">
        <f ca="1">HYPERLINK("#"&amp;CELL("address",'Annual Series'!Q4),"A:NO:2:1:0:0:0:0")</f>
        <v>A:NO:2:1:0:0:0:0</v>
      </c>
      <c r="C17" s="2" t="s">
        <v>24</v>
      </c>
      <c r="D17" s="2" t="s">
        <v>119</v>
      </c>
      <c r="E17" s="2" t="s">
        <v>131</v>
      </c>
      <c r="F17" s="2" t="s">
        <v>44</v>
      </c>
      <c r="G17" s="2" t="s">
        <v>45</v>
      </c>
      <c r="H17" s="2" t="s">
        <v>46</v>
      </c>
      <c r="I17" s="2" t="s">
        <v>103</v>
      </c>
      <c r="J17" s="2" t="s">
        <v>31</v>
      </c>
      <c r="K17" s="2" t="s">
        <v>132</v>
      </c>
      <c r="L17" s="2" t="s">
        <v>121</v>
      </c>
      <c r="M17" s="2" t="s">
        <v>38</v>
      </c>
      <c r="N17" s="2" t="s">
        <v>38</v>
      </c>
      <c r="O17" s="2" t="s">
        <v>38</v>
      </c>
      <c r="P17" s="2" t="s">
        <v>122</v>
      </c>
      <c r="Q17" s="2" t="s">
        <v>123</v>
      </c>
      <c r="R17" s="2" t="s">
        <v>38</v>
      </c>
      <c r="S17" s="2" t="s">
        <v>38</v>
      </c>
      <c r="T17" s="2" t="s">
        <v>40</v>
      </c>
      <c r="U17" s="2" t="s">
        <v>38</v>
      </c>
      <c r="V17" s="2" t="s">
        <v>38</v>
      </c>
    </row>
    <row r="18" spans="1:22" x14ac:dyDescent="0.25">
      <c r="A18" s="2" t="s">
        <v>22</v>
      </c>
      <c r="B18" s="3" t="str">
        <f ca="1">HYPERLINK("#"&amp;CELL("address",'Annual Series'!R4),"A:PL:0:2:0:1:1:0")</f>
        <v>A:PL:0:2:0:1:1:0</v>
      </c>
      <c r="C18" s="2" t="s">
        <v>24</v>
      </c>
      <c r="D18" s="2" t="s">
        <v>134</v>
      </c>
      <c r="E18" s="2" t="s">
        <v>26</v>
      </c>
      <c r="F18" s="2" t="s">
        <v>135</v>
      </c>
      <c r="G18" s="2" t="s">
        <v>45</v>
      </c>
      <c r="H18" s="2" t="s">
        <v>29</v>
      </c>
      <c r="I18" s="2" t="s">
        <v>30</v>
      </c>
      <c r="J18" s="2" t="s">
        <v>31</v>
      </c>
      <c r="K18" s="2" t="s">
        <v>136</v>
      </c>
      <c r="L18" s="2" t="s">
        <v>137</v>
      </c>
      <c r="M18" s="2" t="s">
        <v>34</v>
      </c>
      <c r="N18" s="2" t="s">
        <v>138</v>
      </c>
      <c r="O18" s="2" t="s">
        <v>139</v>
      </c>
      <c r="P18" s="2" t="s">
        <v>140</v>
      </c>
      <c r="Q18" s="2" t="s">
        <v>141</v>
      </c>
      <c r="R18" s="2" t="s">
        <v>142</v>
      </c>
      <c r="S18" s="2" t="s">
        <v>38</v>
      </c>
      <c r="T18" s="2" t="s">
        <v>40</v>
      </c>
      <c r="U18" s="2" t="s">
        <v>38</v>
      </c>
      <c r="V18" s="2" t="s">
        <v>41</v>
      </c>
    </row>
    <row r="19" spans="1:22" x14ac:dyDescent="0.25">
      <c r="A19" s="2" t="s">
        <v>22</v>
      </c>
      <c r="B19" s="3" t="str">
        <f ca="1">HYPERLINK("#"&amp;CELL("address",'Annual Series'!S4),"A:PL:0:8:0:1:1:0")</f>
        <v>A:PL:0:8:0:1:1:0</v>
      </c>
      <c r="C19" s="2" t="s">
        <v>24</v>
      </c>
      <c r="D19" s="2" t="s">
        <v>134</v>
      </c>
      <c r="E19" s="2" t="s">
        <v>26</v>
      </c>
      <c r="F19" s="2" t="s">
        <v>86</v>
      </c>
      <c r="G19" s="2" t="s">
        <v>45</v>
      </c>
      <c r="H19" s="2" t="s">
        <v>29</v>
      </c>
      <c r="I19" s="2" t="s">
        <v>30</v>
      </c>
      <c r="J19" s="2" t="s">
        <v>31</v>
      </c>
      <c r="K19" s="2" t="s">
        <v>144</v>
      </c>
      <c r="L19" s="2" t="s">
        <v>137</v>
      </c>
      <c r="M19" s="2" t="s">
        <v>34</v>
      </c>
      <c r="N19" s="2" t="s">
        <v>145</v>
      </c>
      <c r="O19" s="2" t="s">
        <v>139</v>
      </c>
      <c r="P19" s="2" t="s">
        <v>146</v>
      </c>
      <c r="Q19" s="2" t="s">
        <v>141</v>
      </c>
      <c r="R19" s="2" t="s">
        <v>147</v>
      </c>
      <c r="S19" s="2" t="s">
        <v>38</v>
      </c>
      <c r="T19" s="2" t="s">
        <v>40</v>
      </c>
      <c r="U19" s="2" t="s">
        <v>38</v>
      </c>
      <c r="V19" s="2" t="s">
        <v>41</v>
      </c>
    </row>
    <row r="20" spans="1:22" x14ac:dyDescent="0.25">
      <c r="A20" s="2" t="s">
        <v>22</v>
      </c>
      <c r="B20" s="3" t="str">
        <f ca="1">HYPERLINK("#"&amp;CELL("address",'Annual Series'!T4),"A:PL:9:2:0:1:1:0")</f>
        <v>A:PL:9:2:0:1:1:0</v>
      </c>
      <c r="C20" s="2" t="s">
        <v>24</v>
      </c>
      <c r="D20" s="2" t="s">
        <v>134</v>
      </c>
      <c r="E20" s="2" t="s">
        <v>149</v>
      </c>
      <c r="F20" s="2" t="s">
        <v>135</v>
      </c>
      <c r="G20" s="2" t="s">
        <v>45</v>
      </c>
      <c r="H20" s="2" t="s">
        <v>29</v>
      </c>
      <c r="I20" s="2" t="s">
        <v>30</v>
      </c>
      <c r="J20" s="2" t="s">
        <v>31</v>
      </c>
      <c r="K20" s="2" t="s">
        <v>150</v>
      </c>
      <c r="L20" s="2" t="s">
        <v>137</v>
      </c>
      <c r="M20" s="2" t="s">
        <v>34</v>
      </c>
      <c r="N20" s="2" t="s">
        <v>138</v>
      </c>
      <c r="O20" s="2" t="s">
        <v>139</v>
      </c>
      <c r="P20" s="2" t="s">
        <v>140</v>
      </c>
      <c r="Q20" s="2" t="s">
        <v>141</v>
      </c>
      <c r="R20" s="2" t="s">
        <v>151</v>
      </c>
      <c r="S20" s="2" t="s">
        <v>38</v>
      </c>
      <c r="T20" s="2" t="s">
        <v>40</v>
      </c>
      <c r="U20" s="2" t="s">
        <v>38</v>
      </c>
      <c r="V20" s="2" t="s">
        <v>41</v>
      </c>
    </row>
    <row r="21" spans="1:22" x14ac:dyDescent="0.25">
      <c r="A21" s="2" t="s">
        <v>22</v>
      </c>
      <c r="B21" s="3" t="str">
        <f ca="1">HYPERLINK("#"&amp;CELL("address",'Annual Series'!U4),"A:PL:9:8:0:1:1:0")</f>
        <v>A:PL:9:8:0:1:1:0</v>
      </c>
      <c r="C21" s="2" t="s">
        <v>24</v>
      </c>
      <c r="D21" s="2" t="s">
        <v>134</v>
      </c>
      <c r="E21" s="2" t="s">
        <v>149</v>
      </c>
      <c r="F21" s="2" t="s">
        <v>86</v>
      </c>
      <c r="G21" s="2" t="s">
        <v>45</v>
      </c>
      <c r="H21" s="2" t="s">
        <v>29</v>
      </c>
      <c r="I21" s="2" t="s">
        <v>30</v>
      </c>
      <c r="J21" s="2" t="s">
        <v>31</v>
      </c>
      <c r="K21" s="2" t="s">
        <v>153</v>
      </c>
      <c r="L21" s="2" t="s">
        <v>137</v>
      </c>
      <c r="M21" s="2" t="s">
        <v>34</v>
      </c>
      <c r="N21" s="2" t="s">
        <v>145</v>
      </c>
      <c r="O21" s="2" t="s">
        <v>139</v>
      </c>
      <c r="P21" s="2" t="s">
        <v>146</v>
      </c>
      <c r="Q21" s="2" t="s">
        <v>141</v>
      </c>
      <c r="R21" s="2" t="s">
        <v>154</v>
      </c>
      <c r="S21" s="2" t="s">
        <v>38</v>
      </c>
      <c r="T21" s="2" t="s">
        <v>40</v>
      </c>
      <c r="U21" s="2" t="s">
        <v>38</v>
      </c>
      <c r="V21" s="2" t="s">
        <v>41</v>
      </c>
    </row>
    <row r="22" spans="1:22" x14ac:dyDescent="0.25">
      <c r="A22" s="2" t="s">
        <v>22</v>
      </c>
      <c r="B22" s="3" t="str">
        <f ca="1">HYPERLINK("#"&amp;CELL("address",'Annual Series'!V4),"A:PL:A:2:0:1:1:0")</f>
        <v>A:PL:A:2:0:1:1:0</v>
      </c>
      <c r="C22" s="2" t="s">
        <v>24</v>
      </c>
      <c r="D22" s="2" t="s">
        <v>134</v>
      </c>
      <c r="E22" s="2" t="s">
        <v>156</v>
      </c>
      <c r="F22" s="2" t="s">
        <v>135</v>
      </c>
      <c r="G22" s="2" t="s">
        <v>45</v>
      </c>
      <c r="H22" s="2" t="s">
        <v>29</v>
      </c>
      <c r="I22" s="2" t="s">
        <v>30</v>
      </c>
      <c r="J22" s="2" t="s">
        <v>31</v>
      </c>
      <c r="K22" s="2" t="s">
        <v>157</v>
      </c>
      <c r="L22" s="2" t="s">
        <v>137</v>
      </c>
      <c r="M22" s="2" t="s">
        <v>34</v>
      </c>
      <c r="N22" s="2" t="s">
        <v>138</v>
      </c>
      <c r="O22" s="2" t="s">
        <v>139</v>
      </c>
      <c r="P22" s="2" t="s">
        <v>140</v>
      </c>
      <c r="Q22" s="2" t="s">
        <v>141</v>
      </c>
      <c r="R22" s="2" t="s">
        <v>158</v>
      </c>
      <c r="S22" s="2" t="s">
        <v>38</v>
      </c>
      <c r="T22" s="2" t="s">
        <v>40</v>
      </c>
      <c r="U22" s="2" t="s">
        <v>38</v>
      </c>
      <c r="V22" s="2" t="s">
        <v>41</v>
      </c>
    </row>
    <row r="23" spans="1:22" x14ac:dyDescent="0.25">
      <c r="A23" s="2" t="s">
        <v>22</v>
      </c>
      <c r="B23" s="3" t="str">
        <f ca="1">HYPERLINK("#"&amp;CELL("address",'Annual Series'!W4),"A:PL:A:8:0:1:1:0")</f>
        <v>A:PL:A:8:0:1:1:0</v>
      </c>
      <c r="C23" s="2" t="s">
        <v>24</v>
      </c>
      <c r="D23" s="2" t="s">
        <v>134</v>
      </c>
      <c r="E23" s="2" t="s">
        <v>156</v>
      </c>
      <c r="F23" s="2" t="s">
        <v>86</v>
      </c>
      <c r="G23" s="2" t="s">
        <v>45</v>
      </c>
      <c r="H23" s="2" t="s">
        <v>29</v>
      </c>
      <c r="I23" s="2" t="s">
        <v>30</v>
      </c>
      <c r="J23" s="2" t="s">
        <v>31</v>
      </c>
      <c r="K23" s="2" t="s">
        <v>160</v>
      </c>
      <c r="L23" s="2" t="s">
        <v>137</v>
      </c>
      <c r="M23" s="2" t="s">
        <v>34</v>
      </c>
      <c r="N23" s="2" t="s">
        <v>145</v>
      </c>
      <c r="O23" s="2" t="s">
        <v>139</v>
      </c>
      <c r="P23" s="2" t="s">
        <v>146</v>
      </c>
      <c r="Q23" s="2" t="s">
        <v>141</v>
      </c>
      <c r="R23" s="2" t="s">
        <v>161</v>
      </c>
      <c r="S23" s="2" t="s">
        <v>38</v>
      </c>
      <c r="T23" s="2" t="s">
        <v>40</v>
      </c>
      <c r="U23" s="2" t="s">
        <v>38</v>
      </c>
      <c r="V23" s="2" t="s">
        <v>41</v>
      </c>
    </row>
    <row r="24" spans="1:22" x14ac:dyDescent="0.25">
      <c r="A24" s="2" t="s">
        <v>22</v>
      </c>
      <c r="B24" s="3" t="str">
        <f ca="1">HYPERLINK("#"&amp;CELL("address",'Half-yearly Series'!B4),"H:RS:0:1:2:1:1:0")</f>
        <v>H:RS:0:1:2:1:1:0</v>
      </c>
      <c r="C24" s="2" t="s">
        <v>163</v>
      </c>
      <c r="D24" s="2" t="s">
        <v>164</v>
      </c>
      <c r="E24" s="2" t="s">
        <v>26</v>
      </c>
      <c r="F24" s="2" t="s">
        <v>44</v>
      </c>
      <c r="G24" s="2" t="s">
        <v>73</v>
      </c>
      <c r="H24" s="2" t="s">
        <v>29</v>
      </c>
      <c r="I24" s="2" t="s">
        <v>30</v>
      </c>
      <c r="J24" s="2" t="s">
        <v>31</v>
      </c>
      <c r="K24" s="2" t="s">
        <v>165</v>
      </c>
      <c r="L24" s="2" t="s">
        <v>166</v>
      </c>
      <c r="M24" s="2" t="s">
        <v>34</v>
      </c>
      <c r="N24" s="2" t="s">
        <v>167</v>
      </c>
      <c r="O24" s="2" t="s">
        <v>168</v>
      </c>
      <c r="P24" s="2" t="s">
        <v>169</v>
      </c>
      <c r="Q24" s="2" t="s">
        <v>170</v>
      </c>
      <c r="R24" s="2" t="s">
        <v>38</v>
      </c>
      <c r="S24" s="2" t="s">
        <v>38</v>
      </c>
      <c r="T24" s="2" t="s">
        <v>40</v>
      </c>
      <c r="U24" s="2" t="s">
        <v>171</v>
      </c>
      <c r="V24" s="2" t="s">
        <v>38</v>
      </c>
    </row>
    <row r="25" spans="1:22" x14ac:dyDescent="0.25">
      <c r="A25" s="2" t="s">
        <v>22</v>
      </c>
      <c r="B25" s="3" t="str">
        <f ca="1">HYPERLINK("#"&amp;CELL("address",'Half-yearly Series'!C4),"H:RS:2:1:2:1:1:0")</f>
        <v>H:RS:2:1:2:1:1:0</v>
      </c>
      <c r="C25" s="2" t="s">
        <v>163</v>
      </c>
      <c r="D25" s="2" t="s">
        <v>164</v>
      </c>
      <c r="E25" s="2" t="s">
        <v>131</v>
      </c>
      <c r="F25" s="2" t="s">
        <v>44</v>
      </c>
      <c r="G25" s="2" t="s">
        <v>73</v>
      </c>
      <c r="H25" s="2" t="s">
        <v>29</v>
      </c>
      <c r="I25" s="2" t="s">
        <v>30</v>
      </c>
      <c r="J25" s="2" t="s">
        <v>31</v>
      </c>
      <c r="K25" s="2" t="s">
        <v>173</v>
      </c>
      <c r="L25" s="2" t="s">
        <v>166</v>
      </c>
      <c r="M25" s="2" t="s">
        <v>34</v>
      </c>
      <c r="N25" s="2" t="s">
        <v>174</v>
      </c>
      <c r="O25" s="2" t="s">
        <v>168</v>
      </c>
      <c r="P25" s="2" t="s">
        <v>169</v>
      </c>
      <c r="Q25" s="2" t="s">
        <v>170</v>
      </c>
      <c r="R25" s="2" t="s">
        <v>38</v>
      </c>
      <c r="S25" s="2" t="s">
        <v>38</v>
      </c>
      <c r="T25" s="2" t="s">
        <v>40</v>
      </c>
      <c r="U25" s="2" t="s">
        <v>171</v>
      </c>
      <c r="V25" s="2" t="s">
        <v>38</v>
      </c>
    </row>
    <row r="26" spans="1:22" x14ac:dyDescent="0.25">
      <c r="A26" s="2" t="s">
        <v>22</v>
      </c>
      <c r="B26" s="3" t="str">
        <f ca="1">HYPERLINK("#"&amp;CELL("address",'Monthly Series'!B4),"M:AE:2:1:0:2:1:0")</f>
        <v>M:AE:2:1:0:2:1:0</v>
      </c>
      <c r="C26" s="2" t="s">
        <v>176</v>
      </c>
      <c r="D26" s="2" t="s">
        <v>177</v>
      </c>
      <c r="E26" s="2" t="s">
        <v>131</v>
      </c>
      <c r="F26" s="2" t="s">
        <v>44</v>
      </c>
      <c r="G26" s="2" t="s">
        <v>45</v>
      </c>
      <c r="H26" s="2" t="s">
        <v>178</v>
      </c>
      <c r="I26" s="2" t="s">
        <v>30</v>
      </c>
      <c r="J26" s="2" t="s">
        <v>31</v>
      </c>
      <c r="K26" s="2" t="s">
        <v>179</v>
      </c>
      <c r="L26" s="2" t="s">
        <v>180</v>
      </c>
      <c r="M26" s="2" t="s">
        <v>38</v>
      </c>
      <c r="N26" s="2" t="s">
        <v>181</v>
      </c>
      <c r="O26" s="2" t="s">
        <v>182</v>
      </c>
      <c r="P26" s="2" t="s">
        <v>183</v>
      </c>
      <c r="Q26" s="2" t="s">
        <v>38</v>
      </c>
      <c r="R26" s="2" t="s">
        <v>38</v>
      </c>
      <c r="S26" s="2" t="s">
        <v>38</v>
      </c>
      <c r="T26" s="2" t="s">
        <v>40</v>
      </c>
      <c r="U26" s="2" t="s">
        <v>38</v>
      </c>
      <c r="V26" s="2" t="s">
        <v>184</v>
      </c>
    </row>
    <row r="27" spans="1:22" x14ac:dyDescent="0.25">
      <c r="A27" s="2" t="s">
        <v>22</v>
      </c>
      <c r="B27" s="3" t="str">
        <f ca="1">HYPERLINK("#"&amp;CELL("address",'Monthly Series'!C4),"M:AE:4:1:0:2:1:0")</f>
        <v>M:AE:4:1:0:2:1:0</v>
      </c>
      <c r="C27" s="2" t="s">
        <v>176</v>
      </c>
      <c r="D27" s="2" t="s">
        <v>177</v>
      </c>
      <c r="E27" s="2" t="s">
        <v>64</v>
      </c>
      <c r="F27" s="2" t="s">
        <v>44</v>
      </c>
      <c r="G27" s="2" t="s">
        <v>45</v>
      </c>
      <c r="H27" s="2" t="s">
        <v>178</v>
      </c>
      <c r="I27" s="2" t="s">
        <v>30</v>
      </c>
      <c r="J27" s="2" t="s">
        <v>31</v>
      </c>
      <c r="K27" s="2" t="s">
        <v>186</v>
      </c>
      <c r="L27" s="2" t="s">
        <v>180</v>
      </c>
      <c r="M27" s="2" t="s">
        <v>38</v>
      </c>
      <c r="N27" s="2" t="s">
        <v>181</v>
      </c>
      <c r="O27" s="2" t="s">
        <v>187</v>
      </c>
      <c r="P27" s="2" t="s">
        <v>183</v>
      </c>
      <c r="Q27" s="2" t="s">
        <v>38</v>
      </c>
      <c r="R27" s="2" t="s">
        <v>38</v>
      </c>
      <c r="S27" s="2" t="s">
        <v>38</v>
      </c>
      <c r="T27" s="2" t="s">
        <v>40</v>
      </c>
      <c r="U27" s="2" t="s">
        <v>38</v>
      </c>
      <c r="V27" s="2" t="s">
        <v>184</v>
      </c>
    </row>
    <row r="28" spans="1:22" x14ac:dyDescent="0.25">
      <c r="A28" s="2" t="s">
        <v>22</v>
      </c>
      <c r="B28" s="3" t="str">
        <f ca="1">HYPERLINK("#"&amp;CELL("address",'Monthly Series'!D4),"M:BR:9:1:0:0:0:0")</f>
        <v>M:BR:9:1:0:0:0:0</v>
      </c>
      <c r="C28" s="2" t="s">
        <v>176</v>
      </c>
      <c r="D28" s="2" t="s">
        <v>189</v>
      </c>
      <c r="E28" s="2" t="s">
        <v>149</v>
      </c>
      <c r="F28" s="2" t="s">
        <v>44</v>
      </c>
      <c r="G28" s="2" t="s">
        <v>45</v>
      </c>
      <c r="H28" s="2" t="s">
        <v>46</v>
      </c>
      <c r="I28" s="2" t="s">
        <v>103</v>
      </c>
      <c r="J28" s="2" t="s">
        <v>31</v>
      </c>
      <c r="K28" s="2" t="s">
        <v>190</v>
      </c>
      <c r="L28" s="2" t="s">
        <v>191</v>
      </c>
      <c r="M28" s="2" t="s">
        <v>106</v>
      </c>
      <c r="N28" s="2" t="s">
        <v>192</v>
      </c>
      <c r="O28" s="2" t="s">
        <v>193</v>
      </c>
      <c r="P28" s="2" t="s">
        <v>194</v>
      </c>
      <c r="Q28" s="2" t="s">
        <v>195</v>
      </c>
      <c r="R28" s="2" t="s">
        <v>196</v>
      </c>
      <c r="S28" s="2" t="s">
        <v>38</v>
      </c>
      <c r="T28" s="2" t="s">
        <v>40</v>
      </c>
      <c r="U28" s="2" t="s">
        <v>197</v>
      </c>
      <c r="V28" s="2" t="s">
        <v>41</v>
      </c>
    </row>
    <row r="29" spans="1:22" x14ac:dyDescent="0.25">
      <c r="A29" s="2" t="s">
        <v>22</v>
      </c>
      <c r="B29" s="3" t="str">
        <f ca="1">HYPERLINK("#"&amp;CELL("address",'Monthly Series'!E4),"M:CA:0:2:2:1:6:0")</f>
        <v>M:CA:0:2:2:1:6:0</v>
      </c>
      <c r="C29" s="2" t="s">
        <v>176</v>
      </c>
      <c r="D29" s="2" t="s">
        <v>199</v>
      </c>
      <c r="E29" s="2" t="s">
        <v>26</v>
      </c>
      <c r="F29" s="2" t="s">
        <v>135</v>
      </c>
      <c r="G29" s="2" t="s">
        <v>73</v>
      </c>
      <c r="H29" s="2" t="s">
        <v>29</v>
      </c>
      <c r="I29" s="2" t="s">
        <v>47</v>
      </c>
      <c r="J29" s="2" t="s">
        <v>31</v>
      </c>
      <c r="K29" s="2" t="s">
        <v>200</v>
      </c>
      <c r="L29" s="2" t="s">
        <v>201</v>
      </c>
      <c r="M29" s="2" t="s">
        <v>202</v>
      </c>
      <c r="N29" s="2" t="s">
        <v>203</v>
      </c>
      <c r="O29" s="2" t="s">
        <v>204</v>
      </c>
      <c r="P29" s="2" t="s">
        <v>205</v>
      </c>
      <c r="Q29" s="2" t="s">
        <v>206</v>
      </c>
      <c r="R29" s="2" t="s">
        <v>207</v>
      </c>
      <c r="S29" s="2" t="s">
        <v>38</v>
      </c>
      <c r="T29" s="2" t="s">
        <v>40</v>
      </c>
      <c r="U29" s="2" t="s">
        <v>38</v>
      </c>
      <c r="V29" s="2" t="s">
        <v>41</v>
      </c>
    </row>
    <row r="30" spans="1:22" x14ac:dyDescent="0.25">
      <c r="A30" s="2" t="s">
        <v>22</v>
      </c>
      <c r="B30" s="3" t="str">
        <f ca="1">HYPERLINK("#"&amp;CELL("address",'Monthly Series'!F4),"M:CA:0:4:2:1:6:0")</f>
        <v>M:CA:0:4:2:1:6:0</v>
      </c>
      <c r="C30" s="2" t="s">
        <v>176</v>
      </c>
      <c r="D30" s="2" t="s">
        <v>199</v>
      </c>
      <c r="E30" s="2" t="s">
        <v>26</v>
      </c>
      <c r="F30" s="2" t="s">
        <v>78</v>
      </c>
      <c r="G30" s="2" t="s">
        <v>73</v>
      </c>
      <c r="H30" s="2" t="s">
        <v>29</v>
      </c>
      <c r="I30" s="2" t="s">
        <v>47</v>
      </c>
      <c r="J30" s="2" t="s">
        <v>31</v>
      </c>
      <c r="K30" s="2" t="s">
        <v>209</v>
      </c>
      <c r="L30" s="2" t="s">
        <v>201</v>
      </c>
      <c r="M30" s="2" t="s">
        <v>202</v>
      </c>
      <c r="N30" s="2" t="s">
        <v>210</v>
      </c>
      <c r="O30" s="2" t="s">
        <v>204</v>
      </c>
      <c r="P30" s="2" t="s">
        <v>205</v>
      </c>
      <c r="Q30" s="2" t="s">
        <v>206</v>
      </c>
      <c r="R30" s="2" t="s">
        <v>211</v>
      </c>
      <c r="S30" s="2" t="s">
        <v>38</v>
      </c>
      <c r="T30" s="2" t="s">
        <v>40</v>
      </c>
      <c r="U30" s="2" t="s">
        <v>38</v>
      </c>
      <c r="V30" s="2" t="s">
        <v>41</v>
      </c>
    </row>
    <row r="31" spans="1:22" x14ac:dyDescent="0.25">
      <c r="A31" s="2" t="s">
        <v>22</v>
      </c>
      <c r="B31" s="3" t="str">
        <f ca="1">HYPERLINK("#"&amp;CELL("address",'Monthly Series'!G4),"M:CA:0:L:1:1:6:0")</f>
        <v>M:CA:0:L:1:1:6:0</v>
      </c>
      <c r="C31" s="2" t="s">
        <v>176</v>
      </c>
      <c r="D31" s="2" t="s">
        <v>199</v>
      </c>
      <c r="E31" s="2" t="s">
        <v>26</v>
      </c>
      <c r="F31" s="2" t="s">
        <v>27</v>
      </c>
      <c r="G31" s="2" t="s">
        <v>28</v>
      </c>
      <c r="H31" s="2" t="s">
        <v>29</v>
      </c>
      <c r="I31" s="2" t="s">
        <v>47</v>
      </c>
      <c r="J31" s="2" t="s">
        <v>31</v>
      </c>
      <c r="K31" s="2" t="s">
        <v>213</v>
      </c>
      <c r="L31" s="2" t="s">
        <v>201</v>
      </c>
      <c r="M31" s="2" t="s">
        <v>202</v>
      </c>
      <c r="N31" s="2" t="s">
        <v>214</v>
      </c>
      <c r="O31" s="2" t="s">
        <v>204</v>
      </c>
      <c r="P31" s="2" t="s">
        <v>205</v>
      </c>
      <c r="Q31" s="2" t="s">
        <v>206</v>
      </c>
      <c r="R31" s="2" t="s">
        <v>215</v>
      </c>
      <c r="S31" s="2" t="s">
        <v>38</v>
      </c>
      <c r="T31" s="2" t="s">
        <v>40</v>
      </c>
      <c r="U31" s="2" t="s">
        <v>38</v>
      </c>
      <c r="V31" s="2" t="s">
        <v>41</v>
      </c>
    </row>
    <row r="32" spans="1:22" x14ac:dyDescent="0.25">
      <c r="A32" s="2" t="s">
        <v>22</v>
      </c>
      <c r="B32" s="3" t="str">
        <f ca="1">HYPERLINK("#"&amp;CELL("address",'Monthly Series'!H4),"M:CN:2:8:1:1:1:0")</f>
        <v>M:CN:2:8:1:1:1:0</v>
      </c>
      <c r="C32" s="2" t="s">
        <v>176</v>
      </c>
      <c r="D32" s="2" t="s">
        <v>217</v>
      </c>
      <c r="E32" s="2" t="s">
        <v>131</v>
      </c>
      <c r="F32" s="2" t="s">
        <v>86</v>
      </c>
      <c r="G32" s="2" t="s">
        <v>28</v>
      </c>
      <c r="H32" s="2" t="s">
        <v>29</v>
      </c>
      <c r="I32" s="2" t="s">
        <v>30</v>
      </c>
      <c r="J32" s="2" t="s">
        <v>31</v>
      </c>
      <c r="K32" s="2" t="s">
        <v>218</v>
      </c>
      <c r="L32" s="2" t="s">
        <v>219</v>
      </c>
      <c r="M32" s="2" t="s">
        <v>34</v>
      </c>
      <c r="N32" s="2" t="s">
        <v>220</v>
      </c>
      <c r="O32" s="2" t="s">
        <v>221</v>
      </c>
      <c r="P32" s="2" t="s">
        <v>222</v>
      </c>
      <c r="Q32" s="2" t="s">
        <v>38</v>
      </c>
      <c r="R32" s="2" t="s">
        <v>38</v>
      </c>
      <c r="S32" s="2" t="s">
        <v>38</v>
      </c>
      <c r="T32" s="2" t="s">
        <v>40</v>
      </c>
      <c r="U32" s="2" t="s">
        <v>38</v>
      </c>
      <c r="V32" s="2" t="s">
        <v>223</v>
      </c>
    </row>
    <row r="33" spans="1:22" x14ac:dyDescent="0.25">
      <c r="A33" s="2" t="s">
        <v>22</v>
      </c>
      <c r="B33" s="3" t="str">
        <f ca="1">HYPERLINK("#"&amp;CELL("address",'Monthly Series'!I4),"M:CN:2:N:2:1:1:0")</f>
        <v>M:CN:2:N:2:1:1:0</v>
      </c>
      <c r="C33" s="2" t="s">
        <v>176</v>
      </c>
      <c r="D33" s="2" t="s">
        <v>217</v>
      </c>
      <c r="E33" s="2" t="s">
        <v>131</v>
      </c>
      <c r="F33" s="2" t="s">
        <v>112</v>
      </c>
      <c r="G33" s="2" t="s">
        <v>73</v>
      </c>
      <c r="H33" s="2" t="s">
        <v>29</v>
      </c>
      <c r="I33" s="2" t="s">
        <v>30</v>
      </c>
      <c r="J33" s="2" t="s">
        <v>31</v>
      </c>
      <c r="K33" s="2" t="s">
        <v>225</v>
      </c>
      <c r="L33" s="2" t="s">
        <v>219</v>
      </c>
      <c r="M33" s="2" t="s">
        <v>34</v>
      </c>
      <c r="N33" s="2" t="s">
        <v>226</v>
      </c>
      <c r="O33" s="2" t="s">
        <v>227</v>
      </c>
      <c r="P33" s="2" t="s">
        <v>228</v>
      </c>
      <c r="Q33" s="2" t="s">
        <v>38</v>
      </c>
      <c r="R33" s="2" t="s">
        <v>38</v>
      </c>
      <c r="S33" s="2" t="s">
        <v>38</v>
      </c>
      <c r="T33" s="2" t="s">
        <v>40</v>
      </c>
      <c r="U33" s="2" t="s">
        <v>38</v>
      </c>
      <c r="V33" s="2" t="s">
        <v>223</v>
      </c>
    </row>
    <row r="34" spans="1:22" x14ac:dyDescent="0.25">
      <c r="A34" s="2" t="s">
        <v>22</v>
      </c>
      <c r="B34" s="3" t="str">
        <f ca="1">HYPERLINK("#"&amp;CELL("address",'Monthly Series'!J4),"M:FI:0:4:1:1:1:0")</f>
        <v>M:FI:0:4:1:1:1:0</v>
      </c>
      <c r="C34" s="2" t="s">
        <v>176</v>
      </c>
      <c r="D34" s="2" t="s">
        <v>230</v>
      </c>
      <c r="E34" s="2" t="s">
        <v>26</v>
      </c>
      <c r="F34" s="2" t="s">
        <v>78</v>
      </c>
      <c r="G34" s="2" t="s">
        <v>28</v>
      </c>
      <c r="H34" s="2" t="s">
        <v>29</v>
      </c>
      <c r="I34" s="2" t="s">
        <v>30</v>
      </c>
      <c r="J34" s="2" t="s">
        <v>31</v>
      </c>
      <c r="K34" s="2" t="s">
        <v>231</v>
      </c>
      <c r="L34" s="2" t="s">
        <v>232</v>
      </c>
      <c r="M34" s="2" t="s">
        <v>38</v>
      </c>
      <c r="N34" s="2" t="s">
        <v>233</v>
      </c>
      <c r="O34" s="2" t="s">
        <v>38</v>
      </c>
      <c r="P34" s="2" t="s">
        <v>234</v>
      </c>
      <c r="Q34" s="2" t="s">
        <v>235</v>
      </c>
      <c r="R34" s="2" t="s">
        <v>236</v>
      </c>
      <c r="S34" s="2" t="s">
        <v>38</v>
      </c>
      <c r="T34" s="2" t="s">
        <v>40</v>
      </c>
      <c r="U34" s="2" t="s">
        <v>38</v>
      </c>
      <c r="V34" s="2" t="s">
        <v>41</v>
      </c>
    </row>
    <row r="35" spans="1:22" x14ac:dyDescent="0.25">
      <c r="A35" s="2" t="s">
        <v>22</v>
      </c>
      <c r="B35" s="3" t="str">
        <f ca="1">HYPERLINK("#"&amp;CELL("address",'Monthly Series'!K4),"M:FI:1:1:1:1:1:0")</f>
        <v>M:FI:1:1:1:1:1:0</v>
      </c>
      <c r="C35" s="2" t="s">
        <v>176</v>
      </c>
      <c r="D35" s="2" t="s">
        <v>230</v>
      </c>
      <c r="E35" s="2" t="s">
        <v>238</v>
      </c>
      <c r="F35" s="2" t="s">
        <v>44</v>
      </c>
      <c r="G35" s="2" t="s">
        <v>28</v>
      </c>
      <c r="H35" s="2" t="s">
        <v>29</v>
      </c>
      <c r="I35" s="2" t="s">
        <v>30</v>
      </c>
      <c r="J35" s="2" t="s">
        <v>31</v>
      </c>
      <c r="K35" s="2" t="s">
        <v>239</v>
      </c>
      <c r="L35" s="2" t="s">
        <v>49</v>
      </c>
      <c r="M35" s="2" t="s">
        <v>38</v>
      </c>
      <c r="N35" s="2" t="s">
        <v>240</v>
      </c>
      <c r="O35" s="2" t="s">
        <v>38</v>
      </c>
      <c r="P35" s="2" t="s">
        <v>234</v>
      </c>
      <c r="Q35" s="2" t="s">
        <v>235</v>
      </c>
      <c r="R35" s="2" t="s">
        <v>241</v>
      </c>
      <c r="S35" s="2" t="s">
        <v>38</v>
      </c>
      <c r="T35" s="2" t="s">
        <v>40</v>
      </c>
      <c r="U35" s="2" t="s">
        <v>38</v>
      </c>
      <c r="V35" s="2" t="s">
        <v>41</v>
      </c>
    </row>
    <row r="36" spans="1:22" x14ac:dyDescent="0.25">
      <c r="A36" s="2" t="s">
        <v>22</v>
      </c>
      <c r="B36" s="3" t="str">
        <f ca="1">HYPERLINK("#"&amp;CELL("address",'Monthly Series'!L4),"M:FI:1:4:1:1:1:0")</f>
        <v>M:FI:1:4:1:1:1:0</v>
      </c>
      <c r="C36" s="2" t="s">
        <v>176</v>
      </c>
      <c r="D36" s="2" t="s">
        <v>230</v>
      </c>
      <c r="E36" s="2" t="s">
        <v>238</v>
      </c>
      <c r="F36" s="2" t="s">
        <v>78</v>
      </c>
      <c r="G36" s="2" t="s">
        <v>28</v>
      </c>
      <c r="H36" s="2" t="s">
        <v>29</v>
      </c>
      <c r="I36" s="2" t="s">
        <v>30</v>
      </c>
      <c r="J36" s="2" t="s">
        <v>31</v>
      </c>
      <c r="K36" s="2" t="s">
        <v>243</v>
      </c>
      <c r="L36" s="2" t="s">
        <v>232</v>
      </c>
      <c r="M36" s="2" t="s">
        <v>38</v>
      </c>
      <c r="N36" s="2" t="s">
        <v>240</v>
      </c>
      <c r="O36" s="2" t="s">
        <v>38</v>
      </c>
      <c r="P36" s="2" t="s">
        <v>234</v>
      </c>
      <c r="Q36" s="2" t="s">
        <v>235</v>
      </c>
      <c r="R36" s="2" t="s">
        <v>244</v>
      </c>
      <c r="S36" s="2" t="s">
        <v>38</v>
      </c>
      <c r="T36" s="2" t="s">
        <v>40</v>
      </c>
      <c r="U36" s="2" t="s">
        <v>38</v>
      </c>
      <c r="V36" s="2" t="s">
        <v>41</v>
      </c>
    </row>
    <row r="37" spans="1:22" x14ac:dyDescent="0.25">
      <c r="A37" s="2" t="s">
        <v>22</v>
      </c>
      <c r="B37" s="3" t="str">
        <f ca="1">HYPERLINK("#"&amp;CELL("address",'Monthly Series'!M4),"M:FI:1:8:1:1:1:0")</f>
        <v>M:FI:1:8:1:1:1:0</v>
      </c>
      <c r="C37" s="2" t="s">
        <v>176</v>
      </c>
      <c r="D37" s="2" t="s">
        <v>230</v>
      </c>
      <c r="E37" s="2" t="s">
        <v>238</v>
      </c>
      <c r="F37" s="2" t="s">
        <v>86</v>
      </c>
      <c r="G37" s="2" t="s">
        <v>28</v>
      </c>
      <c r="H37" s="2" t="s">
        <v>29</v>
      </c>
      <c r="I37" s="2" t="s">
        <v>30</v>
      </c>
      <c r="J37" s="2" t="s">
        <v>31</v>
      </c>
      <c r="K37" s="2" t="s">
        <v>246</v>
      </c>
      <c r="L37" s="2" t="s">
        <v>232</v>
      </c>
      <c r="M37" s="2" t="s">
        <v>38</v>
      </c>
      <c r="N37" s="2" t="s">
        <v>240</v>
      </c>
      <c r="O37" s="2" t="s">
        <v>38</v>
      </c>
      <c r="P37" s="2" t="s">
        <v>234</v>
      </c>
      <c r="Q37" s="2" t="s">
        <v>235</v>
      </c>
      <c r="R37" s="2" t="s">
        <v>247</v>
      </c>
      <c r="S37" s="2" t="s">
        <v>38</v>
      </c>
      <c r="T37" s="2" t="s">
        <v>40</v>
      </c>
      <c r="U37" s="2" t="s">
        <v>38</v>
      </c>
      <c r="V37" s="2" t="s">
        <v>41</v>
      </c>
    </row>
    <row r="38" spans="1:22" x14ac:dyDescent="0.25">
      <c r="A38" s="2" t="s">
        <v>22</v>
      </c>
      <c r="B38" s="3" t="str">
        <f ca="1">HYPERLINK("#"&amp;CELL("address",'Monthly Series'!N4),"M:FI:3:1:1:1:1:0")</f>
        <v>M:FI:3:1:1:1:1:0</v>
      </c>
      <c r="C38" s="2" t="s">
        <v>176</v>
      </c>
      <c r="D38" s="2" t="s">
        <v>230</v>
      </c>
      <c r="E38" s="2" t="s">
        <v>249</v>
      </c>
      <c r="F38" s="2" t="s">
        <v>44</v>
      </c>
      <c r="G38" s="2" t="s">
        <v>28</v>
      </c>
      <c r="H38" s="2" t="s">
        <v>29</v>
      </c>
      <c r="I38" s="2" t="s">
        <v>30</v>
      </c>
      <c r="J38" s="2" t="s">
        <v>31</v>
      </c>
      <c r="K38" s="2" t="s">
        <v>250</v>
      </c>
      <c r="L38" s="2" t="s">
        <v>232</v>
      </c>
      <c r="M38" s="2" t="s">
        <v>38</v>
      </c>
      <c r="N38" s="2" t="s">
        <v>251</v>
      </c>
      <c r="O38" s="2" t="s">
        <v>38</v>
      </c>
      <c r="P38" s="2" t="s">
        <v>234</v>
      </c>
      <c r="Q38" s="2" t="s">
        <v>235</v>
      </c>
      <c r="R38" s="2" t="s">
        <v>252</v>
      </c>
      <c r="S38" s="2" t="s">
        <v>38</v>
      </c>
      <c r="T38" s="2" t="s">
        <v>40</v>
      </c>
      <c r="U38" s="2" t="s">
        <v>38</v>
      </c>
      <c r="V38" s="2" t="s">
        <v>41</v>
      </c>
    </row>
    <row r="39" spans="1:22" x14ac:dyDescent="0.25">
      <c r="A39" s="2" t="s">
        <v>22</v>
      </c>
      <c r="B39" s="3" t="str">
        <f ca="1">HYPERLINK("#"&amp;CELL("address",'Monthly Series'!O4),"M:FI:3:4:1:1:1:0")</f>
        <v>M:FI:3:4:1:1:1:0</v>
      </c>
      <c r="C39" s="2" t="s">
        <v>176</v>
      </c>
      <c r="D39" s="2" t="s">
        <v>230</v>
      </c>
      <c r="E39" s="2" t="s">
        <v>249</v>
      </c>
      <c r="F39" s="2" t="s">
        <v>78</v>
      </c>
      <c r="G39" s="2" t="s">
        <v>28</v>
      </c>
      <c r="H39" s="2" t="s">
        <v>29</v>
      </c>
      <c r="I39" s="2" t="s">
        <v>30</v>
      </c>
      <c r="J39" s="2" t="s">
        <v>31</v>
      </c>
      <c r="K39" s="2" t="s">
        <v>254</v>
      </c>
      <c r="L39" s="2" t="s">
        <v>232</v>
      </c>
      <c r="M39" s="2" t="s">
        <v>38</v>
      </c>
      <c r="N39" s="2" t="s">
        <v>255</v>
      </c>
      <c r="O39" s="2" t="s">
        <v>38</v>
      </c>
      <c r="P39" s="2" t="s">
        <v>234</v>
      </c>
      <c r="Q39" s="2" t="s">
        <v>235</v>
      </c>
      <c r="R39" s="2" t="s">
        <v>256</v>
      </c>
      <c r="S39" s="2" t="s">
        <v>38</v>
      </c>
      <c r="T39" s="2" t="s">
        <v>40</v>
      </c>
      <c r="U39" s="2" t="s">
        <v>38</v>
      </c>
      <c r="V39" s="2" t="s">
        <v>41</v>
      </c>
    </row>
    <row r="40" spans="1:22" x14ac:dyDescent="0.25">
      <c r="A40" s="2" t="s">
        <v>22</v>
      </c>
      <c r="B40" s="3" t="str">
        <f ca="1">HYPERLINK("#"&amp;CELL("address",'Monthly Series'!P4),"M:FI:3:8:1:1:1:0")</f>
        <v>M:FI:3:8:1:1:1:0</v>
      </c>
      <c r="C40" s="2" t="s">
        <v>176</v>
      </c>
      <c r="D40" s="2" t="s">
        <v>230</v>
      </c>
      <c r="E40" s="2" t="s">
        <v>249</v>
      </c>
      <c r="F40" s="2" t="s">
        <v>86</v>
      </c>
      <c r="G40" s="2" t="s">
        <v>28</v>
      </c>
      <c r="H40" s="2" t="s">
        <v>29</v>
      </c>
      <c r="I40" s="2" t="s">
        <v>30</v>
      </c>
      <c r="J40" s="2" t="s">
        <v>31</v>
      </c>
      <c r="K40" s="2" t="s">
        <v>258</v>
      </c>
      <c r="L40" s="2" t="s">
        <v>232</v>
      </c>
      <c r="M40" s="2" t="s">
        <v>38</v>
      </c>
      <c r="N40" s="2" t="s">
        <v>251</v>
      </c>
      <c r="O40" s="2" t="s">
        <v>38</v>
      </c>
      <c r="P40" s="2" t="s">
        <v>234</v>
      </c>
      <c r="Q40" s="2" t="s">
        <v>235</v>
      </c>
      <c r="R40" s="2" t="s">
        <v>259</v>
      </c>
      <c r="S40" s="2" t="s">
        <v>38</v>
      </c>
      <c r="T40" s="2" t="s">
        <v>40</v>
      </c>
      <c r="U40" s="2" t="s">
        <v>38</v>
      </c>
      <c r="V40" s="2" t="s">
        <v>41</v>
      </c>
    </row>
    <row r="41" spans="1:22" x14ac:dyDescent="0.25">
      <c r="A41" s="2" t="s">
        <v>22</v>
      </c>
      <c r="B41" s="3" t="str">
        <f ca="1">HYPERLINK("#"&amp;CELL("address",'Monthly Series'!Q4),"M:GB:0:1:0:1:0:0")</f>
        <v>M:GB:0:1:0:1:0:0</v>
      </c>
      <c r="C41" s="2" t="s">
        <v>176</v>
      </c>
      <c r="D41" s="2" t="s">
        <v>261</v>
      </c>
      <c r="E41" s="2" t="s">
        <v>26</v>
      </c>
      <c r="F41" s="2" t="s">
        <v>44</v>
      </c>
      <c r="G41" s="2" t="s">
        <v>45</v>
      </c>
      <c r="H41" s="2" t="s">
        <v>29</v>
      </c>
      <c r="I41" s="2" t="s">
        <v>103</v>
      </c>
      <c r="J41" s="2" t="s">
        <v>31</v>
      </c>
      <c r="K41" s="2" t="s">
        <v>262</v>
      </c>
      <c r="L41" s="2" t="s">
        <v>263</v>
      </c>
      <c r="M41" s="2" t="s">
        <v>106</v>
      </c>
      <c r="N41" s="2" t="s">
        <v>264</v>
      </c>
      <c r="O41" s="2" t="s">
        <v>265</v>
      </c>
      <c r="P41" s="2" t="s">
        <v>266</v>
      </c>
      <c r="Q41" s="2" t="s">
        <v>38</v>
      </c>
      <c r="R41" s="2" t="s">
        <v>267</v>
      </c>
      <c r="S41" s="2" t="s">
        <v>38</v>
      </c>
      <c r="T41" s="2" t="s">
        <v>40</v>
      </c>
      <c r="U41" s="2" t="s">
        <v>268</v>
      </c>
      <c r="V41" s="2" t="s">
        <v>41</v>
      </c>
    </row>
    <row r="42" spans="1:22" x14ac:dyDescent="0.25">
      <c r="A42" s="2" t="s">
        <v>22</v>
      </c>
      <c r="B42" s="3" t="str">
        <f ca="1">HYPERLINK("#"&amp;CELL("address",'Monthly Series'!R4),"M:GB:2:1:0:1:0:0")</f>
        <v>M:GB:2:1:0:1:0:0</v>
      </c>
      <c r="C42" s="2" t="s">
        <v>176</v>
      </c>
      <c r="D42" s="2" t="s">
        <v>261</v>
      </c>
      <c r="E42" s="2" t="s">
        <v>131</v>
      </c>
      <c r="F42" s="2" t="s">
        <v>44</v>
      </c>
      <c r="G42" s="2" t="s">
        <v>45</v>
      </c>
      <c r="H42" s="2" t="s">
        <v>29</v>
      </c>
      <c r="I42" s="2" t="s">
        <v>103</v>
      </c>
      <c r="J42" s="2" t="s">
        <v>31</v>
      </c>
      <c r="K42" s="2" t="s">
        <v>270</v>
      </c>
      <c r="L42" s="2" t="s">
        <v>271</v>
      </c>
      <c r="M42" s="2" t="s">
        <v>106</v>
      </c>
      <c r="N42" s="2" t="s">
        <v>272</v>
      </c>
      <c r="O42" s="2" t="s">
        <v>273</v>
      </c>
      <c r="P42" s="2" t="s">
        <v>274</v>
      </c>
      <c r="Q42" s="2" t="s">
        <v>38</v>
      </c>
      <c r="R42" s="2" t="s">
        <v>275</v>
      </c>
      <c r="S42" s="2" t="s">
        <v>38</v>
      </c>
      <c r="T42" s="2" t="s">
        <v>40</v>
      </c>
      <c r="U42" s="2" t="s">
        <v>38</v>
      </c>
      <c r="V42" s="2" t="s">
        <v>38</v>
      </c>
    </row>
    <row r="43" spans="1:22" x14ac:dyDescent="0.25">
      <c r="A43" s="2" t="s">
        <v>22</v>
      </c>
      <c r="B43" s="3" t="str">
        <f ca="1">HYPERLINK("#"&amp;CELL("address",'Monthly Series'!S4),"M:HK:0:1:0:1:1:0")</f>
        <v>M:HK:0:1:0:1:1:0</v>
      </c>
      <c r="C43" s="2" t="s">
        <v>176</v>
      </c>
      <c r="D43" s="2" t="s">
        <v>277</v>
      </c>
      <c r="E43" s="2" t="s">
        <v>26</v>
      </c>
      <c r="F43" s="2" t="s">
        <v>44</v>
      </c>
      <c r="G43" s="2" t="s">
        <v>45</v>
      </c>
      <c r="H43" s="2" t="s">
        <v>29</v>
      </c>
      <c r="I43" s="2" t="s">
        <v>30</v>
      </c>
      <c r="J43" s="2" t="s">
        <v>31</v>
      </c>
      <c r="K43" s="2" t="s">
        <v>278</v>
      </c>
      <c r="L43" s="2" t="s">
        <v>279</v>
      </c>
      <c r="M43" s="2" t="s">
        <v>34</v>
      </c>
      <c r="N43" s="2" t="s">
        <v>280</v>
      </c>
      <c r="O43" s="2" t="s">
        <v>281</v>
      </c>
      <c r="P43" s="2" t="s">
        <v>282</v>
      </c>
      <c r="Q43" s="2" t="s">
        <v>283</v>
      </c>
      <c r="R43" s="2" t="s">
        <v>284</v>
      </c>
      <c r="S43" s="2" t="s">
        <v>38</v>
      </c>
      <c r="T43" s="2" t="s">
        <v>40</v>
      </c>
      <c r="U43" s="2" t="s">
        <v>38</v>
      </c>
      <c r="V43" s="2" t="s">
        <v>41</v>
      </c>
    </row>
    <row r="44" spans="1:22" x14ac:dyDescent="0.25">
      <c r="A44" s="2" t="s">
        <v>22</v>
      </c>
      <c r="B44" s="3" t="str">
        <f ca="1">HYPERLINK("#"&amp;CELL("address",'Monthly Series'!T4),"M:IE:0:1:0:1:0:0")</f>
        <v>M:IE:0:1:0:1:0:0</v>
      </c>
      <c r="C44" s="2" t="s">
        <v>176</v>
      </c>
      <c r="D44" s="2" t="s">
        <v>286</v>
      </c>
      <c r="E44" s="2" t="s">
        <v>26</v>
      </c>
      <c r="F44" s="2" t="s">
        <v>44</v>
      </c>
      <c r="G44" s="2" t="s">
        <v>45</v>
      </c>
      <c r="H44" s="2" t="s">
        <v>29</v>
      </c>
      <c r="I44" s="2" t="s">
        <v>103</v>
      </c>
      <c r="J44" s="2" t="s">
        <v>31</v>
      </c>
      <c r="K44" s="2" t="s">
        <v>287</v>
      </c>
      <c r="L44" s="2" t="s">
        <v>288</v>
      </c>
      <c r="M44" s="2" t="s">
        <v>289</v>
      </c>
      <c r="N44" s="2" t="s">
        <v>290</v>
      </c>
      <c r="O44" s="2" t="s">
        <v>291</v>
      </c>
      <c r="P44" s="2" t="s">
        <v>292</v>
      </c>
      <c r="Q44" s="2" t="s">
        <v>293</v>
      </c>
      <c r="R44" s="2" t="s">
        <v>294</v>
      </c>
      <c r="S44" s="2" t="s">
        <v>38</v>
      </c>
      <c r="T44" s="2" t="s">
        <v>40</v>
      </c>
      <c r="U44" s="2" t="s">
        <v>38</v>
      </c>
      <c r="V44" s="2" t="s">
        <v>41</v>
      </c>
    </row>
    <row r="45" spans="1:22" x14ac:dyDescent="0.25">
      <c r="A45" s="2" t="s">
        <v>22</v>
      </c>
      <c r="B45" s="3" t="str">
        <f ca="1">HYPERLINK("#"&amp;CELL("address",'Monthly Series'!U4),"M:IE:0:2:1:1:0:0")</f>
        <v>M:IE:0:2:1:1:0:0</v>
      </c>
      <c r="C45" s="2" t="s">
        <v>176</v>
      </c>
      <c r="D45" s="2" t="s">
        <v>286</v>
      </c>
      <c r="E45" s="2" t="s">
        <v>26</v>
      </c>
      <c r="F45" s="2" t="s">
        <v>135</v>
      </c>
      <c r="G45" s="2" t="s">
        <v>28</v>
      </c>
      <c r="H45" s="2" t="s">
        <v>29</v>
      </c>
      <c r="I45" s="2" t="s">
        <v>103</v>
      </c>
      <c r="J45" s="2" t="s">
        <v>31</v>
      </c>
      <c r="K45" s="2" t="s">
        <v>296</v>
      </c>
      <c r="L45" s="2" t="s">
        <v>288</v>
      </c>
      <c r="M45" s="2" t="s">
        <v>106</v>
      </c>
      <c r="N45" s="2" t="s">
        <v>290</v>
      </c>
      <c r="O45" s="2" t="s">
        <v>291</v>
      </c>
      <c r="P45" s="2" t="s">
        <v>292</v>
      </c>
      <c r="Q45" s="2" t="s">
        <v>293</v>
      </c>
      <c r="R45" s="2" t="s">
        <v>297</v>
      </c>
      <c r="S45" s="2" t="s">
        <v>38</v>
      </c>
      <c r="T45" s="2" t="s">
        <v>40</v>
      </c>
      <c r="U45" s="2" t="s">
        <v>38</v>
      </c>
      <c r="V45" s="2" t="s">
        <v>41</v>
      </c>
    </row>
    <row r="46" spans="1:22" x14ac:dyDescent="0.25">
      <c r="A46" s="2" t="s">
        <v>22</v>
      </c>
      <c r="B46" s="3" t="str">
        <f ca="1">HYPERLINK("#"&amp;CELL("address",'Monthly Series'!V4),"M:IE:0:8:1:1:0:0")</f>
        <v>M:IE:0:8:1:1:0:0</v>
      </c>
      <c r="C46" s="2" t="s">
        <v>176</v>
      </c>
      <c r="D46" s="2" t="s">
        <v>286</v>
      </c>
      <c r="E46" s="2" t="s">
        <v>26</v>
      </c>
      <c r="F46" s="2" t="s">
        <v>86</v>
      </c>
      <c r="G46" s="2" t="s">
        <v>28</v>
      </c>
      <c r="H46" s="2" t="s">
        <v>29</v>
      </c>
      <c r="I46" s="2" t="s">
        <v>103</v>
      </c>
      <c r="J46" s="2" t="s">
        <v>31</v>
      </c>
      <c r="K46" s="2" t="s">
        <v>299</v>
      </c>
      <c r="L46" s="2" t="s">
        <v>288</v>
      </c>
      <c r="M46" s="2" t="s">
        <v>106</v>
      </c>
      <c r="N46" s="2" t="s">
        <v>290</v>
      </c>
      <c r="O46" s="2" t="s">
        <v>291</v>
      </c>
      <c r="P46" s="2" t="s">
        <v>292</v>
      </c>
      <c r="Q46" s="2" t="s">
        <v>293</v>
      </c>
      <c r="R46" s="2" t="s">
        <v>300</v>
      </c>
      <c r="S46" s="2" t="s">
        <v>38</v>
      </c>
      <c r="T46" s="2" t="s">
        <v>40</v>
      </c>
      <c r="U46" s="2" t="s">
        <v>38</v>
      </c>
      <c r="V46" s="2" t="s">
        <v>41</v>
      </c>
    </row>
    <row r="47" spans="1:22" x14ac:dyDescent="0.25">
      <c r="A47" s="2" t="s">
        <v>22</v>
      </c>
      <c r="B47" s="3" t="str">
        <f ca="1">HYPERLINK("#"&amp;CELL("address",'Monthly Series'!W4),"M:IE:1:1:0:1:0:0")</f>
        <v>M:IE:1:1:0:1:0:0</v>
      </c>
      <c r="C47" s="2" t="s">
        <v>176</v>
      </c>
      <c r="D47" s="2" t="s">
        <v>286</v>
      </c>
      <c r="E47" s="2" t="s">
        <v>238</v>
      </c>
      <c r="F47" s="2" t="s">
        <v>44</v>
      </c>
      <c r="G47" s="2" t="s">
        <v>45</v>
      </c>
      <c r="H47" s="2" t="s">
        <v>29</v>
      </c>
      <c r="I47" s="2" t="s">
        <v>103</v>
      </c>
      <c r="J47" s="2" t="s">
        <v>31</v>
      </c>
      <c r="K47" s="2" t="s">
        <v>302</v>
      </c>
      <c r="L47" s="2" t="s">
        <v>288</v>
      </c>
      <c r="M47" s="2" t="s">
        <v>289</v>
      </c>
      <c r="N47" s="2" t="s">
        <v>290</v>
      </c>
      <c r="O47" s="2" t="s">
        <v>291</v>
      </c>
      <c r="P47" s="2" t="s">
        <v>292</v>
      </c>
      <c r="Q47" s="2" t="s">
        <v>293</v>
      </c>
      <c r="R47" s="2" t="s">
        <v>303</v>
      </c>
      <c r="S47" s="2" t="s">
        <v>38</v>
      </c>
      <c r="T47" s="2" t="s">
        <v>40</v>
      </c>
      <c r="U47" s="2" t="s">
        <v>38</v>
      </c>
      <c r="V47" s="2" t="s">
        <v>41</v>
      </c>
    </row>
    <row r="48" spans="1:22" x14ac:dyDescent="0.25">
      <c r="A48" s="2" t="s">
        <v>22</v>
      </c>
      <c r="B48" s="3" t="str">
        <f ca="1">HYPERLINK("#"&amp;CELL("address",'Monthly Series'!X4),"M:IE:1:2:1:1:0:0")</f>
        <v>M:IE:1:2:1:1:0:0</v>
      </c>
      <c r="C48" s="2" t="s">
        <v>176</v>
      </c>
      <c r="D48" s="2" t="s">
        <v>286</v>
      </c>
      <c r="E48" s="2" t="s">
        <v>238</v>
      </c>
      <c r="F48" s="2" t="s">
        <v>135</v>
      </c>
      <c r="G48" s="2" t="s">
        <v>28</v>
      </c>
      <c r="H48" s="2" t="s">
        <v>29</v>
      </c>
      <c r="I48" s="2" t="s">
        <v>103</v>
      </c>
      <c r="J48" s="2" t="s">
        <v>31</v>
      </c>
      <c r="K48" s="2" t="s">
        <v>305</v>
      </c>
      <c r="L48" s="2" t="s">
        <v>288</v>
      </c>
      <c r="M48" s="2" t="s">
        <v>106</v>
      </c>
      <c r="N48" s="2" t="s">
        <v>290</v>
      </c>
      <c r="O48" s="2" t="s">
        <v>291</v>
      </c>
      <c r="P48" s="2" t="s">
        <v>292</v>
      </c>
      <c r="Q48" s="2" t="s">
        <v>293</v>
      </c>
      <c r="R48" s="2" t="s">
        <v>306</v>
      </c>
      <c r="S48" s="2" t="s">
        <v>38</v>
      </c>
      <c r="T48" s="2" t="s">
        <v>40</v>
      </c>
      <c r="U48" s="2" t="s">
        <v>38</v>
      </c>
      <c r="V48" s="2" t="s">
        <v>41</v>
      </c>
    </row>
    <row r="49" spans="1:22" x14ac:dyDescent="0.25">
      <c r="A49" s="2" t="s">
        <v>22</v>
      </c>
      <c r="B49" s="3" t="str">
        <f ca="1">HYPERLINK("#"&amp;CELL("address",'Monthly Series'!Y4),"M:IE:2:1:0:1:0:0")</f>
        <v>M:IE:2:1:0:1:0:0</v>
      </c>
      <c r="C49" s="2" t="s">
        <v>176</v>
      </c>
      <c r="D49" s="2" t="s">
        <v>286</v>
      </c>
      <c r="E49" s="2" t="s">
        <v>131</v>
      </c>
      <c r="F49" s="2" t="s">
        <v>44</v>
      </c>
      <c r="G49" s="2" t="s">
        <v>45</v>
      </c>
      <c r="H49" s="2" t="s">
        <v>29</v>
      </c>
      <c r="I49" s="2" t="s">
        <v>103</v>
      </c>
      <c r="J49" s="2" t="s">
        <v>31</v>
      </c>
      <c r="K49" s="2" t="s">
        <v>308</v>
      </c>
      <c r="L49" s="2" t="s">
        <v>288</v>
      </c>
      <c r="M49" s="2" t="s">
        <v>289</v>
      </c>
      <c r="N49" s="2" t="s">
        <v>290</v>
      </c>
      <c r="O49" s="2" t="s">
        <v>291</v>
      </c>
      <c r="P49" s="2" t="s">
        <v>292</v>
      </c>
      <c r="Q49" s="2" t="s">
        <v>293</v>
      </c>
      <c r="R49" s="2" t="s">
        <v>294</v>
      </c>
      <c r="S49" s="2" t="s">
        <v>38</v>
      </c>
      <c r="T49" s="2" t="s">
        <v>40</v>
      </c>
      <c r="U49" s="2" t="s">
        <v>38</v>
      </c>
      <c r="V49" s="2" t="s">
        <v>41</v>
      </c>
    </row>
    <row r="50" spans="1:22" x14ac:dyDescent="0.25">
      <c r="A50" s="2" t="s">
        <v>22</v>
      </c>
      <c r="B50" s="3" t="str">
        <f ca="1">HYPERLINK("#"&amp;CELL("address",'Monthly Series'!Z4),"M:IE:2:2:1:1:0:0")</f>
        <v>M:IE:2:2:1:1:0:0</v>
      </c>
      <c r="C50" s="2" t="s">
        <v>176</v>
      </c>
      <c r="D50" s="2" t="s">
        <v>286</v>
      </c>
      <c r="E50" s="2" t="s">
        <v>131</v>
      </c>
      <c r="F50" s="2" t="s">
        <v>135</v>
      </c>
      <c r="G50" s="2" t="s">
        <v>28</v>
      </c>
      <c r="H50" s="2" t="s">
        <v>29</v>
      </c>
      <c r="I50" s="2" t="s">
        <v>103</v>
      </c>
      <c r="J50" s="2" t="s">
        <v>31</v>
      </c>
      <c r="K50" s="2" t="s">
        <v>310</v>
      </c>
      <c r="L50" s="2" t="s">
        <v>288</v>
      </c>
      <c r="M50" s="2" t="s">
        <v>106</v>
      </c>
      <c r="N50" s="2" t="s">
        <v>290</v>
      </c>
      <c r="O50" s="2" t="s">
        <v>291</v>
      </c>
      <c r="P50" s="2" t="s">
        <v>292</v>
      </c>
      <c r="Q50" s="2" t="s">
        <v>293</v>
      </c>
      <c r="R50" s="2" t="s">
        <v>311</v>
      </c>
      <c r="S50" s="2" t="s">
        <v>38</v>
      </c>
      <c r="T50" s="2" t="s">
        <v>40</v>
      </c>
      <c r="U50" s="2" t="s">
        <v>38</v>
      </c>
      <c r="V50" s="2" t="s">
        <v>41</v>
      </c>
    </row>
    <row r="51" spans="1:22" x14ac:dyDescent="0.25">
      <c r="A51" s="2" t="s">
        <v>22</v>
      </c>
      <c r="B51" s="3" t="str">
        <f ca="1">HYPERLINK("#"&amp;CELL("address",'Monthly Series'!AA4),"M:IE:2:8:1:1:0:0")</f>
        <v>M:IE:2:8:1:1:0:0</v>
      </c>
      <c r="C51" s="2" t="s">
        <v>176</v>
      </c>
      <c r="D51" s="2" t="s">
        <v>286</v>
      </c>
      <c r="E51" s="2" t="s">
        <v>131</v>
      </c>
      <c r="F51" s="2" t="s">
        <v>86</v>
      </c>
      <c r="G51" s="2" t="s">
        <v>28</v>
      </c>
      <c r="H51" s="2" t="s">
        <v>29</v>
      </c>
      <c r="I51" s="2" t="s">
        <v>103</v>
      </c>
      <c r="J51" s="2" t="s">
        <v>31</v>
      </c>
      <c r="K51" s="2" t="s">
        <v>313</v>
      </c>
      <c r="L51" s="2" t="s">
        <v>288</v>
      </c>
      <c r="M51" s="2" t="s">
        <v>106</v>
      </c>
      <c r="N51" s="2" t="s">
        <v>290</v>
      </c>
      <c r="O51" s="2" t="s">
        <v>291</v>
      </c>
      <c r="P51" s="2" t="s">
        <v>292</v>
      </c>
      <c r="Q51" s="2" t="s">
        <v>293</v>
      </c>
      <c r="R51" s="2" t="s">
        <v>314</v>
      </c>
      <c r="S51" s="2" t="s">
        <v>38</v>
      </c>
      <c r="T51" s="2" t="s">
        <v>40</v>
      </c>
      <c r="U51" s="2" t="s">
        <v>38</v>
      </c>
      <c r="V51" s="2" t="s">
        <v>41</v>
      </c>
    </row>
    <row r="52" spans="1:22" x14ac:dyDescent="0.25">
      <c r="A52" s="2" t="s">
        <v>22</v>
      </c>
      <c r="B52" s="3" t="str">
        <f ca="1">HYPERLINK("#"&amp;CELL("address",'Monthly Series'!AB4),"M:IL:0:1:0:1:6:0")</f>
        <v>M:IL:0:1:0:1:6:0</v>
      </c>
      <c r="C52" s="2" t="s">
        <v>176</v>
      </c>
      <c r="D52" s="2" t="s">
        <v>316</v>
      </c>
      <c r="E52" s="2" t="s">
        <v>26</v>
      </c>
      <c r="F52" s="2" t="s">
        <v>44</v>
      </c>
      <c r="G52" s="2" t="s">
        <v>45</v>
      </c>
      <c r="H52" s="2" t="s">
        <v>29</v>
      </c>
      <c r="I52" s="2" t="s">
        <v>47</v>
      </c>
      <c r="J52" s="2" t="s">
        <v>31</v>
      </c>
      <c r="K52" s="2" t="s">
        <v>317</v>
      </c>
      <c r="L52" s="2" t="s">
        <v>318</v>
      </c>
      <c r="M52" s="2" t="s">
        <v>202</v>
      </c>
      <c r="N52" s="2" t="s">
        <v>319</v>
      </c>
      <c r="O52" s="2" t="s">
        <v>320</v>
      </c>
      <c r="P52" s="2" t="s">
        <v>321</v>
      </c>
      <c r="Q52" s="2" t="s">
        <v>322</v>
      </c>
      <c r="R52" s="2" t="s">
        <v>323</v>
      </c>
      <c r="S52" s="2" t="s">
        <v>38</v>
      </c>
      <c r="T52" s="2" t="s">
        <v>40</v>
      </c>
      <c r="U52" s="2" t="s">
        <v>38</v>
      </c>
      <c r="V52" s="2" t="s">
        <v>41</v>
      </c>
    </row>
    <row r="53" spans="1:22" x14ac:dyDescent="0.25">
      <c r="A53" s="2" t="s">
        <v>22</v>
      </c>
      <c r="B53" s="3" t="str">
        <f ca="1">HYPERLINK("#"&amp;CELL("address",'Monthly Series'!AC4),"M:IL:2:1:0:1:6:0")</f>
        <v>M:IL:2:1:0:1:6:0</v>
      </c>
      <c r="C53" s="2" t="s">
        <v>176</v>
      </c>
      <c r="D53" s="2" t="s">
        <v>316</v>
      </c>
      <c r="E53" s="2" t="s">
        <v>131</v>
      </c>
      <c r="F53" s="2" t="s">
        <v>44</v>
      </c>
      <c r="G53" s="2" t="s">
        <v>45</v>
      </c>
      <c r="H53" s="2" t="s">
        <v>29</v>
      </c>
      <c r="I53" s="2" t="s">
        <v>47</v>
      </c>
      <c r="J53" s="2" t="s">
        <v>31</v>
      </c>
      <c r="K53" s="2" t="s">
        <v>325</v>
      </c>
      <c r="L53" s="2" t="s">
        <v>326</v>
      </c>
      <c r="M53" s="2" t="s">
        <v>202</v>
      </c>
      <c r="N53" s="2" t="s">
        <v>319</v>
      </c>
      <c r="O53" s="2" t="s">
        <v>320</v>
      </c>
      <c r="P53" s="2" t="s">
        <v>321</v>
      </c>
      <c r="Q53" s="2" t="s">
        <v>322</v>
      </c>
      <c r="R53" s="2" t="s">
        <v>323</v>
      </c>
      <c r="S53" s="2" t="s">
        <v>38</v>
      </c>
      <c r="T53" s="2" t="s">
        <v>40</v>
      </c>
      <c r="U53" s="2" t="s">
        <v>38</v>
      </c>
      <c r="V53" s="2" t="s">
        <v>41</v>
      </c>
    </row>
    <row r="54" spans="1:22" x14ac:dyDescent="0.25">
      <c r="A54" s="2" t="s">
        <v>22</v>
      </c>
      <c r="B54" s="3" t="str">
        <f ca="1">HYPERLINK("#"&amp;CELL("address",'Monthly Series'!AD4),"M:IL:3:1:0:1:6:0")</f>
        <v>M:IL:3:1:0:1:6:0</v>
      </c>
      <c r="C54" s="2" t="s">
        <v>176</v>
      </c>
      <c r="D54" s="2" t="s">
        <v>316</v>
      </c>
      <c r="E54" s="2" t="s">
        <v>249</v>
      </c>
      <c r="F54" s="2" t="s">
        <v>44</v>
      </c>
      <c r="G54" s="2" t="s">
        <v>45</v>
      </c>
      <c r="H54" s="2" t="s">
        <v>29</v>
      </c>
      <c r="I54" s="2" t="s">
        <v>47</v>
      </c>
      <c r="J54" s="2" t="s">
        <v>31</v>
      </c>
      <c r="K54" s="2" t="s">
        <v>328</v>
      </c>
      <c r="L54" s="2" t="s">
        <v>326</v>
      </c>
      <c r="M54" s="2" t="s">
        <v>202</v>
      </c>
      <c r="N54" s="2" t="s">
        <v>319</v>
      </c>
      <c r="O54" s="2" t="s">
        <v>320</v>
      </c>
      <c r="P54" s="2" t="s">
        <v>321</v>
      </c>
      <c r="Q54" s="2" t="s">
        <v>322</v>
      </c>
      <c r="R54" s="2" t="s">
        <v>323</v>
      </c>
      <c r="S54" s="2" t="s">
        <v>38</v>
      </c>
      <c r="T54" s="2" t="s">
        <v>40</v>
      </c>
      <c r="U54" s="2" t="s">
        <v>38</v>
      </c>
      <c r="V54" s="2" t="s">
        <v>41</v>
      </c>
    </row>
    <row r="55" spans="1:22" x14ac:dyDescent="0.25">
      <c r="A55" s="2" t="s">
        <v>22</v>
      </c>
      <c r="B55" s="3" t="str">
        <f ca="1">HYPERLINK("#"&amp;CELL("address",'Monthly Series'!AE4),"M:IS:0:1:0:1:1:0")</f>
        <v>M:IS:0:1:0:1:1:0</v>
      </c>
      <c r="C55" s="2" t="s">
        <v>176</v>
      </c>
      <c r="D55" s="2" t="s">
        <v>330</v>
      </c>
      <c r="E55" s="2" t="s">
        <v>26</v>
      </c>
      <c r="F55" s="2" t="s">
        <v>44</v>
      </c>
      <c r="G55" s="2" t="s">
        <v>45</v>
      </c>
      <c r="H55" s="2" t="s">
        <v>29</v>
      </c>
      <c r="I55" s="2" t="s">
        <v>30</v>
      </c>
      <c r="J55" s="2" t="s">
        <v>31</v>
      </c>
      <c r="K55" s="2" t="s">
        <v>331</v>
      </c>
      <c r="L55" s="2" t="s">
        <v>332</v>
      </c>
      <c r="M55" s="2" t="s">
        <v>34</v>
      </c>
      <c r="N55" s="2" t="s">
        <v>333</v>
      </c>
      <c r="O55" s="2" t="s">
        <v>334</v>
      </c>
      <c r="P55" s="2" t="s">
        <v>335</v>
      </c>
      <c r="Q55" s="2" t="s">
        <v>38</v>
      </c>
      <c r="R55" s="2" t="s">
        <v>38</v>
      </c>
      <c r="S55" s="2" t="s">
        <v>38</v>
      </c>
      <c r="T55" s="2" t="s">
        <v>40</v>
      </c>
      <c r="U55" s="2" t="s">
        <v>38</v>
      </c>
      <c r="V55" s="2" t="s">
        <v>41</v>
      </c>
    </row>
    <row r="56" spans="1:22" x14ac:dyDescent="0.25">
      <c r="A56" s="2" t="s">
        <v>22</v>
      </c>
      <c r="B56" s="3" t="str">
        <f ca="1">HYPERLINK("#"&amp;CELL("address",'Monthly Series'!AF4),"M:IS:3:1:0:1:1:0")</f>
        <v>M:IS:3:1:0:1:1:0</v>
      </c>
      <c r="C56" s="2" t="s">
        <v>176</v>
      </c>
      <c r="D56" s="2" t="s">
        <v>330</v>
      </c>
      <c r="E56" s="2" t="s">
        <v>249</v>
      </c>
      <c r="F56" s="2" t="s">
        <v>44</v>
      </c>
      <c r="G56" s="2" t="s">
        <v>45</v>
      </c>
      <c r="H56" s="2" t="s">
        <v>29</v>
      </c>
      <c r="I56" s="2" t="s">
        <v>30</v>
      </c>
      <c r="J56" s="2" t="s">
        <v>31</v>
      </c>
      <c r="K56" s="2" t="s">
        <v>337</v>
      </c>
      <c r="L56" s="2" t="s">
        <v>338</v>
      </c>
      <c r="M56" s="2" t="s">
        <v>34</v>
      </c>
      <c r="N56" s="2" t="s">
        <v>339</v>
      </c>
      <c r="O56" s="2" t="s">
        <v>340</v>
      </c>
      <c r="P56" s="2" t="s">
        <v>341</v>
      </c>
      <c r="Q56" s="2" t="s">
        <v>342</v>
      </c>
      <c r="R56" s="2" t="s">
        <v>343</v>
      </c>
      <c r="S56" s="2" t="s">
        <v>38</v>
      </c>
      <c r="T56" s="2" t="s">
        <v>40</v>
      </c>
      <c r="U56" s="2" t="s">
        <v>38</v>
      </c>
      <c r="V56" s="2" t="s">
        <v>41</v>
      </c>
    </row>
    <row r="57" spans="1:22" x14ac:dyDescent="0.25">
      <c r="A57" s="2" t="s">
        <v>22</v>
      </c>
      <c r="B57" s="3" t="str">
        <f ca="1">HYPERLINK("#"&amp;CELL("address",'Monthly Series'!AG4),"M:JP:0:1:0:3:6:0")</f>
        <v>M:JP:0:1:0:3:6:0</v>
      </c>
      <c r="C57" s="2" t="s">
        <v>176</v>
      </c>
      <c r="D57" s="2" t="s">
        <v>345</v>
      </c>
      <c r="E57" s="2" t="s">
        <v>26</v>
      </c>
      <c r="F57" s="2" t="s">
        <v>44</v>
      </c>
      <c r="G57" s="2" t="s">
        <v>45</v>
      </c>
      <c r="H57" s="2" t="s">
        <v>96</v>
      </c>
      <c r="I57" s="2" t="s">
        <v>47</v>
      </c>
      <c r="J57" s="2" t="s">
        <v>31</v>
      </c>
      <c r="K57" s="2" t="s">
        <v>287</v>
      </c>
      <c r="L57" s="2" t="s">
        <v>49</v>
      </c>
      <c r="M57" s="2" t="s">
        <v>346</v>
      </c>
      <c r="N57" s="2" t="s">
        <v>38</v>
      </c>
      <c r="O57" s="2" t="s">
        <v>347</v>
      </c>
      <c r="P57" s="2" t="s">
        <v>348</v>
      </c>
      <c r="Q57" s="2" t="s">
        <v>349</v>
      </c>
      <c r="R57" s="2" t="s">
        <v>38</v>
      </c>
      <c r="S57" s="2" t="s">
        <v>38</v>
      </c>
      <c r="T57" s="2" t="s">
        <v>40</v>
      </c>
      <c r="U57" s="2" t="s">
        <v>38</v>
      </c>
      <c r="V57" s="2" t="s">
        <v>38</v>
      </c>
    </row>
    <row r="58" spans="1:22" x14ac:dyDescent="0.25">
      <c r="A58" s="2" t="s">
        <v>22</v>
      </c>
      <c r="B58" s="3" t="str">
        <f ca="1">HYPERLINK("#"&amp;CELL("address",'Monthly Series'!AH4),"M:JP:0:2:0:3:6:0")</f>
        <v>M:JP:0:2:0:3:6:0</v>
      </c>
      <c r="C58" s="2" t="s">
        <v>176</v>
      </c>
      <c r="D58" s="2" t="s">
        <v>345</v>
      </c>
      <c r="E58" s="2" t="s">
        <v>26</v>
      </c>
      <c r="F58" s="2" t="s">
        <v>135</v>
      </c>
      <c r="G58" s="2" t="s">
        <v>45</v>
      </c>
      <c r="H58" s="2" t="s">
        <v>96</v>
      </c>
      <c r="I58" s="2" t="s">
        <v>47</v>
      </c>
      <c r="J58" s="2" t="s">
        <v>31</v>
      </c>
      <c r="K58" s="2" t="s">
        <v>351</v>
      </c>
      <c r="L58" s="2" t="s">
        <v>49</v>
      </c>
      <c r="M58" s="2" t="s">
        <v>346</v>
      </c>
      <c r="N58" s="2" t="s">
        <v>38</v>
      </c>
      <c r="O58" s="2" t="s">
        <v>347</v>
      </c>
      <c r="P58" s="2" t="s">
        <v>348</v>
      </c>
      <c r="Q58" s="2" t="s">
        <v>349</v>
      </c>
      <c r="R58" s="2" t="s">
        <v>38</v>
      </c>
      <c r="S58" s="2" t="s">
        <v>38</v>
      </c>
      <c r="T58" s="2" t="s">
        <v>40</v>
      </c>
      <c r="U58" s="2" t="s">
        <v>38</v>
      </c>
      <c r="V58" s="2" t="s">
        <v>38</v>
      </c>
    </row>
    <row r="59" spans="1:22" x14ac:dyDescent="0.25">
      <c r="A59" s="2" t="s">
        <v>22</v>
      </c>
      <c r="B59" s="3" t="str">
        <f ca="1">HYPERLINK("#"&amp;CELL("address",'Monthly Series'!AI4),"M:JP:0:8:0:3:6:0")</f>
        <v>M:JP:0:8:0:3:6:0</v>
      </c>
      <c r="C59" s="2" t="s">
        <v>176</v>
      </c>
      <c r="D59" s="2" t="s">
        <v>345</v>
      </c>
      <c r="E59" s="2" t="s">
        <v>26</v>
      </c>
      <c r="F59" s="2" t="s">
        <v>86</v>
      </c>
      <c r="G59" s="2" t="s">
        <v>45</v>
      </c>
      <c r="H59" s="2" t="s">
        <v>96</v>
      </c>
      <c r="I59" s="2" t="s">
        <v>47</v>
      </c>
      <c r="J59" s="2" t="s">
        <v>31</v>
      </c>
      <c r="K59" s="2" t="s">
        <v>353</v>
      </c>
      <c r="L59" s="2" t="s">
        <v>49</v>
      </c>
      <c r="M59" s="2" t="s">
        <v>346</v>
      </c>
      <c r="N59" s="2" t="s">
        <v>38</v>
      </c>
      <c r="O59" s="2" t="s">
        <v>347</v>
      </c>
      <c r="P59" s="2" t="s">
        <v>348</v>
      </c>
      <c r="Q59" s="2" t="s">
        <v>349</v>
      </c>
      <c r="R59" s="2" t="s">
        <v>38</v>
      </c>
      <c r="S59" s="2" t="s">
        <v>38</v>
      </c>
      <c r="T59" s="2" t="s">
        <v>40</v>
      </c>
      <c r="U59" s="2" t="s">
        <v>38</v>
      </c>
      <c r="V59" s="2" t="s">
        <v>38</v>
      </c>
    </row>
    <row r="60" spans="1:22" x14ac:dyDescent="0.25">
      <c r="A60" s="2" t="s">
        <v>22</v>
      </c>
      <c r="B60" s="3" t="str">
        <f ca="1">HYPERLINK("#"&amp;CELL("address",'Monthly Series'!AJ4),"M:JP:3:1:0:3:6:0")</f>
        <v>M:JP:3:1:0:3:6:0</v>
      </c>
      <c r="C60" s="2" t="s">
        <v>176</v>
      </c>
      <c r="D60" s="2" t="s">
        <v>345</v>
      </c>
      <c r="E60" s="2" t="s">
        <v>249</v>
      </c>
      <c r="F60" s="2" t="s">
        <v>44</v>
      </c>
      <c r="G60" s="2" t="s">
        <v>45</v>
      </c>
      <c r="H60" s="2" t="s">
        <v>96</v>
      </c>
      <c r="I60" s="2" t="s">
        <v>47</v>
      </c>
      <c r="J60" s="2" t="s">
        <v>31</v>
      </c>
      <c r="K60" s="2" t="s">
        <v>355</v>
      </c>
      <c r="L60" s="2" t="s">
        <v>49</v>
      </c>
      <c r="M60" s="2" t="s">
        <v>346</v>
      </c>
      <c r="N60" s="2" t="s">
        <v>38</v>
      </c>
      <c r="O60" s="2" t="s">
        <v>347</v>
      </c>
      <c r="P60" s="2" t="s">
        <v>348</v>
      </c>
      <c r="Q60" s="2" t="s">
        <v>349</v>
      </c>
      <c r="R60" s="2" t="s">
        <v>38</v>
      </c>
      <c r="S60" s="2" t="s">
        <v>38</v>
      </c>
      <c r="T60" s="2" t="s">
        <v>40</v>
      </c>
      <c r="U60" s="2" t="s">
        <v>38</v>
      </c>
      <c r="V60" s="2" t="s">
        <v>38</v>
      </c>
    </row>
    <row r="61" spans="1:22" x14ac:dyDescent="0.25">
      <c r="A61" s="2" t="s">
        <v>22</v>
      </c>
      <c r="B61" s="3" t="str">
        <f ca="1">HYPERLINK("#"&amp;CELL("address",'Monthly Series'!AK4),"M:JP:3:2:0:3:6:0")</f>
        <v>M:JP:3:2:0:3:6:0</v>
      </c>
      <c r="C61" s="2" t="s">
        <v>176</v>
      </c>
      <c r="D61" s="2" t="s">
        <v>345</v>
      </c>
      <c r="E61" s="2" t="s">
        <v>249</v>
      </c>
      <c r="F61" s="2" t="s">
        <v>135</v>
      </c>
      <c r="G61" s="2" t="s">
        <v>45</v>
      </c>
      <c r="H61" s="2" t="s">
        <v>96</v>
      </c>
      <c r="I61" s="2" t="s">
        <v>47</v>
      </c>
      <c r="J61" s="2" t="s">
        <v>31</v>
      </c>
      <c r="K61" s="2" t="s">
        <v>357</v>
      </c>
      <c r="L61" s="2" t="s">
        <v>49</v>
      </c>
      <c r="M61" s="2" t="s">
        <v>346</v>
      </c>
      <c r="N61" s="2" t="s">
        <v>38</v>
      </c>
      <c r="O61" s="2" t="s">
        <v>347</v>
      </c>
      <c r="P61" s="2" t="s">
        <v>348</v>
      </c>
      <c r="Q61" s="2" t="s">
        <v>349</v>
      </c>
      <c r="R61" s="2" t="s">
        <v>38</v>
      </c>
      <c r="S61" s="2" t="s">
        <v>38</v>
      </c>
      <c r="T61" s="2" t="s">
        <v>40</v>
      </c>
      <c r="U61" s="2" t="s">
        <v>38</v>
      </c>
      <c r="V61" s="2" t="s">
        <v>38</v>
      </c>
    </row>
    <row r="62" spans="1:22" x14ac:dyDescent="0.25">
      <c r="A62" s="2" t="s">
        <v>22</v>
      </c>
      <c r="B62" s="3" t="str">
        <f ca="1">HYPERLINK("#"&amp;CELL("address",'Monthly Series'!AL4),"M:JP:3:8:0:3:6:0")</f>
        <v>M:JP:3:8:0:3:6:0</v>
      </c>
      <c r="C62" s="2" t="s">
        <v>176</v>
      </c>
      <c r="D62" s="2" t="s">
        <v>345</v>
      </c>
      <c r="E62" s="2" t="s">
        <v>249</v>
      </c>
      <c r="F62" s="2" t="s">
        <v>86</v>
      </c>
      <c r="G62" s="2" t="s">
        <v>45</v>
      </c>
      <c r="H62" s="2" t="s">
        <v>96</v>
      </c>
      <c r="I62" s="2" t="s">
        <v>47</v>
      </c>
      <c r="J62" s="2" t="s">
        <v>31</v>
      </c>
      <c r="K62" s="2" t="s">
        <v>359</v>
      </c>
      <c r="L62" s="2" t="s">
        <v>49</v>
      </c>
      <c r="M62" s="2" t="s">
        <v>346</v>
      </c>
      <c r="N62" s="2" t="s">
        <v>38</v>
      </c>
      <c r="O62" s="2" t="s">
        <v>347</v>
      </c>
      <c r="P62" s="2" t="s">
        <v>348</v>
      </c>
      <c r="Q62" s="2" t="s">
        <v>349</v>
      </c>
      <c r="R62" s="2" t="s">
        <v>38</v>
      </c>
      <c r="S62" s="2" t="s">
        <v>38</v>
      </c>
      <c r="T62" s="2" t="s">
        <v>40</v>
      </c>
      <c r="U62" s="2" t="s">
        <v>38</v>
      </c>
      <c r="V62" s="2" t="s">
        <v>38</v>
      </c>
    </row>
    <row r="63" spans="1:22" x14ac:dyDescent="0.25">
      <c r="A63" s="2" t="s">
        <v>22</v>
      </c>
      <c r="B63" s="3" t="str">
        <f ca="1">HYPERLINK("#"&amp;CELL("address",'Monthly Series'!AM4),"M:KR:0:1:1:2:6:0")</f>
        <v>M:KR:0:1:1:2:6:0</v>
      </c>
      <c r="C63" s="2" t="s">
        <v>176</v>
      </c>
      <c r="D63" s="2" t="s">
        <v>94</v>
      </c>
      <c r="E63" s="2" t="s">
        <v>26</v>
      </c>
      <c r="F63" s="2" t="s">
        <v>44</v>
      </c>
      <c r="G63" s="2" t="s">
        <v>28</v>
      </c>
      <c r="H63" s="2" t="s">
        <v>178</v>
      </c>
      <c r="I63" s="2" t="s">
        <v>47</v>
      </c>
      <c r="J63" s="2" t="s">
        <v>31</v>
      </c>
      <c r="K63" s="2" t="s">
        <v>361</v>
      </c>
      <c r="L63" s="2" t="s">
        <v>362</v>
      </c>
      <c r="M63" s="2" t="s">
        <v>202</v>
      </c>
      <c r="N63" s="2" t="s">
        <v>363</v>
      </c>
      <c r="O63" s="2" t="s">
        <v>364</v>
      </c>
      <c r="P63" s="2" t="s">
        <v>365</v>
      </c>
      <c r="Q63" s="2" t="s">
        <v>38</v>
      </c>
      <c r="R63" s="2" t="s">
        <v>366</v>
      </c>
      <c r="S63" s="2" t="s">
        <v>38</v>
      </c>
      <c r="T63" s="2" t="s">
        <v>40</v>
      </c>
      <c r="U63" s="2" t="s">
        <v>38</v>
      </c>
      <c r="V63" s="2" t="s">
        <v>41</v>
      </c>
    </row>
    <row r="64" spans="1:22" x14ac:dyDescent="0.25">
      <c r="A64" s="2" t="s">
        <v>22</v>
      </c>
      <c r="B64" s="3" t="str">
        <f ca="1">HYPERLINK("#"&amp;CELL("address",'Monthly Series'!AN4),"M:KR:0:1:1:3:6:0")</f>
        <v>M:KR:0:1:1:3:6:0</v>
      </c>
      <c r="C64" s="2" t="s">
        <v>176</v>
      </c>
      <c r="D64" s="2" t="s">
        <v>94</v>
      </c>
      <c r="E64" s="2" t="s">
        <v>26</v>
      </c>
      <c r="F64" s="2" t="s">
        <v>44</v>
      </c>
      <c r="G64" s="2" t="s">
        <v>28</v>
      </c>
      <c r="H64" s="2" t="s">
        <v>96</v>
      </c>
      <c r="I64" s="2" t="s">
        <v>47</v>
      </c>
      <c r="J64" s="2" t="s">
        <v>31</v>
      </c>
      <c r="K64" s="2" t="s">
        <v>361</v>
      </c>
      <c r="L64" s="2" t="s">
        <v>368</v>
      </c>
      <c r="M64" s="2" t="s">
        <v>202</v>
      </c>
      <c r="N64" s="2" t="s">
        <v>369</v>
      </c>
      <c r="O64" s="2" t="s">
        <v>38</v>
      </c>
      <c r="P64" s="2" t="s">
        <v>370</v>
      </c>
      <c r="Q64" s="2" t="s">
        <v>38</v>
      </c>
      <c r="R64" s="2" t="s">
        <v>371</v>
      </c>
      <c r="S64" s="2" t="s">
        <v>38</v>
      </c>
      <c r="T64" s="2" t="s">
        <v>40</v>
      </c>
      <c r="U64" s="2" t="s">
        <v>38</v>
      </c>
      <c r="V64" s="2" t="s">
        <v>41</v>
      </c>
    </row>
    <row r="65" spans="1:22" x14ac:dyDescent="0.25">
      <c r="A65" s="2" t="s">
        <v>22</v>
      </c>
      <c r="B65" s="3" t="str">
        <f ca="1">HYPERLINK("#"&amp;CELL("address",'Monthly Series'!AO4),"M:KR:0:L:0:3:1:0")</f>
        <v>M:KR:0:L:0:3:1:0</v>
      </c>
      <c r="C65" s="2" t="s">
        <v>176</v>
      </c>
      <c r="D65" s="2" t="s">
        <v>94</v>
      </c>
      <c r="E65" s="2" t="s">
        <v>26</v>
      </c>
      <c r="F65" s="2" t="s">
        <v>27</v>
      </c>
      <c r="G65" s="2" t="s">
        <v>45</v>
      </c>
      <c r="H65" s="2" t="s">
        <v>96</v>
      </c>
      <c r="I65" s="2" t="s">
        <v>30</v>
      </c>
      <c r="J65" s="2" t="s">
        <v>31</v>
      </c>
      <c r="K65" s="2" t="s">
        <v>373</v>
      </c>
      <c r="L65" s="2" t="s">
        <v>374</v>
      </c>
      <c r="M65" s="2" t="s">
        <v>38</v>
      </c>
      <c r="N65" s="2" t="s">
        <v>375</v>
      </c>
      <c r="O65" s="2" t="s">
        <v>376</v>
      </c>
      <c r="P65" s="2" t="s">
        <v>377</v>
      </c>
      <c r="Q65" s="2" t="s">
        <v>38</v>
      </c>
      <c r="R65" s="2" t="s">
        <v>38</v>
      </c>
      <c r="S65" s="2" t="s">
        <v>38</v>
      </c>
      <c r="T65" s="2" t="s">
        <v>40</v>
      </c>
      <c r="U65" s="2" t="s">
        <v>38</v>
      </c>
      <c r="V65" s="2" t="s">
        <v>38</v>
      </c>
    </row>
    <row r="66" spans="1:22" x14ac:dyDescent="0.25">
      <c r="A66" s="2" t="s">
        <v>22</v>
      </c>
      <c r="B66" s="3" t="str">
        <f ca="1">HYPERLINK("#"&amp;CELL("address",'Monthly Series'!AP4),"M:KR:2:1:1:3:6:0")</f>
        <v>M:KR:2:1:1:3:6:0</v>
      </c>
      <c r="C66" s="2" t="s">
        <v>176</v>
      </c>
      <c r="D66" s="2" t="s">
        <v>94</v>
      </c>
      <c r="E66" s="2" t="s">
        <v>131</v>
      </c>
      <c r="F66" s="2" t="s">
        <v>44</v>
      </c>
      <c r="G66" s="2" t="s">
        <v>28</v>
      </c>
      <c r="H66" s="2" t="s">
        <v>96</v>
      </c>
      <c r="I66" s="2" t="s">
        <v>47</v>
      </c>
      <c r="J66" s="2" t="s">
        <v>31</v>
      </c>
      <c r="K66" s="2" t="s">
        <v>379</v>
      </c>
      <c r="L66" s="2" t="s">
        <v>368</v>
      </c>
      <c r="M66" s="2" t="s">
        <v>202</v>
      </c>
      <c r="N66" s="2" t="s">
        <v>369</v>
      </c>
      <c r="O66" s="2" t="s">
        <v>38</v>
      </c>
      <c r="P66" s="2" t="s">
        <v>370</v>
      </c>
      <c r="Q66" s="2" t="s">
        <v>38</v>
      </c>
      <c r="R66" s="2" t="s">
        <v>371</v>
      </c>
      <c r="S66" s="2" t="s">
        <v>38</v>
      </c>
      <c r="T66" s="2" t="s">
        <v>40</v>
      </c>
      <c r="U66" s="2" t="s">
        <v>38</v>
      </c>
      <c r="V66" s="2" t="s">
        <v>41</v>
      </c>
    </row>
    <row r="67" spans="1:22" x14ac:dyDescent="0.25">
      <c r="A67" s="2" t="s">
        <v>22</v>
      </c>
      <c r="B67" s="3" t="str">
        <f ca="1">HYPERLINK("#"&amp;CELL("address",'Monthly Series'!AQ4),"M:KR:3:1:1:3:6:0")</f>
        <v>M:KR:3:1:1:3:6:0</v>
      </c>
      <c r="C67" s="2" t="s">
        <v>176</v>
      </c>
      <c r="D67" s="2" t="s">
        <v>94</v>
      </c>
      <c r="E67" s="2" t="s">
        <v>249</v>
      </c>
      <c r="F67" s="2" t="s">
        <v>44</v>
      </c>
      <c r="G67" s="2" t="s">
        <v>28</v>
      </c>
      <c r="H67" s="2" t="s">
        <v>96</v>
      </c>
      <c r="I67" s="2" t="s">
        <v>47</v>
      </c>
      <c r="J67" s="2" t="s">
        <v>31</v>
      </c>
      <c r="K67" s="2" t="s">
        <v>381</v>
      </c>
      <c r="L67" s="2" t="s">
        <v>368</v>
      </c>
      <c r="M67" s="2" t="s">
        <v>202</v>
      </c>
      <c r="N67" s="2" t="s">
        <v>369</v>
      </c>
      <c r="O67" s="2" t="s">
        <v>38</v>
      </c>
      <c r="P67" s="2" t="s">
        <v>370</v>
      </c>
      <c r="Q67" s="2" t="s">
        <v>38</v>
      </c>
      <c r="R67" s="2" t="s">
        <v>371</v>
      </c>
      <c r="S67" s="2" t="s">
        <v>38</v>
      </c>
      <c r="T67" s="2" t="s">
        <v>40</v>
      </c>
      <c r="U67" s="2" t="s">
        <v>38</v>
      </c>
      <c r="V67" s="2" t="s">
        <v>41</v>
      </c>
    </row>
    <row r="68" spans="1:22" x14ac:dyDescent="0.25">
      <c r="A68" s="2" t="s">
        <v>22</v>
      </c>
      <c r="B68" s="3" t="str">
        <f ca="1">HYPERLINK("#"&amp;CELL("address",'Monthly Series'!AR4),"M:NL:0:1:1:1:0:0")</f>
        <v>M:NL:0:1:1:1:0:0</v>
      </c>
      <c r="C68" s="2" t="s">
        <v>176</v>
      </c>
      <c r="D68" s="2" t="s">
        <v>383</v>
      </c>
      <c r="E68" s="2" t="s">
        <v>26</v>
      </c>
      <c r="F68" s="2" t="s">
        <v>44</v>
      </c>
      <c r="G68" s="2" t="s">
        <v>28</v>
      </c>
      <c r="H68" s="2" t="s">
        <v>29</v>
      </c>
      <c r="I68" s="2" t="s">
        <v>103</v>
      </c>
      <c r="J68" s="2" t="s">
        <v>31</v>
      </c>
      <c r="K68" s="2" t="s">
        <v>384</v>
      </c>
      <c r="L68" s="2" t="s">
        <v>385</v>
      </c>
      <c r="M68" s="2" t="s">
        <v>38</v>
      </c>
      <c r="N68" s="2" t="s">
        <v>386</v>
      </c>
      <c r="O68" s="2" t="s">
        <v>387</v>
      </c>
      <c r="P68" s="2" t="s">
        <v>388</v>
      </c>
      <c r="Q68" s="2" t="s">
        <v>38</v>
      </c>
      <c r="R68" s="2" t="s">
        <v>389</v>
      </c>
      <c r="S68" s="2" t="s">
        <v>38</v>
      </c>
      <c r="T68" s="2" t="s">
        <v>129</v>
      </c>
      <c r="U68" s="2" t="s">
        <v>38</v>
      </c>
      <c r="V68" s="2" t="s">
        <v>41</v>
      </c>
    </row>
    <row r="69" spans="1:22" x14ac:dyDescent="0.25">
      <c r="A69" s="2" t="s">
        <v>22</v>
      </c>
      <c r="B69" s="3" t="str">
        <f ca="1">HYPERLINK("#"&amp;CELL("address",'Monthly Series'!AS4),"M:NL:0:1:1:1:6:0")</f>
        <v>M:NL:0:1:1:1:6:0</v>
      </c>
      <c r="C69" s="2" t="s">
        <v>176</v>
      </c>
      <c r="D69" s="2" t="s">
        <v>383</v>
      </c>
      <c r="E69" s="2" t="s">
        <v>26</v>
      </c>
      <c r="F69" s="2" t="s">
        <v>44</v>
      </c>
      <c r="G69" s="2" t="s">
        <v>28</v>
      </c>
      <c r="H69" s="2" t="s">
        <v>29</v>
      </c>
      <c r="I69" s="2" t="s">
        <v>47</v>
      </c>
      <c r="J69" s="2" t="s">
        <v>31</v>
      </c>
      <c r="K69" s="2" t="s">
        <v>391</v>
      </c>
      <c r="L69" s="2" t="s">
        <v>232</v>
      </c>
      <c r="M69" s="2" t="s">
        <v>392</v>
      </c>
      <c r="N69" s="2" t="s">
        <v>386</v>
      </c>
      <c r="O69" s="2" t="s">
        <v>387</v>
      </c>
      <c r="P69" s="2" t="s">
        <v>388</v>
      </c>
      <c r="Q69" s="2" t="s">
        <v>38</v>
      </c>
      <c r="R69" s="2" t="s">
        <v>393</v>
      </c>
      <c r="S69" s="2" t="s">
        <v>38</v>
      </c>
      <c r="T69" s="2" t="s">
        <v>40</v>
      </c>
      <c r="U69" s="2" t="s">
        <v>38</v>
      </c>
      <c r="V69" s="2" t="s">
        <v>41</v>
      </c>
    </row>
    <row r="70" spans="1:22" x14ac:dyDescent="0.25">
      <c r="A70" s="2" t="s">
        <v>22</v>
      </c>
      <c r="B70" s="3" t="str">
        <f ca="1">HYPERLINK("#"&amp;CELL("address",'Monthly Series'!AT4),"M:PT:0:1:0:2:1:0")</f>
        <v>M:PT:0:1:0:2:1:0</v>
      </c>
      <c r="C70" s="2" t="s">
        <v>176</v>
      </c>
      <c r="D70" s="2" t="s">
        <v>395</v>
      </c>
      <c r="E70" s="2" t="s">
        <v>26</v>
      </c>
      <c r="F70" s="2" t="s">
        <v>44</v>
      </c>
      <c r="G70" s="2" t="s">
        <v>45</v>
      </c>
      <c r="H70" s="2" t="s">
        <v>178</v>
      </c>
      <c r="I70" s="2" t="s">
        <v>30</v>
      </c>
      <c r="J70" s="2" t="s">
        <v>31</v>
      </c>
      <c r="K70" s="2" t="s">
        <v>396</v>
      </c>
      <c r="L70" s="2" t="s">
        <v>397</v>
      </c>
      <c r="M70" s="2" t="s">
        <v>34</v>
      </c>
      <c r="N70" s="2" t="s">
        <v>398</v>
      </c>
      <c r="O70" s="2" t="s">
        <v>399</v>
      </c>
      <c r="P70" s="2" t="s">
        <v>400</v>
      </c>
      <c r="Q70" s="2" t="s">
        <v>401</v>
      </c>
      <c r="R70" s="2" t="s">
        <v>402</v>
      </c>
      <c r="S70" s="2" t="s">
        <v>38</v>
      </c>
      <c r="T70" s="2" t="s">
        <v>40</v>
      </c>
      <c r="U70" s="2" t="s">
        <v>38</v>
      </c>
      <c r="V70" s="2" t="s">
        <v>41</v>
      </c>
    </row>
    <row r="71" spans="1:22" x14ac:dyDescent="0.25">
      <c r="A71" s="2" t="s">
        <v>22</v>
      </c>
      <c r="B71" s="3" t="str">
        <f ca="1">HYPERLINK("#"&amp;CELL("address",'Monthly Series'!AU4),"M:TH:3:3:0:0:6:0")</f>
        <v>M:TH:3:3:0:0:6:0</v>
      </c>
      <c r="C71" s="2" t="s">
        <v>176</v>
      </c>
      <c r="D71" s="2" t="s">
        <v>404</v>
      </c>
      <c r="E71" s="2" t="s">
        <v>249</v>
      </c>
      <c r="F71" s="2" t="s">
        <v>405</v>
      </c>
      <c r="G71" s="2" t="s">
        <v>45</v>
      </c>
      <c r="H71" s="2" t="s">
        <v>46</v>
      </c>
      <c r="I71" s="2" t="s">
        <v>47</v>
      </c>
      <c r="J71" s="2" t="s">
        <v>31</v>
      </c>
      <c r="K71" s="2" t="s">
        <v>406</v>
      </c>
      <c r="L71" s="2" t="s">
        <v>407</v>
      </c>
      <c r="M71" s="2" t="s">
        <v>202</v>
      </c>
      <c r="N71" s="2" t="s">
        <v>408</v>
      </c>
      <c r="O71" s="2" t="s">
        <v>409</v>
      </c>
      <c r="P71" s="2" t="s">
        <v>410</v>
      </c>
      <c r="Q71" s="2" t="s">
        <v>411</v>
      </c>
      <c r="R71" s="2" t="s">
        <v>38</v>
      </c>
      <c r="S71" s="2" t="s">
        <v>38</v>
      </c>
      <c r="T71" s="2" t="s">
        <v>40</v>
      </c>
      <c r="U71" s="2" t="s">
        <v>412</v>
      </c>
      <c r="V71" s="2" t="s">
        <v>38</v>
      </c>
    </row>
    <row r="72" spans="1:22" x14ac:dyDescent="0.25">
      <c r="A72" s="2" t="s">
        <v>22</v>
      </c>
      <c r="B72" s="3" t="str">
        <f ca="1">HYPERLINK("#"&amp;CELL("address",'Monthly Series'!AV4),"M:TH:3:4:0:0:6:0")</f>
        <v>M:TH:3:4:0:0:6:0</v>
      </c>
      <c r="C72" s="2" t="s">
        <v>176</v>
      </c>
      <c r="D72" s="2" t="s">
        <v>404</v>
      </c>
      <c r="E72" s="2" t="s">
        <v>249</v>
      </c>
      <c r="F72" s="2" t="s">
        <v>78</v>
      </c>
      <c r="G72" s="2" t="s">
        <v>45</v>
      </c>
      <c r="H72" s="2" t="s">
        <v>46</v>
      </c>
      <c r="I72" s="2" t="s">
        <v>47</v>
      </c>
      <c r="J72" s="2" t="s">
        <v>31</v>
      </c>
      <c r="K72" s="2" t="s">
        <v>414</v>
      </c>
      <c r="L72" s="2" t="s">
        <v>407</v>
      </c>
      <c r="M72" s="2" t="s">
        <v>202</v>
      </c>
      <c r="N72" s="2" t="s">
        <v>415</v>
      </c>
      <c r="O72" s="2" t="s">
        <v>416</v>
      </c>
      <c r="P72" s="2" t="s">
        <v>417</v>
      </c>
      <c r="Q72" s="2" t="s">
        <v>418</v>
      </c>
      <c r="R72" s="2" t="s">
        <v>38</v>
      </c>
      <c r="S72" s="2" t="s">
        <v>38</v>
      </c>
      <c r="T72" s="2" t="s">
        <v>40</v>
      </c>
      <c r="U72" s="2" t="s">
        <v>38</v>
      </c>
      <c r="V72" s="2" t="s">
        <v>38</v>
      </c>
    </row>
    <row r="73" spans="1:22" x14ac:dyDescent="0.25">
      <c r="A73" s="2" t="s">
        <v>22</v>
      </c>
      <c r="B73" s="3" t="str">
        <f ca="1">HYPERLINK("#"&amp;CELL("address",'Monthly Series'!AW4),"M:TH:3:8:0:0:6:0")</f>
        <v>M:TH:3:8:0:0:6:0</v>
      </c>
      <c r="C73" s="2" t="s">
        <v>176</v>
      </c>
      <c r="D73" s="2" t="s">
        <v>404</v>
      </c>
      <c r="E73" s="2" t="s">
        <v>249</v>
      </c>
      <c r="F73" s="2" t="s">
        <v>86</v>
      </c>
      <c r="G73" s="2" t="s">
        <v>45</v>
      </c>
      <c r="H73" s="2" t="s">
        <v>46</v>
      </c>
      <c r="I73" s="2" t="s">
        <v>47</v>
      </c>
      <c r="J73" s="2" t="s">
        <v>31</v>
      </c>
      <c r="K73" s="2" t="s">
        <v>420</v>
      </c>
      <c r="L73" s="2" t="s">
        <v>407</v>
      </c>
      <c r="M73" s="2" t="s">
        <v>202</v>
      </c>
      <c r="N73" s="2" t="s">
        <v>421</v>
      </c>
      <c r="O73" s="2" t="s">
        <v>416</v>
      </c>
      <c r="P73" s="2" t="s">
        <v>417</v>
      </c>
      <c r="Q73" s="2" t="s">
        <v>418</v>
      </c>
      <c r="R73" s="2" t="s">
        <v>38</v>
      </c>
      <c r="S73" s="2" t="s">
        <v>38</v>
      </c>
      <c r="T73" s="2" t="s">
        <v>40</v>
      </c>
      <c r="U73" s="2" t="s">
        <v>38</v>
      </c>
      <c r="V73" s="2" t="s">
        <v>38</v>
      </c>
    </row>
    <row r="74" spans="1:22" x14ac:dyDescent="0.25">
      <c r="A74" s="2" t="s">
        <v>22</v>
      </c>
      <c r="B74" s="3" t="str">
        <f ca="1">HYPERLINK("#"&amp;CELL("address",'Monthly Series'!AX4),"M:TH:3:L:1:0:6:0")</f>
        <v>M:TH:3:L:1:0:6:0</v>
      </c>
      <c r="C74" s="2" t="s">
        <v>176</v>
      </c>
      <c r="D74" s="2" t="s">
        <v>404</v>
      </c>
      <c r="E74" s="2" t="s">
        <v>249</v>
      </c>
      <c r="F74" s="2" t="s">
        <v>27</v>
      </c>
      <c r="G74" s="2" t="s">
        <v>28</v>
      </c>
      <c r="H74" s="2" t="s">
        <v>46</v>
      </c>
      <c r="I74" s="2" t="s">
        <v>47</v>
      </c>
      <c r="J74" s="2" t="s">
        <v>31</v>
      </c>
      <c r="K74" s="2" t="s">
        <v>423</v>
      </c>
      <c r="L74" s="2" t="s">
        <v>407</v>
      </c>
      <c r="M74" s="2" t="s">
        <v>202</v>
      </c>
      <c r="N74" s="2" t="s">
        <v>424</v>
      </c>
      <c r="O74" s="2" t="s">
        <v>425</v>
      </c>
      <c r="P74" s="2" t="s">
        <v>417</v>
      </c>
      <c r="Q74" s="2" t="s">
        <v>418</v>
      </c>
      <c r="R74" s="2" t="s">
        <v>38</v>
      </c>
      <c r="S74" s="2" t="s">
        <v>38</v>
      </c>
      <c r="T74" s="2" t="s">
        <v>40</v>
      </c>
      <c r="U74" s="2" t="s">
        <v>38</v>
      </c>
      <c r="V74" s="2" t="s">
        <v>38</v>
      </c>
    </row>
    <row r="75" spans="1:22" x14ac:dyDescent="0.25">
      <c r="A75" s="2" t="s">
        <v>22</v>
      </c>
      <c r="B75" s="3" t="str">
        <f ca="1">HYPERLINK("#"&amp;CELL("address",'Monthly Series'!AY4),"M:TR:0:1:0:0:6:0")</f>
        <v>M:TR:0:1:0:0:6:0</v>
      </c>
      <c r="C75" s="2" t="s">
        <v>176</v>
      </c>
      <c r="D75" s="2" t="s">
        <v>427</v>
      </c>
      <c r="E75" s="2" t="s">
        <v>26</v>
      </c>
      <c r="F75" s="2" t="s">
        <v>44</v>
      </c>
      <c r="G75" s="2" t="s">
        <v>45</v>
      </c>
      <c r="H75" s="2" t="s">
        <v>46</v>
      </c>
      <c r="I75" s="2" t="s">
        <v>47</v>
      </c>
      <c r="J75" s="2" t="s">
        <v>31</v>
      </c>
      <c r="K75" s="2" t="s">
        <v>428</v>
      </c>
      <c r="L75" s="2" t="s">
        <v>429</v>
      </c>
      <c r="M75" s="2" t="s">
        <v>202</v>
      </c>
      <c r="N75" s="2" t="s">
        <v>430</v>
      </c>
      <c r="O75" s="2" t="s">
        <v>431</v>
      </c>
      <c r="P75" s="2" t="s">
        <v>432</v>
      </c>
      <c r="Q75" s="2" t="s">
        <v>433</v>
      </c>
      <c r="R75" s="2" t="s">
        <v>434</v>
      </c>
      <c r="S75" s="2" t="s">
        <v>38</v>
      </c>
      <c r="T75" s="2" t="s">
        <v>40</v>
      </c>
      <c r="U75" s="2" t="s">
        <v>38</v>
      </c>
      <c r="V75" s="2" t="s">
        <v>41</v>
      </c>
    </row>
    <row r="76" spans="1:22" x14ac:dyDescent="0.25">
      <c r="A76" s="2" t="s">
        <v>22</v>
      </c>
      <c r="B76" s="3" t="str">
        <f ca="1">HYPERLINK("#"&amp;CELL("address",'Monthly Series'!AZ4),"M:TR:0:1:1:0:6:0")</f>
        <v>M:TR:0:1:1:0:6:0</v>
      </c>
      <c r="C76" s="2" t="s">
        <v>176</v>
      </c>
      <c r="D76" s="2" t="s">
        <v>427</v>
      </c>
      <c r="E76" s="2" t="s">
        <v>26</v>
      </c>
      <c r="F76" s="2" t="s">
        <v>44</v>
      </c>
      <c r="G76" s="2" t="s">
        <v>28</v>
      </c>
      <c r="H76" s="2" t="s">
        <v>46</v>
      </c>
      <c r="I76" s="2" t="s">
        <v>47</v>
      </c>
      <c r="J76" s="2" t="s">
        <v>31</v>
      </c>
      <c r="K76" s="2" t="s">
        <v>436</v>
      </c>
      <c r="L76" s="2" t="s">
        <v>429</v>
      </c>
      <c r="M76" s="2" t="s">
        <v>202</v>
      </c>
      <c r="N76" s="2" t="s">
        <v>437</v>
      </c>
      <c r="O76" s="2" t="s">
        <v>438</v>
      </c>
      <c r="P76" s="2" t="s">
        <v>432</v>
      </c>
      <c r="Q76" s="2" t="s">
        <v>433</v>
      </c>
      <c r="R76" s="2" t="s">
        <v>439</v>
      </c>
      <c r="S76" s="2" t="s">
        <v>38</v>
      </c>
      <c r="T76" s="2" t="s">
        <v>40</v>
      </c>
      <c r="U76" s="2" t="s">
        <v>38</v>
      </c>
      <c r="V76" s="2" t="s">
        <v>41</v>
      </c>
    </row>
    <row r="77" spans="1:22" x14ac:dyDescent="0.25">
      <c r="A77" s="2" t="s">
        <v>22</v>
      </c>
      <c r="B77" s="3" t="str">
        <f ca="1">HYPERLINK("#"&amp;CELL("address",'Monthly Series'!BA4),"M:TR:0:1:2:0:6:0")</f>
        <v>M:TR:0:1:2:0:6:0</v>
      </c>
      <c r="C77" s="2" t="s">
        <v>176</v>
      </c>
      <c r="D77" s="2" t="s">
        <v>427</v>
      </c>
      <c r="E77" s="2" t="s">
        <v>26</v>
      </c>
      <c r="F77" s="2" t="s">
        <v>44</v>
      </c>
      <c r="G77" s="2" t="s">
        <v>73</v>
      </c>
      <c r="H77" s="2" t="s">
        <v>46</v>
      </c>
      <c r="I77" s="2" t="s">
        <v>47</v>
      </c>
      <c r="J77" s="2" t="s">
        <v>31</v>
      </c>
      <c r="K77" s="2" t="s">
        <v>441</v>
      </c>
      <c r="L77" s="2" t="s">
        <v>429</v>
      </c>
      <c r="M77" s="2" t="s">
        <v>202</v>
      </c>
      <c r="N77" s="2" t="s">
        <v>442</v>
      </c>
      <c r="O77" s="2" t="s">
        <v>438</v>
      </c>
      <c r="P77" s="2" t="s">
        <v>432</v>
      </c>
      <c r="Q77" s="2" t="s">
        <v>433</v>
      </c>
      <c r="R77" s="2" t="s">
        <v>443</v>
      </c>
      <c r="S77" s="2" t="s">
        <v>38</v>
      </c>
      <c r="T77" s="2" t="s">
        <v>40</v>
      </c>
      <c r="U77" s="2" t="s">
        <v>38</v>
      </c>
      <c r="V77" s="2" t="s">
        <v>41</v>
      </c>
    </row>
    <row r="78" spans="1:22" x14ac:dyDescent="0.25">
      <c r="A78" s="2" t="s">
        <v>22</v>
      </c>
      <c r="B78" s="3" t="str">
        <f ca="1">HYPERLINK("#"&amp;CELL("address",'Monthly Series'!BB4),"M:TR:2:1:0:0:6:0")</f>
        <v>M:TR:2:1:0:0:6:0</v>
      </c>
      <c r="C78" s="2" t="s">
        <v>176</v>
      </c>
      <c r="D78" s="2" t="s">
        <v>427</v>
      </c>
      <c r="E78" s="2" t="s">
        <v>131</v>
      </c>
      <c r="F78" s="2" t="s">
        <v>44</v>
      </c>
      <c r="G78" s="2" t="s">
        <v>45</v>
      </c>
      <c r="H78" s="2" t="s">
        <v>46</v>
      </c>
      <c r="I78" s="2" t="s">
        <v>47</v>
      </c>
      <c r="J78" s="2" t="s">
        <v>31</v>
      </c>
      <c r="K78" s="2" t="s">
        <v>445</v>
      </c>
      <c r="L78" s="2" t="s">
        <v>429</v>
      </c>
      <c r="M78" s="2" t="s">
        <v>202</v>
      </c>
      <c r="N78" s="2" t="s">
        <v>446</v>
      </c>
      <c r="O78" s="2" t="s">
        <v>431</v>
      </c>
      <c r="P78" s="2" t="s">
        <v>432</v>
      </c>
      <c r="Q78" s="2" t="s">
        <v>433</v>
      </c>
      <c r="R78" s="2" t="s">
        <v>447</v>
      </c>
      <c r="S78" s="2" t="s">
        <v>38</v>
      </c>
      <c r="T78" s="2" t="s">
        <v>40</v>
      </c>
      <c r="U78" s="2" t="s">
        <v>38</v>
      </c>
      <c r="V78" s="2" t="s">
        <v>41</v>
      </c>
    </row>
    <row r="79" spans="1:22" x14ac:dyDescent="0.25">
      <c r="A79" s="2" t="s">
        <v>22</v>
      </c>
      <c r="B79" s="3" t="str">
        <f ca="1">HYPERLINK("#"&amp;CELL("address",'Monthly Series'!BC4),"M:ZA:0:1:0:2:6:1")</f>
        <v>M:ZA:0:1:0:2:6:1</v>
      </c>
      <c r="C79" s="2" t="s">
        <v>176</v>
      </c>
      <c r="D79" s="2" t="s">
        <v>449</v>
      </c>
      <c r="E79" s="2" t="s">
        <v>26</v>
      </c>
      <c r="F79" s="2" t="s">
        <v>44</v>
      </c>
      <c r="G79" s="2" t="s">
        <v>45</v>
      </c>
      <c r="H79" s="2" t="s">
        <v>178</v>
      </c>
      <c r="I79" s="2" t="s">
        <v>47</v>
      </c>
      <c r="J79" s="2" t="s">
        <v>450</v>
      </c>
      <c r="K79" s="2" t="s">
        <v>451</v>
      </c>
      <c r="L79" s="2" t="s">
        <v>452</v>
      </c>
      <c r="M79" s="2" t="s">
        <v>106</v>
      </c>
      <c r="N79" s="2" t="s">
        <v>453</v>
      </c>
      <c r="O79" s="2" t="s">
        <v>454</v>
      </c>
      <c r="P79" s="2" t="s">
        <v>455</v>
      </c>
      <c r="Q79" s="2" t="s">
        <v>455</v>
      </c>
      <c r="R79" s="2" t="s">
        <v>456</v>
      </c>
      <c r="S79" s="2" t="s">
        <v>38</v>
      </c>
      <c r="T79" s="2" t="s">
        <v>40</v>
      </c>
      <c r="U79" s="2" t="s">
        <v>38</v>
      </c>
      <c r="V79" s="2" t="s">
        <v>41</v>
      </c>
    </row>
    <row r="80" spans="1:22" x14ac:dyDescent="0.25">
      <c r="A80" s="2" t="s">
        <v>22</v>
      </c>
      <c r="B80" s="3" t="str">
        <f ca="1">HYPERLINK("#"&amp;CELL("address",'Quarterly Series'!B4),"Q:AR:2:8:1:1:1:0")</f>
        <v>Q:AR:2:8:1:1:1:0</v>
      </c>
      <c r="C80" s="2" t="s">
        <v>458</v>
      </c>
      <c r="D80" s="2" t="s">
        <v>459</v>
      </c>
      <c r="E80" s="2" t="s">
        <v>131</v>
      </c>
      <c r="F80" s="2" t="s">
        <v>86</v>
      </c>
      <c r="G80" s="2" t="s">
        <v>28</v>
      </c>
      <c r="H80" s="2" t="s">
        <v>29</v>
      </c>
      <c r="I80" s="2" t="s">
        <v>30</v>
      </c>
      <c r="J80" s="2" t="s">
        <v>31</v>
      </c>
      <c r="K80" s="2" t="s">
        <v>460</v>
      </c>
      <c r="L80" s="2" t="s">
        <v>461</v>
      </c>
      <c r="M80" s="2" t="s">
        <v>462</v>
      </c>
      <c r="N80" s="2" t="s">
        <v>463</v>
      </c>
      <c r="O80" s="2" t="s">
        <v>38</v>
      </c>
      <c r="P80" s="2" t="s">
        <v>464</v>
      </c>
      <c r="Q80" s="2" t="s">
        <v>38</v>
      </c>
      <c r="R80" s="2" t="s">
        <v>38</v>
      </c>
      <c r="S80" s="2" t="s">
        <v>38</v>
      </c>
      <c r="T80" s="2" t="s">
        <v>40</v>
      </c>
      <c r="U80" s="2" t="s">
        <v>38</v>
      </c>
      <c r="V80" s="2" t="s">
        <v>41</v>
      </c>
    </row>
    <row r="81" spans="1:22" x14ac:dyDescent="0.25">
      <c r="A81" s="2" t="s">
        <v>22</v>
      </c>
      <c r="B81" s="3" t="str">
        <f ca="1">HYPERLINK("#"&amp;CELL("address",'Quarterly Series'!C4),"Q:AR:2:8:2:1:1:0")</f>
        <v>Q:AR:2:8:2:1:1:0</v>
      </c>
      <c r="C81" s="2" t="s">
        <v>458</v>
      </c>
      <c r="D81" s="2" t="s">
        <v>459</v>
      </c>
      <c r="E81" s="2" t="s">
        <v>131</v>
      </c>
      <c r="F81" s="2" t="s">
        <v>86</v>
      </c>
      <c r="G81" s="2" t="s">
        <v>73</v>
      </c>
      <c r="H81" s="2" t="s">
        <v>29</v>
      </c>
      <c r="I81" s="2" t="s">
        <v>30</v>
      </c>
      <c r="J81" s="2" t="s">
        <v>31</v>
      </c>
      <c r="K81" s="2" t="s">
        <v>466</v>
      </c>
      <c r="L81" s="2" t="s">
        <v>461</v>
      </c>
      <c r="M81" s="2" t="s">
        <v>462</v>
      </c>
      <c r="N81" s="2" t="s">
        <v>463</v>
      </c>
      <c r="O81" s="2" t="s">
        <v>38</v>
      </c>
      <c r="P81" s="2" t="s">
        <v>464</v>
      </c>
      <c r="Q81" s="2" t="s">
        <v>38</v>
      </c>
      <c r="R81" s="2" t="s">
        <v>38</v>
      </c>
      <c r="S81" s="2" t="s">
        <v>38</v>
      </c>
      <c r="T81" s="2" t="s">
        <v>40</v>
      </c>
      <c r="U81" s="2" t="s">
        <v>38</v>
      </c>
      <c r="V81" s="2" t="s">
        <v>41</v>
      </c>
    </row>
    <row r="82" spans="1:22" x14ac:dyDescent="0.25">
      <c r="A82" s="2" t="s">
        <v>22</v>
      </c>
      <c r="B82" s="3" t="str">
        <f ca="1">HYPERLINK("#"&amp;CELL("address",'Quarterly Series'!D4),"Q:AR:2:S:1:1:1:0")</f>
        <v>Q:AR:2:S:1:1:1:0</v>
      </c>
      <c r="C82" s="2" t="s">
        <v>458</v>
      </c>
      <c r="D82" s="2" t="s">
        <v>459</v>
      </c>
      <c r="E82" s="2" t="s">
        <v>131</v>
      </c>
      <c r="F82" s="2" t="s">
        <v>468</v>
      </c>
      <c r="G82" s="2" t="s">
        <v>28</v>
      </c>
      <c r="H82" s="2" t="s">
        <v>29</v>
      </c>
      <c r="I82" s="2" t="s">
        <v>30</v>
      </c>
      <c r="J82" s="2" t="s">
        <v>31</v>
      </c>
      <c r="K82" s="2" t="s">
        <v>469</v>
      </c>
      <c r="L82" s="2" t="s">
        <v>461</v>
      </c>
      <c r="M82" s="2" t="s">
        <v>34</v>
      </c>
      <c r="N82" s="2" t="s">
        <v>463</v>
      </c>
      <c r="O82" s="2" t="s">
        <v>38</v>
      </c>
      <c r="P82" s="2" t="s">
        <v>464</v>
      </c>
      <c r="Q82" s="2" t="s">
        <v>38</v>
      </c>
      <c r="R82" s="2" t="s">
        <v>38</v>
      </c>
      <c r="S82" s="2" t="s">
        <v>38</v>
      </c>
      <c r="T82" s="2" t="s">
        <v>40</v>
      </c>
      <c r="U82" s="2" t="s">
        <v>38</v>
      </c>
      <c r="V82" s="2" t="s">
        <v>41</v>
      </c>
    </row>
    <row r="83" spans="1:22" x14ac:dyDescent="0.25">
      <c r="A83" s="2" t="s">
        <v>22</v>
      </c>
      <c r="B83" s="3" t="str">
        <f ca="1">HYPERLINK("#"&amp;CELL("address",'Quarterly Series'!E4),"Q:AR:2:S:2:1:1:0")</f>
        <v>Q:AR:2:S:2:1:1:0</v>
      </c>
      <c r="C83" s="2" t="s">
        <v>458</v>
      </c>
      <c r="D83" s="2" t="s">
        <v>459</v>
      </c>
      <c r="E83" s="2" t="s">
        <v>131</v>
      </c>
      <c r="F83" s="2" t="s">
        <v>468</v>
      </c>
      <c r="G83" s="2" t="s">
        <v>73</v>
      </c>
      <c r="H83" s="2" t="s">
        <v>29</v>
      </c>
      <c r="I83" s="2" t="s">
        <v>30</v>
      </c>
      <c r="J83" s="2" t="s">
        <v>31</v>
      </c>
      <c r="K83" s="2" t="s">
        <v>471</v>
      </c>
      <c r="L83" s="2" t="s">
        <v>461</v>
      </c>
      <c r="M83" s="2" t="s">
        <v>462</v>
      </c>
      <c r="N83" s="2" t="s">
        <v>463</v>
      </c>
      <c r="O83" s="2" t="s">
        <v>38</v>
      </c>
      <c r="P83" s="2" t="s">
        <v>464</v>
      </c>
      <c r="Q83" s="2" t="s">
        <v>38</v>
      </c>
      <c r="R83" s="2" t="s">
        <v>38</v>
      </c>
      <c r="S83" s="2" t="s">
        <v>38</v>
      </c>
      <c r="T83" s="2" t="s">
        <v>40</v>
      </c>
      <c r="U83" s="2" t="s">
        <v>38</v>
      </c>
      <c r="V83" s="2" t="s">
        <v>41</v>
      </c>
    </row>
    <row r="84" spans="1:22" x14ac:dyDescent="0.25">
      <c r="A84" s="2" t="s">
        <v>22</v>
      </c>
      <c r="B84" s="3" t="str">
        <f ca="1">HYPERLINK("#"&amp;CELL("address",'Quarterly Series'!F4),"Q:AT:0:1:0:0:6:0")</f>
        <v>Q:AT:0:1:0:0:6:0</v>
      </c>
      <c r="C84" s="2" t="s">
        <v>458</v>
      </c>
      <c r="D84" s="2" t="s">
        <v>473</v>
      </c>
      <c r="E84" s="2" t="s">
        <v>26</v>
      </c>
      <c r="F84" s="2" t="s">
        <v>44</v>
      </c>
      <c r="G84" s="2" t="s">
        <v>45</v>
      </c>
      <c r="H84" s="2" t="s">
        <v>46</v>
      </c>
      <c r="I84" s="2" t="s">
        <v>47</v>
      </c>
      <c r="J84" s="2" t="s">
        <v>31</v>
      </c>
      <c r="K84" s="2" t="s">
        <v>474</v>
      </c>
      <c r="L84" s="2" t="s">
        <v>475</v>
      </c>
      <c r="M84" s="2" t="s">
        <v>476</v>
      </c>
      <c r="N84" s="2" t="s">
        <v>477</v>
      </c>
      <c r="O84" s="2" t="s">
        <v>478</v>
      </c>
      <c r="P84" s="2" t="s">
        <v>479</v>
      </c>
      <c r="Q84" s="2" t="s">
        <v>38</v>
      </c>
      <c r="R84" s="2" t="s">
        <v>480</v>
      </c>
      <c r="S84" s="2" t="s">
        <v>481</v>
      </c>
      <c r="T84" s="2" t="s">
        <v>40</v>
      </c>
      <c r="U84" s="2" t="s">
        <v>38</v>
      </c>
      <c r="V84" s="2" t="s">
        <v>41</v>
      </c>
    </row>
    <row r="85" spans="1:22" x14ac:dyDescent="0.25">
      <c r="A85" s="2" t="s">
        <v>22</v>
      </c>
      <c r="B85" s="3" t="str">
        <f ca="1">HYPERLINK("#"&amp;CELL("address",'Quarterly Series'!G4),"Q:AT:1:1:0:0:1:0")</f>
        <v>Q:AT:1:1:0:0:1:0</v>
      </c>
      <c r="C85" s="2" t="s">
        <v>458</v>
      </c>
      <c r="D85" s="2" t="s">
        <v>473</v>
      </c>
      <c r="E85" s="2" t="s">
        <v>238</v>
      </c>
      <c r="F85" s="2" t="s">
        <v>44</v>
      </c>
      <c r="G85" s="2" t="s">
        <v>45</v>
      </c>
      <c r="H85" s="2" t="s">
        <v>46</v>
      </c>
      <c r="I85" s="2" t="s">
        <v>30</v>
      </c>
      <c r="J85" s="2" t="s">
        <v>31</v>
      </c>
      <c r="K85" s="2" t="s">
        <v>483</v>
      </c>
      <c r="L85" s="2" t="s">
        <v>475</v>
      </c>
      <c r="M85" s="2" t="s">
        <v>34</v>
      </c>
      <c r="N85" s="2" t="s">
        <v>484</v>
      </c>
      <c r="O85" s="2" t="s">
        <v>485</v>
      </c>
      <c r="P85" s="2" t="s">
        <v>486</v>
      </c>
      <c r="Q85" s="2" t="s">
        <v>487</v>
      </c>
      <c r="R85" s="2" t="s">
        <v>488</v>
      </c>
      <c r="S85" s="2" t="s">
        <v>489</v>
      </c>
      <c r="T85" s="2" t="s">
        <v>40</v>
      </c>
      <c r="U85" s="2" t="s">
        <v>38</v>
      </c>
      <c r="V85" s="2" t="s">
        <v>41</v>
      </c>
    </row>
    <row r="86" spans="1:22" x14ac:dyDescent="0.25">
      <c r="A86" s="2" t="s">
        <v>22</v>
      </c>
      <c r="B86" s="3" t="str">
        <f ca="1">HYPERLINK("#"&amp;CELL("address",'Quarterly Series'!H4),"Q:AT:1:2:1:0:1:0")</f>
        <v>Q:AT:1:2:1:0:1:0</v>
      </c>
      <c r="C86" s="2" t="s">
        <v>458</v>
      </c>
      <c r="D86" s="2" t="s">
        <v>473</v>
      </c>
      <c r="E86" s="2" t="s">
        <v>238</v>
      </c>
      <c r="F86" s="2" t="s">
        <v>135</v>
      </c>
      <c r="G86" s="2" t="s">
        <v>28</v>
      </c>
      <c r="H86" s="2" t="s">
        <v>46</v>
      </c>
      <c r="I86" s="2" t="s">
        <v>30</v>
      </c>
      <c r="J86" s="2" t="s">
        <v>31</v>
      </c>
      <c r="K86" s="2" t="s">
        <v>491</v>
      </c>
      <c r="L86" s="2" t="s">
        <v>475</v>
      </c>
      <c r="M86" s="2" t="s">
        <v>34</v>
      </c>
      <c r="N86" s="2" t="s">
        <v>492</v>
      </c>
      <c r="O86" s="2" t="s">
        <v>38</v>
      </c>
      <c r="P86" s="2" t="s">
        <v>486</v>
      </c>
      <c r="Q86" s="2" t="s">
        <v>487</v>
      </c>
      <c r="R86" s="2" t="s">
        <v>493</v>
      </c>
      <c r="S86" s="2" t="s">
        <v>494</v>
      </c>
      <c r="T86" s="2" t="s">
        <v>40</v>
      </c>
      <c r="U86" s="2" t="s">
        <v>38</v>
      </c>
      <c r="V86" s="2" t="s">
        <v>41</v>
      </c>
    </row>
    <row r="87" spans="1:22" x14ac:dyDescent="0.25">
      <c r="A87" s="2" t="s">
        <v>22</v>
      </c>
      <c r="B87" s="3" t="str">
        <f ca="1">HYPERLINK("#"&amp;CELL("address",'Quarterly Series'!I4),"Q:AT:1:8:0:0:1:0")</f>
        <v>Q:AT:1:8:0:0:1:0</v>
      </c>
      <c r="C87" s="2" t="s">
        <v>458</v>
      </c>
      <c r="D87" s="2" t="s">
        <v>473</v>
      </c>
      <c r="E87" s="2" t="s">
        <v>238</v>
      </c>
      <c r="F87" s="2" t="s">
        <v>86</v>
      </c>
      <c r="G87" s="2" t="s">
        <v>45</v>
      </c>
      <c r="H87" s="2" t="s">
        <v>46</v>
      </c>
      <c r="I87" s="2" t="s">
        <v>30</v>
      </c>
      <c r="J87" s="2" t="s">
        <v>31</v>
      </c>
      <c r="K87" s="2" t="s">
        <v>496</v>
      </c>
      <c r="L87" s="2" t="s">
        <v>475</v>
      </c>
      <c r="M87" s="2" t="s">
        <v>34</v>
      </c>
      <c r="N87" s="2" t="s">
        <v>497</v>
      </c>
      <c r="O87" s="2" t="s">
        <v>38</v>
      </c>
      <c r="P87" s="2" t="s">
        <v>486</v>
      </c>
      <c r="Q87" s="2" t="s">
        <v>487</v>
      </c>
      <c r="R87" s="2" t="s">
        <v>498</v>
      </c>
      <c r="S87" s="2" t="s">
        <v>499</v>
      </c>
      <c r="T87" s="2" t="s">
        <v>40</v>
      </c>
      <c r="U87" s="2" t="s">
        <v>38</v>
      </c>
      <c r="V87" s="2" t="s">
        <v>41</v>
      </c>
    </row>
    <row r="88" spans="1:22" x14ac:dyDescent="0.25">
      <c r="A88" s="2" t="s">
        <v>22</v>
      </c>
      <c r="B88" s="3" t="str">
        <f ca="1">HYPERLINK("#"&amp;CELL("address",'Quarterly Series'!J4),"Q:AT:1:8:1:0:1:0")</f>
        <v>Q:AT:1:8:1:0:1:0</v>
      </c>
      <c r="C88" s="2" t="s">
        <v>458</v>
      </c>
      <c r="D88" s="2" t="s">
        <v>473</v>
      </c>
      <c r="E88" s="2" t="s">
        <v>238</v>
      </c>
      <c r="F88" s="2" t="s">
        <v>86</v>
      </c>
      <c r="G88" s="2" t="s">
        <v>28</v>
      </c>
      <c r="H88" s="2" t="s">
        <v>46</v>
      </c>
      <c r="I88" s="2" t="s">
        <v>30</v>
      </c>
      <c r="J88" s="2" t="s">
        <v>31</v>
      </c>
      <c r="K88" s="2" t="s">
        <v>501</v>
      </c>
      <c r="L88" s="2" t="s">
        <v>475</v>
      </c>
      <c r="M88" s="2" t="s">
        <v>34</v>
      </c>
      <c r="N88" s="2" t="s">
        <v>502</v>
      </c>
      <c r="O88" s="2" t="s">
        <v>503</v>
      </c>
      <c r="P88" s="2" t="s">
        <v>486</v>
      </c>
      <c r="Q88" s="2" t="s">
        <v>487</v>
      </c>
      <c r="R88" s="2" t="s">
        <v>504</v>
      </c>
      <c r="S88" s="2" t="s">
        <v>505</v>
      </c>
      <c r="T88" s="2" t="s">
        <v>40</v>
      </c>
      <c r="U88" s="2" t="s">
        <v>38</v>
      </c>
      <c r="V88" s="2" t="s">
        <v>41</v>
      </c>
    </row>
    <row r="89" spans="1:22" x14ac:dyDescent="0.25">
      <c r="A89" s="2" t="s">
        <v>22</v>
      </c>
      <c r="B89" s="3" t="str">
        <f ca="1">HYPERLINK("#"&amp;CELL("address",'Quarterly Series'!K4),"Q:AT:1:8:2:0:1:0")</f>
        <v>Q:AT:1:8:2:0:1:0</v>
      </c>
      <c r="C89" s="2" t="s">
        <v>458</v>
      </c>
      <c r="D89" s="2" t="s">
        <v>473</v>
      </c>
      <c r="E89" s="2" t="s">
        <v>238</v>
      </c>
      <c r="F89" s="2" t="s">
        <v>86</v>
      </c>
      <c r="G89" s="2" t="s">
        <v>73</v>
      </c>
      <c r="H89" s="2" t="s">
        <v>46</v>
      </c>
      <c r="I89" s="2" t="s">
        <v>30</v>
      </c>
      <c r="J89" s="2" t="s">
        <v>31</v>
      </c>
      <c r="K89" s="2" t="s">
        <v>507</v>
      </c>
      <c r="L89" s="2" t="s">
        <v>475</v>
      </c>
      <c r="M89" s="2" t="s">
        <v>34</v>
      </c>
      <c r="N89" s="2" t="s">
        <v>508</v>
      </c>
      <c r="O89" s="2" t="s">
        <v>503</v>
      </c>
      <c r="P89" s="2" t="s">
        <v>486</v>
      </c>
      <c r="Q89" s="2" t="s">
        <v>487</v>
      </c>
      <c r="R89" s="2" t="s">
        <v>509</v>
      </c>
      <c r="S89" s="2" t="s">
        <v>510</v>
      </c>
      <c r="T89" s="2" t="s">
        <v>40</v>
      </c>
      <c r="U89" s="2" t="s">
        <v>38</v>
      </c>
      <c r="V89" s="2" t="s">
        <v>41</v>
      </c>
    </row>
    <row r="90" spans="1:22" x14ac:dyDescent="0.25">
      <c r="A90" s="2" t="s">
        <v>22</v>
      </c>
      <c r="B90" s="3" t="str">
        <f ca="1">HYPERLINK("#"&amp;CELL("address",'Quarterly Series'!L4),"Q:AT:1:L:1:0:1:0")</f>
        <v>Q:AT:1:L:1:0:1:0</v>
      </c>
      <c r="C90" s="2" t="s">
        <v>458</v>
      </c>
      <c r="D90" s="2" t="s">
        <v>473</v>
      </c>
      <c r="E90" s="2" t="s">
        <v>238</v>
      </c>
      <c r="F90" s="2" t="s">
        <v>27</v>
      </c>
      <c r="G90" s="2" t="s">
        <v>28</v>
      </c>
      <c r="H90" s="2" t="s">
        <v>46</v>
      </c>
      <c r="I90" s="2" t="s">
        <v>30</v>
      </c>
      <c r="J90" s="2" t="s">
        <v>31</v>
      </c>
      <c r="K90" s="2" t="s">
        <v>512</v>
      </c>
      <c r="L90" s="2" t="s">
        <v>475</v>
      </c>
      <c r="M90" s="2" t="s">
        <v>34</v>
      </c>
      <c r="N90" s="2" t="s">
        <v>513</v>
      </c>
      <c r="O90" s="2" t="s">
        <v>514</v>
      </c>
      <c r="P90" s="2" t="s">
        <v>515</v>
      </c>
      <c r="Q90" s="2" t="s">
        <v>487</v>
      </c>
      <c r="R90" s="2" t="s">
        <v>516</v>
      </c>
      <c r="S90" s="2" t="s">
        <v>517</v>
      </c>
      <c r="T90" s="2" t="s">
        <v>40</v>
      </c>
      <c r="U90" s="2" t="s">
        <v>38</v>
      </c>
      <c r="V90" s="2" t="s">
        <v>41</v>
      </c>
    </row>
    <row r="91" spans="1:22" x14ac:dyDescent="0.25">
      <c r="A91" s="2" t="s">
        <v>22</v>
      </c>
      <c r="B91" s="3" t="str">
        <f ca="1">HYPERLINK("#"&amp;CELL("address",'Quarterly Series'!M4),"Q:AT:2:1:0:0:1:0")</f>
        <v>Q:AT:2:1:0:0:1:0</v>
      </c>
      <c r="C91" s="2" t="s">
        <v>458</v>
      </c>
      <c r="D91" s="2" t="s">
        <v>473</v>
      </c>
      <c r="E91" s="2" t="s">
        <v>131</v>
      </c>
      <c r="F91" s="2" t="s">
        <v>44</v>
      </c>
      <c r="G91" s="2" t="s">
        <v>45</v>
      </c>
      <c r="H91" s="2" t="s">
        <v>46</v>
      </c>
      <c r="I91" s="2" t="s">
        <v>30</v>
      </c>
      <c r="J91" s="2" t="s">
        <v>31</v>
      </c>
      <c r="K91" s="2" t="s">
        <v>519</v>
      </c>
      <c r="L91" s="2" t="s">
        <v>475</v>
      </c>
      <c r="M91" s="2" t="s">
        <v>34</v>
      </c>
      <c r="N91" s="2" t="s">
        <v>520</v>
      </c>
      <c r="O91" s="2" t="s">
        <v>485</v>
      </c>
      <c r="P91" s="2" t="s">
        <v>486</v>
      </c>
      <c r="Q91" s="2" t="s">
        <v>487</v>
      </c>
      <c r="R91" s="2" t="s">
        <v>521</v>
      </c>
      <c r="S91" s="2" t="s">
        <v>522</v>
      </c>
      <c r="T91" s="2" t="s">
        <v>40</v>
      </c>
      <c r="U91" s="2" t="s">
        <v>38</v>
      </c>
      <c r="V91" s="2" t="s">
        <v>41</v>
      </c>
    </row>
    <row r="92" spans="1:22" x14ac:dyDescent="0.25">
      <c r="A92" s="2" t="s">
        <v>22</v>
      </c>
      <c r="B92" s="3" t="str">
        <f ca="1">HYPERLINK("#"&amp;CELL("address",'Quarterly Series'!N4),"Q:AT:2:2:1:0:1:0")</f>
        <v>Q:AT:2:2:1:0:1:0</v>
      </c>
      <c r="C92" s="2" t="s">
        <v>458</v>
      </c>
      <c r="D92" s="2" t="s">
        <v>473</v>
      </c>
      <c r="E92" s="2" t="s">
        <v>131</v>
      </c>
      <c r="F92" s="2" t="s">
        <v>135</v>
      </c>
      <c r="G92" s="2" t="s">
        <v>28</v>
      </c>
      <c r="H92" s="2" t="s">
        <v>46</v>
      </c>
      <c r="I92" s="2" t="s">
        <v>30</v>
      </c>
      <c r="J92" s="2" t="s">
        <v>31</v>
      </c>
      <c r="K92" s="2" t="s">
        <v>524</v>
      </c>
      <c r="L92" s="2" t="s">
        <v>475</v>
      </c>
      <c r="M92" s="2" t="s">
        <v>34</v>
      </c>
      <c r="N92" s="2" t="s">
        <v>525</v>
      </c>
      <c r="O92" s="2" t="s">
        <v>503</v>
      </c>
      <c r="P92" s="2" t="s">
        <v>486</v>
      </c>
      <c r="Q92" s="2" t="s">
        <v>487</v>
      </c>
      <c r="R92" s="2" t="s">
        <v>526</v>
      </c>
      <c r="S92" s="2" t="s">
        <v>527</v>
      </c>
      <c r="T92" s="2" t="s">
        <v>40</v>
      </c>
      <c r="U92" s="2" t="s">
        <v>38</v>
      </c>
      <c r="V92" s="2" t="s">
        <v>41</v>
      </c>
    </row>
    <row r="93" spans="1:22" x14ac:dyDescent="0.25">
      <c r="A93" s="2" t="s">
        <v>22</v>
      </c>
      <c r="B93" s="3" t="str">
        <f ca="1">HYPERLINK("#"&amp;CELL("address",'Quarterly Series'!O4),"Q:AT:2:8:0:0:1:0")</f>
        <v>Q:AT:2:8:0:0:1:0</v>
      </c>
      <c r="C93" s="2" t="s">
        <v>458</v>
      </c>
      <c r="D93" s="2" t="s">
        <v>473</v>
      </c>
      <c r="E93" s="2" t="s">
        <v>131</v>
      </c>
      <c r="F93" s="2" t="s">
        <v>86</v>
      </c>
      <c r="G93" s="2" t="s">
        <v>45</v>
      </c>
      <c r="H93" s="2" t="s">
        <v>46</v>
      </c>
      <c r="I93" s="2" t="s">
        <v>30</v>
      </c>
      <c r="J93" s="2" t="s">
        <v>31</v>
      </c>
      <c r="K93" s="2" t="s">
        <v>529</v>
      </c>
      <c r="L93" s="2" t="s">
        <v>475</v>
      </c>
      <c r="M93" s="2" t="s">
        <v>34</v>
      </c>
      <c r="N93" s="2" t="s">
        <v>530</v>
      </c>
      <c r="O93" s="2" t="s">
        <v>485</v>
      </c>
      <c r="P93" s="2" t="s">
        <v>486</v>
      </c>
      <c r="Q93" s="2" t="s">
        <v>487</v>
      </c>
      <c r="R93" s="2" t="s">
        <v>531</v>
      </c>
      <c r="S93" s="2" t="s">
        <v>532</v>
      </c>
      <c r="T93" s="2" t="s">
        <v>40</v>
      </c>
      <c r="U93" s="2" t="s">
        <v>38</v>
      </c>
      <c r="V93" s="2" t="s">
        <v>41</v>
      </c>
    </row>
    <row r="94" spans="1:22" x14ac:dyDescent="0.25">
      <c r="A94" s="2" t="s">
        <v>22</v>
      </c>
      <c r="B94" s="3" t="str">
        <f ca="1">HYPERLINK("#"&amp;CELL("address",'Quarterly Series'!P4),"Q:AT:2:8:1:0:1:0")</f>
        <v>Q:AT:2:8:1:0:1:0</v>
      </c>
      <c r="C94" s="2" t="s">
        <v>458</v>
      </c>
      <c r="D94" s="2" t="s">
        <v>473</v>
      </c>
      <c r="E94" s="2" t="s">
        <v>131</v>
      </c>
      <c r="F94" s="2" t="s">
        <v>86</v>
      </c>
      <c r="G94" s="2" t="s">
        <v>28</v>
      </c>
      <c r="H94" s="2" t="s">
        <v>46</v>
      </c>
      <c r="I94" s="2" t="s">
        <v>30</v>
      </c>
      <c r="J94" s="2" t="s">
        <v>31</v>
      </c>
      <c r="K94" s="2" t="s">
        <v>534</v>
      </c>
      <c r="L94" s="2" t="s">
        <v>475</v>
      </c>
      <c r="M94" s="2" t="s">
        <v>34</v>
      </c>
      <c r="N94" s="2" t="s">
        <v>535</v>
      </c>
      <c r="O94" s="2" t="s">
        <v>485</v>
      </c>
      <c r="P94" s="2" t="s">
        <v>486</v>
      </c>
      <c r="Q94" s="2" t="s">
        <v>487</v>
      </c>
      <c r="R94" s="2" t="s">
        <v>536</v>
      </c>
      <c r="S94" s="2" t="s">
        <v>537</v>
      </c>
      <c r="T94" s="2" t="s">
        <v>40</v>
      </c>
      <c r="U94" s="2" t="s">
        <v>38</v>
      </c>
      <c r="V94" s="2" t="s">
        <v>41</v>
      </c>
    </row>
    <row r="95" spans="1:22" x14ac:dyDescent="0.25">
      <c r="A95" s="2" t="s">
        <v>22</v>
      </c>
      <c r="B95" s="3" t="str">
        <f ca="1">HYPERLINK("#"&amp;CELL("address",'Quarterly Series'!Q4),"Q:AT:2:8:2:0:1:0")</f>
        <v>Q:AT:2:8:2:0:1:0</v>
      </c>
      <c r="C95" s="2" t="s">
        <v>458</v>
      </c>
      <c r="D95" s="2" t="s">
        <v>473</v>
      </c>
      <c r="E95" s="2" t="s">
        <v>131</v>
      </c>
      <c r="F95" s="2" t="s">
        <v>86</v>
      </c>
      <c r="G95" s="2" t="s">
        <v>73</v>
      </c>
      <c r="H95" s="2" t="s">
        <v>46</v>
      </c>
      <c r="I95" s="2" t="s">
        <v>30</v>
      </c>
      <c r="J95" s="2" t="s">
        <v>31</v>
      </c>
      <c r="K95" s="2" t="s">
        <v>539</v>
      </c>
      <c r="L95" s="2" t="s">
        <v>475</v>
      </c>
      <c r="M95" s="2" t="s">
        <v>34</v>
      </c>
      <c r="N95" s="2" t="s">
        <v>540</v>
      </c>
      <c r="O95" s="2" t="s">
        <v>485</v>
      </c>
      <c r="P95" s="2" t="s">
        <v>486</v>
      </c>
      <c r="Q95" s="2" t="s">
        <v>487</v>
      </c>
      <c r="R95" s="2" t="s">
        <v>541</v>
      </c>
      <c r="S95" s="2" t="s">
        <v>542</v>
      </c>
      <c r="T95" s="2" t="s">
        <v>40</v>
      </c>
      <c r="U95" s="2" t="s">
        <v>38</v>
      </c>
      <c r="V95" s="2" t="s">
        <v>41</v>
      </c>
    </row>
    <row r="96" spans="1:22" x14ac:dyDescent="0.25">
      <c r="A96" s="2" t="s">
        <v>22</v>
      </c>
      <c r="B96" s="3" t="str">
        <f ca="1">HYPERLINK("#"&amp;CELL("address",'Quarterly Series'!R4),"Q:AT:2:L:1:0:1:0")</f>
        <v>Q:AT:2:L:1:0:1:0</v>
      </c>
      <c r="C96" s="2" t="s">
        <v>458</v>
      </c>
      <c r="D96" s="2" t="s">
        <v>473</v>
      </c>
      <c r="E96" s="2" t="s">
        <v>131</v>
      </c>
      <c r="F96" s="2" t="s">
        <v>27</v>
      </c>
      <c r="G96" s="2" t="s">
        <v>28</v>
      </c>
      <c r="H96" s="2" t="s">
        <v>46</v>
      </c>
      <c r="I96" s="2" t="s">
        <v>30</v>
      </c>
      <c r="J96" s="2" t="s">
        <v>31</v>
      </c>
      <c r="K96" s="2" t="s">
        <v>544</v>
      </c>
      <c r="L96" s="2" t="s">
        <v>475</v>
      </c>
      <c r="M96" s="2" t="s">
        <v>34</v>
      </c>
      <c r="N96" s="2" t="s">
        <v>545</v>
      </c>
      <c r="O96" s="2" t="s">
        <v>514</v>
      </c>
      <c r="P96" s="2" t="s">
        <v>515</v>
      </c>
      <c r="Q96" s="2" t="s">
        <v>487</v>
      </c>
      <c r="R96" s="2" t="s">
        <v>546</v>
      </c>
      <c r="S96" s="2" t="s">
        <v>547</v>
      </c>
      <c r="T96" s="2" t="s">
        <v>40</v>
      </c>
      <c r="U96" s="2" t="s">
        <v>38</v>
      </c>
      <c r="V96" s="2" t="s">
        <v>41</v>
      </c>
    </row>
    <row r="97" spans="1:22" x14ac:dyDescent="0.25">
      <c r="A97" s="2" t="s">
        <v>22</v>
      </c>
      <c r="B97" s="3" t="str">
        <f ca="1">HYPERLINK("#"&amp;CELL("address",'Quarterly Series'!S4),"Q:AU:2:1:0:1:6:0")</f>
        <v>Q:AU:2:1:0:1:6:0</v>
      </c>
      <c r="C97" s="2" t="s">
        <v>458</v>
      </c>
      <c r="D97" s="2" t="s">
        <v>549</v>
      </c>
      <c r="E97" s="2" t="s">
        <v>131</v>
      </c>
      <c r="F97" s="2" t="s">
        <v>44</v>
      </c>
      <c r="G97" s="2" t="s">
        <v>45</v>
      </c>
      <c r="H97" s="2" t="s">
        <v>29</v>
      </c>
      <c r="I97" s="2" t="s">
        <v>47</v>
      </c>
      <c r="J97" s="2" t="s">
        <v>31</v>
      </c>
      <c r="K97" s="2" t="s">
        <v>550</v>
      </c>
      <c r="L97" s="2" t="s">
        <v>551</v>
      </c>
      <c r="M97" s="2" t="s">
        <v>202</v>
      </c>
      <c r="N97" s="2" t="s">
        <v>552</v>
      </c>
      <c r="O97" s="2" t="s">
        <v>553</v>
      </c>
      <c r="P97" s="2" t="s">
        <v>554</v>
      </c>
      <c r="Q97" s="2" t="s">
        <v>555</v>
      </c>
      <c r="R97" s="2" t="s">
        <v>556</v>
      </c>
      <c r="S97" s="2" t="s">
        <v>38</v>
      </c>
      <c r="T97" s="2" t="s">
        <v>40</v>
      </c>
      <c r="U97" s="2" t="s">
        <v>38</v>
      </c>
      <c r="V97" s="2" t="s">
        <v>41</v>
      </c>
    </row>
    <row r="98" spans="1:22" x14ac:dyDescent="0.25">
      <c r="A98" s="2" t="s">
        <v>22</v>
      </c>
      <c r="B98" s="3" t="str">
        <f ca="1">HYPERLINK("#"&amp;CELL("address",'Quarterly Series'!T4),"Q:AU:2:3:0:1:6:0")</f>
        <v>Q:AU:2:3:0:1:6:0</v>
      </c>
      <c r="C98" s="2" t="s">
        <v>458</v>
      </c>
      <c r="D98" s="2" t="s">
        <v>549</v>
      </c>
      <c r="E98" s="2" t="s">
        <v>131</v>
      </c>
      <c r="F98" s="2" t="s">
        <v>405</v>
      </c>
      <c r="G98" s="2" t="s">
        <v>45</v>
      </c>
      <c r="H98" s="2" t="s">
        <v>29</v>
      </c>
      <c r="I98" s="2" t="s">
        <v>47</v>
      </c>
      <c r="J98" s="2" t="s">
        <v>31</v>
      </c>
      <c r="K98" s="2" t="s">
        <v>558</v>
      </c>
      <c r="L98" s="2" t="s">
        <v>551</v>
      </c>
      <c r="M98" s="2" t="s">
        <v>289</v>
      </c>
      <c r="N98" s="2" t="s">
        <v>559</v>
      </c>
      <c r="O98" s="2" t="s">
        <v>38</v>
      </c>
      <c r="P98" s="2" t="s">
        <v>560</v>
      </c>
      <c r="Q98" s="2" t="s">
        <v>561</v>
      </c>
      <c r="R98" s="2" t="s">
        <v>562</v>
      </c>
      <c r="S98" s="2" t="s">
        <v>38</v>
      </c>
      <c r="T98" s="2" t="s">
        <v>40</v>
      </c>
      <c r="U98" s="2" t="s">
        <v>38</v>
      </c>
      <c r="V98" s="2" t="s">
        <v>41</v>
      </c>
    </row>
    <row r="99" spans="1:22" x14ac:dyDescent="0.25">
      <c r="A99" s="2" t="s">
        <v>22</v>
      </c>
      <c r="B99" s="3" t="str">
        <f ca="1">HYPERLINK("#"&amp;CELL("address",'Quarterly Series'!U4),"Q:AU:2:9:0:1:6:0")</f>
        <v>Q:AU:2:9:0:1:6:0</v>
      </c>
      <c r="C99" s="2" t="s">
        <v>458</v>
      </c>
      <c r="D99" s="2" t="s">
        <v>549</v>
      </c>
      <c r="E99" s="2" t="s">
        <v>131</v>
      </c>
      <c r="F99" s="2" t="s">
        <v>564</v>
      </c>
      <c r="G99" s="2" t="s">
        <v>45</v>
      </c>
      <c r="H99" s="2" t="s">
        <v>29</v>
      </c>
      <c r="I99" s="2" t="s">
        <v>47</v>
      </c>
      <c r="J99" s="2" t="s">
        <v>31</v>
      </c>
      <c r="K99" s="2" t="s">
        <v>565</v>
      </c>
      <c r="L99" s="2" t="s">
        <v>551</v>
      </c>
      <c r="M99" s="2" t="s">
        <v>202</v>
      </c>
      <c r="N99" s="2" t="s">
        <v>566</v>
      </c>
      <c r="O99" s="2" t="s">
        <v>553</v>
      </c>
      <c r="P99" s="2" t="s">
        <v>554</v>
      </c>
      <c r="Q99" s="2" t="s">
        <v>555</v>
      </c>
      <c r="R99" s="2" t="s">
        <v>556</v>
      </c>
      <c r="S99" s="2" t="s">
        <v>38</v>
      </c>
      <c r="T99" s="2" t="s">
        <v>40</v>
      </c>
      <c r="U99" s="2" t="s">
        <v>38</v>
      </c>
      <c r="V99" s="2" t="s">
        <v>41</v>
      </c>
    </row>
    <row r="100" spans="1:22" x14ac:dyDescent="0.25">
      <c r="A100" s="2" t="s">
        <v>22</v>
      </c>
      <c r="B100" s="3" t="str">
        <f ca="1">HYPERLINK("#"&amp;CELL("address",'Quarterly Series'!V4),"Q:AU:4:1:0:1:6:0")</f>
        <v>Q:AU:4:1:0:1:6:0</v>
      </c>
      <c r="C100" s="2" t="s">
        <v>458</v>
      </c>
      <c r="D100" s="2" t="s">
        <v>549</v>
      </c>
      <c r="E100" s="2" t="s">
        <v>64</v>
      </c>
      <c r="F100" s="2" t="s">
        <v>44</v>
      </c>
      <c r="G100" s="2" t="s">
        <v>45</v>
      </c>
      <c r="H100" s="2" t="s">
        <v>29</v>
      </c>
      <c r="I100" s="2" t="s">
        <v>47</v>
      </c>
      <c r="J100" s="2" t="s">
        <v>31</v>
      </c>
      <c r="K100" s="2" t="s">
        <v>568</v>
      </c>
      <c r="L100" s="2" t="s">
        <v>551</v>
      </c>
      <c r="M100" s="2" t="s">
        <v>202</v>
      </c>
      <c r="N100" s="2" t="s">
        <v>569</v>
      </c>
      <c r="O100" s="2" t="s">
        <v>553</v>
      </c>
      <c r="P100" s="2" t="s">
        <v>554</v>
      </c>
      <c r="Q100" s="2" t="s">
        <v>555</v>
      </c>
      <c r="R100" s="2" t="s">
        <v>556</v>
      </c>
      <c r="S100" s="2" t="s">
        <v>38</v>
      </c>
      <c r="T100" s="2" t="s">
        <v>40</v>
      </c>
      <c r="U100" s="2" t="s">
        <v>38</v>
      </c>
      <c r="V100" s="2" t="s">
        <v>41</v>
      </c>
    </row>
    <row r="101" spans="1:22" x14ac:dyDescent="0.25">
      <c r="A101" s="2" t="s">
        <v>22</v>
      </c>
      <c r="B101" s="3" t="str">
        <f ca="1">HYPERLINK("#"&amp;CELL("address",'Quarterly Series'!W4),"Q:AU:4:3:0:1:6:0")</f>
        <v>Q:AU:4:3:0:1:6:0</v>
      </c>
      <c r="C101" s="2" t="s">
        <v>458</v>
      </c>
      <c r="D101" s="2" t="s">
        <v>549</v>
      </c>
      <c r="E101" s="2" t="s">
        <v>64</v>
      </c>
      <c r="F101" s="2" t="s">
        <v>405</v>
      </c>
      <c r="G101" s="2" t="s">
        <v>45</v>
      </c>
      <c r="H101" s="2" t="s">
        <v>29</v>
      </c>
      <c r="I101" s="2" t="s">
        <v>47</v>
      </c>
      <c r="J101" s="2" t="s">
        <v>31</v>
      </c>
      <c r="K101" s="2" t="s">
        <v>571</v>
      </c>
      <c r="L101" s="2" t="s">
        <v>551</v>
      </c>
      <c r="M101" s="2" t="s">
        <v>289</v>
      </c>
      <c r="N101" s="2" t="s">
        <v>572</v>
      </c>
      <c r="O101" s="2" t="s">
        <v>38</v>
      </c>
      <c r="P101" s="2" t="s">
        <v>573</v>
      </c>
      <c r="Q101" s="2" t="s">
        <v>561</v>
      </c>
      <c r="R101" s="2" t="s">
        <v>556</v>
      </c>
      <c r="S101" s="2" t="s">
        <v>38</v>
      </c>
      <c r="T101" s="2" t="s">
        <v>40</v>
      </c>
      <c r="U101" s="2" t="s">
        <v>38</v>
      </c>
      <c r="V101" s="2" t="s">
        <v>41</v>
      </c>
    </row>
    <row r="102" spans="1:22" x14ac:dyDescent="0.25">
      <c r="A102" s="2" t="s">
        <v>22</v>
      </c>
      <c r="B102" s="3" t="str">
        <f ca="1">HYPERLINK("#"&amp;CELL("address",'Quarterly Series'!X4),"Q:AU:4:9:0:1:6:0")</f>
        <v>Q:AU:4:9:0:1:6:0</v>
      </c>
      <c r="C102" s="2" t="s">
        <v>458</v>
      </c>
      <c r="D102" s="2" t="s">
        <v>549</v>
      </c>
      <c r="E102" s="2" t="s">
        <v>64</v>
      </c>
      <c r="F102" s="2" t="s">
        <v>564</v>
      </c>
      <c r="G102" s="2" t="s">
        <v>45</v>
      </c>
      <c r="H102" s="2" t="s">
        <v>29</v>
      </c>
      <c r="I102" s="2" t="s">
        <v>47</v>
      </c>
      <c r="J102" s="2" t="s">
        <v>31</v>
      </c>
      <c r="K102" s="2" t="s">
        <v>575</v>
      </c>
      <c r="L102" s="2" t="s">
        <v>551</v>
      </c>
      <c r="M102" s="2" t="s">
        <v>202</v>
      </c>
      <c r="N102" s="2" t="s">
        <v>576</v>
      </c>
      <c r="O102" s="2" t="s">
        <v>553</v>
      </c>
      <c r="P102" s="2" t="s">
        <v>554</v>
      </c>
      <c r="Q102" s="2" t="s">
        <v>555</v>
      </c>
      <c r="R102" s="2" t="s">
        <v>556</v>
      </c>
      <c r="S102" s="2" t="s">
        <v>38</v>
      </c>
      <c r="T102" s="2" t="s">
        <v>40</v>
      </c>
      <c r="U102" s="2" t="s">
        <v>38</v>
      </c>
      <c r="V102" s="2" t="s">
        <v>41</v>
      </c>
    </row>
    <row r="103" spans="1:22" x14ac:dyDescent="0.25">
      <c r="A103" s="2" t="s">
        <v>22</v>
      </c>
      <c r="B103" s="3" t="str">
        <f ca="1">HYPERLINK("#"&amp;CELL("address",'Quarterly Series'!Y4),"Q:BE:0:1:0:1:6:0")</f>
        <v>Q:BE:0:1:0:1:6:0</v>
      </c>
      <c r="C103" s="2" t="s">
        <v>458</v>
      </c>
      <c r="D103" s="2" t="s">
        <v>25</v>
      </c>
      <c r="E103" s="2" t="s">
        <v>26</v>
      </c>
      <c r="F103" s="2" t="s">
        <v>44</v>
      </c>
      <c r="G103" s="2" t="s">
        <v>45</v>
      </c>
      <c r="H103" s="2" t="s">
        <v>29</v>
      </c>
      <c r="I103" s="2" t="s">
        <v>47</v>
      </c>
      <c r="J103" s="2" t="s">
        <v>31</v>
      </c>
      <c r="K103" s="2" t="s">
        <v>474</v>
      </c>
      <c r="L103" s="2" t="s">
        <v>232</v>
      </c>
      <c r="M103" s="2" t="s">
        <v>202</v>
      </c>
      <c r="N103" s="2" t="s">
        <v>578</v>
      </c>
      <c r="O103" s="2" t="s">
        <v>579</v>
      </c>
      <c r="P103" s="2" t="s">
        <v>580</v>
      </c>
      <c r="Q103" s="2" t="s">
        <v>581</v>
      </c>
      <c r="R103" s="2" t="s">
        <v>582</v>
      </c>
      <c r="S103" s="2" t="s">
        <v>38</v>
      </c>
      <c r="T103" s="2" t="s">
        <v>40</v>
      </c>
      <c r="U103" s="2" t="s">
        <v>38</v>
      </c>
      <c r="V103" s="2" t="s">
        <v>41</v>
      </c>
    </row>
    <row r="104" spans="1:22" x14ac:dyDescent="0.25">
      <c r="A104" s="2" t="s">
        <v>22</v>
      </c>
      <c r="B104" s="3" t="str">
        <f ca="1">HYPERLINK("#"&amp;CELL("address",'Quarterly Series'!Z4),"Q:BE:0:1:1:0:0:0")</f>
        <v>Q:BE:0:1:1:0:0:0</v>
      </c>
      <c r="C104" s="2" t="s">
        <v>458</v>
      </c>
      <c r="D104" s="2" t="s">
        <v>25</v>
      </c>
      <c r="E104" s="2" t="s">
        <v>26</v>
      </c>
      <c r="F104" s="2" t="s">
        <v>44</v>
      </c>
      <c r="G104" s="2" t="s">
        <v>28</v>
      </c>
      <c r="H104" s="2" t="s">
        <v>46</v>
      </c>
      <c r="I104" s="2" t="s">
        <v>103</v>
      </c>
      <c r="J104" s="2" t="s">
        <v>31</v>
      </c>
      <c r="K104" s="2" t="s">
        <v>584</v>
      </c>
      <c r="L104" s="2" t="s">
        <v>585</v>
      </c>
      <c r="M104" s="2" t="s">
        <v>106</v>
      </c>
      <c r="N104" s="2" t="s">
        <v>586</v>
      </c>
      <c r="O104" s="2" t="s">
        <v>587</v>
      </c>
      <c r="P104" s="2" t="s">
        <v>37</v>
      </c>
      <c r="Q104" s="2" t="s">
        <v>588</v>
      </c>
      <c r="R104" s="2" t="s">
        <v>38</v>
      </c>
      <c r="S104" s="2" t="s">
        <v>38</v>
      </c>
      <c r="T104" s="2" t="s">
        <v>40</v>
      </c>
      <c r="U104" s="2" t="s">
        <v>589</v>
      </c>
      <c r="V104" s="2" t="s">
        <v>41</v>
      </c>
    </row>
    <row r="105" spans="1:22" x14ac:dyDescent="0.25">
      <c r="A105" s="2" t="s">
        <v>22</v>
      </c>
      <c r="B105" s="3" t="str">
        <f ca="1">HYPERLINK("#"&amp;CELL("address",'Quarterly Series'!AA4),"Q:BE:0:1:1:1:6:0")</f>
        <v>Q:BE:0:1:1:1:6:0</v>
      </c>
      <c r="C105" s="2" t="s">
        <v>458</v>
      </c>
      <c r="D105" s="2" t="s">
        <v>25</v>
      </c>
      <c r="E105" s="2" t="s">
        <v>26</v>
      </c>
      <c r="F105" s="2" t="s">
        <v>44</v>
      </c>
      <c r="G105" s="2" t="s">
        <v>28</v>
      </c>
      <c r="H105" s="2" t="s">
        <v>29</v>
      </c>
      <c r="I105" s="2" t="s">
        <v>47</v>
      </c>
      <c r="J105" s="2" t="s">
        <v>31</v>
      </c>
      <c r="K105" s="2" t="s">
        <v>591</v>
      </c>
      <c r="L105" s="2" t="s">
        <v>232</v>
      </c>
      <c r="M105" s="2" t="s">
        <v>202</v>
      </c>
      <c r="N105" s="2" t="s">
        <v>592</v>
      </c>
      <c r="O105" s="2" t="s">
        <v>593</v>
      </c>
      <c r="P105" s="2" t="s">
        <v>580</v>
      </c>
      <c r="Q105" s="2" t="s">
        <v>581</v>
      </c>
      <c r="R105" s="2" t="s">
        <v>594</v>
      </c>
      <c r="S105" s="2" t="s">
        <v>38</v>
      </c>
      <c r="T105" s="2" t="s">
        <v>40</v>
      </c>
      <c r="U105" s="2" t="s">
        <v>38</v>
      </c>
      <c r="V105" s="2" t="s">
        <v>41</v>
      </c>
    </row>
    <row r="106" spans="1:22" x14ac:dyDescent="0.25">
      <c r="A106" s="2" t="s">
        <v>22</v>
      </c>
      <c r="B106" s="3" t="str">
        <f ca="1">HYPERLINK("#"&amp;CELL("address",'Quarterly Series'!AB4),"Q:BE:0:1:2:1:6:0")</f>
        <v>Q:BE:0:1:2:1:6:0</v>
      </c>
      <c r="C106" s="2" t="s">
        <v>458</v>
      </c>
      <c r="D106" s="2" t="s">
        <v>25</v>
      </c>
      <c r="E106" s="2" t="s">
        <v>26</v>
      </c>
      <c r="F106" s="2" t="s">
        <v>44</v>
      </c>
      <c r="G106" s="2" t="s">
        <v>73</v>
      </c>
      <c r="H106" s="2" t="s">
        <v>29</v>
      </c>
      <c r="I106" s="2" t="s">
        <v>47</v>
      </c>
      <c r="J106" s="2" t="s">
        <v>31</v>
      </c>
      <c r="K106" s="2" t="s">
        <v>596</v>
      </c>
      <c r="L106" s="2" t="s">
        <v>232</v>
      </c>
      <c r="M106" s="2" t="s">
        <v>202</v>
      </c>
      <c r="N106" s="2" t="s">
        <v>597</v>
      </c>
      <c r="O106" s="2" t="s">
        <v>598</v>
      </c>
      <c r="P106" s="2" t="s">
        <v>580</v>
      </c>
      <c r="Q106" s="2" t="s">
        <v>581</v>
      </c>
      <c r="R106" s="2" t="s">
        <v>599</v>
      </c>
      <c r="S106" s="2" t="s">
        <v>38</v>
      </c>
      <c r="T106" s="2" t="s">
        <v>40</v>
      </c>
      <c r="U106" s="2" t="s">
        <v>38</v>
      </c>
      <c r="V106" s="2" t="s">
        <v>41</v>
      </c>
    </row>
    <row r="107" spans="1:22" x14ac:dyDescent="0.25">
      <c r="A107" s="2" t="s">
        <v>22</v>
      </c>
      <c r="B107" s="3" t="str">
        <f ca="1">HYPERLINK("#"&amp;CELL("address",'Quarterly Series'!AC4),"Q:BE:0:2:1:0:0:0")</f>
        <v>Q:BE:0:2:1:0:0:0</v>
      </c>
      <c r="C107" s="2" t="s">
        <v>458</v>
      </c>
      <c r="D107" s="2" t="s">
        <v>25</v>
      </c>
      <c r="E107" s="2" t="s">
        <v>26</v>
      </c>
      <c r="F107" s="2" t="s">
        <v>135</v>
      </c>
      <c r="G107" s="2" t="s">
        <v>28</v>
      </c>
      <c r="H107" s="2" t="s">
        <v>46</v>
      </c>
      <c r="I107" s="2" t="s">
        <v>103</v>
      </c>
      <c r="J107" s="2" t="s">
        <v>31</v>
      </c>
      <c r="K107" s="2" t="s">
        <v>601</v>
      </c>
      <c r="L107" s="2" t="s">
        <v>585</v>
      </c>
      <c r="M107" s="2" t="s">
        <v>106</v>
      </c>
      <c r="N107" s="2" t="s">
        <v>602</v>
      </c>
      <c r="O107" s="2" t="s">
        <v>587</v>
      </c>
      <c r="P107" s="2" t="s">
        <v>37</v>
      </c>
      <c r="Q107" s="2" t="s">
        <v>588</v>
      </c>
      <c r="R107" s="2" t="s">
        <v>38</v>
      </c>
      <c r="S107" s="2" t="s">
        <v>38</v>
      </c>
      <c r="T107" s="2" t="s">
        <v>40</v>
      </c>
      <c r="U107" s="2" t="s">
        <v>589</v>
      </c>
      <c r="V107" s="2" t="s">
        <v>41</v>
      </c>
    </row>
    <row r="108" spans="1:22" x14ac:dyDescent="0.25">
      <c r="A108" s="2" t="s">
        <v>22</v>
      </c>
      <c r="B108" s="3" t="str">
        <f ca="1">HYPERLINK("#"&amp;CELL("address",'Quarterly Series'!AD4),"Q:BE:0:3:1:0:0:0")</f>
        <v>Q:BE:0:3:1:0:0:0</v>
      </c>
      <c r="C108" s="2" t="s">
        <v>458</v>
      </c>
      <c r="D108" s="2" t="s">
        <v>25</v>
      </c>
      <c r="E108" s="2" t="s">
        <v>26</v>
      </c>
      <c r="F108" s="2" t="s">
        <v>405</v>
      </c>
      <c r="G108" s="2" t="s">
        <v>28</v>
      </c>
      <c r="H108" s="2" t="s">
        <v>46</v>
      </c>
      <c r="I108" s="2" t="s">
        <v>103</v>
      </c>
      <c r="J108" s="2" t="s">
        <v>31</v>
      </c>
      <c r="K108" s="2" t="s">
        <v>604</v>
      </c>
      <c r="L108" s="2" t="s">
        <v>585</v>
      </c>
      <c r="M108" s="2" t="s">
        <v>106</v>
      </c>
      <c r="N108" s="2" t="s">
        <v>605</v>
      </c>
      <c r="O108" s="2" t="s">
        <v>587</v>
      </c>
      <c r="P108" s="2" t="s">
        <v>37</v>
      </c>
      <c r="Q108" s="2" t="s">
        <v>588</v>
      </c>
      <c r="R108" s="2" t="s">
        <v>38</v>
      </c>
      <c r="S108" s="2" t="s">
        <v>38</v>
      </c>
      <c r="T108" s="2" t="s">
        <v>40</v>
      </c>
      <c r="U108" s="2" t="s">
        <v>589</v>
      </c>
      <c r="V108" s="2" t="s">
        <v>41</v>
      </c>
    </row>
    <row r="109" spans="1:22" x14ac:dyDescent="0.25">
      <c r="A109" s="2" t="s">
        <v>22</v>
      </c>
      <c r="B109" s="3" t="str">
        <f ca="1">HYPERLINK("#"&amp;CELL("address",'Quarterly Series'!AE4),"Q:BE:0:4:1:0:0:0")</f>
        <v>Q:BE:0:4:1:0:0:0</v>
      </c>
      <c r="C109" s="2" t="s">
        <v>458</v>
      </c>
      <c r="D109" s="2" t="s">
        <v>25</v>
      </c>
      <c r="E109" s="2" t="s">
        <v>26</v>
      </c>
      <c r="F109" s="2" t="s">
        <v>78</v>
      </c>
      <c r="G109" s="2" t="s">
        <v>28</v>
      </c>
      <c r="H109" s="2" t="s">
        <v>46</v>
      </c>
      <c r="I109" s="2" t="s">
        <v>103</v>
      </c>
      <c r="J109" s="2" t="s">
        <v>31</v>
      </c>
      <c r="K109" s="2" t="s">
        <v>607</v>
      </c>
      <c r="L109" s="2" t="s">
        <v>585</v>
      </c>
      <c r="M109" s="2" t="s">
        <v>106</v>
      </c>
      <c r="N109" s="2" t="s">
        <v>608</v>
      </c>
      <c r="O109" s="2" t="s">
        <v>587</v>
      </c>
      <c r="P109" s="2" t="s">
        <v>37</v>
      </c>
      <c r="Q109" s="2" t="s">
        <v>588</v>
      </c>
      <c r="R109" s="2" t="s">
        <v>38</v>
      </c>
      <c r="S109" s="2" t="s">
        <v>38</v>
      </c>
      <c r="T109" s="2" t="s">
        <v>40</v>
      </c>
      <c r="U109" s="2" t="s">
        <v>589</v>
      </c>
      <c r="V109" s="2" t="s">
        <v>41</v>
      </c>
    </row>
    <row r="110" spans="1:22" x14ac:dyDescent="0.25">
      <c r="A110" s="2" t="s">
        <v>22</v>
      </c>
      <c r="B110" s="3" t="str">
        <f ca="1">HYPERLINK("#"&amp;CELL("address",'Quarterly Series'!AF4),"Q:BE:0:8:1:0:0:0")</f>
        <v>Q:BE:0:8:1:0:0:0</v>
      </c>
      <c r="C110" s="2" t="s">
        <v>458</v>
      </c>
      <c r="D110" s="2" t="s">
        <v>25</v>
      </c>
      <c r="E110" s="2" t="s">
        <v>26</v>
      </c>
      <c r="F110" s="2" t="s">
        <v>86</v>
      </c>
      <c r="G110" s="2" t="s">
        <v>28</v>
      </c>
      <c r="H110" s="2" t="s">
        <v>46</v>
      </c>
      <c r="I110" s="2" t="s">
        <v>103</v>
      </c>
      <c r="J110" s="2" t="s">
        <v>31</v>
      </c>
      <c r="K110" s="2" t="s">
        <v>610</v>
      </c>
      <c r="L110" s="2" t="s">
        <v>585</v>
      </c>
      <c r="M110" s="2" t="s">
        <v>106</v>
      </c>
      <c r="N110" s="2" t="s">
        <v>611</v>
      </c>
      <c r="O110" s="2" t="s">
        <v>587</v>
      </c>
      <c r="P110" s="2" t="s">
        <v>37</v>
      </c>
      <c r="Q110" s="2" t="s">
        <v>588</v>
      </c>
      <c r="R110" s="2" t="s">
        <v>38</v>
      </c>
      <c r="S110" s="2" t="s">
        <v>38</v>
      </c>
      <c r="T110" s="2" t="s">
        <v>40</v>
      </c>
      <c r="U110" s="2" t="s">
        <v>589</v>
      </c>
      <c r="V110" s="2" t="s">
        <v>41</v>
      </c>
    </row>
    <row r="111" spans="1:22" x14ac:dyDescent="0.25">
      <c r="A111" s="2" t="s">
        <v>22</v>
      </c>
      <c r="B111" s="3" t="str">
        <f ca="1">HYPERLINK("#"&amp;CELL("address",'Quarterly Series'!AG4),"Q:BE:2:2:1:2:0:0")</f>
        <v>Q:BE:2:2:1:2:0:0</v>
      </c>
      <c r="C111" s="2" t="s">
        <v>458</v>
      </c>
      <c r="D111" s="2" t="s">
        <v>25</v>
      </c>
      <c r="E111" s="2" t="s">
        <v>131</v>
      </c>
      <c r="F111" s="2" t="s">
        <v>135</v>
      </c>
      <c r="G111" s="2" t="s">
        <v>28</v>
      </c>
      <c r="H111" s="2" t="s">
        <v>178</v>
      </c>
      <c r="I111" s="2" t="s">
        <v>103</v>
      </c>
      <c r="J111" s="2" t="s">
        <v>31</v>
      </c>
      <c r="K111" s="2" t="s">
        <v>613</v>
      </c>
      <c r="L111" s="2" t="s">
        <v>585</v>
      </c>
      <c r="M111" s="2" t="s">
        <v>106</v>
      </c>
      <c r="N111" s="2" t="s">
        <v>602</v>
      </c>
      <c r="O111" s="2" t="s">
        <v>587</v>
      </c>
      <c r="P111" s="2" t="s">
        <v>37</v>
      </c>
      <c r="Q111" s="2" t="s">
        <v>588</v>
      </c>
      <c r="R111" s="2" t="s">
        <v>38</v>
      </c>
      <c r="S111" s="2" t="s">
        <v>38</v>
      </c>
      <c r="T111" s="2" t="s">
        <v>40</v>
      </c>
      <c r="U111" s="2" t="s">
        <v>589</v>
      </c>
      <c r="V111" s="2" t="s">
        <v>41</v>
      </c>
    </row>
    <row r="112" spans="1:22" x14ac:dyDescent="0.25">
      <c r="A112" s="2" t="s">
        <v>22</v>
      </c>
      <c r="B112" s="3" t="str">
        <f ca="1">HYPERLINK("#"&amp;CELL("address",'Quarterly Series'!AH4),"Q:BG:0:8:0:1:1:0")</f>
        <v>Q:BG:0:8:0:1:1:0</v>
      </c>
      <c r="C112" s="2" t="s">
        <v>458</v>
      </c>
      <c r="D112" s="2" t="s">
        <v>615</v>
      </c>
      <c r="E112" s="2" t="s">
        <v>26</v>
      </c>
      <c r="F112" s="2" t="s">
        <v>86</v>
      </c>
      <c r="G112" s="2" t="s">
        <v>45</v>
      </c>
      <c r="H112" s="2" t="s">
        <v>29</v>
      </c>
      <c r="I112" s="2" t="s">
        <v>30</v>
      </c>
      <c r="J112" s="2" t="s">
        <v>31</v>
      </c>
      <c r="K112" s="2" t="s">
        <v>616</v>
      </c>
      <c r="L112" s="2" t="s">
        <v>232</v>
      </c>
      <c r="M112" s="2" t="s">
        <v>34</v>
      </c>
      <c r="N112" s="2" t="s">
        <v>617</v>
      </c>
      <c r="O112" s="2" t="s">
        <v>618</v>
      </c>
      <c r="P112" s="2" t="s">
        <v>619</v>
      </c>
      <c r="Q112" s="2" t="s">
        <v>620</v>
      </c>
      <c r="R112" s="2" t="s">
        <v>621</v>
      </c>
      <c r="S112" s="2" t="s">
        <v>38</v>
      </c>
      <c r="T112" s="2" t="s">
        <v>40</v>
      </c>
      <c r="U112" s="2" t="s">
        <v>622</v>
      </c>
      <c r="V112" s="2" t="s">
        <v>41</v>
      </c>
    </row>
    <row r="113" spans="1:22" x14ac:dyDescent="0.25">
      <c r="A113" s="2" t="s">
        <v>22</v>
      </c>
      <c r="B113" s="3" t="str">
        <f ca="1">HYPERLINK("#"&amp;CELL("address",'Quarterly Series'!AI4),"Q:BG:2:8:0:1:1:0")</f>
        <v>Q:BG:2:8:0:1:1:0</v>
      </c>
      <c r="C113" s="2" t="s">
        <v>458</v>
      </c>
      <c r="D113" s="2" t="s">
        <v>615</v>
      </c>
      <c r="E113" s="2" t="s">
        <v>131</v>
      </c>
      <c r="F113" s="2" t="s">
        <v>86</v>
      </c>
      <c r="G113" s="2" t="s">
        <v>45</v>
      </c>
      <c r="H113" s="2" t="s">
        <v>29</v>
      </c>
      <c r="I113" s="2" t="s">
        <v>30</v>
      </c>
      <c r="J113" s="2" t="s">
        <v>31</v>
      </c>
      <c r="K113" s="2" t="s">
        <v>624</v>
      </c>
      <c r="L113" s="2" t="s">
        <v>232</v>
      </c>
      <c r="M113" s="2" t="s">
        <v>34</v>
      </c>
      <c r="N113" s="2" t="s">
        <v>625</v>
      </c>
      <c r="O113" s="2" t="s">
        <v>618</v>
      </c>
      <c r="P113" s="2" t="s">
        <v>619</v>
      </c>
      <c r="Q113" s="2" t="s">
        <v>620</v>
      </c>
      <c r="R113" s="2" t="s">
        <v>621</v>
      </c>
      <c r="S113" s="2" t="s">
        <v>38</v>
      </c>
      <c r="T113" s="2" t="s">
        <v>40</v>
      </c>
      <c r="U113" s="2" t="s">
        <v>38</v>
      </c>
      <c r="V113" s="2" t="s">
        <v>41</v>
      </c>
    </row>
    <row r="114" spans="1:22" x14ac:dyDescent="0.25">
      <c r="A114" s="2" t="s">
        <v>22</v>
      </c>
      <c r="B114" s="3" t="str">
        <f ca="1">HYPERLINK("#"&amp;CELL("address",'Quarterly Series'!AJ4),"Q:CA:0:0:0:2:6:0")</f>
        <v>Q:CA:0:0:0:2:6:0</v>
      </c>
      <c r="C114" s="2" t="s">
        <v>458</v>
      </c>
      <c r="D114" s="2" t="s">
        <v>199</v>
      </c>
      <c r="E114" s="2" t="s">
        <v>26</v>
      </c>
      <c r="F114" s="2" t="s">
        <v>627</v>
      </c>
      <c r="G114" s="2" t="s">
        <v>45</v>
      </c>
      <c r="H114" s="2" t="s">
        <v>178</v>
      </c>
      <c r="I114" s="2" t="s">
        <v>47</v>
      </c>
      <c r="J114" s="2" t="s">
        <v>31</v>
      </c>
      <c r="K114" s="2" t="s">
        <v>628</v>
      </c>
      <c r="L114" s="2" t="s">
        <v>288</v>
      </c>
      <c r="M114" s="2" t="s">
        <v>38</v>
      </c>
      <c r="N114" s="2" t="s">
        <v>629</v>
      </c>
      <c r="O114" s="2" t="s">
        <v>630</v>
      </c>
      <c r="P114" s="2" t="s">
        <v>631</v>
      </c>
      <c r="Q114" s="2" t="s">
        <v>632</v>
      </c>
      <c r="R114" s="2" t="s">
        <v>38</v>
      </c>
      <c r="S114" s="2" t="s">
        <v>38</v>
      </c>
      <c r="T114" s="2" t="s">
        <v>40</v>
      </c>
      <c r="U114" s="2" t="s">
        <v>38</v>
      </c>
      <c r="V114" s="2" t="s">
        <v>38</v>
      </c>
    </row>
    <row r="115" spans="1:22" x14ac:dyDescent="0.25">
      <c r="A115" s="2" t="s">
        <v>22</v>
      </c>
      <c r="B115" s="3" t="str">
        <f ca="1">HYPERLINK("#"&amp;CELL("address",'Quarterly Series'!AK4),"Q:CA:3:0:0:1:6:0")</f>
        <v>Q:CA:3:0:0:1:6:0</v>
      </c>
      <c r="C115" s="2" t="s">
        <v>458</v>
      </c>
      <c r="D115" s="2" t="s">
        <v>199</v>
      </c>
      <c r="E115" s="2" t="s">
        <v>249</v>
      </c>
      <c r="F115" s="2" t="s">
        <v>627</v>
      </c>
      <c r="G115" s="2" t="s">
        <v>45</v>
      </c>
      <c r="H115" s="2" t="s">
        <v>29</v>
      </c>
      <c r="I115" s="2" t="s">
        <v>47</v>
      </c>
      <c r="J115" s="2" t="s">
        <v>31</v>
      </c>
      <c r="K115" s="2" t="s">
        <v>634</v>
      </c>
      <c r="L115" s="2" t="s">
        <v>429</v>
      </c>
      <c r="M115" s="2" t="s">
        <v>38</v>
      </c>
      <c r="N115" s="2" t="s">
        <v>635</v>
      </c>
      <c r="O115" s="2" t="s">
        <v>636</v>
      </c>
      <c r="P115" s="2" t="s">
        <v>637</v>
      </c>
      <c r="Q115" s="2" t="s">
        <v>638</v>
      </c>
      <c r="R115" s="2" t="s">
        <v>38</v>
      </c>
      <c r="S115" s="2" t="s">
        <v>38</v>
      </c>
      <c r="T115" s="2" t="s">
        <v>40</v>
      </c>
      <c r="U115" s="2" t="s">
        <v>38</v>
      </c>
      <c r="V115" s="2" t="s">
        <v>38</v>
      </c>
    </row>
    <row r="116" spans="1:22" x14ac:dyDescent="0.25">
      <c r="A116" s="2" t="s">
        <v>22</v>
      </c>
      <c r="B116" s="3" t="str">
        <f ca="1">HYPERLINK("#"&amp;CELL("address",'Quarterly Series'!AL4),"Q:CA:3:0:0:2:6:0")</f>
        <v>Q:CA:3:0:0:2:6:0</v>
      </c>
      <c r="C116" s="2" t="s">
        <v>458</v>
      </c>
      <c r="D116" s="2" t="s">
        <v>199</v>
      </c>
      <c r="E116" s="2" t="s">
        <v>249</v>
      </c>
      <c r="F116" s="2" t="s">
        <v>627</v>
      </c>
      <c r="G116" s="2" t="s">
        <v>45</v>
      </c>
      <c r="H116" s="2" t="s">
        <v>178</v>
      </c>
      <c r="I116" s="2" t="s">
        <v>47</v>
      </c>
      <c r="J116" s="2" t="s">
        <v>31</v>
      </c>
      <c r="K116" s="2" t="s">
        <v>640</v>
      </c>
      <c r="L116" s="2" t="s">
        <v>288</v>
      </c>
      <c r="M116" s="2" t="s">
        <v>38</v>
      </c>
      <c r="N116" s="2" t="s">
        <v>629</v>
      </c>
      <c r="O116" s="2" t="s">
        <v>630</v>
      </c>
      <c r="P116" s="2" t="s">
        <v>631</v>
      </c>
      <c r="Q116" s="2" t="s">
        <v>632</v>
      </c>
      <c r="R116" s="2" t="s">
        <v>38</v>
      </c>
      <c r="S116" s="2" t="s">
        <v>38</v>
      </c>
      <c r="T116" s="2" t="s">
        <v>40</v>
      </c>
      <c r="U116" s="2" t="s">
        <v>38</v>
      </c>
      <c r="V116" s="2" t="s">
        <v>38</v>
      </c>
    </row>
    <row r="117" spans="1:22" x14ac:dyDescent="0.25">
      <c r="A117" s="2" t="s">
        <v>22</v>
      </c>
      <c r="B117" s="3" t="str">
        <f ca="1">HYPERLINK("#"&amp;CELL("address",'Quarterly Series'!AM4),"Q:CA:5:0:0:1:6:0")</f>
        <v>Q:CA:5:0:0:1:6:0</v>
      </c>
      <c r="C117" s="2" t="s">
        <v>458</v>
      </c>
      <c r="D117" s="2" t="s">
        <v>199</v>
      </c>
      <c r="E117" s="2" t="s">
        <v>642</v>
      </c>
      <c r="F117" s="2" t="s">
        <v>627</v>
      </c>
      <c r="G117" s="2" t="s">
        <v>45</v>
      </c>
      <c r="H117" s="2" t="s">
        <v>29</v>
      </c>
      <c r="I117" s="2" t="s">
        <v>47</v>
      </c>
      <c r="J117" s="2" t="s">
        <v>31</v>
      </c>
      <c r="K117" s="2" t="s">
        <v>643</v>
      </c>
      <c r="L117" s="2" t="s">
        <v>429</v>
      </c>
      <c r="M117" s="2" t="s">
        <v>38</v>
      </c>
      <c r="N117" s="2" t="s">
        <v>644</v>
      </c>
      <c r="O117" s="2" t="s">
        <v>636</v>
      </c>
      <c r="P117" s="2" t="s">
        <v>637</v>
      </c>
      <c r="Q117" s="2" t="s">
        <v>638</v>
      </c>
      <c r="R117" s="2" t="s">
        <v>38</v>
      </c>
      <c r="S117" s="2" t="s">
        <v>38</v>
      </c>
      <c r="T117" s="2" t="s">
        <v>40</v>
      </c>
      <c r="U117" s="2" t="s">
        <v>38</v>
      </c>
      <c r="V117" s="2" t="s">
        <v>38</v>
      </c>
    </row>
    <row r="118" spans="1:22" x14ac:dyDescent="0.25">
      <c r="A118" s="2" t="s">
        <v>22</v>
      </c>
      <c r="B118" s="3" t="str">
        <f ca="1">HYPERLINK("#"&amp;CELL("address",'Quarterly Series'!AN4),"Q:CA:9:0:0:1:6:0")</f>
        <v>Q:CA:9:0:0:1:6:0</v>
      </c>
      <c r="C118" s="2" t="s">
        <v>458</v>
      </c>
      <c r="D118" s="2" t="s">
        <v>199</v>
      </c>
      <c r="E118" s="2" t="s">
        <v>149</v>
      </c>
      <c r="F118" s="2" t="s">
        <v>627</v>
      </c>
      <c r="G118" s="2" t="s">
        <v>45</v>
      </c>
      <c r="H118" s="2" t="s">
        <v>29</v>
      </c>
      <c r="I118" s="2" t="s">
        <v>47</v>
      </c>
      <c r="J118" s="2" t="s">
        <v>31</v>
      </c>
      <c r="K118" s="2" t="s">
        <v>646</v>
      </c>
      <c r="L118" s="2" t="s">
        <v>429</v>
      </c>
      <c r="M118" s="2" t="s">
        <v>38</v>
      </c>
      <c r="N118" s="2" t="s">
        <v>647</v>
      </c>
      <c r="O118" s="2" t="s">
        <v>636</v>
      </c>
      <c r="P118" s="2" t="s">
        <v>637</v>
      </c>
      <c r="Q118" s="2" t="s">
        <v>638</v>
      </c>
      <c r="R118" s="2" t="s">
        <v>38</v>
      </c>
      <c r="S118" s="2" t="s">
        <v>38</v>
      </c>
      <c r="T118" s="2" t="s">
        <v>40</v>
      </c>
      <c r="U118" s="2" t="s">
        <v>38</v>
      </c>
      <c r="V118" s="2" t="s">
        <v>38</v>
      </c>
    </row>
    <row r="119" spans="1:22" x14ac:dyDescent="0.25">
      <c r="A119" s="2" t="s">
        <v>22</v>
      </c>
      <c r="B119" s="3" t="str">
        <f ca="1">HYPERLINK("#"&amp;CELL("address",'Quarterly Series'!AO4),"Q:CH:0:2:0:2:0:0")</f>
        <v>Q:CH:0:2:0:2:0:0</v>
      </c>
      <c r="C119" s="2" t="s">
        <v>458</v>
      </c>
      <c r="D119" s="2" t="s">
        <v>649</v>
      </c>
      <c r="E119" s="2" t="s">
        <v>26</v>
      </c>
      <c r="F119" s="2" t="s">
        <v>135</v>
      </c>
      <c r="G119" s="2" t="s">
        <v>45</v>
      </c>
      <c r="H119" s="2" t="s">
        <v>178</v>
      </c>
      <c r="I119" s="2" t="s">
        <v>103</v>
      </c>
      <c r="J119" s="2" t="s">
        <v>31</v>
      </c>
      <c r="K119" s="2" t="s">
        <v>650</v>
      </c>
      <c r="L119" s="2" t="s">
        <v>651</v>
      </c>
      <c r="M119" s="2" t="s">
        <v>106</v>
      </c>
      <c r="N119" s="2" t="s">
        <v>652</v>
      </c>
      <c r="O119" s="2" t="s">
        <v>38</v>
      </c>
      <c r="P119" s="2" t="s">
        <v>653</v>
      </c>
      <c r="Q119" s="2" t="s">
        <v>38</v>
      </c>
      <c r="R119" s="2" t="s">
        <v>654</v>
      </c>
      <c r="S119" s="2" t="s">
        <v>655</v>
      </c>
      <c r="T119" s="2" t="s">
        <v>40</v>
      </c>
      <c r="U119" s="2" t="s">
        <v>38</v>
      </c>
      <c r="V119" s="2" t="s">
        <v>41</v>
      </c>
    </row>
    <row r="120" spans="1:22" x14ac:dyDescent="0.25">
      <c r="A120" s="2" t="s">
        <v>22</v>
      </c>
      <c r="B120" s="3" t="str">
        <f ca="1">HYPERLINK("#"&amp;CELL("address",'Quarterly Series'!AP4),"Q:CH:0:2:0:2:6:0")</f>
        <v>Q:CH:0:2:0:2:6:0</v>
      </c>
      <c r="C120" s="2" t="s">
        <v>458</v>
      </c>
      <c r="D120" s="2" t="s">
        <v>649</v>
      </c>
      <c r="E120" s="2" t="s">
        <v>26</v>
      </c>
      <c r="F120" s="2" t="s">
        <v>135</v>
      </c>
      <c r="G120" s="2" t="s">
        <v>45</v>
      </c>
      <c r="H120" s="2" t="s">
        <v>178</v>
      </c>
      <c r="I120" s="2" t="s">
        <v>47</v>
      </c>
      <c r="J120" s="2" t="s">
        <v>31</v>
      </c>
      <c r="K120" s="2" t="s">
        <v>657</v>
      </c>
      <c r="L120" s="2" t="s">
        <v>658</v>
      </c>
      <c r="M120" s="2" t="s">
        <v>659</v>
      </c>
      <c r="N120" s="2" t="s">
        <v>660</v>
      </c>
      <c r="O120" s="2" t="s">
        <v>661</v>
      </c>
      <c r="P120" s="2" t="s">
        <v>653</v>
      </c>
      <c r="Q120" s="2" t="s">
        <v>38</v>
      </c>
      <c r="R120" s="2" t="s">
        <v>38</v>
      </c>
      <c r="S120" s="2" t="s">
        <v>662</v>
      </c>
      <c r="T120" s="2" t="s">
        <v>40</v>
      </c>
      <c r="U120" s="2" t="s">
        <v>38</v>
      </c>
      <c r="V120" s="2" t="s">
        <v>41</v>
      </c>
    </row>
    <row r="121" spans="1:22" x14ac:dyDescent="0.25">
      <c r="A121" s="2" t="s">
        <v>22</v>
      </c>
      <c r="B121" s="3" t="str">
        <f ca="1">HYPERLINK("#"&amp;CELL("address",'Quarterly Series'!AQ4),"Q:CH:0:8:0:2:0:0")</f>
        <v>Q:CH:0:8:0:2:0:0</v>
      </c>
      <c r="C121" s="2" t="s">
        <v>458</v>
      </c>
      <c r="D121" s="2" t="s">
        <v>649</v>
      </c>
      <c r="E121" s="2" t="s">
        <v>26</v>
      </c>
      <c r="F121" s="2" t="s">
        <v>86</v>
      </c>
      <c r="G121" s="2" t="s">
        <v>45</v>
      </c>
      <c r="H121" s="2" t="s">
        <v>178</v>
      </c>
      <c r="I121" s="2" t="s">
        <v>103</v>
      </c>
      <c r="J121" s="2" t="s">
        <v>31</v>
      </c>
      <c r="K121" s="2" t="s">
        <v>664</v>
      </c>
      <c r="L121" s="2" t="s">
        <v>651</v>
      </c>
      <c r="M121" s="2" t="s">
        <v>106</v>
      </c>
      <c r="N121" s="2" t="s">
        <v>665</v>
      </c>
      <c r="O121" s="2" t="s">
        <v>38</v>
      </c>
      <c r="P121" s="2" t="s">
        <v>653</v>
      </c>
      <c r="Q121" s="2" t="s">
        <v>38</v>
      </c>
      <c r="R121" s="2" t="s">
        <v>666</v>
      </c>
      <c r="S121" s="2" t="s">
        <v>667</v>
      </c>
      <c r="T121" s="2" t="s">
        <v>40</v>
      </c>
      <c r="U121" s="2" t="s">
        <v>38</v>
      </c>
      <c r="V121" s="2" t="s">
        <v>41</v>
      </c>
    </row>
    <row r="122" spans="1:22" x14ac:dyDescent="0.25">
      <c r="A122" s="2" t="s">
        <v>22</v>
      </c>
      <c r="B122" s="3" t="str">
        <f ca="1">HYPERLINK("#"&amp;CELL("address",'Quarterly Series'!AR4),"Q:CH:0:8:0:2:6:0")</f>
        <v>Q:CH:0:8:0:2:6:0</v>
      </c>
      <c r="C122" s="2" t="s">
        <v>458</v>
      </c>
      <c r="D122" s="2" t="s">
        <v>649</v>
      </c>
      <c r="E122" s="2" t="s">
        <v>26</v>
      </c>
      <c r="F122" s="2" t="s">
        <v>86</v>
      </c>
      <c r="G122" s="2" t="s">
        <v>45</v>
      </c>
      <c r="H122" s="2" t="s">
        <v>178</v>
      </c>
      <c r="I122" s="2" t="s">
        <v>47</v>
      </c>
      <c r="J122" s="2" t="s">
        <v>31</v>
      </c>
      <c r="K122" s="2" t="s">
        <v>669</v>
      </c>
      <c r="L122" s="2" t="s">
        <v>658</v>
      </c>
      <c r="M122" s="2" t="s">
        <v>659</v>
      </c>
      <c r="N122" s="2" t="s">
        <v>670</v>
      </c>
      <c r="O122" s="2" t="s">
        <v>661</v>
      </c>
      <c r="P122" s="2" t="s">
        <v>653</v>
      </c>
      <c r="Q122" s="2" t="s">
        <v>38</v>
      </c>
      <c r="R122" s="2" t="s">
        <v>38</v>
      </c>
      <c r="S122" s="2" t="s">
        <v>671</v>
      </c>
      <c r="T122" s="2" t="s">
        <v>40</v>
      </c>
      <c r="U122" s="2" t="s">
        <v>38</v>
      </c>
      <c r="V122" s="2" t="s">
        <v>41</v>
      </c>
    </row>
    <row r="123" spans="1:22" x14ac:dyDescent="0.25">
      <c r="A123" s="2" t="s">
        <v>22</v>
      </c>
      <c r="B123" s="3" t="str">
        <f ca="1">HYPERLINK("#"&amp;CELL("address",'Quarterly Series'!AS4),"Q:CH:3:2:0:2:6:0")</f>
        <v>Q:CH:3:2:0:2:6:0</v>
      </c>
      <c r="C123" s="2" t="s">
        <v>458</v>
      </c>
      <c r="D123" s="2" t="s">
        <v>649</v>
      </c>
      <c r="E123" s="2" t="s">
        <v>249</v>
      </c>
      <c r="F123" s="2" t="s">
        <v>135</v>
      </c>
      <c r="G123" s="2" t="s">
        <v>45</v>
      </c>
      <c r="H123" s="2" t="s">
        <v>178</v>
      </c>
      <c r="I123" s="2" t="s">
        <v>47</v>
      </c>
      <c r="J123" s="2" t="s">
        <v>31</v>
      </c>
      <c r="K123" s="2" t="s">
        <v>673</v>
      </c>
      <c r="L123" s="2" t="s">
        <v>658</v>
      </c>
      <c r="M123" s="2" t="s">
        <v>659</v>
      </c>
      <c r="N123" s="2" t="s">
        <v>674</v>
      </c>
      <c r="O123" s="2" t="s">
        <v>661</v>
      </c>
      <c r="P123" s="2" t="s">
        <v>653</v>
      </c>
      <c r="Q123" s="2" t="s">
        <v>38</v>
      </c>
      <c r="R123" s="2" t="s">
        <v>38</v>
      </c>
      <c r="S123" s="2" t="s">
        <v>662</v>
      </c>
      <c r="T123" s="2" t="s">
        <v>40</v>
      </c>
      <c r="U123" s="2" t="s">
        <v>38</v>
      </c>
      <c r="V123" s="2" t="s">
        <v>41</v>
      </c>
    </row>
    <row r="124" spans="1:22" x14ac:dyDescent="0.25">
      <c r="A124" s="2" t="s">
        <v>22</v>
      </c>
      <c r="B124" s="3" t="str">
        <f ca="1">HYPERLINK("#"&amp;CELL("address",'Quarterly Series'!AT4),"Q:CH:3:8:0:2:6:0")</f>
        <v>Q:CH:3:8:0:2:6:0</v>
      </c>
      <c r="C124" s="2" t="s">
        <v>458</v>
      </c>
      <c r="D124" s="2" t="s">
        <v>649</v>
      </c>
      <c r="E124" s="2" t="s">
        <v>249</v>
      </c>
      <c r="F124" s="2" t="s">
        <v>86</v>
      </c>
      <c r="G124" s="2" t="s">
        <v>45</v>
      </c>
      <c r="H124" s="2" t="s">
        <v>178</v>
      </c>
      <c r="I124" s="2" t="s">
        <v>47</v>
      </c>
      <c r="J124" s="2" t="s">
        <v>31</v>
      </c>
      <c r="K124" s="2" t="s">
        <v>676</v>
      </c>
      <c r="L124" s="2" t="s">
        <v>658</v>
      </c>
      <c r="M124" s="2" t="s">
        <v>659</v>
      </c>
      <c r="N124" s="2" t="s">
        <v>677</v>
      </c>
      <c r="O124" s="2" t="s">
        <v>661</v>
      </c>
      <c r="P124" s="2" t="s">
        <v>653</v>
      </c>
      <c r="Q124" s="2" t="s">
        <v>38</v>
      </c>
      <c r="R124" s="2" t="s">
        <v>38</v>
      </c>
      <c r="S124" s="2" t="s">
        <v>671</v>
      </c>
      <c r="T124" s="2" t="s">
        <v>40</v>
      </c>
      <c r="U124" s="2" t="s">
        <v>38</v>
      </c>
      <c r="V124" s="2" t="s">
        <v>41</v>
      </c>
    </row>
    <row r="125" spans="1:22" x14ac:dyDescent="0.25">
      <c r="A125" s="2" t="s">
        <v>22</v>
      </c>
      <c r="B125" s="3" t="str">
        <f ca="1">HYPERLINK("#"&amp;CELL("address",'Quarterly Series'!AU4),"Q:CL:0:0:0:0:6:0")</f>
        <v>Q:CL:0:0:0:0:6:0</v>
      </c>
      <c r="C125" s="2" t="s">
        <v>458</v>
      </c>
      <c r="D125" s="2" t="s">
        <v>679</v>
      </c>
      <c r="E125" s="2" t="s">
        <v>26</v>
      </c>
      <c r="F125" s="2" t="s">
        <v>627</v>
      </c>
      <c r="G125" s="2" t="s">
        <v>45</v>
      </c>
      <c r="H125" s="2" t="s">
        <v>46</v>
      </c>
      <c r="I125" s="2" t="s">
        <v>47</v>
      </c>
      <c r="J125" s="2" t="s">
        <v>31</v>
      </c>
      <c r="K125" s="2" t="s">
        <v>680</v>
      </c>
      <c r="L125" s="2" t="s">
        <v>681</v>
      </c>
      <c r="M125" s="2" t="s">
        <v>682</v>
      </c>
      <c r="N125" s="2" t="s">
        <v>683</v>
      </c>
      <c r="O125" s="2" t="s">
        <v>684</v>
      </c>
      <c r="P125" s="2" t="s">
        <v>685</v>
      </c>
      <c r="Q125" s="2" t="s">
        <v>686</v>
      </c>
      <c r="R125" s="2" t="s">
        <v>687</v>
      </c>
      <c r="S125" s="2" t="s">
        <v>38</v>
      </c>
      <c r="T125" s="2" t="s">
        <v>40</v>
      </c>
      <c r="U125" s="2" t="s">
        <v>38</v>
      </c>
      <c r="V125" s="2" t="s">
        <v>38</v>
      </c>
    </row>
    <row r="126" spans="1:22" x14ac:dyDescent="0.25">
      <c r="A126" s="2" t="s">
        <v>22</v>
      </c>
      <c r="B126" s="3" t="str">
        <f ca="1">HYPERLINK("#"&amp;CELL("address",'Quarterly Series'!AV4),"Q:CL:0:2:0:0:6:0")</f>
        <v>Q:CL:0:2:0:0:6:0</v>
      </c>
      <c r="C126" s="2" t="s">
        <v>458</v>
      </c>
      <c r="D126" s="2" t="s">
        <v>679</v>
      </c>
      <c r="E126" s="2" t="s">
        <v>26</v>
      </c>
      <c r="F126" s="2" t="s">
        <v>135</v>
      </c>
      <c r="G126" s="2" t="s">
        <v>45</v>
      </c>
      <c r="H126" s="2" t="s">
        <v>46</v>
      </c>
      <c r="I126" s="2" t="s">
        <v>47</v>
      </c>
      <c r="J126" s="2" t="s">
        <v>31</v>
      </c>
      <c r="K126" s="2" t="s">
        <v>689</v>
      </c>
      <c r="L126" s="2" t="s">
        <v>681</v>
      </c>
      <c r="M126" s="2" t="s">
        <v>682</v>
      </c>
      <c r="N126" s="2" t="s">
        <v>690</v>
      </c>
      <c r="O126" s="2" t="s">
        <v>684</v>
      </c>
      <c r="P126" s="2" t="s">
        <v>685</v>
      </c>
      <c r="Q126" s="2" t="s">
        <v>686</v>
      </c>
      <c r="R126" s="2" t="s">
        <v>691</v>
      </c>
      <c r="S126" s="2" t="s">
        <v>38</v>
      </c>
      <c r="T126" s="2" t="s">
        <v>40</v>
      </c>
      <c r="U126" s="2" t="s">
        <v>38</v>
      </c>
      <c r="V126" s="2" t="s">
        <v>38</v>
      </c>
    </row>
    <row r="127" spans="1:22" x14ac:dyDescent="0.25">
      <c r="A127" s="2" t="s">
        <v>22</v>
      </c>
      <c r="B127" s="3" t="str">
        <f ca="1">HYPERLINK("#"&amp;CELL("address",'Quarterly Series'!AW4),"Q:CL:0:8:0:0:6:0")</f>
        <v>Q:CL:0:8:0:0:6:0</v>
      </c>
      <c r="C127" s="2" t="s">
        <v>458</v>
      </c>
      <c r="D127" s="2" t="s">
        <v>679</v>
      </c>
      <c r="E127" s="2" t="s">
        <v>26</v>
      </c>
      <c r="F127" s="2" t="s">
        <v>86</v>
      </c>
      <c r="G127" s="2" t="s">
        <v>45</v>
      </c>
      <c r="H127" s="2" t="s">
        <v>46</v>
      </c>
      <c r="I127" s="2" t="s">
        <v>47</v>
      </c>
      <c r="J127" s="2" t="s">
        <v>31</v>
      </c>
      <c r="K127" s="2" t="s">
        <v>693</v>
      </c>
      <c r="L127" s="2" t="s">
        <v>681</v>
      </c>
      <c r="M127" s="2" t="s">
        <v>682</v>
      </c>
      <c r="N127" s="2" t="s">
        <v>694</v>
      </c>
      <c r="O127" s="2" t="s">
        <v>684</v>
      </c>
      <c r="P127" s="2" t="s">
        <v>685</v>
      </c>
      <c r="Q127" s="2" t="s">
        <v>686</v>
      </c>
      <c r="R127" s="2" t="s">
        <v>695</v>
      </c>
      <c r="S127" s="2" t="s">
        <v>38</v>
      </c>
      <c r="T127" s="2" t="s">
        <v>40</v>
      </c>
      <c r="U127" s="2" t="s">
        <v>38</v>
      </c>
      <c r="V127" s="2" t="s">
        <v>38</v>
      </c>
    </row>
    <row r="128" spans="1:22" x14ac:dyDescent="0.25">
      <c r="A128" s="2" t="s">
        <v>22</v>
      </c>
      <c r="B128" s="3" t="str">
        <f ca="1">HYPERLINK("#"&amp;CELL("address",'Quarterly Series'!AX4),"Q:CL:3:0:0:0:6:0")</f>
        <v>Q:CL:3:0:0:0:6:0</v>
      </c>
      <c r="C128" s="2" t="s">
        <v>458</v>
      </c>
      <c r="D128" s="2" t="s">
        <v>679</v>
      </c>
      <c r="E128" s="2" t="s">
        <v>249</v>
      </c>
      <c r="F128" s="2" t="s">
        <v>627</v>
      </c>
      <c r="G128" s="2" t="s">
        <v>45</v>
      </c>
      <c r="H128" s="2" t="s">
        <v>46</v>
      </c>
      <c r="I128" s="2" t="s">
        <v>47</v>
      </c>
      <c r="J128" s="2" t="s">
        <v>31</v>
      </c>
      <c r="K128" s="2" t="s">
        <v>697</v>
      </c>
      <c r="L128" s="2" t="s">
        <v>681</v>
      </c>
      <c r="M128" s="2" t="s">
        <v>682</v>
      </c>
      <c r="N128" s="2" t="s">
        <v>698</v>
      </c>
      <c r="O128" s="2" t="s">
        <v>684</v>
      </c>
      <c r="P128" s="2" t="s">
        <v>685</v>
      </c>
      <c r="Q128" s="2" t="s">
        <v>686</v>
      </c>
      <c r="R128" s="2" t="s">
        <v>699</v>
      </c>
      <c r="S128" s="2" t="s">
        <v>38</v>
      </c>
      <c r="T128" s="2" t="s">
        <v>40</v>
      </c>
      <c r="U128" s="2" t="s">
        <v>38</v>
      </c>
      <c r="V128" s="2" t="s">
        <v>38</v>
      </c>
    </row>
    <row r="129" spans="1:22" x14ac:dyDescent="0.25">
      <c r="A129" s="2" t="s">
        <v>22</v>
      </c>
      <c r="B129" s="3" t="str">
        <f ca="1">HYPERLINK("#"&amp;CELL("address",'Quarterly Series'!AY4),"Q:CO:2:0:2:1:1:0")</f>
        <v>Q:CO:2:0:2:1:1:0</v>
      </c>
      <c r="C129" s="2" t="s">
        <v>458</v>
      </c>
      <c r="D129" s="2" t="s">
        <v>701</v>
      </c>
      <c r="E129" s="2" t="s">
        <v>131</v>
      </c>
      <c r="F129" s="2" t="s">
        <v>627</v>
      </c>
      <c r="G129" s="2" t="s">
        <v>73</v>
      </c>
      <c r="H129" s="2" t="s">
        <v>29</v>
      </c>
      <c r="I129" s="2" t="s">
        <v>30</v>
      </c>
      <c r="J129" s="2" t="s">
        <v>31</v>
      </c>
      <c r="K129" s="2" t="s">
        <v>702</v>
      </c>
      <c r="L129" s="2" t="s">
        <v>703</v>
      </c>
      <c r="M129" s="2" t="s">
        <v>34</v>
      </c>
      <c r="N129" s="2" t="s">
        <v>704</v>
      </c>
      <c r="O129" s="2" t="s">
        <v>705</v>
      </c>
      <c r="P129" s="2" t="s">
        <v>706</v>
      </c>
      <c r="Q129" s="2" t="s">
        <v>707</v>
      </c>
      <c r="R129" s="2" t="s">
        <v>708</v>
      </c>
      <c r="S129" s="2" t="s">
        <v>38</v>
      </c>
      <c r="T129" s="2" t="s">
        <v>40</v>
      </c>
      <c r="U129" s="2" t="s">
        <v>38</v>
      </c>
      <c r="V129" s="2" t="s">
        <v>38</v>
      </c>
    </row>
    <row r="130" spans="1:22" x14ac:dyDescent="0.25">
      <c r="A130" s="2" t="s">
        <v>22</v>
      </c>
      <c r="B130" s="3" t="str">
        <f ca="1">HYPERLINK("#"&amp;CELL("address",'Quarterly Series'!AZ4),"Q:CO:4:0:1:0:6:0")</f>
        <v>Q:CO:4:0:1:0:6:0</v>
      </c>
      <c r="C130" s="2" t="s">
        <v>458</v>
      </c>
      <c r="D130" s="2" t="s">
        <v>701</v>
      </c>
      <c r="E130" s="2" t="s">
        <v>64</v>
      </c>
      <c r="F130" s="2" t="s">
        <v>627</v>
      </c>
      <c r="G130" s="2" t="s">
        <v>28</v>
      </c>
      <c r="H130" s="2" t="s">
        <v>46</v>
      </c>
      <c r="I130" s="2" t="s">
        <v>47</v>
      </c>
      <c r="J130" s="2" t="s">
        <v>31</v>
      </c>
      <c r="K130" s="2" t="s">
        <v>710</v>
      </c>
      <c r="L130" s="2" t="s">
        <v>711</v>
      </c>
      <c r="M130" s="2" t="s">
        <v>202</v>
      </c>
      <c r="N130" s="2" t="s">
        <v>712</v>
      </c>
      <c r="O130" s="2" t="s">
        <v>713</v>
      </c>
      <c r="P130" s="2" t="s">
        <v>714</v>
      </c>
      <c r="Q130" s="2" t="s">
        <v>714</v>
      </c>
      <c r="R130" s="2" t="s">
        <v>715</v>
      </c>
      <c r="S130" s="2" t="s">
        <v>38</v>
      </c>
      <c r="T130" s="2" t="s">
        <v>40</v>
      </c>
      <c r="U130" s="2" t="s">
        <v>38</v>
      </c>
      <c r="V130" s="2" t="s">
        <v>38</v>
      </c>
    </row>
    <row r="131" spans="1:22" x14ac:dyDescent="0.25">
      <c r="A131" s="2" t="s">
        <v>22</v>
      </c>
      <c r="B131" s="3" t="str">
        <f ca="1">HYPERLINK("#"&amp;CELL("address",'Quarterly Series'!BA4),"Q:CO:9:0:2:1:1:0")</f>
        <v>Q:CO:9:0:2:1:1:0</v>
      </c>
      <c r="C131" s="2" t="s">
        <v>458</v>
      </c>
      <c r="D131" s="2" t="s">
        <v>701</v>
      </c>
      <c r="E131" s="2" t="s">
        <v>149</v>
      </c>
      <c r="F131" s="2" t="s">
        <v>627</v>
      </c>
      <c r="G131" s="2" t="s">
        <v>73</v>
      </c>
      <c r="H131" s="2" t="s">
        <v>29</v>
      </c>
      <c r="I131" s="2" t="s">
        <v>30</v>
      </c>
      <c r="J131" s="2" t="s">
        <v>31</v>
      </c>
      <c r="K131" s="2" t="s">
        <v>717</v>
      </c>
      <c r="L131" s="2" t="s">
        <v>703</v>
      </c>
      <c r="M131" s="2" t="s">
        <v>34</v>
      </c>
      <c r="N131" s="2" t="s">
        <v>718</v>
      </c>
      <c r="O131" s="2" t="s">
        <v>705</v>
      </c>
      <c r="P131" s="2" t="s">
        <v>706</v>
      </c>
      <c r="Q131" s="2" t="s">
        <v>707</v>
      </c>
      <c r="R131" s="2" t="s">
        <v>708</v>
      </c>
      <c r="S131" s="2" t="s">
        <v>38</v>
      </c>
      <c r="T131" s="2" t="s">
        <v>40</v>
      </c>
      <c r="U131" s="2" t="s">
        <v>38</v>
      </c>
      <c r="V131" s="2" t="s">
        <v>38</v>
      </c>
    </row>
    <row r="132" spans="1:22" x14ac:dyDescent="0.25">
      <c r="A132" s="2" t="s">
        <v>22</v>
      </c>
      <c r="B132" s="3" t="str">
        <f ca="1">HYPERLINK("#"&amp;CELL("address",'Quarterly Series'!BB4),"Q:CY:0:1:0:0:6:0")</f>
        <v>Q:CY:0:1:0:0:6:0</v>
      </c>
      <c r="C132" s="2" t="s">
        <v>458</v>
      </c>
      <c r="D132" s="2" t="s">
        <v>720</v>
      </c>
      <c r="E132" s="2" t="s">
        <v>26</v>
      </c>
      <c r="F132" s="2" t="s">
        <v>44</v>
      </c>
      <c r="G132" s="2" t="s">
        <v>45</v>
      </c>
      <c r="H132" s="2" t="s">
        <v>46</v>
      </c>
      <c r="I132" s="2" t="s">
        <v>47</v>
      </c>
      <c r="J132" s="2" t="s">
        <v>31</v>
      </c>
      <c r="K132" s="2" t="s">
        <v>721</v>
      </c>
      <c r="L132" s="2" t="s">
        <v>722</v>
      </c>
      <c r="M132" s="2" t="s">
        <v>723</v>
      </c>
      <c r="N132" s="2" t="s">
        <v>724</v>
      </c>
      <c r="O132" s="2" t="s">
        <v>725</v>
      </c>
      <c r="P132" s="2" t="s">
        <v>726</v>
      </c>
      <c r="Q132" s="2" t="s">
        <v>727</v>
      </c>
      <c r="R132" s="2" t="s">
        <v>728</v>
      </c>
      <c r="S132" s="2" t="s">
        <v>38</v>
      </c>
      <c r="T132" s="2" t="s">
        <v>40</v>
      </c>
      <c r="U132" s="2" t="s">
        <v>729</v>
      </c>
      <c r="V132" s="2" t="s">
        <v>41</v>
      </c>
    </row>
    <row r="133" spans="1:22" x14ac:dyDescent="0.25">
      <c r="A133" s="2" t="s">
        <v>22</v>
      </c>
      <c r="B133" s="3" t="str">
        <f ca="1">HYPERLINK("#"&amp;CELL("address",'Quarterly Series'!BC4),"Q:CY:0:2:0:0:6:0")</f>
        <v>Q:CY:0:2:0:0:6:0</v>
      </c>
      <c r="C133" s="2" t="s">
        <v>458</v>
      </c>
      <c r="D133" s="2" t="s">
        <v>720</v>
      </c>
      <c r="E133" s="2" t="s">
        <v>26</v>
      </c>
      <c r="F133" s="2" t="s">
        <v>135</v>
      </c>
      <c r="G133" s="2" t="s">
        <v>45</v>
      </c>
      <c r="H133" s="2" t="s">
        <v>46</v>
      </c>
      <c r="I133" s="2" t="s">
        <v>47</v>
      </c>
      <c r="J133" s="2" t="s">
        <v>31</v>
      </c>
      <c r="K133" s="2" t="s">
        <v>731</v>
      </c>
      <c r="L133" s="2" t="s">
        <v>722</v>
      </c>
      <c r="M133" s="2" t="s">
        <v>723</v>
      </c>
      <c r="N133" s="2" t="s">
        <v>732</v>
      </c>
      <c r="O133" s="2" t="s">
        <v>725</v>
      </c>
      <c r="P133" s="2" t="s">
        <v>726</v>
      </c>
      <c r="Q133" s="2" t="s">
        <v>727</v>
      </c>
      <c r="R133" s="2" t="s">
        <v>728</v>
      </c>
      <c r="S133" s="2" t="s">
        <v>38</v>
      </c>
      <c r="T133" s="2" t="s">
        <v>40</v>
      </c>
      <c r="U133" s="2" t="s">
        <v>729</v>
      </c>
      <c r="V133" s="2" t="s">
        <v>41</v>
      </c>
    </row>
    <row r="134" spans="1:22" x14ac:dyDescent="0.25">
      <c r="A134" s="2" t="s">
        <v>22</v>
      </c>
      <c r="B134" s="3" t="str">
        <f ca="1">HYPERLINK("#"&amp;CELL("address",'Quarterly Series'!BD4),"Q:CY:0:8:0:0:6:0")</f>
        <v>Q:CY:0:8:0:0:6:0</v>
      </c>
      <c r="C134" s="2" t="s">
        <v>458</v>
      </c>
      <c r="D134" s="2" t="s">
        <v>720</v>
      </c>
      <c r="E134" s="2" t="s">
        <v>26</v>
      </c>
      <c r="F134" s="2" t="s">
        <v>86</v>
      </c>
      <c r="G134" s="2" t="s">
        <v>45</v>
      </c>
      <c r="H134" s="2" t="s">
        <v>46</v>
      </c>
      <c r="I134" s="2" t="s">
        <v>47</v>
      </c>
      <c r="J134" s="2" t="s">
        <v>31</v>
      </c>
      <c r="K134" s="2" t="s">
        <v>734</v>
      </c>
      <c r="L134" s="2" t="s">
        <v>722</v>
      </c>
      <c r="M134" s="2" t="s">
        <v>723</v>
      </c>
      <c r="N134" s="2" t="s">
        <v>735</v>
      </c>
      <c r="O134" s="2" t="s">
        <v>725</v>
      </c>
      <c r="P134" s="2" t="s">
        <v>726</v>
      </c>
      <c r="Q134" s="2" t="s">
        <v>727</v>
      </c>
      <c r="R134" s="2" t="s">
        <v>728</v>
      </c>
      <c r="S134" s="2" t="s">
        <v>38</v>
      </c>
      <c r="T134" s="2" t="s">
        <v>40</v>
      </c>
      <c r="U134" s="2" t="s">
        <v>729</v>
      </c>
      <c r="V134" s="2" t="s">
        <v>41</v>
      </c>
    </row>
    <row r="135" spans="1:22" x14ac:dyDescent="0.25">
      <c r="A135" s="2" t="s">
        <v>22</v>
      </c>
      <c r="B135" s="3" t="str">
        <f ca="1">HYPERLINK("#"&amp;CELL("address",'Quarterly Series'!BE4),"Q:CZ:0:1:0:1:6:0")</f>
        <v>Q:CZ:0:1:0:1:6:0</v>
      </c>
      <c r="C135" s="2" t="s">
        <v>458</v>
      </c>
      <c r="D135" s="2" t="s">
        <v>737</v>
      </c>
      <c r="E135" s="2" t="s">
        <v>26</v>
      </c>
      <c r="F135" s="2" t="s">
        <v>44</v>
      </c>
      <c r="G135" s="2" t="s">
        <v>45</v>
      </c>
      <c r="H135" s="2" t="s">
        <v>29</v>
      </c>
      <c r="I135" s="2" t="s">
        <v>47</v>
      </c>
      <c r="J135" s="2" t="s">
        <v>31</v>
      </c>
      <c r="K135" s="2" t="s">
        <v>738</v>
      </c>
      <c r="L135" s="2" t="s">
        <v>232</v>
      </c>
      <c r="M135" s="2" t="s">
        <v>202</v>
      </c>
      <c r="N135" s="2" t="s">
        <v>739</v>
      </c>
      <c r="O135" s="2" t="s">
        <v>740</v>
      </c>
      <c r="P135" s="2" t="s">
        <v>741</v>
      </c>
      <c r="Q135" s="2" t="s">
        <v>742</v>
      </c>
      <c r="R135" s="2" t="s">
        <v>38</v>
      </c>
      <c r="S135" s="2" t="s">
        <v>38</v>
      </c>
      <c r="T135" s="2" t="s">
        <v>40</v>
      </c>
      <c r="U135" s="2" t="s">
        <v>38</v>
      </c>
      <c r="V135" s="2" t="s">
        <v>38</v>
      </c>
    </row>
    <row r="136" spans="1:22" x14ac:dyDescent="0.25">
      <c r="A136" s="2" t="s">
        <v>22</v>
      </c>
      <c r="B136" s="3" t="str">
        <f ca="1">HYPERLINK("#"&amp;CELL("address",'Quarterly Series'!BF4),"Q:CZ:0:1:1:1:6:0")</f>
        <v>Q:CZ:0:1:1:1:6:0</v>
      </c>
      <c r="C136" s="2" t="s">
        <v>458</v>
      </c>
      <c r="D136" s="2" t="s">
        <v>737</v>
      </c>
      <c r="E136" s="2" t="s">
        <v>26</v>
      </c>
      <c r="F136" s="2" t="s">
        <v>44</v>
      </c>
      <c r="G136" s="2" t="s">
        <v>28</v>
      </c>
      <c r="H136" s="2" t="s">
        <v>29</v>
      </c>
      <c r="I136" s="2" t="s">
        <v>47</v>
      </c>
      <c r="J136" s="2" t="s">
        <v>31</v>
      </c>
      <c r="K136" s="2" t="s">
        <v>744</v>
      </c>
      <c r="L136" s="2" t="s">
        <v>232</v>
      </c>
      <c r="M136" s="2" t="s">
        <v>202</v>
      </c>
      <c r="N136" s="2" t="s">
        <v>745</v>
      </c>
      <c r="O136" s="2" t="s">
        <v>740</v>
      </c>
      <c r="P136" s="2" t="s">
        <v>741</v>
      </c>
      <c r="Q136" s="2" t="s">
        <v>742</v>
      </c>
      <c r="R136" s="2" t="s">
        <v>38</v>
      </c>
      <c r="S136" s="2" t="s">
        <v>38</v>
      </c>
      <c r="T136" s="2" t="s">
        <v>40</v>
      </c>
      <c r="U136" s="2" t="s">
        <v>38</v>
      </c>
      <c r="V136" s="2" t="s">
        <v>41</v>
      </c>
    </row>
    <row r="137" spans="1:22" x14ac:dyDescent="0.25">
      <c r="A137" s="2" t="s">
        <v>22</v>
      </c>
      <c r="B137" s="3" t="str">
        <f ca="1">HYPERLINK("#"&amp;CELL("address",'Quarterly Series'!BG4),"Q:CZ:0:1:2:1:6:0")</f>
        <v>Q:CZ:0:1:2:1:6:0</v>
      </c>
      <c r="C137" s="2" t="s">
        <v>458</v>
      </c>
      <c r="D137" s="2" t="s">
        <v>737</v>
      </c>
      <c r="E137" s="2" t="s">
        <v>26</v>
      </c>
      <c r="F137" s="2" t="s">
        <v>44</v>
      </c>
      <c r="G137" s="2" t="s">
        <v>73</v>
      </c>
      <c r="H137" s="2" t="s">
        <v>29</v>
      </c>
      <c r="I137" s="2" t="s">
        <v>47</v>
      </c>
      <c r="J137" s="2" t="s">
        <v>31</v>
      </c>
      <c r="K137" s="2" t="s">
        <v>747</v>
      </c>
      <c r="L137" s="2" t="s">
        <v>232</v>
      </c>
      <c r="M137" s="2" t="s">
        <v>202</v>
      </c>
      <c r="N137" s="2" t="s">
        <v>748</v>
      </c>
      <c r="O137" s="2" t="s">
        <v>740</v>
      </c>
      <c r="P137" s="2" t="s">
        <v>741</v>
      </c>
      <c r="Q137" s="2" t="s">
        <v>742</v>
      </c>
      <c r="R137" s="2" t="s">
        <v>38</v>
      </c>
      <c r="S137" s="2" t="s">
        <v>38</v>
      </c>
      <c r="T137" s="2" t="s">
        <v>40</v>
      </c>
      <c r="U137" s="2" t="s">
        <v>38</v>
      </c>
      <c r="V137" s="2" t="s">
        <v>38</v>
      </c>
    </row>
    <row r="138" spans="1:22" x14ac:dyDescent="0.25">
      <c r="A138" s="2" t="s">
        <v>22</v>
      </c>
      <c r="B138" s="3" t="str">
        <f ca="1">HYPERLINK("#"&amp;CELL("address",'Quarterly Series'!BH4),"Q:CZ:0:2:1:1:3:0")</f>
        <v>Q:CZ:0:2:1:1:3:0</v>
      </c>
      <c r="C138" s="2" t="s">
        <v>458</v>
      </c>
      <c r="D138" s="2" t="s">
        <v>737</v>
      </c>
      <c r="E138" s="2" t="s">
        <v>26</v>
      </c>
      <c r="F138" s="2" t="s">
        <v>135</v>
      </c>
      <c r="G138" s="2" t="s">
        <v>28</v>
      </c>
      <c r="H138" s="2" t="s">
        <v>29</v>
      </c>
      <c r="I138" s="2" t="s">
        <v>750</v>
      </c>
      <c r="J138" s="2" t="s">
        <v>31</v>
      </c>
      <c r="K138" s="2" t="s">
        <v>751</v>
      </c>
      <c r="L138" s="2" t="s">
        <v>585</v>
      </c>
      <c r="M138" s="2" t="s">
        <v>752</v>
      </c>
      <c r="N138" s="2" t="s">
        <v>753</v>
      </c>
      <c r="O138" s="2" t="s">
        <v>754</v>
      </c>
      <c r="P138" s="2" t="s">
        <v>755</v>
      </c>
      <c r="Q138" s="2" t="s">
        <v>756</v>
      </c>
      <c r="R138" s="2" t="s">
        <v>757</v>
      </c>
      <c r="S138" s="2" t="s">
        <v>38</v>
      </c>
      <c r="T138" s="2" t="s">
        <v>40</v>
      </c>
      <c r="U138" s="2" t="s">
        <v>38</v>
      </c>
      <c r="V138" s="2" t="s">
        <v>41</v>
      </c>
    </row>
    <row r="139" spans="1:22" x14ac:dyDescent="0.25">
      <c r="A139" s="2" t="s">
        <v>22</v>
      </c>
      <c r="B139" s="3" t="str">
        <f ca="1">HYPERLINK("#"&amp;CELL("address",'Quarterly Series'!BI4),"Q:CZ:0:8:1:1:1:0")</f>
        <v>Q:CZ:0:8:1:1:1:0</v>
      </c>
      <c r="C139" s="2" t="s">
        <v>458</v>
      </c>
      <c r="D139" s="2" t="s">
        <v>737</v>
      </c>
      <c r="E139" s="2" t="s">
        <v>26</v>
      </c>
      <c r="F139" s="2" t="s">
        <v>86</v>
      </c>
      <c r="G139" s="2" t="s">
        <v>28</v>
      </c>
      <c r="H139" s="2" t="s">
        <v>29</v>
      </c>
      <c r="I139" s="2" t="s">
        <v>30</v>
      </c>
      <c r="J139" s="2" t="s">
        <v>31</v>
      </c>
      <c r="K139" s="2" t="s">
        <v>759</v>
      </c>
      <c r="L139" s="2" t="s">
        <v>585</v>
      </c>
      <c r="M139" s="2" t="s">
        <v>34</v>
      </c>
      <c r="N139" s="2" t="s">
        <v>760</v>
      </c>
      <c r="O139" s="2" t="s">
        <v>754</v>
      </c>
      <c r="P139" s="2" t="s">
        <v>761</v>
      </c>
      <c r="Q139" s="2" t="s">
        <v>762</v>
      </c>
      <c r="R139" s="2" t="s">
        <v>763</v>
      </c>
      <c r="S139" s="2" t="s">
        <v>38</v>
      </c>
      <c r="T139" s="2" t="s">
        <v>40</v>
      </c>
      <c r="U139" s="2" t="s">
        <v>38</v>
      </c>
      <c r="V139" s="2" t="s">
        <v>41</v>
      </c>
    </row>
    <row r="140" spans="1:22" x14ac:dyDescent="0.25">
      <c r="A140" s="2" t="s">
        <v>22</v>
      </c>
      <c r="B140" s="3" t="str">
        <f ca="1">HYPERLINK("#"&amp;CELL("address",'Quarterly Series'!BJ4),"Q:CZ:0:9:1:1:3:0")</f>
        <v>Q:CZ:0:9:1:1:3:0</v>
      </c>
      <c r="C140" s="2" t="s">
        <v>458</v>
      </c>
      <c r="D140" s="2" t="s">
        <v>737</v>
      </c>
      <c r="E140" s="2" t="s">
        <v>26</v>
      </c>
      <c r="F140" s="2" t="s">
        <v>564</v>
      </c>
      <c r="G140" s="2" t="s">
        <v>28</v>
      </c>
      <c r="H140" s="2" t="s">
        <v>29</v>
      </c>
      <c r="I140" s="2" t="s">
        <v>750</v>
      </c>
      <c r="J140" s="2" t="s">
        <v>31</v>
      </c>
      <c r="K140" s="2" t="s">
        <v>765</v>
      </c>
      <c r="L140" s="2" t="s">
        <v>585</v>
      </c>
      <c r="M140" s="2" t="s">
        <v>752</v>
      </c>
      <c r="N140" s="2" t="s">
        <v>766</v>
      </c>
      <c r="O140" s="2" t="s">
        <v>754</v>
      </c>
      <c r="P140" s="2" t="s">
        <v>767</v>
      </c>
      <c r="Q140" s="2" t="s">
        <v>762</v>
      </c>
      <c r="R140" s="2" t="s">
        <v>768</v>
      </c>
      <c r="S140" s="2" t="s">
        <v>38</v>
      </c>
      <c r="T140" s="2" t="s">
        <v>40</v>
      </c>
      <c r="U140" s="2" t="s">
        <v>38</v>
      </c>
      <c r="V140" s="2" t="s">
        <v>41</v>
      </c>
    </row>
    <row r="141" spans="1:22" x14ac:dyDescent="0.25">
      <c r="A141" s="2" t="s">
        <v>22</v>
      </c>
      <c r="B141" s="3" t="str">
        <f ca="1">HYPERLINK("#"&amp;CELL("address",'Quarterly Series'!BK4),"Q:CZ:0:L:1:1:1:0")</f>
        <v>Q:CZ:0:L:1:1:1:0</v>
      </c>
      <c r="C141" s="2" t="s">
        <v>458</v>
      </c>
      <c r="D141" s="2" t="s">
        <v>737</v>
      </c>
      <c r="E141" s="2" t="s">
        <v>26</v>
      </c>
      <c r="F141" s="2" t="s">
        <v>27</v>
      </c>
      <c r="G141" s="2" t="s">
        <v>28</v>
      </c>
      <c r="H141" s="2" t="s">
        <v>29</v>
      </c>
      <c r="I141" s="2" t="s">
        <v>30</v>
      </c>
      <c r="J141" s="2" t="s">
        <v>31</v>
      </c>
      <c r="K141" s="2" t="s">
        <v>770</v>
      </c>
      <c r="L141" s="2" t="s">
        <v>585</v>
      </c>
      <c r="M141" s="2" t="s">
        <v>34</v>
      </c>
      <c r="N141" s="2" t="s">
        <v>771</v>
      </c>
      <c r="O141" s="2" t="s">
        <v>754</v>
      </c>
      <c r="P141" s="2" t="s">
        <v>772</v>
      </c>
      <c r="Q141" s="2" t="s">
        <v>762</v>
      </c>
      <c r="R141" s="2" t="s">
        <v>773</v>
      </c>
      <c r="S141" s="2" t="s">
        <v>38</v>
      </c>
      <c r="T141" s="2" t="s">
        <v>40</v>
      </c>
      <c r="U141" s="2" t="s">
        <v>38</v>
      </c>
      <c r="V141" s="2" t="s">
        <v>41</v>
      </c>
    </row>
    <row r="142" spans="1:22" x14ac:dyDescent="0.25">
      <c r="A142" s="2" t="s">
        <v>22</v>
      </c>
      <c r="B142" s="3" t="str">
        <f ca="1">HYPERLINK("#"&amp;CELL("address",'Quarterly Series'!BL4),"Q:DE:0:1:0:0:8:0")</f>
        <v>Q:DE:0:1:0:0:8:0</v>
      </c>
      <c r="C142" s="2" t="s">
        <v>458</v>
      </c>
      <c r="D142" s="2" t="s">
        <v>43</v>
      </c>
      <c r="E142" s="2" t="s">
        <v>26</v>
      </c>
      <c r="F142" s="2" t="s">
        <v>44</v>
      </c>
      <c r="G142" s="2" t="s">
        <v>45</v>
      </c>
      <c r="H142" s="2" t="s">
        <v>46</v>
      </c>
      <c r="I142" s="2" t="s">
        <v>775</v>
      </c>
      <c r="J142" s="2" t="s">
        <v>31</v>
      </c>
      <c r="K142" s="2" t="s">
        <v>776</v>
      </c>
      <c r="L142" s="2" t="s">
        <v>49</v>
      </c>
      <c r="M142" s="2" t="s">
        <v>682</v>
      </c>
      <c r="N142" s="2" t="s">
        <v>777</v>
      </c>
      <c r="O142" s="2" t="s">
        <v>38</v>
      </c>
      <c r="P142" s="2" t="s">
        <v>778</v>
      </c>
      <c r="Q142" s="2" t="s">
        <v>779</v>
      </c>
      <c r="R142" s="2" t="s">
        <v>780</v>
      </c>
      <c r="S142" s="2" t="s">
        <v>38</v>
      </c>
      <c r="T142" s="2" t="s">
        <v>40</v>
      </c>
      <c r="U142" s="2" t="s">
        <v>781</v>
      </c>
      <c r="V142" s="2" t="s">
        <v>38</v>
      </c>
    </row>
    <row r="143" spans="1:22" x14ac:dyDescent="0.25">
      <c r="A143" s="2" t="s">
        <v>22</v>
      </c>
      <c r="B143" s="3" t="str">
        <f ca="1">HYPERLINK("#"&amp;CELL("address",'Quarterly Series'!BM4),"Q:DE:0:1:0:1:6:0")</f>
        <v>Q:DE:0:1:0:1:6:0</v>
      </c>
      <c r="C143" s="2" t="s">
        <v>458</v>
      </c>
      <c r="D143" s="2" t="s">
        <v>43</v>
      </c>
      <c r="E143" s="2" t="s">
        <v>26</v>
      </c>
      <c r="F143" s="2" t="s">
        <v>44</v>
      </c>
      <c r="G143" s="2" t="s">
        <v>45</v>
      </c>
      <c r="H143" s="2" t="s">
        <v>29</v>
      </c>
      <c r="I143" s="2" t="s">
        <v>47</v>
      </c>
      <c r="J143" s="2" t="s">
        <v>31</v>
      </c>
      <c r="K143" s="2" t="s">
        <v>783</v>
      </c>
      <c r="L143" s="2" t="s">
        <v>232</v>
      </c>
      <c r="M143" s="2" t="s">
        <v>784</v>
      </c>
      <c r="N143" s="2" t="s">
        <v>785</v>
      </c>
      <c r="O143" s="2" t="s">
        <v>786</v>
      </c>
      <c r="P143" s="2" t="s">
        <v>778</v>
      </c>
      <c r="Q143" s="2" t="s">
        <v>787</v>
      </c>
      <c r="R143" s="2" t="s">
        <v>788</v>
      </c>
      <c r="S143" s="2" t="s">
        <v>38</v>
      </c>
      <c r="T143" s="2" t="s">
        <v>40</v>
      </c>
      <c r="U143" s="2" t="s">
        <v>38</v>
      </c>
      <c r="V143" s="2" t="s">
        <v>38</v>
      </c>
    </row>
    <row r="144" spans="1:22" x14ac:dyDescent="0.25">
      <c r="A144" s="2" t="s">
        <v>22</v>
      </c>
      <c r="B144" s="3" t="str">
        <f ca="1">HYPERLINK("#"&amp;CELL("address",'Quarterly Series'!BN4),"Q:DE:0:1:0:2:6:0")</f>
        <v>Q:DE:0:1:0:2:6:0</v>
      </c>
      <c r="C144" s="2" t="s">
        <v>458</v>
      </c>
      <c r="D144" s="2" t="s">
        <v>43</v>
      </c>
      <c r="E144" s="2" t="s">
        <v>26</v>
      </c>
      <c r="F144" s="2" t="s">
        <v>44</v>
      </c>
      <c r="G144" s="2" t="s">
        <v>45</v>
      </c>
      <c r="H144" s="2" t="s">
        <v>178</v>
      </c>
      <c r="I144" s="2" t="s">
        <v>47</v>
      </c>
      <c r="J144" s="2" t="s">
        <v>31</v>
      </c>
      <c r="K144" s="2" t="s">
        <v>738</v>
      </c>
      <c r="L144" s="2" t="s">
        <v>49</v>
      </c>
      <c r="M144" s="2" t="s">
        <v>682</v>
      </c>
      <c r="N144" s="2" t="s">
        <v>739</v>
      </c>
      <c r="O144" s="2" t="s">
        <v>790</v>
      </c>
      <c r="P144" s="2" t="s">
        <v>778</v>
      </c>
      <c r="Q144" s="2" t="s">
        <v>791</v>
      </c>
      <c r="R144" s="2" t="s">
        <v>792</v>
      </c>
      <c r="S144" s="2" t="s">
        <v>38</v>
      </c>
      <c r="T144" s="2" t="s">
        <v>40</v>
      </c>
      <c r="U144" s="2" t="s">
        <v>38</v>
      </c>
      <c r="V144" s="2" t="s">
        <v>38</v>
      </c>
    </row>
    <row r="145" spans="1:22" x14ac:dyDescent="0.25">
      <c r="A145" s="2" t="s">
        <v>22</v>
      </c>
      <c r="B145" s="3" t="str">
        <f ca="1">HYPERLINK("#"&amp;CELL("address",'Quarterly Series'!BO4),"Q:DE:0:1:1:1:6:0")</f>
        <v>Q:DE:0:1:1:1:6:0</v>
      </c>
      <c r="C145" s="2" t="s">
        <v>458</v>
      </c>
      <c r="D145" s="2" t="s">
        <v>43</v>
      </c>
      <c r="E145" s="2" t="s">
        <v>26</v>
      </c>
      <c r="F145" s="2" t="s">
        <v>44</v>
      </c>
      <c r="G145" s="2" t="s">
        <v>28</v>
      </c>
      <c r="H145" s="2" t="s">
        <v>29</v>
      </c>
      <c r="I145" s="2" t="s">
        <v>47</v>
      </c>
      <c r="J145" s="2" t="s">
        <v>31</v>
      </c>
      <c r="K145" s="2" t="s">
        <v>794</v>
      </c>
      <c r="L145" s="2" t="s">
        <v>232</v>
      </c>
      <c r="M145" s="2" t="s">
        <v>784</v>
      </c>
      <c r="N145" s="2" t="s">
        <v>795</v>
      </c>
      <c r="O145" s="2" t="s">
        <v>790</v>
      </c>
      <c r="P145" s="2" t="s">
        <v>778</v>
      </c>
      <c r="Q145" s="2" t="s">
        <v>787</v>
      </c>
      <c r="R145" s="2" t="s">
        <v>796</v>
      </c>
      <c r="S145" s="2" t="s">
        <v>38</v>
      </c>
      <c r="T145" s="2" t="s">
        <v>40</v>
      </c>
      <c r="U145" s="2" t="s">
        <v>38</v>
      </c>
      <c r="V145" s="2" t="s">
        <v>38</v>
      </c>
    </row>
    <row r="146" spans="1:22" x14ac:dyDescent="0.25">
      <c r="A146" s="2" t="s">
        <v>22</v>
      </c>
      <c r="B146" s="3" t="str">
        <f ca="1">HYPERLINK("#"&amp;CELL("address",'Quarterly Series'!BP4),"Q:DE:0:1:2:1:6:0")</f>
        <v>Q:DE:0:1:2:1:6:0</v>
      </c>
      <c r="C146" s="2" t="s">
        <v>458</v>
      </c>
      <c r="D146" s="2" t="s">
        <v>43</v>
      </c>
      <c r="E146" s="2" t="s">
        <v>26</v>
      </c>
      <c r="F146" s="2" t="s">
        <v>44</v>
      </c>
      <c r="G146" s="2" t="s">
        <v>73</v>
      </c>
      <c r="H146" s="2" t="s">
        <v>29</v>
      </c>
      <c r="I146" s="2" t="s">
        <v>47</v>
      </c>
      <c r="J146" s="2" t="s">
        <v>31</v>
      </c>
      <c r="K146" s="2" t="s">
        <v>798</v>
      </c>
      <c r="L146" s="2" t="s">
        <v>232</v>
      </c>
      <c r="M146" s="2" t="s">
        <v>784</v>
      </c>
      <c r="N146" s="2" t="s">
        <v>799</v>
      </c>
      <c r="O146" s="2" t="s">
        <v>790</v>
      </c>
      <c r="P146" s="2" t="s">
        <v>778</v>
      </c>
      <c r="Q146" s="2" t="s">
        <v>787</v>
      </c>
      <c r="R146" s="2" t="s">
        <v>796</v>
      </c>
      <c r="S146" s="2" t="s">
        <v>38</v>
      </c>
      <c r="T146" s="2" t="s">
        <v>40</v>
      </c>
      <c r="U146" s="2" t="s">
        <v>38</v>
      </c>
      <c r="V146" s="2" t="s">
        <v>38</v>
      </c>
    </row>
    <row r="147" spans="1:22" x14ac:dyDescent="0.25">
      <c r="A147" s="2" t="s">
        <v>22</v>
      </c>
      <c r="B147" s="3" t="str">
        <f ca="1">HYPERLINK("#"&amp;CELL("address",'Quarterly Series'!BQ4),"Q:DE:0:2:0:2:6:0")</f>
        <v>Q:DE:0:2:0:2:6:0</v>
      </c>
      <c r="C147" s="2" t="s">
        <v>458</v>
      </c>
      <c r="D147" s="2" t="s">
        <v>43</v>
      </c>
      <c r="E147" s="2" t="s">
        <v>26</v>
      </c>
      <c r="F147" s="2" t="s">
        <v>135</v>
      </c>
      <c r="G147" s="2" t="s">
        <v>45</v>
      </c>
      <c r="H147" s="2" t="s">
        <v>178</v>
      </c>
      <c r="I147" s="2" t="s">
        <v>47</v>
      </c>
      <c r="J147" s="2" t="s">
        <v>31</v>
      </c>
      <c r="K147" s="2" t="s">
        <v>801</v>
      </c>
      <c r="L147" s="2" t="s">
        <v>49</v>
      </c>
      <c r="M147" s="2" t="s">
        <v>682</v>
      </c>
      <c r="N147" s="2" t="s">
        <v>802</v>
      </c>
      <c r="O147" s="2" t="s">
        <v>792</v>
      </c>
      <c r="P147" s="2" t="s">
        <v>778</v>
      </c>
      <c r="Q147" s="2" t="s">
        <v>791</v>
      </c>
      <c r="R147" s="2" t="s">
        <v>792</v>
      </c>
      <c r="S147" s="2" t="s">
        <v>38</v>
      </c>
      <c r="T147" s="2" t="s">
        <v>40</v>
      </c>
      <c r="U147" s="2" t="s">
        <v>38</v>
      </c>
      <c r="V147" s="2" t="s">
        <v>38</v>
      </c>
    </row>
    <row r="148" spans="1:22" x14ac:dyDescent="0.25">
      <c r="A148" s="2" t="s">
        <v>22</v>
      </c>
      <c r="B148" s="3" t="str">
        <f ca="1">HYPERLINK("#"&amp;CELL("address",'Quarterly Series'!BR4),"Q:DE:0:8:0:2:6:0")</f>
        <v>Q:DE:0:8:0:2:6:0</v>
      </c>
      <c r="C148" s="2" t="s">
        <v>458</v>
      </c>
      <c r="D148" s="2" t="s">
        <v>43</v>
      </c>
      <c r="E148" s="2" t="s">
        <v>26</v>
      </c>
      <c r="F148" s="2" t="s">
        <v>86</v>
      </c>
      <c r="G148" s="2" t="s">
        <v>45</v>
      </c>
      <c r="H148" s="2" t="s">
        <v>178</v>
      </c>
      <c r="I148" s="2" t="s">
        <v>47</v>
      </c>
      <c r="J148" s="2" t="s">
        <v>31</v>
      </c>
      <c r="K148" s="2" t="s">
        <v>804</v>
      </c>
      <c r="L148" s="2" t="s">
        <v>49</v>
      </c>
      <c r="M148" s="2" t="s">
        <v>682</v>
      </c>
      <c r="N148" s="2" t="s">
        <v>805</v>
      </c>
      <c r="O148" s="2" t="s">
        <v>792</v>
      </c>
      <c r="P148" s="2" t="s">
        <v>778</v>
      </c>
      <c r="Q148" s="2" t="s">
        <v>791</v>
      </c>
      <c r="R148" s="2" t="s">
        <v>792</v>
      </c>
      <c r="S148" s="2" t="s">
        <v>38</v>
      </c>
      <c r="T148" s="2" t="s">
        <v>40</v>
      </c>
      <c r="U148" s="2" t="s">
        <v>38</v>
      </c>
      <c r="V148" s="2" t="s">
        <v>38</v>
      </c>
    </row>
    <row r="149" spans="1:22" x14ac:dyDescent="0.25">
      <c r="A149" s="2" t="s">
        <v>22</v>
      </c>
      <c r="B149" s="3" t="str">
        <f ca="1">HYPERLINK("#"&amp;CELL("address",'Quarterly Series'!BS4),"Q:DK:0:1:0:1:6:0")</f>
        <v>Q:DK:0:1:0:1:6:0</v>
      </c>
      <c r="C149" s="2" t="s">
        <v>458</v>
      </c>
      <c r="D149" s="2" t="s">
        <v>807</v>
      </c>
      <c r="E149" s="2" t="s">
        <v>26</v>
      </c>
      <c r="F149" s="2" t="s">
        <v>44</v>
      </c>
      <c r="G149" s="2" t="s">
        <v>45</v>
      </c>
      <c r="H149" s="2" t="s">
        <v>29</v>
      </c>
      <c r="I149" s="2" t="s">
        <v>47</v>
      </c>
      <c r="J149" s="2" t="s">
        <v>31</v>
      </c>
      <c r="K149" s="2" t="s">
        <v>808</v>
      </c>
      <c r="L149" s="2" t="s">
        <v>232</v>
      </c>
      <c r="M149" s="2" t="s">
        <v>38</v>
      </c>
      <c r="N149" s="2" t="s">
        <v>809</v>
      </c>
      <c r="O149" s="2" t="s">
        <v>810</v>
      </c>
      <c r="P149" s="2" t="s">
        <v>811</v>
      </c>
      <c r="Q149" s="2" t="s">
        <v>812</v>
      </c>
      <c r="R149" s="2" t="s">
        <v>38</v>
      </c>
      <c r="S149" s="2" t="s">
        <v>38</v>
      </c>
      <c r="T149" s="2" t="s">
        <v>40</v>
      </c>
      <c r="U149" s="2" t="s">
        <v>38</v>
      </c>
      <c r="V149" s="2" t="s">
        <v>38</v>
      </c>
    </row>
    <row r="150" spans="1:22" x14ac:dyDescent="0.25">
      <c r="A150" s="2" t="s">
        <v>22</v>
      </c>
      <c r="B150" s="3" t="str">
        <f ca="1">HYPERLINK("#"&amp;CELL("address",'Quarterly Series'!BT4),"Q:DK:0:2:0:1:6:0")</f>
        <v>Q:DK:0:2:0:1:6:0</v>
      </c>
      <c r="C150" s="2" t="s">
        <v>458</v>
      </c>
      <c r="D150" s="2" t="s">
        <v>807</v>
      </c>
      <c r="E150" s="2" t="s">
        <v>26</v>
      </c>
      <c r="F150" s="2" t="s">
        <v>135</v>
      </c>
      <c r="G150" s="2" t="s">
        <v>45</v>
      </c>
      <c r="H150" s="2" t="s">
        <v>29</v>
      </c>
      <c r="I150" s="2" t="s">
        <v>47</v>
      </c>
      <c r="J150" s="2" t="s">
        <v>31</v>
      </c>
      <c r="K150" s="2" t="s">
        <v>814</v>
      </c>
      <c r="L150" s="2" t="s">
        <v>815</v>
      </c>
      <c r="M150" s="2" t="s">
        <v>202</v>
      </c>
      <c r="N150" s="2" t="s">
        <v>816</v>
      </c>
      <c r="O150" s="2" t="s">
        <v>817</v>
      </c>
      <c r="P150" s="2" t="s">
        <v>818</v>
      </c>
      <c r="Q150" s="2" t="s">
        <v>819</v>
      </c>
      <c r="R150" s="2" t="s">
        <v>820</v>
      </c>
      <c r="S150" s="2" t="s">
        <v>38</v>
      </c>
      <c r="T150" s="2" t="s">
        <v>40</v>
      </c>
      <c r="U150" s="2" t="s">
        <v>38</v>
      </c>
      <c r="V150" s="2" t="s">
        <v>41</v>
      </c>
    </row>
    <row r="151" spans="1:22" x14ac:dyDescent="0.25">
      <c r="A151" s="2" t="s">
        <v>22</v>
      </c>
      <c r="B151" s="3" t="str">
        <f ca="1">HYPERLINK("#"&amp;CELL("address",'Quarterly Series'!BU4),"Q:DK:0:8:0:1:6:0")</f>
        <v>Q:DK:0:8:0:1:6:0</v>
      </c>
      <c r="C151" s="2" t="s">
        <v>458</v>
      </c>
      <c r="D151" s="2" t="s">
        <v>807</v>
      </c>
      <c r="E151" s="2" t="s">
        <v>26</v>
      </c>
      <c r="F151" s="2" t="s">
        <v>86</v>
      </c>
      <c r="G151" s="2" t="s">
        <v>45</v>
      </c>
      <c r="H151" s="2" t="s">
        <v>29</v>
      </c>
      <c r="I151" s="2" t="s">
        <v>47</v>
      </c>
      <c r="J151" s="2" t="s">
        <v>31</v>
      </c>
      <c r="K151" s="2" t="s">
        <v>822</v>
      </c>
      <c r="L151" s="2" t="s">
        <v>823</v>
      </c>
      <c r="M151" s="2" t="s">
        <v>202</v>
      </c>
      <c r="N151" s="2" t="s">
        <v>824</v>
      </c>
      <c r="O151" s="2" t="s">
        <v>825</v>
      </c>
      <c r="P151" s="2" t="s">
        <v>826</v>
      </c>
      <c r="Q151" s="2" t="s">
        <v>819</v>
      </c>
      <c r="R151" s="2" t="s">
        <v>827</v>
      </c>
      <c r="S151" s="2" t="s">
        <v>38</v>
      </c>
      <c r="T151" s="2" t="s">
        <v>40</v>
      </c>
      <c r="U151" s="2" t="s">
        <v>38</v>
      </c>
      <c r="V151" s="2" t="s">
        <v>41</v>
      </c>
    </row>
    <row r="152" spans="1:22" x14ac:dyDescent="0.25">
      <c r="A152" s="2" t="s">
        <v>22</v>
      </c>
      <c r="B152" s="3" t="str">
        <f ca="1">HYPERLINK("#"&amp;CELL("address",'Quarterly Series'!BV4),"Q:DK:0:R:0:1:6:0")</f>
        <v>Q:DK:0:R:0:1:6:0</v>
      </c>
      <c r="C152" s="2" t="s">
        <v>458</v>
      </c>
      <c r="D152" s="2" t="s">
        <v>807</v>
      </c>
      <c r="E152" s="2" t="s">
        <v>26</v>
      </c>
      <c r="F152" s="2" t="s">
        <v>829</v>
      </c>
      <c r="G152" s="2" t="s">
        <v>45</v>
      </c>
      <c r="H152" s="2" t="s">
        <v>29</v>
      </c>
      <c r="I152" s="2" t="s">
        <v>47</v>
      </c>
      <c r="J152" s="2" t="s">
        <v>31</v>
      </c>
      <c r="K152" s="2" t="s">
        <v>830</v>
      </c>
      <c r="L152" s="2" t="s">
        <v>823</v>
      </c>
      <c r="M152" s="2" t="s">
        <v>289</v>
      </c>
      <c r="N152" s="2" t="s">
        <v>816</v>
      </c>
      <c r="O152" s="2" t="s">
        <v>831</v>
      </c>
      <c r="P152" s="2" t="s">
        <v>826</v>
      </c>
      <c r="Q152" s="2" t="s">
        <v>819</v>
      </c>
      <c r="R152" s="2" t="s">
        <v>38</v>
      </c>
      <c r="S152" s="2" t="s">
        <v>38</v>
      </c>
      <c r="T152" s="2" t="s">
        <v>40</v>
      </c>
      <c r="U152" s="2" t="s">
        <v>38</v>
      </c>
      <c r="V152" s="2" t="s">
        <v>41</v>
      </c>
    </row>
    <row r="153" spans="1:22" x14ac:dyDescent="0.25">
      <c r="A153" s="2" t="s">
        <v>22</v>
      </c>
      <c r="B153" s="3" t="str">
        <f ca="1">HYPERLINK("#"&amp;CELL("address",'Quarterly Series'!BW4),"Q:DK:2:8:0:1:6:0")</f>
        <v>Q:DK:2:8:0:1:6:0</v>
      </c>
      <c r="C153" s="2" t="s">
        <v>458</v>
      </c>
      <c r="D153" s="2" t="s">
        <v>807</v>
      </c>
      <c r="E153" s="2" t="s">
        <v>131</v>
      </c>
      <c r="F153" s="2" t="s">
        <v>86</v>
      </c>
      <c r="G153" s="2" t="s">
        <v>45</v>
      </c>
      <c r="H153" s="2" t="s">
        <v>29</v>
      </c>
      <c r="I153" s="2" t="s">
        <v>47</v>
      </c>
      <c r="J153" s="2" t="s">
        <v>31</v>
      </c>
      <c r="K153" s="2" t="s">
        <v>833</v>
      </c>
      <c r="L153" s="2" t="s">
        <v>823</v>
      </c>
      <c r="M153" s="2" t="s">
        <v>202</v>
      </c>
      <c r="N153" s="2" t="s">
        <v>834</v>
      </c>
      <c r="O153" s="2" t="s">
        <v>835</v>
      </c>
      <c r="P153" s="2" t="s">
        <v>836</v>
      </c>
      <c r="Q153" s="2" t="s">
        <v>837</v>
      </c>
      <c r="R153" s="2" t="s">
        <v>38</v>
      </c>
      <c r="S153" s="2" t="s">
        <v>38</v>
      </c>
      <c r="T153" s="2" t="s">
        <v>40</v>
      </c>
      <c r="U153" s="2" t="s">
        <v>38</v>
      </c>
      <c r="V153" s="2" t="s">
        <v>41</v>
      </c>
    </row>
    <row r="154" spans="1:22" x14ac:dyDescent="0.25">
      <c r="A154" s="2" t="s">
        <v>22</v>
      </c>
      <c r="B154" s="3" t="str">
        <f ca="1">HYPERLINK("#"&amp;CELL("address",'Quarterly Series'!BX4),"Q:EE:0:1:0:1:1:0")</f>
        <v>Q:EE:0:1:0:1:1:0</v>
      </c>
      <c r="C154" s="2" t="s">
        <v>458</v>
      </c>
      <c r="D154" s="2" t="s">
        <v>839</v>
      </c>
      <c r="E154" s="2" t="s">
        <v>26</v>
      </c>
      <c r="F154" s="2" t="s">
        <v>44</v>
      </c>
      <c r="G154" s="2" t="s">
        <v>45</v>
      </c>
      <c r="H154" s="2" t="s">
        <v>29</v>
      </c>
      <c r="I154" s="2" t="s">
        <v>30</v>
      </c>
      <c r="J154" s="2" t="s">
        <v>31</v>
      </c>
      <c r="K154" s="2" t="s">
        <v>840</v>
      </c>
      <c r="L154" s="2" t="s">
        <v>49</v>
      </c>
      <c r="M154" s="2" t="s">
        <v>34</v>
      </c>
      <c r="N154" s="2" t="s">
        <v>841</v>
      </c>
      <c r="O154" s="2" t="s">
        <v>38</v>
      </c>
      <c r="P154" s="2" t="s">
        <v>842</v>
      </c>
      <c r="Q154" s="2" t="s">
        <v>843</v>
      </c>
      <c r="R154" s="2" t="s">
        <v>38</v>
      </c>
      <c r="S154" s="2" t="s">
        <v>38</v>
      </c>
      <c r="T154" s="2" t="s">
        <v>40</v>
      </c>
      <c r="U154" s="2" t="s">
        <v>38</v>
      </c>
      <c r="V154" s="2" t="s">
        <v>41</v>
      </c>
    </row>
    <row r="155" spans="1:22" x14ac:dyDescent="0.25">
      <c r="A155" s="2" t="s">
        <v>22</v>
      </c>
      <c r="B155" s="3" t="str">
        <f ca="1">HYPERLINK("#"&amp;CELL("address",'Quarterly Series'!BY4),"Q:EE:0:2:0:1:1:0")</f>
        <v>Q:EE:0:2:0:1:1:0</v>
      </c>
      <c r="C155" s="2" t="s">
        <v>458</v>
      </c>
      <c r="D155" s="2" t="s">
        <v>839</v>
      </c>
      <c r="E155" s="2" t="s">
        <v>26</v>
      </c>
      <c r="F155" s="2" t="s">
        <v>135</v>
      </c>
      <c r="G155" s="2" t="s">
        <v>45</v>
      </c>
      <c r="H155" s="2" t="s">
        <v>29</v>
      </c>
      <c r="I155" s="2" t="s">
        <v>30</v>
      </c>
      <c r="J155" s="2" t="s">
        <v>31</v>
      </c>
      <c r="K155" s="2" t="s">
        <v>845</v>
      </c>
      <c r="L155" s="2" t="s">
        <v>49</v>
      </c>
      <c r="M155" s="2" t="s">
        <v>34</v>
      </c>
      <c r="N155" s="2" t="s">
        <v>841</v>
      </c>
      <c r="O155" s="2" t="s">
        <v>38</v>
      </c>
      <c r="P155" s="2" t="s">
        <v>842</v>
      </c>
      <c r="Q155" s="2" t="s">
        <v>843</v>
      </c>
      <c r="R155" s="2" t="s">
        <v>38</v>
      </c>
      <c r="S155" s="2" t="s">
        <v>38</v>
      </c>
      <c r="T155" s="2" t="s">
        <v>40</v>
      </c>
      <c r="U155" s="2" t="s">
        <v>38</v>
      </c>
      <c r="V155" s="2" t="s">
        <v>41</v>
      </c>
    </row>
    <row r="156" spans="1:22" x14ac:dyDescent="0.25">
      <c r="A156" s="2" t="s">
        <v>22</v>
      </c>
      <c r="B156" s="3" t="str">
        <f ca="1">HYPERLINK("#"&amp;CELL("address",'Quarterly Series'!BZ4),"Q:EE:0:8:0:1:1:0")</f>
        <v>Q:EE:0:8:0:1:1:0</v>
      </c>
      <c r="C156" s="2" t="s">
        <v>458</v>
      </c>
      <c r="D156" s="2" t="s">
        <v>839</v>
      </c>
      <c r="E156" s="2" t="s">
        <v>26</v>
      </c>
      <c r="F156" s="2" t="s">
        <v>86</v>
      </c>
      <c r="G156" s="2" t="s">
        <v>45</v>
      </c>
      <c r="H156" s="2" t="s">
        <v>29</v>
      </c>
      <c r="I156" s="2" t="s">
        <v>30</v>
      </c>
      <c r="J156" s="2" t="s">
        <v>31</v>
      </c>
      <c r="K156" s="2" t="s">
        <v>847</v>
      </c>
      <c r="L156" s="2" t="s">
        <v>49</v>
      </c>
      <c r="M156" s="2" t="s">
        <v>34</v>
      </c>
      <c r="N156" s="2" t="s">
        <v>841</v>
      </c>
      <c r="O156" s="2" t="s">
        <v>38</v>
      </c>
      <c r="P156" s="2" t="s">
        <v>842</v>
      </c>
      <c r="Q156" s="2" t="s">
        <v>843</v>
      </c>
      <c r="R156" s="2" t="s">
        <v>38</v>
      </c>
      <c r="S156" s="2" t="s">
        <v>38</v>
      </c>
      <c r="T156" s="2" t="s">
        <v>40</v>
      </c>
      <c r="U156" s="2" t="s">
        <v>38</v>
      </c>
      <c r="V156" s="2" t="s">
        <v>41</v>
      </c>
    </row>
    <row r="157" spans="1:22" x14ac:dyDescent="0.25">
      <c r="A157" s="2" t="s">
        <v>22</v>
      </c>
      <c r="B157" s="3" t="str">
        <f ca="1">HYPERLINK("#"&amp;CELL("address",'Quarterly Series'!CA4),"Q:EE:1:8:0:1:1:0")</f>
        <v>Q:EE:1:8:0:1:1:0</v>
      </c>
      <c r="C157" s="2" t="s">
        <v>458</v>
      </c>
      <c r="D157" s="2" t="s">
        <v>839</v>
      </c>
      <c r="E157" s="2" t="s">
        <v>238</v>
      </c>
      <c r="F157" s="2" t="s">
        <v>86</v>
      </c>
      <c r="G157" s="2" t="s">
        <v>45</v>
      </c>
      <c r="H157" s="2" t="s">
        <v>29</v>
      </c>
      <c r="I157" s="2" t="s">
        <v>30</v>
      </c>
      <c r="J157" s="2" t="s">
        <v>31</v>
      </c>
      <c r="K157" s="2" t="s">
        <v>849</v>
      </c>
      <c r="L157" s="2" t="s">
        <v>385</v>
      </c>
      <c r="M157" s="2" t="s">
        <v>34</v>
      </c>
      <c r="N157" s="2" t="s">
        <v>850</v>
      </c>
      <c r="O157" s="2" t="s">
        <v>851</v>
      </c>
      <c r="P157" s="2" t="s">
        <v>852</v>
      </c>
      <c r="Q157" s="2" t="s">
        <v>853</v>
      </c>
      <c r="R157" s="2" t="s">
        <v>854</v>
      </c>
      <c r="S157" s="2" t="s">
        <v>38</v>
      </c>
      <c r="T157" s="2" t="s">
        <v>40</v>
      </c>
      <c r="U157" s="2" t="s">
        <v>38</v>
      </c>
      <c r="V157" s="2" t="s">
        <v>41</v>
      </c>
    </row>
    <row r="158" spans="1:22" x14ac:dyDescent="0.25">
      <c r="A158" s="2" t="s">
        <v>22</v>
      </c>
      <c r="B158" s="3" t="str">
        <f ca="1">HYPERLINK("#"&amp;CELL("address",'Quarterly Series'!CB4),"Q:EE:2:8:0:1:1:0")</f>
        <v>Q:EE:2:8:0:1:1:0</v>
      </c>
      <c r="C158" s="2" t="s">
        <v>458</v>
      </c>
      <c r="D158" s="2" t="s">
        <v>839</v>
      </c>
      <c r="E158" s="2" t="s">
        <v>131</v>
      </c>
      <c r="F158" s="2" t="s">
        <v>86</v>
      </c>
      <c r="G158" s="2" t="s">
        <v>45</v>
      </c>
      <c r="H158" s="2" t="s">
        <v>29</v>
      </c>
      <c r="I158" s="2" t="s">
        <v>30</v>
      </c>
      <c r="J158" s="2" t="s">
        <v>31</v>
      </c>
      <c r="K158" s="2" t="s">
        <v>856</v>
      </c>
      <c r="L158" s="2" t="s">
        <v>385</v>
      </c>
      <c r="M158" s="2" t="s">
        <v>34</v>
      </c>
      <c r="N158" s="2" t="s">
        <v>857</v>
      </c>
      <c r="O158" s="2" t="s">
        <v>851</v>
      </c>
      <c r="P158" s="2" t="s">
        <v>852</v>
      </c>
      <c r="Q158" s="2" t="s">
        <v>853</v>
      </c>
      <c r="R158" s="2" t="s">
        <v>854</v>
      </c>
      <c r="S158" s="2" t="s">
        <v>38</v>
      </c>
      <c r="T158" s="2" t="s">
        <v>40</v>
      </c>
      <c r="U158" s="2" t="s">
        <v>38</v>
      </c>
      <c r="V158" s="2" t="s">
        <v>41</v>
      </c>
    </row>
    <row r="159" spans="1:22" x14ac:dyDescent="0.25">
      <c r="A159" s="2" t="s">
        <v>22</v>
      </c>
      <c r="B159" s="3" t="str">
        <f ca="1">HYPERLINK("#"&amp;CELL("address",'Quarterly Series'!CC4),"Q:EE:5:8:0:1:1:0")</f>
        <v>Q:EE:5:8:0:1:1:0</v>
      </c>
      <c r="C159" s="2" t="s">
        <v>458</v>
      </c>
      <c r="D159" s="2" t="s">
        <v>839</v>
      </c>
      <c r="E159" s="2" t="s">
        <v>642</v>
      </c>
      <c r="F159" s="2" t="s">
        <v>86</v>
      </c>
      <c r="G159" s="2" t="s">
        <v>45</v>
      </c>
      <c r="H159" s="2" t="s">
        <v>29</v>
      </c>
      <c r="I159" s="2" t="s">
        <v>30</v>
      </c>
      <c r="J159" s="2" t="s">
        <v>31</v>
      </c>
      <c r="K159" s="2" t="s">
        <v>859</v>
      </c>
      <c r="L159" s="2" t="s">
        <v>385</v>
      </c>
      <c r="M159" s="2" t="s">
        <v>34</v>
      </c>
      <c r="N159" s="2" t="s">
        <v>860</v>
      </c>
      <c r="O159" s="2" t="s">
        <v>851</v>
      </c>
      <c r="P159" s="2" t="s">
        <v>852</v>
      </c>
      <c r="Q159" s="2" t="s">
        <v>853</v>
      </c>
      <c r="R159" s="2" t="s">
        <v>854</v>
      </c>
      <c r="S159" s="2" t="s">
        <v>38</v>
      </c>
      <c r="T159" s="2" t="s">
        <v>40</v>
      </c>
      <c r="U159" s="2" t="s">
        <v>38</v>
      </c>
      <c r="V159" s="2" t="s">
        <v>41</v>
      </c>
    </row>
    <row r="160" spans="1:22" x14ac:dyDescent="0.25">
      <c r="A160" s="2" t="s">
        <v>22</v>
      </c>
      <c r="B160" s="3" t="str">
        <f ca="1">HYPERLINK("#"&amp;CELL("address",'Quarterly Series'!CD4),"Q:EE:6:8:0:1:1:0")</f>
        <v>Q:EE:6:8:0:1:1:0</v>
      </c>
      <c r="C160" s="2" t="s">
        <v>458</v>
      </c>
      <c r="D160" s="2" t="s">
        <v>839</v>
      </c>
      <c r="E160" s="2" t="s">
        <v>69</v>
      </c>
      <c r="F160" s="2" t="s">
        <v>86</v>
      </c>
      <c r="G160" s="2" t="s">
        <v>45</v>
      </c>
      <c r="H160" s="2" t="s">
        <v>29</v>
      </c>
      <c r="I160" s="2" t="s">
        <v>30</v>
      </c>
      <c r="J160" s="2" t="s">
        <v>31</v>
      </c>
      <c r="K160" s="2" t="s">
        <v>862</v>
      </c>
      <c r="L160" s="2" t="s">
        <v>385</v>
      </c>
      <c r="M160" s="2" t="s">
        <v>34</v>
      </c>
      <c r="N160" s="2" t="s">
        <v>863</v>
      </c>
      <c r="O160" s="2" t="s">
        <v>851</v>
      </c>
      <c r="P160" s="2" t="s">
        <v>852</v>
      </c>
      <c r="Q160" s="2" t="s">
        <v>853</v>
      </c>
      <c r="R160" s="2" t="s">
        <v>864</v>
      </c>
      <c r="S160" s="2" t="s">
        <v>38</v>
      </c>
      <c r="T160" s="2" t="s">
        <v>40</v>
      </c>
      <c r="U160" s="2" t="s">
        <v>38</v>
      </c>
      <c r="V160" s="2" t="s">
        <v>41</v>
      </c>
    </row>
    <row r="161" spans="1:22" x14ac:dyDescent="0.25">
      <c r="A161" s="2" t="s">
        <v>22</v>
      </c>
      <c r="B161" s="3" t="str">
        <f ca="1">HYPERLINK("#"&amp;CELL("address",'Quarterly Series'!CE4),"Q:ES:0:1:0:1:6:0")</f>
        <v>Q:ES:0:1:0:1:6:0</v>
      </c>
      <c r="C161" s="2" t="s">
        <v>458</v>
      </c>
      <c r="D161" s="2" t="s">
        <v>866</v>
      </c>
      <c r="E161" s="2" t="s">
        <v>26</v>
      </c>
      <c r="F161" s="2" t="s">
        <v>44</v>
      </c>
      <c r="G161" s="2" t="s">
        <v>45</v>
      </c>
      <c r="H161" s="2" t="s">
        <v>29</v>
      </c>
      <c r="I161" s="2" t="s">
        <v>47</v>
      </c>
      <c r="J161" s="2" t="s">
        <v>31</v>
      </c>
      <c r="K161" s="2" t="s">
        <v>867</v>
      </c>
      <c r="L161" s="2" t="s">
        <v>232</v>
      </c>
      <c r="M161" s="2" t="s">
        <v>202</v>
      </c>
      <c r="N161" s="2" t="s">
        <v>785</v>
      </c>
      <c r="O161" s="2" t="s">
        <v>868</v>
      </c>
      <c r="P161" s="2" t="s">
        <v>869</v>
      </c>
      <c r="Q161" s="2" t="s">
        <v>870</v>
      </c>
      <c r="R161" s="2" t="s">
        <v>871</v>
      </c>
      <c r="S161" s="2" t="s">
        <v>38</v>
      </c>
      <c r="T161" s="2" t="s">
        <v>40</v>
      </c>
      <c r="U161" s="2" t="s">
        <v>38</v>
      </c>
      <c r="V161" s="2" t="s">
        <v>41</v>
      </c>
    </row>
    <row r="162" spans="1:22" x14ac:dyDescent="0.25">
      <c r="A162" s="2" t="s">
        <v>22</v>
      </c>
      <c r="B162" s="3" t="str">
        <f ca="1">HYPERLINK("#"&amp;CELL("address",'Quarterly Series'!CF4),"Q:ES:0:1:0:3:1:0")</f>
        <v>Q:ES:0:1:0:3:1:0</v>
      </c>
      <c r="C162" s="2" t="s">
        <v>458</v>
      </c>
      <c r="D162" s="2" t="s">
        <v>866</v>
      </c>
      <c r="E162" s="2" t="s">
        <v>26</v>
      </c>
      <c r="F162" s="2" t="s">
        <v>44</v>
      </c>
      <c r="G162" s="2" t="s">
        <v>45</v>
      </c>
      <c r="H162" s="2" t="s">
        <v>96</v>
      </c>
      <c r="I162" s="2" t="s">
        <v>30</v>
      </c>
      <c r="J162" s="2" t="s">
        <v>31</v>
      </c>
      <c r="K162" s="2" t="s">
        <v>873</v>
      </c>
      <c r="L162" s="2" t="s">
        <v>385</v>
      </c>
      <c r="M162" s="2" t="s">
        <v>34</v>
      </c>
      <c r="N162" s="2" t="s">
        <v>874</v>
      </c>
      <c r="O162" s="2" t="s">
        <v>875</v>
      </c>
      <c r="P162" s="2" t="s">
        <v>876</v>
      </c>
      <c r="Q162" s="2" t="s">
        <v>877</v>
      </c>
      <c r="R162" s="2" t="s">
        <v>878</v>
      </c>
      <c r="S162" s="2" t="s">
        <v>38</v>
      </c>
      <c r="T162" s="2" t="s">
        <v>40</v>
      </c>
      <c r="U162" s="2" t="s">
        <v>38</v>
      </c>
      <c r="V162" s="2" t="s">
        <v>41</v>
      </c>
    </row>
    <row r="163" spans="1:22" x14ac:dyDescent="0.25">
      <c r="A163" s="2" t="s">
        <v>22</v>
      </c>
      <c r="B163" s="3" t="str">
        <f ca="1">HYPERLINK("#"&amp;CELL("address",'Quarterly Series'!CG4),"Q:ES:0:1:0:5:6:0")</f>
        <v>Q:ES:0:1:0:5:6:0</v>
      </c>
      <c r="C163" s="2" t="s">
        <v>458</v>
      </c>
      <c r="D163" s="2" t="s">
        <v>866</v>
      </c>
      <c r="E163" s="2" t="s">
        <v>26</v>
      </c>
      <c r="F163" s="2" t="s">
        <v>44</v>
      </c>
      <c r="G163" s="2" t="s">
        <v>45</v>
      </c>
      <c r="H163" s="2" t="s">
        <v>880</v>
      </c>
      <c r="I163" s="2" t="s">
        <v>47</v>
      </c>
      <c r="J163" s="2" t="s">
        <v>31</v>
      </c>
      <c r="K163" s="2" t="s">
        <v>881</v>
      </c>
      <c r="L163" s="2" t="s">
        <v>232</v>
      </c>
      <c r="M163" s="2" t="s">
        <v>202</v>
      </c>
      <c r="N163" s="2" t="s">
        <v>785</v>
      </c>
      <c r="O163" s="2" t="s">
        <v>882</v>
      </c>
      <c r="P163" s="2" t="s">
        <v>883</v>
      </c>
      <c r="Q163" s="2" t="s">
        <v>884</v>
      </c>
      <c r="R163" s="2" t="s">
        <v>885</v>
      </c>
      <c r="S163" s="2" t="s">
        <v>38</v>
      </c>
      <c r="T163" s="2" t="s">
        <v>40</v>
      </c>
      <c r="U163" s="2" t="s">
        <v>38</v>
      </c>
      <c r="V163" s="2" t="s">
        <v>41</v>
      </c>
    </row>
    <row r="164" spans="1:22" x14ac:dyDescent="0.25">
      <c r="A164" s="2" t="s">
        <v>22</v>
      </c>
      <c r="B164" s="3" t="str">
        <f ca="1">HYPERLINK("#"&amp;CELL("address",'Quarterly Series'!CH4),"Q:ES:0:1:1:1:6:0")</f>
        <v>Q:ES:0:1:1:1:6:0</v>
      </c>
      <c r="C164" s="2" t="s">
        <v>458</v>
      </c>
      <c r="D164" s="2" t="s">
        <v>866</v>
      </c>
      <c r="E164" s="2" t="s">
        <v>26</v>
      </c>
      <c r="F164" s="2" t="s">
        <v>44</v>
      </c>
      <c r="G164" s="2" t="s">
        <v>28</v>
      </c>
      <c r="H164" s="2" t="s">
        <v>29</v>
      </c>
      <c r="I164" s="2" t="s">
        <v>47</v>
      </c>
      <c r="J164" s="2" t="s">
        <v>31</v>
      </c>
      <c r="K164" s="2" t="s">
        <v>887</v>
      </c>
      <c r="L164" s="2" t="s">
        <v>232</v>
      </c>
      <c r="M164" s="2" t="s">
        <v>202</v>
      </c>
      <c r="N164" s="2" t="s">
        <v>888</v>
      </c>
      <c r="O164" s="2" t="s">
        <v>868</v>
      </c>
      <c r="P164" s="2" t="s">
        <v>869</v>
      </c>
      <c r="Q164" s="2" t="s">
        <v>870</v>
      </c>
      <c r="R164" s="2" t="s">
        <v>889</v>
      </c>
      <c r="S164" s="2" t="s">
        <v>38</v>
      </c>
      <c r="T164" s="2" t="s">
        <v>40</v>
      </c>
      <c r="U164" s="2" t="s">
        <v>38</v>
      </c>
      <c r="V164" s="2" t="s">
        <v>41</v>
      </c>
    </row>
    <row r="165" spans="1:22" x14ac:dyDescent="0.25">
      <c r="A165" s="2" t="s">
        <v>22</v>
      </c>
      <c r="B165" s="3" t="str">
        <f ca="1">HYPERLINK("#"&amp;CELL("address",'Quarterly Series'!CI4),"Q:ES:0:1:1:3:1:0")</f>
        <v>Q:ES:0:1:1:3:1:0</v>
      </c>
      <c r="C165" s="2" t="s">
        <v>458</v>
      </c>
      <c r="D165" s="2" t="s">
        <v>866</v>
      </c>
      <c r="E165" s="2" t="s">
        <v>26</v>
      </c>
      <c r="F165" s="2" t="s">
        <v>44</v>
      </c>
      <c r="G165" s="2" t="s">
        <v>28</v>
      </c>
      <c r="H165" s="2" t="s">
        <v>96</v>
      </c>
      <c r="I165" s="2" t="s">
        <v>30</v>
      </c>
      <c r="J165" s="2" t="s">
        <v>31</v>
      </c>
      <c r="K165" s="2" t="s">
        <v>891</v>
      </c>
      <c r="L165" s="2" t="s">
        <v>385</v>
      </c>
      <c r="M165" s="2" t="s">
        <v>34</v>
      </c>
      <c r="N165" s="2" t="s">
        <v>892</v>
      </c>
      <c r="O165" s="2" t="s">
        <v>875</v>
      </c>
      <c r="P165" s="2" t="s">
        <v>876</v>
      </c>
      <c r="Q165" s="2" t="s">
        <v>877</v>
      </c>
      <c r="R165" s="2" t="s">
        <v>893</v>
      </c>
      <c r="S165" s="2" t="s">
        <v>38</v>
      </c>
      <c r="T165" s="2" t="s">
        <v>40</v>
      </c>
      <c r="U165" s="2" t="s">
        <v>38</v>
      </c>
      <c r="V165" s="2" t="s">
        <v>41</v>
      </c>
    </row>
    <row r="166" spans="1:22" x14ac:dyDescent="0.25">
      <c r="A166" s="2" t="s">
        <v>22</v>
      </c>
      <c r="B166" s="3" t="str">
        <f ca="1">HYPERLINK("#"&amp;CELL("address",'Quarterly Series'!CJ4),"Q:ES:0:1:1:5:6:0")</f>
        <v>Q:ES:0:1:1:5:6:0</v>
      </c>
      <c r="C166" s="2" t="s">
        <v>458</v>
      </c>
      <c r="D166" s="2" t="s">
        <v>866</v>
      </c>
      <c r="E166" s="2" t="s">
        <v>26</v>
      </c>
      <c r="F166" s="2" t="s">
        <v>44</v>
      </c>
      <c r="G166" s="2" t="s">
        <v>28</v>
      </c>
      <c r="H166" s="2" t="s">
        <v>880</v>
      </c>
      <c r="I166" s="2" t="s">
        <v>47</v>
      </c>
      <c r="J166" s="2" t="s">
        <v>31</v>
      </c>
      <c r="K166" s="2" t="s">
        <v>895</v>
      </c>
      <c r="L166" s="2" t="s">
        <v>232</v>
      </c>
      <c r="M166" s="2" t="s">
        <v>202</v>
      </c>
      <c r="N166" s="2" t="s">
        <v>888</v>
      </c>
      <c r="O166" s="2" t="s">
        <v>868</v>
      </c>
      <c r="P166" s="2" t="s">
        <v>883</v>
      </c>
      <c r="Q166" s="2" t="s">
        <v>884</v>
      </c>
      <c r="R166" s="2" t="s">
        <v>896</v>
      </c>
      <c r="S166" s="2" t="s">
        <v>38</v>
      </c>
      <c r="T166" s="2" t="s">
        <v>40</v>
      </c>
      <c r="U166" s="2" t="s">
        <v>38</v>
      </c>
      <c r="V166" s="2" t="s">
        <v>41</v>
      </c>
    </row>
    <row r="167" spans="1:22" x14ac:dyDescent="0.25">
      <c r="A167" s="2" t="s">
        <v>22</v>
      </c>
      <c r="B167" s="3" t="str">
        <f ca="1">HYPERLINK("#"&amp;CELL("address",'Quarterly Series'!CK4),"Q:ES:0:1:2:1:6:0")</f>
        <v>Q:ES:0:1:2:1:6:0</v>
      </c>
      <c r="C167" s="2" t="s">
        <v>458</v>
      </c>
      <c r="D167" s="2" t="s">
        <v>866</v>
      </c>
      <c r="E167" s="2" t="s">
        <v>26</v>
      </c>
      <c r="F167" s="2" t="s">
        <v>44</v>
      </c>
      <c r="G167" s="2" t="s">
        <v>73</v>
      </c>
      <c r="H167" s="2" t="s">
        <v>29</v>
      </c>
      <c r="I167" s="2" t="s">
        <v>47</v>
      </c>
      <c r="J167" s="2" t="s">
        <v>31</v>
      </c>
      <c r="K167" s="2" t="s">
        <v>898</v>
      </c>
      <c r="L167" s="2" t="s">
        <v>232</v>
      </c>
      <c r="M167" s="2" t="s">
        <v>202</v>
      </c>
      <c r="N167" s="2" t="s">
        <v>799</v>
      </c>
      <c r="O167" s="2" t="s">
        <v>868</v>
      </c>
      <c r="P167" s="2" t="s">
        <v>869</v>
      </c>
      <c r="Q167" s="2" t="s">
        <v>870</v>
      </c>
      <c r="R167" s="2" t="s">
        <v>899</v>
      </c>
      <c r="S167" s="2" t="s">
        <v>38</v>
      </c>
      <c r="T167" s="2" t="s">
        <v>40</v>
      </c>
      <c r="U167" s="2" t="s">
        <v>38</v>
      </c>
      <c r="V167" s="2" t="s">
        <v>41</v>
      </c>
    </row>
    <row r="168" spans="1:22" x14ac:dyDescent="0.25">
      <c r="A168" s="2" t="s">
        <v>22</v>
      </c>
      <c r="B168" s="3" t="str">
        <f ca="1">HYPERLINK("#"&amp;CELL("address",'Quarterly Series'!CL4),"Q:ES:0:1:2:3:1:0")</f>
        <v>Q:ES:0:1:2:3:1:0</v>
      </c>
      <c r="C168" s="2" t="s">
        <v>458</v>
      </c>
      <c r="D168" s="2" t="s">
        <v>866</v>
      </c>
      <c r="E168" s="2" t="s">
        <v>26</v>
      </c>
      <c r="F168" s="2" t="s">
        <v>44</v>
      </c>
      <c r="G168" s="2" t="s">
        <v>73</v>
      </c>
      <c r="H168" s="2" t="s">
        <v>96</v>
      </c>
      <c r="I168" s="2" t="s">
        <v>30</v>
      </c>
      <c r="J168" s="2" t="s">
        <v>31</v>
      </c>
      <c r="K168" s="2" t="s">
        <v>901</v>
      </c>
      <c r="L168" s="2" t="s">
        <v>385</v>
      </c>
      <c r="M168" s="2" t="s">
        <v>34</v>
      </c>
      <c r="N168" s="2" t="s">
        <v>902</v>
      </c>
      <c r="O168" s="2" t="s">
        <v>875</v>
      </c>
      <c r="P168" s="2" t="s">
        <v>876</v>
      </c>
      <c r="Q168" s="2" t="s">
        <v>877</v>
      </c>
      <c r="R168" s="2" t="s">
        <v>903</v>
      </c>
      <c r="S168" s="2" t="s">
        <v>38</v>
      </c>
      <c r="T168" s="2" t="s">
        <v>40</v>
      </c>
      <c r="U168" s="2" t="s">
        <v>38</v>
      </c>
      <c r="V168" s="2" t="s">
        <v>41</v>
      </c>
    </row>
    <row r="169" spans="1:22" x14ac:dyDescent="0.25">
      <c r="A169" s="2" t="s">
        <v>22</v>
      </c>
      <c r="B169" s="3" t="str">
        <f ca="1">HYPERLINK("#"&amp;CELL("address",'Quarterly Series'!CM4),"Q:ES:0:1:2:5:6:0")</f>
        <v>Q:ES:0:1:2:5:6:0</v>
      </c>
      <c r="C169" s="2" t="s">
        <v>458</v>
      </c>
      <c r="D169" s="2" t="s">
        <v>866</v>
      </c>
      <c r="E169" s="2" t="s">
        <v>26</v>
      </c>
      <c r="F169" s="2" t="s">
        <v>44</v>
      </c>
      <c r="G169" s="2" t="s">
        <v>73</v>
      </c>
      <c r="H169" s="2" t="s">
        <v>880</v>
      </c>
      <c r="I169" s="2" t="s">
        <v>47</v>
      </c>
      <c r="J169" s="2" t="s">
        <v>31</v>
      </c>
      <c r="K169" s="2" t="s">
        <v>905</v>
      </c>
      <c r="L169" s="2" t="s">
        <v>232</v>
      </c>
      <c r="M169" s="2" t="s">
        <v>202</v>
      </c>
      <c r="N169" s="2" t="s">
        <v>799</v>
      </c>
      <c r="O169" s="2" t="s">
        <v>882</v>
      </c>
      <c r="P169" s="2" t="s">
        <v>883</v>
      </c>
      <c r="Q169" s="2" t="s">
        <v>884</v>
      </c>
      <c r="R169" s="2" t="s">
        <v>906</v>
      </c>
      <c r="S169" s="2" t="s">
        <v>38</v>
      </c>
      <c r="T169" s="2" t="s">
        <v>40</v>
      </c>
      <c r="U169" s="2" t="s">
        <v>38</v>
      </c>
      <c r="V169" s="2" t="s">
        <v>41</v>
      </c>
    </row>
    <row r="170" spans="1:22" x14ac:dyDescent="0.25">
      <c r="A170" s="2" t="s">
        <v>22</v>
      </c>
      <c r="B170" s="3" t="str">
        <f ca="1">HYPERLINK("#"&amp;CELL("address",'Quarterly Series'!CN4),"Q:ES:2:1:0:1:6:0")</f>
        <v>Q:ES:2:1:0:1:6:0</v>
      </c>
      <c r="C170" s="2" t="s">
        <v>458</v>
      </c>
      <c r="D170" s="2" t="s">
        <v>866</v>
      </c>
      <c r="E170" s="2" t="s">
        <v>131</v>
      </c>
      <c r="F170" s="2" t="s">
        <v>44</v>
      </c>
      <c r="G170" s="2" t="s">
        <v>45</v>
      </c>
      <c r="H170" s="2" t="s">
        <v>29</v>
      </c>
      <c r="I170" s="2" t="s">
        <v>47</v>
      </c>
      <c r="J170" s="2" t="s">
        <v>31</v>
      </c>
      <c r="K170" s="2" t="s">
        <v>908</v>
      </c>
      <c r="L170" s="2" t="s">
        <v>232</v>
      </c>
      <c r="M170" s="2" t="s">
        <v>202</v>
      </c>
      <c r="N170" s="2" t="s">
        <v>909</v>
      </c>
      <c r="O170" s="2" t="s">
        <v>882</v>
      </c>
      <c r="P170" s="2" t="s">
        <v>910</v>
      </c>
      <c r="Q170" s="2" t="s">
        <v>877</v>
      </c>
      <c r="R170" s="2" t="s">
        <v>911</v>
      </c>
      <c r="S170" s="2" t="s">
        <v>38</v>
      </c>
      <c r="T170" s="2" t="s">
        <v>40</v>
      </c>
      <c r="U170" s="2" t="s">
        <v>38</v>
      </c>
      <c r="V170" s="2" t="s">
        <v>41</v>
      </c>
    </row>
    <row r="171" spans="1:22" x14ac:dyDescent="0.25">
      <c r="A171" s="2" t="s">
        <v>22</v>
      </c>
      <c r="B171" s="3" t="str">
        <f ca="1">HYPERLINK("#"&amp;CELL("address",'Quarterly Series'!CO4),"Q:FI:0:1:0:1:6:0")</f>
        <v>Q:FI:0:1:0:1:6:0</v>
      </c>
      <c r="C171" s="2" t="s">
        <v>458</v>
      </c>
      <c r="D171" s="2" t="s">
        <v>230</v>
      </c>
      <c r="E171" s="2" t="s">
        <v>26</v>
      </c>
      <c r="F171" s="2" t="s">
        <v>44</v>
      </c>
      <c r="G171" s="2" t="s">
        <v>45</v>
      </c>
      <c r="H171" s="2" t="s">
        <v>29</v>
      </c>
      <c r="I171" s="2" t="s">
        <v>47</v>
      </c>
      <c r="J171" s="2" t="s">
        <v>31</v>
      </c>
      <c r="K171" s="2" t="s">
        <v>913</v>
      </c>
      <c r="L171" s="2" t="s">
        <v>232</v>
      </c>
      <c r="M171" s="2" t="s">
        <v>38</v>
      </c>
      <c r="N171" s="2" t="s">
        <v>914</v>
      </c>
      <c r="O171" s="2" t="s">
        <v>38</v>
      </c>
      <c r="P171" s="2" t="s">
        <v>915</v>
      </c>
      <c r="Q171" s="2" t="s">
        <v>916</v>
      </c>
      <c r="R171" s="2" t="s">
        <v>38</v>
      </c>
      <c r="S171" s="2" t="s">
        <v>38</v>
      </c>
      <c r="T171" s="2" t="s">
        <v>40</v>
      </c>
      <c r="U171" s="2" t="s">
        <v>38</v>
      </c>
      <c r="V171" s="2" t="s">
        <v>38</v>
      </c>
    </row>
    <row r="172" spans="1:22" x14ac:dyDescent="0.25">
      <c r="A172" s="2" t="s">
        <v>22</v>
      </c>
      <c r="B172" s="3" t="str">
        <f ca="1">HYPERLINK("#"&amp;CELL("address",'Quarterly Series'!CP4),"Q:FI:0:1:1:1:1:0")</f>
        <v>Q:FI:0:1:1:1:1:0</v>
      </c>
      <c r="C172" s="2" t="s">
        <v>458</v>
      </c>
      <c r="D172" s="2" t="s">
        <v>230</v>
      </c>
      <c r="E172" s="2" t="s">
        <v>26</v>
      </c>
      <c r="F172" s="2" t="s">
        <v>44</v>
      </c>
      <c r="G172" s="2" t="s">
        <v>28</v>
      </c>
      <c r="H172" s="2" t="s">
        <v>29</v>
      </c>
      <c r="I172" s="2" t="s">
        <v>30</v>
      </c>
      <c r="J172" s="2" t="s">
        <v>31</v>
      </c>
      <c r="K172" s="2" t="s">
        <v>918</v>
      </c>
      <c r="L172" s="2" t="s">
        <v>232</v>
      </c>
      <c r="M172" s="2" t="s">
        <v>34</v>
      </c>
      <c r="N172" s="2" t="s">
        <v>919</v>
      </c>
      <c r="O172" s="2" t="s">
        <v>38</v>
      </c>
      <c r="P172" s="2" t="s">
        <v>920</v>
      </c>
      <c r="Q172" s="2" t="s">
        <v>921</v>
      </c>
      <c r="R172" s="2" t="s">
        <v>922</v>
      </c>
      <c r="S172" s="2" t="s">
        <v>38</v>
      </c>
      <c r="T172" s="2" t="s">
        <v>40</v>
      </c>
      <c r="U172" s="2" t="s">
        <v>38</v>
      </c>
      <c r="V172" s="2" t="s">
        <v>41</v>
      </c>
    </row>
    <row r="173" spans="1:22" x14ac:dyDescent="0.25">
      <c r="A173" s="2" t="s">
        <v>22</v>
      </c>
      <c r="B173" s="3" t="str">
        <f ca="1">HYPERLINK("#"&amp;CELL("address",'Quarterly Series'!CQ4),"Q:FI:0:1:2:1:1:0")</f>
        <v>Q:FI:0:1:2:1:1:0</v>
      </c>
      <c r="C173" s="2" t="s">
        <v>458</v>
      </c>
      <c r="D173" s="2" t="s">
        <v>230</v>
      </c>
      <c r="E173" s="2" t="s">
        <v>26</v>
      </c>
      <c r="F173" s="2" t="s">
        <v>44</v>
      </c>
      <c r="G173" s="2" t="s">
        <v>73</v>
      </c>
      <c r="H173" s="2" t="s">
        <v>29</v>
      </c>
      <c r="I173" s="2" t="s">
        <v>30</v>
      </c>
      <c r="J173" s="2" t="s">
        <v>31</v>
      </c>
      <c r="K173" s="2" t="s">
        <v>924</v>
      </c>
      <c r="L173" s="2" t="s">
        <v>49</v>
      </c>
      <c r="M173" s="2" t="s">
        <v>34</v>
      </c>
      <c r="N173" s="2" t="s">
        <v>925</v>
      </c>
      <c r="O173" s="2" t="s">
        <v>38</v>
      </c>
      <c r="P173" s="2" t="s">
        <v>920</v>
      </c>
      <c r="Q173" s="2" t="s">
        <v>921</v>
      </c>
      <c r="R173" s="2" t="s">
        <v>926</v>
      </c>
      <c r="S173" s="2" t="s">
        <v>38</v>
      </c>
      <c r="T173" s="2" t="s">
        <v>40</v>
      </c>
      <c r="U173" s="2" t="s">
        <v>38</v>
      </c>
      <c r="V173" s="2" t="s">
        <v>41</v>
      </c>
    </row>
    <row r="174" spans="1:22" x14ac:dyDescent="0.25">
      <c r="A174" s="2" t="s">
        <v>22</v>
      </c>
      <c r="B174" s="3" t="str">
        <f ca="1">HYPERLINK("#"&amp;CELL("address",'Quarterly Series'!CR4),"Q:FI:0:2:1:1:1:0")</f>
        <v>Q:FI:0:2:1:1:1:0</v>
      </c>
      <c r="C174" s="2" t="s">
        <v>458</v>
      </c>
      <c r="D174" s="2" t="s">
        <v>230</v>
      </c>
      <c r="E174" s="2" t="s">
        <v>26</v>
      </c>
      <c r="F174" s="2" t="s">
        <v>135</v>
      </c>
      <c r="G174" s="2" t="s">
        <v>28</v>
      </c>
      <c r="H174" s="2" t="s">
        <v>29</v>
      </c>
      <c r="I174" s="2" t="s">
        <v>30</v>
      </c>
      <c r="J174" s="2" t="s">
        <v>31</v>
      </c>
      <c r="K174" s="2" t="s">
        <v>928</v>
      </c>
      <c r="L174" s="2" t="s">
        <v>232</v>
      </c>
      <c r="M174" s="2" t="s">
        <v>34</v>
      </c>
      <c r="N174" s="2" t="s">
        <v>929</v>
      </c>
      <c r="O174" s="2" t="s">
        <v>38</v>
      </c>
      <c r="P174" s="2" t="s">
        <v>930</v>
      </c>
      <c r="Q174" s="2" t="s">
        <v>921</v>
      </c>
      <c r="R174" s="2" t="s">
        <v>931</v>
      </c>
      <c r="S174" s="2" t="s">
        <v>38</v>
      </c>
      <c r="T174" s="2" t="s">
        <v>40</v>
      </c>
      <c r="U174" s="2" t="s">
        <v>38</v>
      </c>
      <c r="V174" s="2" t="s">
        <v>41</v>
      </c>
    </row>
    <row r="175" spans="1:22" x14ac:dyDescent="0.25">
      <c r="A175" s="2" t="s">
        <v>22</v>
      </c>
      <c r="B175" s="3" t="str">
        <f ca="1">HYPERLINK("#"&amp;CELL("address",'Quarterly Series'!CS4),"Q:FI:0:8:1:1:1:0")</f>
        <v>Q:FI:0:8:1:1:1:0</v>
      </c>
      <c r="C175" s="2" t="s">
        <v>458</v>
      </c>
      <c r="D175" s="2" t="s">
        <v>230</v>
      </c>
      <c r="E175" s="2" t="s">
        <v>26</v>
      </c>
      <c r="F175" s="2" t="s">
        <v>86</v>
      </c>
      <c r="G175" s="2" t="s">
        <v>28</v>
      </c>
      <c r="H175" s="2" t="s">
        <v>29</v>
      </c>
      <c r="I175" s="2" t="s">
        <v>30</v>
      </c>
      <c r="J175" s="2" t="s">
        <v>31</v>
      </c>
      <c r="K175" s="2" t="s">
        <v>933</v>
      </c>
      <c r="L175" s="2" t="s">
        <v>232</v>
      </c>
      <c r="M175" s="2" t="s">
        <v>34</v>
      </c>
      <c r="N175" s="2" t="s">
        <v>934</v>
      </c>
      <c r="O175" s="2" t="s">
        <v>38</v>
      </c>
      <c r="P175" s="2" t="s">
        <v>920</v>
      </c>
      <c r="Q175" s="2" t="s">
        <v>921</v>
      </c>
      <c r="R175" s="2" t="s">
        <v>935</v>
      </c>
      <c r="S175" s="2" t="s">
        <v>38</v>
      </c>
      <c r="T175" s="2" t="s">
        <v>40</v>
      </c>
      <c r="U175" s="2" t="s">
        <v>38</v>
      </c>
      <c r="V175" s="2" t="s">
        <v>41</v>
      </c>
    </row>
    <row r="176" spans="1:22" x14ac:dyDescent="0.25">
      <c r="A176" s="2" t="s">
        <v>22</v>
      </c>
      <c r="B176" s="3" t="str">
        <f ca="1">HYPERLINK("#"&amp;CELL("address",'Quarterly Series'!CT4),"Q:FI:0:L:1:1:1:0")</f>
        <v>Q:FI:0:L:1:1:1:0</v>
      </c>
      <c r="C176" s="2" t="s">
        <v>458</v>
      </c>
      <c r="D176" s="2" t="s">
        <v>230</v>
      </c>
      <c r="E176" s="2" t="s">
        <v>26</v>
      </c>
      <c r="F176" s="2" t="s">
        <v>27</v>
      </c>
      <c r="G176" s="2" t="s">
        <v>28</v>
      </c>
      <c r="H176" s="2" t="s">
        <v>29</v>
      </c>
      <c r="I176" s="2" t="s">
        <v>30</v>
      </c>
      <c r="J176" s="2" t="s">
        <v>31</v>
      </c>
      <c r="K176" s="2" t="s">
        <v>937</v>
      </c>
      <c r="L176" s="2" t="s">
        <v>385</v>
      </c>
      <c r="M176" s="2" t="s">
        <v>34</v>
      </c>
      <c r="N176" s="2" t="s">
        <v>938</v>
      </c>
      <c r="O176" s="2" t="s">
        <v>939</v>
      </c>
      <c r="P176" s="2" t="s">
        <v>940</v>
      </c>
      <c r="Q176" s="2" t="s">
        <v>38</v>
      </c>
      <c r="R176" s="2" t="s">
        <v>941</v>
      </c>
      <c r="S176" s="2" t="s">
        <v>38</v>
      </c>
      <c r="T176" s="2" t="s">
        <v>40</v>
      </c>
      <c r="U176" s="2" t="s">
        <v>38</v>
      </c>
      <c r="V176" s="2" t="s">
        <v>41</v>
      </c>
    </row>
    <row r="177" spans="1:22" x14ac:dyDescent="0.25">
      <c r="A177" s="2" t="s">
        <v>22</v>
      </c>
      <c r="B177" s="3" t="str">
        <f ca="1">HYPERLINK("#"&amp;CELL("address",'Quarterly Series'!CU4),"Q:FI:9:1:2:1:1:0")</f>
        <v>Q:FI:9:1:2:1:1:0</v>
      </c>
      <c r="C177" s="2" t="s">
        <v>458</v>
      </c>
      <c r="D177" s="2" t="s">
        <v>230</v>
      </c>
      <c r="E177" s="2" t="s">
        <v>149</v>
      </c>
      <c r="F177" s="2" t="s">
        <v>44</v>
      </c>
      <c r="G177" s="2" t="s">
        <v>73</v>
      </c>
      <c r="H177" s="2" t="s">
        <v>29</v>
      </c>
      <c r="I177" s="2" t="s">
        <v>30</v>
      </c>
      <c r="J177" s="2" t="s">
        <v>31</v>
      </c>
      <c r="K177" s="2" t="s">
        <v>943</v>
      </c>
      <c r="L177" s="2" t="s">
        <v>49</v>
      </c>
      <c r="M177" s="2" t="s">
        <v>34</v>
      </c>
      <c r="N177" s="2" t="s">
        <v>944</v>
      </c>
      <c r="O177" s="2" t="s">
        <v>38</v>
      </c>
      <c r="P177" s="2" t="s">
        <v>920</v>
      </c>
      <c r="Q177" s="2" t="s">
        <v>921</v>
      </c>
      <c r="R177" s="2" t="s">
        <v>945</v>
      </c>
      <c r="S177" s="2" t="s">
        <v>38</v>
      </c>
      <c r="T177" s="2" t="s">
        <v>40</v>
      </c>
      <c r="U177" s="2" t="s">
        <v>38</v>
      </c>
      <c r="V177" s="2" t="s">
        <v>41</v>
      </c>
    </row>
    <row r="178" spans="1:22" x14ac:dyDescent="0.25">
      <c r="A178" s="2" t="s">
        <v>22</v>
      </c>
      <c r="B178" s="3" t="str">
        <f ca="1">HYPERLINK("#"&amp;CELL("address",'Quarterly Series'!CV4),"Q:FI:9:8:1:1:1:0")</f>
        <v>Q:FI:9:8:1:1:1:0</v>
      </c>
      <c r="C178" s="2" t="s">
        <v>458</v>
      </c>
      <c r="D178" s="2" t="s">
        <v>230</v>
      </c>
      <c r="E178" s="2" t="s">
        <v>149</v>
      </c>
      <c r="F178" s="2" t="s">
        <v>86</v>
      </c>
      <c r="G178" s="2" t="s">
        <v>28</v>
      </c>
      <c r="H178" s="2" t="s">
        <v>29</v>
      </c>
      <c r="I178" s="2" t="s">
        <v>30</v>
      </c>
      <c r="J178" s="2" t="s">
        <v>31</v>
      </c>
      <c r="K178" s="2" t="s">
        <v>947</v>
      </c>
      <c r="L178" s="2" t="s">
        <v>232</v>
      </c>
      <c r="M178" s="2" t="s">
        <v>34</v>
      </c>
      <c r="N178" s="2" t="s">
        <v>948</v>
      </c>
      <c r="O178" s="2" t="s">
        <v>38</v>
      </c>
      <c r="P178" s="2" t="s">
        <v>930</v>
      </c>
      <c r="Q178" s="2" t="s">
        <v>921</v>
      </c>
      <c r="R178" s="2" t="s">
        <v>949</v>
      </c>
      <c r="S178" s="2" t="s">
        <v>38</v>
      </c>
      <c r="T178" s="2" t="s">
        <v>40</v>
      </c>
      <c r="U178" s="2" t="s">
        <v>950</v>
      </c>
      <c r="V178" s="2" t="s">
        <v>41</v>
      </c>
    </row>
    <row r="179" spans="1:22" x14ac:dyDescent="0.25">
      <c r="A179" s="2" t="s">
        <v>22</v>
      </c>
      <c r="B179" s="3" t="str">
        <f ca="1">HYPERLINK("#"&amp;CELL("address",'Quarterly Series'!CW4),"Q:FI:A:1:1:1:1:0")</f>
        <v>Q:FI:A:1:1:1:1:0</v>
      </c>
      <c r="C179" s="2" t="s">
        <v>458</v>
      </c>
      <c r="D179" s="2" t="s">
        <v>230</v>
      </c>
      <c r="E179" s="2" t="s">
        <v>156</v>
      </c>
      <c r="F179" s="2" t="s">
        <v>44</v>
      </c>
      <c r="G179" s="2" t="s">
        <v>28</v>
      </c>
      <c r="H179" s="2" t="s">
        <v>29</v>
      </c>
      <c r="I179" s="2" t="s">
        <v>30</v>
      </c>
      <c r="J179" s="2" t="s">
        <v>31</v>
      </c>
      <c r="K179" s="2" t="s">
        <v>952</v>
      </c>
      <c r="L179" s="2" t="s">
        <v>232</v>
      </c>
      <c r="M179" s="2" t="s">
        <v>34</v>
      </c>
      <c r="N179" s="2" t="s">
        <v>953</v>
      </c>
      <c r="O179" s="2" t="s">
        <v>38</v>
      </c>
      <c r="P179" s="2" t="s">
        <v>920</v>
      </c>
      <c r="Q179" s="2" t="s">
        <v>921</v>
      </c>
      <c r="R179" s="2" t="s">
        <v>954</v>
      </c>
      <c r="S179" s="2" t="s">
        <v>38</v>
      </c>
      <c r="T179" s="2" t="s">
        <v>40</v>
      </c>
      <c r="U179" s="2" t="s">
        <v>38</v>
      </c>
      <c r="V179" s="2" t="s">
        <v>41</v>
      </c>
    </row>
    <row r="180" spans="1:22" x14ac:dyDescent="0.25">
      <c r="A180" s="2" t="s">
        <v>22</v>
      </c>
      <c r="B180" s="3" t="str">
        <f ca="1">HYPERLINK("#"&amp;CELL("address",'Quarterly Series'!CX4),"Q:FI:A:1:2:1:1:0")</f>
        <v>Q:FI:A:1:2:1:1:0</v>
      </c>
      <c r="C180" s="2" t="s">
        <v>458</v>
      </c>
      <c r="D180" s="2" t="s">
        <v>230</v>
      </c>
      <c r="E180" s="2" t="s">
        <v>156</v>
      </c>
      <c r="F180" s="2" t="s">
        <v>44</v>
      </c>
      <c r="G180" s="2" t="s">
        <v>73</v>
      </c>
      <c r="H180" s="2" t="s">
        <v>29</v>
      </c>
      <c r="I180" s="2" t="s">
        <v>30</v>
      </c>
      <c r="J180" s="2" t="s">
        <v>31</v>
      </c>
      <c r="K180" s="2" t="s">
        <v>956</v>
      </c>
      <c r="L180" s="2" t="s">
        <v>49</v>
      </c>
      <c r="M180" s="2" t="s">
        <v>34</v>
      </c>
      <c r="N180" s="2" t="s">
        <v>957</v>
      </c>
      <c r="O180" s="2" t="s">
        <v>38</v>
      </c>
      <c r="P180" s="2" t="s">
        <v>920</v>
      </c>
      <c r="Q180" s="2" t="s">
        <v>921</v>
      </c>
      <c r="R180" s="2" t="s">
        <v>958</v>
      </c>
      <c r="S180" s="2" t="s">
        <v>38</v>
      </c>
      <c r="T180" s="2" t="s">
        <v>40</v>
      </c>
      <c r="U180" s="2" t="s">
        <v>38</v>
      </c>
      <c r="V180" s="2" t="s">
        <v>41</v>
      </c>
    </row>
    <row r="181" spans="1:22" x14ac:dyDescent="0.25">
      <c r="A181" s="2" t="s">
        <v>22</v>
      </c>
      <c r="B181" s="3" t="str">
        <f ca="1">HYPERLINK("#"&amp;CELL("address",'Quarterly Series'!CY4),"Q:FR:0:1:0:1:6:0")</f>
        <v>Q:FR:0:1:0:1:6:0</v>
      </c>
      <c r="C181" s="2" t="s">
        <v>458</v>
      </c>
      <c r="D181" s="2" t="s">
        <v>960</v>
      </c>
      <c r="E181" s="2" t="s">
        <v>26</v>
      </c>
      <c r="F181" s="2" t="s">
        <v>44</v>
      </c>
      <c r="G181" s="2" t="s">
        <v>45</v>
      </c>
      <c r="H181" s="2" t="s">
        <v>29</v>
      </c>
      <c r="I181" s="2" t="s">
        <v>47</v>
      </c>
      <c r="J181" s="2" t="s">
        <v>31</v>
      </c>
      <c r="K181" s="2" t="s">
        <v>474</v>
      </c>
      <c r="L181" s="2" t="s">
        <v>232</v>
      </c>
      <c r="M181" s="2" t="s">
        <v>34</v>
      </c>
      <c r="N181" s="2" t="s">
        <v>961</v>
      </c>
      <c r="O181" s="2" t="s">
        <v>38</v>
      </c>
      <c r="P181" s="2" t="s">
        <v>962</v>
      </c>
      <c r="Q181" s="2" t="s">
        <v>963</v>
      </c>
      <c r="R181" s="2" t="s">
        <v>964</v>
      </c>
      <c r="S181" s="2" t="s">
        <v>38</v>
      </c>
      <c r="T181" s="2" t="s">
        <v>40</v>
      </c>
      <c r="U181" s="2" t="s">
        <v>38</v>
      </c>
      <c r="V181" s="2" t="s">
        <v>41</v>
      </c>
    </row>
    <row r="182" spans="1:22" x14ac:dyDescent="0.25">
      <c r="A182" s="2" t="s">
        <v>22</v>
      </c>
      <c r="B182" s="3" t="str">
        <f ca="1">HYPERLINK("#"&amp;CELL("address",'Quarterly Series'!CZ4),"Q:FR:0:1:1:1:6:0")</f>
        <v>Q:FR:0:1:1:1:6:0</v>
      </c>
      <c r="C182" s="2" t="s">
        <v>458</v>
      </c>
      <c r="D182" s="2" t="s">
        <v>960</v>
      </c>
      <c r="E182" s="2" t="s">
        <v>26</v>
      </c>
      <c r="F182" s="2" t="s">
        <v>44</v>
      </c>
      <c r="G182" s="2" t="s">
        <v>28</v>
      </c>
      <c r="H182" s="2" t="s">
        <v>29</v>
      </c>
      <c r="I182" s="2" t="s">
        <v>47</v>
      </c>
      <c r="J182" s="2" t="s">
        <v>31</v>
      </c>
      <c r="K182" s="2" t="s">
        <v>966</v>
      </c>
      <c r="L182" s="2" t="s">
        <v>232</v>
      </c>
      <c r="M182" s="2" t="s">
        <v>34</v>
      </c>
      <c r="N182" s="2" t="s">
        <v>386</v>
      </c>
      <c r="O182" s="2" t="s">
        <v>38</v>
      </c>
      <c r="P182" s="2" t="s">
        <v>967</v>
      </c>
      <c r="Q182" s="2" t="s">
        <v>968</v>
      </c>
      <c r="R182" s="2" t="s">
        <v>969</v>
      </c>
      <c r="S182" s="2" t="s">
        <v>38</v>
      </c>
      <c r="T182" s="2" t="s">
        <v>40</v>
      </c>
      <c r="U182" s="2" t="s">
        <v>38</v>
      </c>
      <c r="V182" s="2" t="s">
        <v>41</v>
      </c>
    </row>
    <row r="183" spans="1:22" x14ac:dyDescent="0.25">
      <c r="A183" s="2" t="s">
        <v>22</v>
      </c>
      <c r="B183" s="3" t="str">
        <f ca="1">HYPERLINK("#"&amp;CELL("address",'Quarterly Series'!DA4),"Q:FR:0:1:2:1:6:0")</f>
        <v>Q:FR:0:1:2:1:6:0</v>
      </c>
      <c r="C183" s="2" t="s">
        <v>458</v>
      </c>
      <c r="D183" s="2" t="s">
        <v>960</v>
      </c>
      <c r="E183" s="2" t="s">
        <v>26</v>
      </c>
      <c r="F183" s="2" t="s">
        <v>44</v>
      </c>
      <c r="G183" s="2" t="s">
        <v>73</v>
      </c>
      <c r="H183" s="2" t="s">
        <v>29</v>
      </c>
      <c r="I183" s="2" t="s">
        <v>47</v>
      </c>
      <c r="J183" s="2" t="s">
        <v>31</v>
      </c>
      <c r="K183" s="2" t="s">
        <v>971</v>
      </c>
      <c r="L183" s="2" t="s">
        <v>232</v>
      </c>
      <c r="M183" s="2" t="s">
        <v>34</v>
      </c>
      <c r="N183" s="2" t="s">
        <v>597</v>
      </c>
      <c r="O183" s="2" t="s">
        <v>38</v>
      </c>
      <c r="P183" s="2" t="s">
        <v>962</v>
      </c>
      <c r="Q183" s="2" t="s">
        <v>968</v>
      </c>
      <c r="R183" s="2" t="s">
        <v>972</v>
      </c>
      <c r="S183" s="2" t="s">
        <v>38</v>
      </c>
      <c r="T183" s="2" t="s">
        <v>40</v>
      </c>
      <c r="U183" s="2" t="s">
        <v>38</v>
      </c>
      <c r="V183" s="2" t="s">
        <v>41</v>
      </c>
    </row>
    <row r="184" spans="1:22" x14ac:dyDescent="0.25">
      <c r="A184" s="2" t="s">
        <v>22</v>
      </c>
      <c r="B184" s="3" t="str">
        <f ca="1">HYPERLINK("#"&amp;CELL("address",'Quarterly Series'!DB4),"Q:FR:0:2:2:3:0:0")</f>
        <v>Q:FR:0:2:2:3:0:0</v>
      </c>
      <c r="C184" s="2" t="s">
        <v>458</v>
      </c>
      <c r="D184" s="2" t="s">
        <v>960</v>
      </c>
      <c r="E184" s="2" t="s">
        <v>26</v>
      </c>
      <c r="F184" s="2" t="s">
        <v>135</v>
      </c>
      <c r="G184" s="2" t="s">
        <v>73</v>
      </c>
      <c r="H184" s="2" t="s">
        <v>96</v>
      </c>
      <c r="I184" s="2" t="s">
        <v>103</v>
      </c>
      <c r="J184" s="2" t="s">
        <v>31</v>
      </c>
      <c r="K184" s="2" t="s">
        <v>974</v>
      </c>
      <c r="L184" s="2" t="s">
        <v>385</v>
      </c>
      <c r="M184" s="2" t="s">
        <v>106</v>
      </c>
      <c r="N184" s="2" t="s">
        <v>975</v>
      </c>
      <c r="O184" s="2" t="s">
        <v>38</v>
      </c>
      <c r="P184" s="2" t="s">
        <v>976</v>
      </c>
      <c r="Q184" s="2" t="s">
        <v>38</v>
      </c>
      <c r="R184" s="2" t="s">
        <v>977</v>
      </c>
      <c r="S184" s="2" t="s">
        <v>38</v>
      </c>
      <c r="T184" s="2" t="s">
        <v>129</v>
      </c>
      <c r="U184" s="2" t="s">
        <v>38</v>
      </c>
      <c r="V184" s="2" t="s">
        <v>41</v>
      </c>
    </row>
    <row r="185" spans="1:22" x14ac:dyDescent="0.25">
      <c r="A185" s="2" t="s">
        <v>22</v>
      </c>
      <c r="B185" s="3" t="str">
        <f ca="1">HYPERLINK("#"&amp;CELL("address",'Quarterly Series'!DC4),"Q:FR:0:8:2:3:1:0")</f>
        <v>Q:FR:0:8:2:3:1:0</v>
      </c>
      <c r="C185" s="2" t="s">
        <v>458</v>
      </c>
      <c r="D185" s="2" t="s">
        <v>960</v>
      </c>
      <c r="E185" s="2" t="s">
        <v>26</v>
      </c>
      <c r="F185" s="2" t="s">
        <v>86</v>
      </c>
      <c r="G185" s="2" t="s">
        <v>73</v>
      </c>
      <c r="H185" s="2" t="s">
        <v>96</v>
      </c>
      <c r="I185" s="2" t="s">
        <v>30</v>
      </c>
      <c r="J185" s="2" t="s">
        <v>31</v>
      </c>
      <c r="K185" s="2" t="s">
        <v>979</v>
      </c>
      <c r="L185" s="2" t="s">
        <v>385</v>
      </c>
      <c r="M185" s="2" t="s">
        <v>34</v>
      </c>
      <c r="N185" s="2" t="s">
        <v>980</v>
      </c>
      <c r="O185" s="2" t="s">
        <v>38</v>
      </c>
      <c r="P185" s="2" t="s">
        <v>976</v>
      </c>
      <c r="Q185" s="2" t="s">
        <v>38</v>
      </c>
      <c r="R185" s="2" t="s">
        <v>981</v>
      </c>
      <c r="S185" s="2" t="s">
        <v>38</v>
      </c>
      <c r="T185" s="2" t="s">
        <v>40</v>
      </c>
      <c r="U185" s="2" t="s">
        <v>38</v>
      </c>
      <c r="V185" s="2" t="s">
        <v>41</v>
      </c>
    </row>
    <row r="186" spans="1:22" x14ac:dyDescent="0.25">
      <c r="A186" s="2" t="s">
        <v>22</v>
      </c>
      <c r="B186" s="3" t="str">
        <f ca="1">HYPERLINK("#"&amp;CELL("address",'Quarterly Series'!DD4),"Q:FR:2:8:1:1:0:0")</f>
        <v>Q:FR:2:8:1:1:0:0</v>
      </c>
      <c r="C186" s="2" t="s">
        <v>458</v>
      </c>
      <c r="D186" s="2" t="s">
        <v>960</v>
      </c>
      <c r="E186" s="2" t="s">
        <v>131</v>
      </c>
      <c r="F186" s="2" t="s">
        <v>86</v>
      </c>
      <c r="G186" s="2" t="s">
        <v>28</v>
      </c>
      <c r="H186" s="2" t="s">
        <v>29</v>
      </c>
      <c r="I186" s="2" t="s">
        <v>103</v>
      </c>
      <c r="J186" s="2" t="s">
        <v>31</v>
      </c>
      <c r="K186" s="2" t="s">
        <v>983</v>
      </c>
      <c r="L186" s="2" t="s">
        <v>232</v>
      </c>
      <c r="M186" s="2" t="s">
        <v>106</v>
      </c>
      <c r="N186" s="2" t="s">
        <v>984</v>
      </c>
      <c r="O186" s="2" t="s">
        <v>38</v>
      </c>
      <c r="P186" s="2" t="s">
        <v>985</v>
      </c>
      <c r="Q186" s="2" t="s">
        <v>38</v>
      </c>
      <c r="R186" s="2" t="s">
        <v>986</v>
      </c>
      <c r="S186" s="2" t="s">
        <v>38</v>
      </c>
      <c r="T186" s="2" t="s">
        <v>40</v>
      </c>
      <c r="U186" s="2" t="s">
        <v>38</v>
      </c>
      <c r="V186" s="2" t="s">
        <v>41</v>
      </c>
    </row>
    <row r="187" spans="1:22" x14ac:dyDescent="0.25">
      <c r="A187" s="2" t="s">
        <v>22</v>
      </c>
      <c r="B187" s="3" t="str">
        <f ca="1">HYPERLINK("#"&amp;CELL("address",'Quarterly Series'!DE4),"Q:FR:2:8:1:2:1:1")</f>
        <v>Q:FR:2:8:1:2:1:1</v>
      </c>
      <c r="C187" s="2" t="s">
        <v>458</v>
      </c>
      <c r="D187" s="2" t="s">
        <v>960</v>
      </c>
      <c r="E187" s="2" t="s">
        <v>131</v>
      </c>
      <c r="F187" s="2" t="s">
        <v>86</v>
      </c>
      <c r="G187" s="2" t="s">
        <v>28</v>
      </c>
      <c r="H187" s="2" t="s">
        <v>178</v>
      </c>
      <c r="I187" s="2" t="s">
        <v>30</v>
      </c>
      <c r="J187" s="2" t="s">
        <v>450</v>
      </c>
      <c r="K187" s="2" t="s">
        <v>988</v>
      </c>
      <c r="L187" s="2" t="s">
        <v>385</v>
      </c>
      <c r="M187" s="2" t="s">
        <v>34</v>
      </c>
      <c r="N187" s="2" t="s">
        <v>989</v>
      </c>
      <c r="O187" s="2" t="s">
        <v>38</v>
      </c>
      <c r="P187" s="2" t="s">
        <v>990</v>
      </c>
      <c r="Q187" s="2" t="s">
        <v>991</v>
      </c>
      <c r="R187" s="2" t="s">
        <v>992</v>
      </c>
      <c r="S187" s="2" t="s">
        <v>38</v>
      </c>
      <c r="T187" s="2" t="s">
        <v>40</v>
      </c>
      <c r="U187" s="2" t="s">
        <v>38</v>
      </c>
      <c r="V187" s="2" t="s">
        <v>41</v>
      </c>
    </row>
    <row r="188" spans="1:22" x14ac:dyDescent="0.25">
      <c r="A188" s="2" t="s">
        <v>22</v>
      </c>
      <c r="B188" s="3" t="str">
        <f ca="1">HYPERLINK("#"&amp;CELL("address",'Quarterly Series'!DF4),"Q:FR:3:2:2:3:0:0")</f>
        <v>Q:FR:3:2:2:3:0:0</v>
      </c>
      <c r="C188" s="2" t="s">
        <v>458</v>
      </c>
      <c r="D188" s="2" t="s">
        <v>960</v>
      </c>
      <c r="E188" s="2" t="s">
        <v>249</v>
      </c>
      <c r="F188" s="2" t="s">
        <v>135</v>
      </c>
      <c r="G188" s="2" t="s">
        <v>73</v>
      </c>
      <c r="H188" s="2" t="s">
        <v>96</v>
      </c>
      <c r="I188" s="2" t="s">
        <v>103</v>
      </c>
      <c r="J188" s="2" t="s">
        <v>31</v>
      </c>
      <c r="K188" s="2" t="s">
        <v>994</v>
      </c>
      <c r="L188" s="2" t="s">
        <v>385</v>
      </c>
      <c r="M188" s="2" t="s">
        <v>106</v>
      </c>
      <c r="N188" s="2" t="s">
        <v>995</v>
      </c>
      <c r="O188" s="2" t="s">
        <v>38</v>
      </c>
      <c r="P188" s="2" t="s">
        <v>976</v>
      </c>
      <c r="Q188" s="2" t="s">
        <v>38</v>
      </c>
      <c r="R188" s="2" t="s">
        <v>996</v>
      </c>
      <c r="S188" s="2" t="s">
        <v>38</v>
      </c>
      <c r="T188" s="2" t="s">
        <v>129</v>
      </c>
      <c r="U188" s="2" t="s">
        <v>38</v>
      </c>
      <c r="V188" s="2" t="s">
        <v>41</v>
      </c>
    </row>
    <row r="189" spans="1:22" x14ac:dyDescent="0.25">
      <c r="A189" s="2" t="s">
        <v>22</v>
      </c>
      <c r="B189" s="3" t="str">
        <f ca="1">HYPERLINK("#"&amp;CELL("address",'Quarterly Series'!DG4),"Q:FR:3:8:1:1:0:0")</f>
        <v>Q:FR:3:8:1:1:0:0</v>
      </c>
      <c r="C189" s="2" t="s">
        <v>458</v>
      </c>
      <c r="D189" s="2" t="s">
        <v>960</v>
      </c>
      <c r="E189" s="2" t="s">
        <v>249</v>
      </c>
      <c r="F189" s="2" t="s">
        <v>86</v>
      </c>
      <c r="G189" s="2" t="s">
        <v>28</v>
      </c>
      <c r="H189" s="2" t="s">
        <v>29</v>
      </c>
      <c r="I189" s="2" t="s">
        <v>103</v>
      </c>
      <c r="J189" s="2" t="s">
        <v>31</v>
      </c>
      <c r="K189" s="2" t="s">
        <v>998</v>
      </c>
      <c r="L189" s="2" t="s">
        <v>232</v>
      </c>
      <c r="M189" s="2" t="s">
        <v>106</v>
      </c>
      <c r="N189" s="2" t="s">
        <v>999</v>
      </c>
      <c r="O189" s="2" t="s">
        <v>38</v>
      </c>
      <c r="P189" s="2" t="s">
        <v>985</v>
      </c>
      <c r="Q189" s="2" t="s">
        <v>38</v>
      </c>
      <c r="R189" s="2" t="s">
        <v>1000</v>
      </c>
      <c r="S189" s="2" t="s">
        <v>38</v>
      </c>
      <c r="T189" s="2" t="s">
        <v>40</v>
      </c>
      <c r="U189" s="2" t="s">
        <v>38</v>
      </c>
      <c r="V189" s="2" t="s">
        <v>41</v>
      </c>
    </row>
    <row r="190" spans="1:22" x14ac:dyDescent="0.25">
      <c r="A190" s="2" t="s">
        <v>22</v>
      </c>
      <c r="B190" s="3" t="str">
        <f ca="1">HYPERLINK("#"&amp;CELL("address",'Quarterly Series'!DH4),"Q:FR:3:8:2:3:1:0")</f>
        <v>Q:FR:3:8:2:3:1:0</v>
      </c>
      <c r="C190" s="2" t="s">
        <v>458</v>
      </c>
      <c r="D190" s="2" t="s">
        <v>960</v>
      </c>
      <c r="E190" s="2" t="s">
        <v>249</v>
      </c>
      <c r="F190" s="2" t="s">
        <v>86</v>
      </c>
      <c r="G190" s="2" t="s">
        <v>73</v>
      </c>
      <c r="H190" s="2" t="s">
        <v>96</v>
      </c>
      <c r="I190" s="2" t="s">
        <v>30</v>
      </c>
      <c r="J190" s="2" t="s">
        <v>31</v>
      </c>
      <c r="K190" s="2" t="s">
        <v>1002</v>
      </c>
      <c r="L190" s="2" t="s">
        <v>385</v>
      </c>
      <c r="M190" s="2" t="s">
        <v>34</v>
      </c>
      <c r="N190" s="2" t="s">
        <v>1003</v>
      </c>
      <c r="O190" s="2" t="s">
        <v>38</v>
      </c>
      <c r="P190" s="2" t="s">
        <v>1004</v>
      </c>
      <c r="Q190" s="2" t="s">
        <v>38</v>
      </c>
      <c r="R190" s="2" t="s">
        <v>1005</v>
      </c>
      <c r="S190" s="2" t="s">
        <v>38</v>
      </c>
      <c r="T190" s="2" t="s">
        <v>40</v>
      </c>
      <c r="U190" s="2" t="s">
        <v>38</v>
      </c>
      <c r="V190" s="2" t="s">
        <v>41</v>
      </c>
    </row>
    <row r="191" spans="1:22" x14ac:dyDescent="0.25">
      <c r="A191" s="2" t="s">
        <v>22</v>
      </c>
      <c r="B191" s="3" t="str">
        <f ca="1">HYPERLINK("#"&amp;CELL("address",'Quarterly Series'!DI4),"Q:GB:0:1:0:1:0:0")</f>
        <v>Q:GB:0:1:0:1:0:0</v>
      </c>
      <c r="C191" s="2" t="s">
        <v>458</v>
      </c>
      <c r="D191" s="2" t="s">
        <v>261</v>
      </c>
      <c r="E191" s="2" t="s">
        <v>26</v>
      </c>
      <c r="F191" s="2" t="s">
        <v>44</v>
      </c>
      <c r="G191" s="2" t="s">
        <v>45</v>
      </c>
      <c r="H191" s="2" t="s">
        <v>29</v>
      </c>
      <c r="I191" s="2" t="s">
        <v>103</v>
      </c>
      <c r="J191" s="2" t="s">
        <v>31</v>
      </c>
      <c r="K191" s="2" t="s">
        <v>262</v>
      </c>
      <c r="L191" s="2" t="s">
        <v>263</v>
      </c>
      <c r="M191" s="2" t="s">
        <v>106</v>
      </c>
      <c r="N191" s="2" t="s">
        <v>264</v>
      </c>
      <c r="O191" s="2" t="s">
        <v>265</v>
      </c>
      <c r="P191" s="2" t="s">
        <v>266</v>
      </c>
      <c r="Q191" s="2" t="s">
        <v>38</v>
      </c>
      <c r="R191" s="2" t="s">
        <v>267</v>
      </c>
      <c r="S191" s="2" t="s">
        <v>38</v>
      </c>
      <c r="T191" s="2" t="s">
        <v>40</v>
      </c>
      <c r="U191" s="2" t="s">
        <v>268</v>
      </c>
      <c r="V191" s="2" t="s">
        <v>41</v>
      </c>
    </row>
    <row r="192" spans="1:22" x14ac:dyDescent="0.25">
      <c r="A192" s="2" t="s">
        <v>22</v>
      </c>
      <c r="B192" s="3" t="str">
        <f ca="1">HYPERLINK("#"&amp;CELL("address",'Quarterly Series'!DJ4),"Q:GB:0:1:2:1:0:0")</f>
        <v>Q:GB:0:1:2:1:0:0</v>
      </c>
      <c r="C192" s="2" t="s">
        <v>458</v>
      </c>
      <c r="D192" s="2" t="s">
        <v>261</v>
      </c>
      <c r="E192" s="2" t="s">
        <v>26</v>
      </c>
      <c r="F192" s="2" t="s">
        <v>44</v>
      </c>
      <c r="G192" s="2" t="s">
        <v>73</v>
      </c>
      <c r="H192" s="2" t="s">
        <v>29</v>
      </c>
      <c r="I192" s="2" t="s">
        <v>103</v>
      </c>
      <c r="J192" s="2" t="s">
        <v>31</v>
      </c>
      <c r="K192" s="2" t="s">
        <v>1008</v>
      </c>
      <c r="L192" s="2" t="s">
        <v>271</v>
      </c>
      <c r="M192" s="2" t="s">
        <v>106</v>
      </c>
      <c r="N192" s="2" t="s">
        <v>1009</v>
      </c>
      <c r="O192" s="2" t="s">
        <v>1010</v>
      </c>
      <c r="P192" s="2" t="s">
        <v>1011</v>
      </c>
      <c r="Q192" s="2" t="s">
        <v>38</v>
      </c>
      <c r="R192" s="2" t="s">
        <v>1012</v>
      </c>
      <c r="S192" s="2" t="s">
        <v>38</v>
      </c>
      <c r="T192" s="2" t="s">
        <v>40</v>
      </c>
      <c r="U192" s="2" t="s">
        <v>38</v>
      </c>
      <c r="V192" s="2" t="s">
        <v>1013</v>
      </c>
    </row>
    <row r="193" spans="1:22" x14ac:dyDescent="0.25">
      <c r="A193" s="2" t="s">
        <v>22</v>
      </c>
      <c r="B193" s="3" t="str">
        <f ca="1">HYPERLINK("#"&amp;CELL("address",'Quarterly Series'!DK4),"Q:GR:0:8:0:0:0:0")</f>
        <v>Q:GR:0:8:0:0:0:0</v>
      </c>
      <c r="C193" s="2" t="s">
        <v>458</v>
      </c>
      <c r="D193" s="2" t="s">
        <v>1015</v>
      </c>
      <c r="E193" s="2" t="s">
        <v>26</v>
      </c>
      <c r="F193" s="2" t="s">
        <v>86</v>
      </c>
      <c r="G193" s="2" t="s">
        <v>45</v>
      </c>
      <c r="H193" s="2" t="s">
        <v>46</v>
      </c>
      <c r="I193" s="2" t="s">
        <v>103</v>
      </c>
      <c r="J193" s="2" t="s">
        <v>31</v>
      </c>
      <c r="K193" s="2" t="s">
        <v>1016</v>
      </c>
      <c r="L193" s="2" t="s">
        <v>1017</v>
      </c>
      <c r="M193" s="2" t="s">
        <v>106</v>
      </c>
      <c r="N193" s="2" t="s">
        <v>1018</v>
      </c>
      <c r="O193" s="2" t="s">
        <v>1019</v>
      </c>
      <c r="P193" s="2" t="s">
        <v>1020</v>
      </c>
      <c r="Q193" s="2" t="s">
        <v>1021</v>
      </c>
      <c r="R193" s="2" t="s">
        <v>38</v>
      </c>
      <c r="S193" s="2" t="s">
        <v>38</v>
      </c>
      <c r="T193" s="2" t="s">
        <v>40</v>
      </c>
      <c r="U193" s="2" t="s">
        <v>38</v>
      </c>
      <c r="V193" s="2" t="s">
        <v>41</v>
      </c>
    </row>
    <row r="194" spans="1:22" x14ac:dyDescent="0.25">
      <c r="A194" s="2" t="s">
        <v>22</v>
      </c>
      <c r="B194" s="3" t="str">
        <f ca="1">HYPERLINK("#"&amp;CELL("address",'Quarterly Series'!DL4),"Q:GR:0:8:1:0:0:0")</f>
        <v>Q:GR:0:8:1:0:0:0</v>
      </c>
      <c r="C194" s="2" t="s">
        <v>458</v>
      </c>
      <c r="D194" s="2" t="s">
        <v>1015</v>
      </c>
      <c r="E194" s="2" t="s">
        <v>26</v>
      </c>
      <c r="F194" s="2" t="s">
        <v>86</v>
      </c>
      <c r="G194" s="2" t="s">
        <v>28</v>
      </c>
      <c r="H194" s="2" t="s">
        <v>46</v>
      </c>
      <c r="I194" s="2" t="s">
        <v>103</v>
      </c>
      <c r="J194" s="2" t="s">
        <v>31</v>
      </c>
      <c r="K194" s="2" t="s">
        <v>1023</v>
      </c>
      <c r="L194" s="2" t="s">
        <v>1017</v>
      </c>
      <c r="M194" s="2" t="s">
        <v>106</v>
      </c>
      <c r="N194" s="2" t="s">
        <v>1024</v>
      </c>
      <c r="O194" s="2" t="s">
        <v>1019</v>
      </c>
      <c r="P194" s="2" t="s">
        <v>1020</v>
      </c>
      <c r="Q194" s="2" t="s">
        <v>1021</v>
      </c>
      <c r="R194" s="2" t="s">
        <v>38</v>
      </c>
      <c r="S194" s="2" t="s">
        <v>38</v>
      </c>
      <c r="T194" s="2" t="s">
        <v>40</v>
      </c>
      <c r="U194" s="2" t="s">
        <v>38</v>
      </c>
      <c r="V194" s="2" t="s">
        <v>41</v>
      </c>
    </row>
    <row r="195" spans="1:22" x14ac:dyDescent="0.25">
      <c r="A195" s="2" t="s">
        <v>22</v>
      </c>
      <c r="B195" s="3" t="str">
        <f ca="1">HYPERLINK("#"&amp;CELL("address",'Quarterly Series'!DM4),"Q:GR:0:8:2:0:0:0")</f>
        <v>Q:GR:0:8:2:0:0:0</v>
      </c>
      <c r="C195" s="2" t="s">
        <v>458</v>
      </c>
      <c r="D195" s="2" t="s">
        <v>1015</v>
      </c>
      <c r="E195" s="2" t="s">
        <v>26</v>
      </c>
      <c r="F195" s="2" t="s">
        <v>86</v>
      </c>
      <c r="G195" s="2" t="s">
        <v>73</v>
      </c>
      <c r="H195" s="2" t="s">
        <v>46</v>
      </c>
      <c r="I195" s="2" t="s">
        <v>103</v>
      </c>
      <c r="J195" s="2" t="s">
        <v>31</v>
      </c>
      <c r="K195" s="2" t="s">
        <v>1026</v>
      </c>
      <c r="L195" s="2" t="s">
        <v>1017</v>
      </c>
      <c r="M195" s="2" t="s">
        <v>106</v>
      </c>
      <c r="N195" s="2" t="s">
        <v>1027</v>
      </c>
      <c r="O195" s="2" t="s">
        <v>1019</v>
      </c>
      <c r="P195" s="2" t="s">
        <v>1020</v>
      </c>
      <c r="Q195" s="2" t="s">
        <v>1021</v>
      </c>
      <c r="R195" s="2" t="s">
        <v>38</v>
      </c>
      <c r="S195" s="2" t="s">
        <v>38</v>
      </c>
      <c r="T195" s="2" t="s">
        <v>40</v>
      </c>
      <c r="U195" s="2" t="s">
        <v>38</v>
      </c>
      <c r="V195" s="2" t="s">
        <v>41</v>
      </c>
    </row>
    <row r="196" spans="1:22" x14ac:dyDescent="0.25">
      <c r="A196" s="2" t="s">
        <v>22</v>
      </c>
      <c r="B196" s="3" t="str">
        <f ca="1">HYPERLINK("#"&amp;CELL("address",'Quarterly Series'!DN4),"Q:GR:1:1:0:0:1:0")</f>
        <v>Q:GR:1:1:0:0:1:0</v>
      </c>
      <c r="C196" s="2" t="s">
        <v>458</v>
      </c>
      <c r="D196" s="2" t="s">
        <v>1015</v>
      </c>
      <c r="E196" s="2" t="s">
        <v>238</v>
      </c>
      <c r="F196" s="2" t="s">
        <v>44</v>
      </c>
      <c r="G196" s="2" t="s">
        <v>45</v>
      </c>
      <c r="H196" s="2" t="s">
        <v>46</v>
      </c>
      <c r="I196" s="2" t="s">
        <v>30</v>
      </c>
      <c r="J196" s="2" t="s">
        <v>31</v>
      </c>
      <c r="K196" s="2" t="s">
        <v>1029</v>
      </c>
      <c r="L196" s="2" t="s">
        <v>1030</v>
      </c>
      <c r="M196" s="2" t="s">
        <v>34</v>
      </c>
      <c r="N196" s="2" t="s">
        <v>1031</v>
      </c>
      <c r="O196" s="2" t="s">
        <v>1032</v>
      </c>
      <c r="P196" s="2" t="s">
        <v>1020</v>
      </c>
      <c r="Q196" s="2" t="s">
        <v>1021</v>
      </c>
      <c r="R196" s="2" t="s">
        <v>1033</v>
      </c>
      <c r="S196" s="2" t="s">
        <v>38</v>
      </c>
      <c r="T196" s="2" t="s">
        <v>40</v>
      </c>
      <c r="U196" s="2" t="s">
        <v>38</v>
      </c>
      <c r="V196" s="2" t="s">
        <v>41</v>
      </c>
    </row>
    <row r="197" spans="1:22" x14ac:dyDescent="0.25">
      <c r="A197" s="2" t="s">
        <v>22</v>
      </c>
      <c r="B197" s="3" t="str">
        <f ca="1">HYPERLINK("#"&amp;CELL("address",'Quarterly Series'!DO4),"Q:GR:3:8:0:0:1:0")</f>
        <v>Q:GR:3:8:0:0:1:0</v>
      </c>
      <c r="C197" s="2" t="s">
        <v>458</v>
      </c>
      <c r="D197" s="2" t="s">
        <v>1015</v>
      </c>
      <c r="E197" s="2" t="s">
        <v>249</v>
      </c>
      <c r="F197" s="2" t="s">
        <v>86</v>
      </c>
      <c r="G197" s="2" t="s">
        <v>45</v>
      </c>
      <c r="H197" s="2" t="s">
        <v>46</v>
      </c>
      <c r="I197" s="2" t="s">
        <v>30</v>
      </c>
      <c r="J197" s="2" t="s">
        <v>31</v>
      </c>
      <c r="K197" s="2" t="s">
        <v>1035</v>
      </c>
      <c r="L197" s="2" t="s">
        <v>1017</v>
      </c>
      <c r="M197" s="2" t="s">
        <v>34</v>
      </c>
      <c r="N197" s="2" t="s">
        <v>1036</v>
      </c>
      <c r="O197" s="2" t="s">
        <v>1032</v>
      </c>
      <c r="P197" s="2" t="s">
        <v>1020</v>
      </c>
      <c r="Q197" s="2" t="s">
        <v>1021</v>
      </c>
      <c r="R197" s="2" t="s">
        <v>38</v>
      </c>
      <c r="S197" s="2" t="s">
        <v>38</v>
      </c>
      <c r="T197" s="2" t="s">
        <v>40</v>
      </c>
      <c r="U197" s="2" t="s">
        <v>38</v>
      </c>
      <c r="V197" s="2" t="s">
        <v>41</v>
      </c>
    </row>
    <row r="198" spans="1:22" x14ac:dyDescent="0.25">
      <c r="A198" s="2" t="s">
        <v>22</v>
      </c>
      <c r="B198" s="3" t="str">
        <f ca="1">HYPERLINK("#"&amp;CELL("address",'Quarterly Series'!DP4),"Q:GR:3:8:1:0:0:0")</f>
        <v>Q:GR:3:8:1:0:0:0</v>
      </c>
      <c r="C198" s="2" t="s">
        <v>458</v>
      </c>
      <c r="D198" s="2" t="s">
        <v>1015</v>
      </c>
      <c r="E198" s="2" t="s">
        <v>249</v>
      </c>
      <c r="F198" s="2" t="s">
        <v>86</v>
      </c>
      <c r="G198" s="2" t="s">
        <v>28</v>
      </c>
      <c r="H198" s="2" t="s">
        <v>46</v>
      </c>
      <c r="I198" s="2" t="s">
        <v>103</v>
      </c>
      <c r="J198" s="2" t="s">
        <v>31</v>
      </c>
      <c r="K198" s="2" t="s">
        <v>1038</v>
      </c>
      <c r="L198" s="2" t="s">
        <v>1017</v>
      </c>
      <c r="M198" s="2" t="s">
        <v>106</v>
      </c>
      <c r="N198" s="2" t="s">
        <v>1024</v>
      </c>
      <c r="O198" s="2" t="s">
        <v>1019</v>
      </c>
      <c r="P198" s="2" t="s">
        <v>1020</v>
      </c>
      <c r="Q198" s="2" t="s">
        <v>1021</v>
      </c>
      <c r="R198" s="2" t="s">
        <v>38</v>
      </c>
      <c r="S198" s="2" t="s">
        <v>38</v>
      </c>
      <c r="T198" s="2" t="s">
        <v>40</v>
      </c>
      <c r="U198" s="2" t="s">
        <v>38</v>
      </c>
      <c r="V198" s="2" t="s">
        <v>41</v>
      </c>
    </row>
    <row r="199" spans="1:22" x14ac:dyDescent="0.25">
      <c r="A199" s="2" t="s">
        <v>22</v>
      </c>
      <c r="B199" s="3" t="str">
        <f ca="1">HYPERLINK("#"&amp;CELL("address",'Quarterly Series'!DQ4),"Q:GR:3:8:2:0:0:0")</f>
        <v>Q:GR:3:8:2:0:0:0</v>
      </c>
      <c r="C199" s="2" t="s">
        <v>458</v>
      </c>
      <c r="D199" s="2" t="s">
        <v>1015</v>
      </c>
      <c r="E199" s="2" t="s">
        <v>249</v>
      </c>
      <c r="F199" s="2" t="s">
        <v>86</v>
      </c>
      <c r="G199" s="2" t="s">
        <v>73</v>
      </c>
      <c r="H199" s="2" t="s">
        <v>46</v>
      </c>
      <c r="I199" s="2" t="s">
        <v>103</v>
      </c>
      <c r="J199" s="2" t="s">
        <v>31</v>
      </c>
      <c r="K199" s="2" t="s">
        <v>1040</v>
      </c>
      <c r="L199" s="2" t="s">
        <v>1017</v>
      </c>
      <c r="M199" s="2" t="s">
        <v>106</v>
      </c>
      <c r="N199" s="2" t="s">
        <v>1027</v>
      </c>
      <c r="O199" s="2" t="s">
        <v>1019</v>
      </c>
      <c r="P199" s="2" t="s">
        <v>1020</v>
      </c>
      <c r="Q199" s="2" t="s">
        <v>1021</v>
      </c>
      <c r="R199" s="2" t="s">
        <v>38</v>
      </c>
      <c r="S199" s="2" t="s">
        <v>38</v>
      </c>
      <c r="T199" s="2" t="s">
        <v>40</v>
      </c>
      <c r="U199" s="2" t="s">
        <v>38</v>
      </c>
      <c r="V199" s="2" t="s">
        <v>41</v>
      </c>
    </row>
    <row r="200" spans="1:22" x14ac:dyDescent="0.25">
      <c r="A200" s="2" t="s">
        <v>22</v>
      </c>
      <c r="B200" s="3" t="str">
        <f ca="1">HYPERLINK("#"&amp;CELL("address",'Quarterly Series'!DR4),"Q:GR:4:8:0:0:1:0")</f>
        <v>Q:GR:4:8:0:0:1:0</v>
      </c>
      <c r="C200" s="2" t="s">
        <v>458</v>
      </c>
      <c r="D200" s="2" t="s">
        <v>1015</v>
      </c>
      <c r="E200" s="2" t="s">
        <v>64</v>
      </c>
      <c r="F200" s="2" t="s">
        <v>86</v>
      </c>
      <c r="G200" s="2" t="s">
        <v>45</v>
      </c>
      <c r="H200" s="2" t="s">
        <v>46</v>
      </c>
      <c r="I200" s="2" t="s">
        <v>30</v>
      </c>
      <c r="J200" s="2" t="s">
        <v>31</v>
      </c>
      <c r="K200" s="2" t="s">
        <v>1042</v>
      </c>
      <c r="L200" s="2" t="s">
        <v>1017</v>
      </c>
      <c r="M200" s="2" t="s">
        <v>34</v>
      </c>
      <c r="N200" s="2" t="s">
        <v>1043</v>
      </c>
      <c r="O200" s="2" t="s">
        <v>1032</v>
      </c>
      <c r="P200" s="2" t="s">
        <v>1020</v>
      </c>
      <c r="Q200" s="2" t="s">
        <v>1021</v>
      </c>
      <c r="R200" s="2" t="s">
        <v>38</v>
      </c>
      <c r="S200" s="2" t="s">
        <v>38</v>
      </c>
      <c r="T200" s="2" t="s">
        <v>40</v>
      </c>
      <c r="U200" s="2" t="s">
        <v>38</v>
      </c>
      <c r="V200" s="2" t="s">
        <v>41</v>
      </c>
    </row>
    <row r="201" spans="1:22" x14ac:dyDescent="0.25">
      <c r="A201" s="2" t="s">
        <v>22</v>
      </c>
      <c r="B201" s="3" t="str">
        <f ca="1">HYPERLINK("#"&amp;CELL("address",'Quarterly Series'!DS4),"Q:GR:5:8:0:0:0:0")</f>
        <v>Q:GR:5:8:0:0:0:0</v>
      </c>
      <c r="C201" s="2" t="s">
        <v>458</v>
      </c>
      <c r="D201" s="2" t="s">
        <v>1015</v>
      </c>
      <c r="E201" s="2" t="s">
        <v>642</v>
      </c>
      <c r="F201" s="2" t="s">
        <v>86</v>
      </c>
      <c r="G201" s="2" t="s">
        <v>45</v>
      </c>
      <c r="H201" s="2" t="s">
        <v>46</v>
      </c>
      <c r="I201" s="2" t="s">
        <v>103</v>
      </c>
      <c r="J201" s="2" t="s">
        <v>31</v>
      </c>
      <c r="K201" s="2" t="s">
        <v>1045</v>
      </c>
      <c r="L201" s="2" t="s">
        <v>1017</v>
      </c>
      <c r="M201" s="2" t="s">
        <v>106</v>
      </c>
      <c r="N201" s="2" t="s">
        <v>1046</v>
      </c>
      <c r="O201" s="2" t="s">
        <v>1019</v>
      </c>
      <c r="P201" s="2" t="s">
        <v>1020</v>
      </c>
      <c r="Q201" s="2" t="s">
        <v>1021</v>
      </c>
      <c r="R201" s="2" t="s">
        <v>38</v>
      </c>
      <c r="S201" s="2" t="s">
        <v>38</v>
      </c>
      <c r="T201" s="2" t="s">
        <v>40</v>
      </c>
      <c r="U201" s="2" t="s">
        <v>38</v>
      </c>
      <c r="V201" s="2" t="s">
        <v>41</v>
      </c>
    </row>
    <row r="202" spans="1:22" x14ac:dyDescent="0.25">
      <c r="A202" s="2" t="s">
        <v>22</v>
      </c>
      <c r="B202" s="3" t="str">
        <f ca="1">HYPERLINK("#"&amp;CELL("address",'Quarterly Series'!DT4),"Q:GR:5:8:1:0:0:0")</f>
        <v>Q:GR:5:8:1:0:0:0</v>
      </c>
      <c r="C202" s="2" t="s">
        <v>458</v>
      </c>
      <c r="D202" s="2" t="s">
        <v>1015</v>
      </c>
      <c r="E202" s="2" t="s">
        <v>642</v>
      </c>
      <c r="F202" s="2" t="s">
        <v>86</v>
      </c>
      <c r="G202" s="2" t="s">
        <v>28</v>
      </c>
      <c r="H202" s="2" t="s">
        <v>46</v>
      </c>
      <c r="I202" s="2" t="s">
        <v>103</v>
      </c>
      <c r="J202" s="2" t="s">
        <v>31</v>
      </c>
      <c r="K202" s="2" t="s">
        <v>1048</v>
      </c>
      <c r="L202" s="2" t="s">
        <v>1017</v>
      </c>
      <c r="M202" s="2" t="s">
        <v>106</v>
      </c>
      <c r="N202" s="2" t="s">
        <v>1024</v>
      </c>
      <c r="O202" s="2" t="s">
        <v>1019</v>
      </c>
      <c r="P202" s="2" t="s">
        <v>1020</v>
      </c>
      <c r="Q202" s="2" t="s">
        <v>1021</v>
      </c>
      <c r="R202" s="2" t="s">
        <v>38</v>
      </c>
      <c r="S202" s="2" t="s">
        <v>38</v>
      </c>
      <c r="T202" s="2" t="s">
        <v>40</v>
      </c>
      <c r="U202" s="2" t="s">
        <v>38</v>
      </c>
      <c r="V202" s="2" t="s">
        <v>41</v>
      </c>
    </row>
    <row r="203" spans="1:22" x14ac:dyDescent="0.25">
      <c r="A203" s="2" t="s">
        <v>22</v>
      </c>
      <c r="B203" s="3" t="str">
        <f ca="1">HYPERLINK("#"&amp;CELL("address",'Quarterly Series'!DU4),"Q:GR:5:8:2:0:0:0")</f>
        <v>Q:GR:5:8:2:0:0:0</v>
      </c>
      <c r="C203" s="2" t="s">
        <v>458</v>
      </c>
      <c r="D203" s="2" t="s">
        <v>1015</v>
      </c>
      <c r="E203" s="2" t="s">
        <v>642</v>
      </c>
      <c r="F203" s="2" t="s">
        <v>86</v>
      </c>
      <c r="G203" s="2" t="s">
        <v>73</v>
      </c>
      <c r="H203" s="2" t="s">
        <v>46</v>
      </c>
      <c r="I203" s="2" t="s">
        <v>103</v>
      </c>
      <c r="J203" s="2" t="s">
        <v>31</v>
      </c>
      <c r="K203" s="2" t="s">
        <v>1050</v>
      </c>
      <c r="L203" s="2" t="s">
        <v>1017</v>
      </c>
      <c r="M203" s="2" t="s">
        <v>106</v>
      </c>
      <c r="N203" s="2" t="s">
        <v>1027</v>
      </c>
      <c r="O203" s="2" t="s">
        <v>1019</v>
      </c>
      <c r="P203" s="2" t="s">
        <v>1020</v>
      </c>
      <c r="Q203" s="2" t="s">
        <v>1021</v>
      </c>
      <c r="R203" s="2" t="s">
        <v>38</v>
      </c>
      <c r="S203" s="2" t="s">
        <v>38</v>
      </c>
      <c r="T203" s="2" t="s">
        <v>40</v>
      </c>
      <c r="U203" s="2" t="s">
        <v>38</v>
      </c>
      <c r="V203" s="2" t="s">
        <v>41</v>
      </c>
    </row>
    <row r="204" spans="1:22" x14ac:dyDescent="0.25">
      <c r="A204" s="2" t="s">
        <v>22</v>
      </c>
      <c r="B204" s="3" t="str">
        <f ca="1">HYPERLINK("#"&amp;CELL("address",'Quarterly Series'!DV4),"Q:GR:8:8:0:0:0:0")</f>
        <v>Q:GR:8:8:0:0:0:0</v>
      </c>
      <c r="C204" s="2" t="s">
        <v>458</v>
      </c>
      <c r="D204" s="2" t="s">
        <v>1015</v>
      </c>
      <c r="E204" s="2" t="s">
        <v>1052</v>
      </c>
      <c r="F204" s="2" t="s">
        <v>86</v>
      </c>
      <c r="G204" s="2" t="s">
        <v>45</v>
      </c>
      <c r="H204" s="2" t="s">
        <v>46</v>
      </c>
      <c r="I204" s="2" t="s">
        <v>103</v>
      </c>
      <c r="J204" s="2" t="s">
        <v>31</v>
      </c>
      <c r="K204" s="2" t="s">
        <v>1053</v>
      </c>
      <c r="L204" s="2" t="s">
        <v>1017</v>
      </c>
      <c r="M204" s="2" t="s">
        <v>106</v>
      </c>
      <c r="N204" s="2" t="s">
        <v>1054</v>
      </c>
      <c r="O204" s="2" t="s">
        <v>1019</v>
      </c>
      <c r="P204" s="2" t="s">
        <v>1020</v>
      </c>
      <c r="Q204" s="2" t="s">
        <v>1021</v>
      </c>
      <c r="R204" s="2" t="s">
        <v>38</v>
      </c>
      <c r="S204" s="2" t="s">
        <v>38</v>
      </c>
      <c r="T204" s="2" t="s">
        <v>40</v>
      </c>
      <c r="U204" s="2" t="s">
        <v>38</v>
      </c>
      <c r="V204" s="2" t="s">
        <v>41</v>
      </c>
    </row>
    <row r="205" spans="1:22" x14ac:dyDescent="0.25">
      <c r="A205" s="2" t="s">
        <v>22</v>
      </c>
      <c r="B205" s="3" t="str">
        <f ca="1">HYPERLINK("#"&amp;CELL("address",'Quarterly Series'!DW4),"Q:GR:8:8:1:0:0:0")</f>
        <v>Q:GR:8:8:1:0:0:0</v>
      </c>
      <c r="C205" s="2" t="s">
        <v>458</v>
      </c>
      <c r="D205" s="2" t="s">
        <v>1015</v>
      </c>
      <c r="E205" s="2" t="s">
        <v>1052</v>
      </c>
      <c r="F205" s="2" t="s">
        <v>86</v>
      </c>
      <c r="G205" s="2" t="s">
        <v>28</v>
      </c>
      <c r="H205" s="2" t="s">
        <v>46</v>
      </c>
      <c r="I205" s="2" t="s">
        <v>103</v>
      </c>
      <c r="J205" s="2" t="s">
        <v>31</v>
      </c>
      <c r="K205" s="2" t="s">
        <v>1056</v>
      </c>
      <c r="L205" s="2" t="s">
        <v>1017</v>
      </c>
      <c r="M205" s="2" t="s">
        <v>106</v>
      </c>
      <c r="N205" s="2" t="s">
        <v>1024</v>
      </c>
      <c r="O205" s="2" t="s">
        <v>1019</v>
      </c>
      <c r="P205" s="2" t="s">
        <v>1020</v>
      </c>
      <c r="Q205" s="2" t="s">
        <v>1021</v>
      </c>
      <c r="R205" s="2" t="s">
        <v>38</v>
      </c>
      <c r="S205" s="2" t="s">
        <v>38</v>
      </c>
      <c r="T205" s="2" t="s">
        <v>40</v>
      </c>
      <c r="U205" s="2" t="s">
        <v>38</v>
      </c>
      <c r="V205" s="2" t="s">
        <v>41</v>
      </c>
    </row>
    <row r="206" spans="1:22" x14ac:dyDescent="0.25">
      <c r="A206" s="2" t="s">
        <v>22</v>
      </c>
      <c r="B206" s="3" t="str">
        <f ca="1">HYPERLINK("#"&amp;CELL("address",'Quarterly Series'!DX4),"Q:GR:8:8:2:0:0:0")</f>
        <v>Q:GR:8:8:2:0:0:0</v>
      </c>
      <c r="C206" s="2" t="s">
        <v>458</v>
      </c>
      <c r="D206" s="2" t="s">
        <v>1015</v>
      </c>
      <c r="E206" s="2" t="s">
        <v>1052</v>
      </c>
      <c r="F206" s="2" t="s">
        <v>86</v>
      </c>
      <c r="G206" s="2" t="s">
        <v>73</v>
      </c>
      <c r="H206" s="2" t="s">
        <v>46</v>
      </c>
      <c r="I206" s="2" t="s">
        <v>103</v>
      </c>
      <c r="J206" s="2" t="s">
        <v>31</v>
      </c>
      <c r="K206" s="2" t="s">
        <v>1058</v>
      </c>
      <c r="L206" s="2" t="s">
        <v>1017</v>
      </c>
      <c r="M206" s="2" t="s">
        <v>106</v>
      </c>
      <c r="N206" s="2" t="s">
        <v>1027</v>
      </c>
      <c r="O206" s="2" t="s">
        <v>1019</v>
      </c>
      <c r="P206" s="2" t="s">
        <v>1020</v>
      </c>
      <c r="Q206" s="2" t="s">
        <v>1021</v>
      </c>
      <c r="R206" s="2" t="s">
        <v>38</v>
      </c>
      <c r="S206" s="2" t="s">
        <v>38</v>
      </c>
      <c r="T206" s="2" t="s">
        <v>40</v>
      </c>
      <c r="U206" s="2" t="s">
        <v>38</v>
      </c>
      <c r="V206" s="2" t="s">
        <v>41</v>
      </c>
    </row>
    <row r="207" spans="1:22" x14ac:dyDescent="0.25">
      <c r="A207" s="2" t="s">
        <v>22</v>
      </c>
      <c r="B207" s="3" t="str">
        <f ca="1">HYPERLINK("#"&amp;CELL("address",'Quarterly Series'!DY4),"Q:GR:9:8:0:0:1:0")</f>
        <v>Q:GR:9:8:0:0:1:0</v>
      </c>
      <c r="C207" s="2" t="s">
        <v>458</v>
      </c>
      <c r="D207" s="2" t="s">
        <v>1015</v>
      </c>
      <c r="E207" s="2" t="s">
        <v>149</v>
      </c>
      <c r="F207" s="2" t="s">
        <v>86</v>
      </c>
      <c r="G207" s="2" t="s">
        <v>45</v>
      </c>
      <c r="H207" s="2" t="s">
        <v>46</v>
      </c>
      <c r="I207" s="2" t="s">
        <v>30</v>
      </c>
      <c r="J207" s="2" t="s">
        <v>31</v>
      </c>
      <c r="K207" s="2" t="s">
        <v>1060</v>
      </c>
      <c r="L207" s="2" t="s">
        <v>1017</v>
      </c>
      <c r="M207" s="2" t="s">
        <v>34</v>
      </c>
      <c r="N207" s="2" t="s">
        <v>1061</v>
      </c>
      <c r="O207" s="2" t="s">
        <v>1032</v>
      </c>
      <c r="P207" s="2" t="s">
        <v>1020</v>
      </c>
      <c r="Q207" s="2" t="s">
        <v>1021</v>
      </c>
      <c r="R207" s="2" t="s">
        <v>38</v>
      </c>
      <c r="S207" s="2" t="s">
        <v>38</v>
      </c>
      <c r="T207" s="2" t="s">
        <v>40</v>
      </c>
      <c r="U207" s="2" t="s">
        <v>38</v>
      </c>
      <c r="V207" s="2" t="s">
        <v>41</v>
      </c>
    </row>
    <row r="208" spans="1:22" x14ac:dyDescent="0.25">
      <c r="A208" s="2" t="s">
        <v>22</v>
      </c>
      <c r="B208" s="3" t="str">
        <f ca="1">HYPERLINK("#"&amp;CELL("address",'Quarterly Series'!DZ4),"Q:GR:A:8:0:0:0:0")</f>
        <v>Q:GR:A:8:0:0:0:0</v>
      </c>
      <c r="C208" s="2" t="s">
        <v>458</v>
      </c>
      <c r="D208" s="2" t="s">
        <v>1015</v>
      </c>
      <c r="E208" s="2" t="s">
        <v>156</v>
      </c>
      <c r="F208" s="2" t="s">
        <v>86</v>
      </c>
      <c r="G208" s="2" t="s">
        <v>45</v>
      </c>
      <c r="H208" s="2" t="s">
        <v>46</v>
      </c>
      <c r="I208" s="2" t="s">
        <v>103</v>
      </c>
      <c r="J208" s="2" t="s">
        <v>31</v>
      </c>
      <c r="K208" s="2" t="s">
        <v>1063</v>
      </c>
      <c r="L208" s="2" t="s">
        <v>1017</v>
      </c>
      <c r="M208" s="2" t="s">
        <v>106</v>
      </c>
      <c r="N208" s="2" t="s">
        <v>1064</v>
      </c>
      <c r="O208" s="2" t="s">
        <v>1019</v>
      </c>
      <c r="P208" s="2" t="s">
        <v>1020</v>
      </c>
      <c r="Q208" s="2" t="s">
        <v>1021</v>
      </c>
      <c r="R208" s="2" t="s">
        <v>38</v>
      </c>
      <c r="S208" s="2" t="s">
        <v>38</v>
      </c>
      <c r="T208" s="2" t="s">
        <v>40</v>
      </c>
      <c r="U208" s="2" t="s">
        <v>38</v>
      </c>
      <c r="V208" s="2" t="s">
        <v>41</v>
      </c>
    </row>
    <row r="209" spans="1:22" x14ac:dyDescent="0.25">
      <c r="A209" s="2" t="s">
        <v>22</v>
      </c>
      <c r="B209" s="3" t="str">
        <f ca="1">HYPERLINK("#"&amp;CELL("address",'Quarterly Series'!EA4),"Q:GR:A:8:1:0:0:0")</f>
        <v>Q:GR:A:8:1:0:0:0</v>
      </c>
      <c r="C209" s="2" t="s">
        <v>458</v>
      </c>
      <c r="D209" s="2" t="s">
        <v>1015</v>
      </c>
      <c r="E209" s="2" t="s">
        <v>156</v>
      </c>
      <c r="F209" s="2" t="s">
        <v>86</v>
      </c>
      <c r="G209" s="2" t="s">
        <v>28</v>
      </c>
      <c r="H209" s="2" t="s">
        <v>46</v>
      </c>
      <c r="I209" s="2" t="s">
        <v>103</v>
      </c>
      <c r="J209" s="2" t="s">
        <v>31</v>
      </c>
      <c r="K209" s="2" t="s">
        <v>1066</v>
      </c>
      <c r="L209" s="2" t="s">
        <v>1017</v>
      </c>
      <c r="M209" s="2" t="s">
        <v>106</v>
      </c>
      <c r="N209" s="2" t="s">
        <v>1024</v>
      </c>
      <c r="O209" s="2" t="s">
        <v>1019</v>
      </c>
      <c r="P209" s="2" t="s">
        <v>1020</v>
      </c>
      <c r="Q209" s="2" t="s">
        <v>1021</v>
      </c>
      <c r="R209" s="2" t="s">
        <v>38</v>
      </c>
      <c r="S209" s="2" t="s">
        <v>38</v>
      </c>
      <c r="T209" s="2" t="s">
        <v>40</v>
      </c>
      <c r="U209" s="2" t="s">
        <v>38</v>
      </c>
      <c r="V209" s="2" t="s">
        <v>41</v>
      </c>
    </row>
    <row r="210" spans="1:22" x14ac:dyDescent="0.25">
      <c r="A210" s="2" t="s">
        <v>22</v>
      </c>
      <c r="B210" s="3" t="str">
        <f ca="1">HYPERLINK("#"&amp;CELL("address",'Quarterly Series'!EB4),"Q:GR:A:8:2:0:0:0")</f>
        <v>Q:GR:A:8:2:0:0:0</v>
      </c>
      <c r="C210" s="2" t="s">
        <v>458</v>
      </c>
      <c r="D210" s="2" t="s">
        <v>1015</v>
      </c>
      <c r="E210" s="2" t="s">
        <v>156</v>
      </c>
      <c r="F210" s="2" t="s">
        <v>86</v>
      </c>
      <c r="G210" s="2" t="s">
        <v>73</v>
      </c>
      <c r="H210" s="2" t="s">
        <v>46</v>
      </c>
      <c r="I210" s="2" t="s">
        <v>103</v>
      </c>
      <c r="J210" s="2" t="s">
        <v>31</v>
      </c>
      <c r="K210" s="2" t="s">
        <v>1068</v>
      </c>
      <c r="L210" s="2" t="s">
        <v>1017</v>
      </c>
      <c r="M210" s="2" t="s">
        <v>106</v>
      </c>
      <c r="N210" s="2" t="s">
        <v>1027</v>
      </c>
      <c r="O210" s="2" t="s">
        <v>1019</v>
      </c>
      <c r="P210" s="2" t="s">
        <v>1020</v>
      </c>
      <c r="Q210" s="2" t="s">
        <v>1021</v>
      </c>
      <c r="R210" s="2" t="s">
        <v>38</v>
      </c>
      <c r="S210" s="2" t="s">
        <v>38</v>
      </c>
      <c r="T210" s="2" t="s">
        <v>40</v>
      </c>
      <c r="U210" s="2" t="s">
        <v>38</v>
      </c>
      <c r="V210" s="2" t="s">
        <v>41</v>
      </c>
    </row>
    <row r="211" spans="1:22" x14ac:dyDescent="0.25">
      <c r="A211" s="2" t="s">
        <v>22</v>
      </c>
      <c r="B211" s="3" t="str">
        <f ca="1">HYPERLINK("#"&amp;CELL("address",'Quarterly Series'!EC4),"Q:HK:0:1:0:1:1:0")</f>
        <v>Q:HK:0:1:0:1:1:0</v>
      </c>
      <c r="C211" s="2" t="s">
        <v>458</v>
      </c>
      <c r="D211" s="2" t="s">
        <v>277</v>
      </c>
      <c r="E211" s="2" t="s">
        <v>26</v>
      </c>
      <c r="F211" s="2" t="s">
        <v>44</v>
      </c>
      <c r="G211" s="2" t="s">
        <v>45</v>
      </c>
      <c r="H211" s="2" t="s">
        <v>29</v>
      </c>
      <c r="I211" s="2" t="s">
        <v>30</v>
      </c>
      <c r="J211" s="2" t="s">
        <v>31</v>
      </c>
      <c r="K211" s="2" t="s">
        <v>278</v>
      </c>
      <c r="L211" s="2" t="s">
        <v>279</v>
      </c>
      <c r="M211" s="2" t="s">
        <v>34</v>
      </c>
      <c r="N211" s="2" t="s">
        <v>280</v>
      </c>
      <c r="O211" s="2" t="s">
        <v>281</v>
      </c>
      <c r="P211" s="2" t="s">
        <v>282</v>
      </c>
      <c r="Q211" s="2" t="s">
        <v>283</v>
      </c>
      <c r="R211" s="2" t="s">
        <v>284</v>
      </c>
      <c r="S211" s="2" t="s">
        <v>38</v>
      </c>
      <c r="T211" s="2" t="s">
        <v>40</v>
      </c>
      <c r="U211" s="2" t="s">
        <v>38</v>
      </c>
      <c r="V211" s="2" t="s">
        <v>41</v>
      </c>
    </row>
    <row r="212" spans="1:22" x14ac:dyDescent="0.25">
      <c r="A212" s="2" t="s">
        <v>22</v>
      </c>
      <c r="B212" s="3" t="str">
        <f ca="1">HYPERLINK("#"&amp;CELL("address",'Quarterly Series'!ED4),"Q:HR:0:1:0:1:6:0")</f>
        <v>Q:HR:0:1:0:1:6:0</v>
      </c>
      <c r="C212" s="2" t="s">
        <v>458</v>
      </c>
      <c r="D212" s="2" t="s">
        <v>1071</v>
      </c>
      <c r="E212" s="2" t="s">
        <v>26</v>
      </c>
      <c r="F212" s="2" t="s">
        <v>44</v>
      </c>
      <c r="G212" s="2" t="s">
        <v>45</v>
      </c>
      <c r="H212" s="2" t="s">
        <v>29</v>
      </c>
      <c r="I212" s="2" t="s">
        <v>47</v>
      </c>
      <c r="J212" s="2" t="s">
        <v>31</v>
      </c>
      <c r="K212" s="2" t="s">
        <v>1072</v>
      </c>
      <c r="L212" s="2" t="s">
        <v>232</v>
      </c>
      <c r="M212" s="2" t="s">
        <v>289</v>
      </c>
      <c r="N212" s="2" t="s">
        <v>1073</v>
      </c>
      <c r="O212" s="2" t="s">
        <v>1074</v>
      </c>
      <c r="P212" s="2" t="s">
        <v>1075</v>
      </c>
      <c r="Q212" s="2" t="s">
        <v>1076</v>
      </c>
      <c r="R212" s="2" t="s">
        <v>38</v>
      </c>
      <c r="S212" s="2" t="s">
        <v>38</v>
      </c>
      <c r="T212" s="2" t="s">
        <v>40</v>
      </c>
      <c r="U212" s="2" t="s">
        <v>38</v>
      </c>
      <c r="V212" s="2" t="s">
        <v>38</v>
      </c>
    </row>
    <row r="213" spans="1:22" x14ac:dyDescent="0.25">
      <c r="A213" s="2" t="s">
        <v>22</v>
      </c>
      <c r="B213" s="3" t="str">
        <f ca="1">HYPERLINK("#"&amp;CELL("address",'Quarterly Series'!EE4),"Q:HR:0:1:1:1:6:0")</f>
        <v>Q:HR:0:1:1:1:6:0</v>
      </c>
      <c r="C213" s="2" t="s">
        <v>458</v>
      </c>
      <c r="D213" s="2" t="s">
        <v>1071</v>
      </c>
      <c r="E213" s="2" t="s">
        <v>26</v>
      </c>
      <c r="F213" s="2" t="s">
        <v>44</v>
      </c>
      <c r="G213" s="2" t="s">
        <v>28</v>
      </c>
      <c r="H213" s="2" t="s">
        <v>29</v>
      </c>
      <c r="I213" s="2" t="s">
        <v>47</v>
      </c>
      <c r="J213" s="2" t="s">
        <v>31</v>
      </c>
      <c r="K213" s="2" t="s">
        <v>1078</v>
      </c>
      <c r="L213" s="2" t="s">
        <v>232</v>
      </c>
      <c r="M213" s="2" t="s">
        <v>289</v>
      </c>
      <c r="N213" s="2" t="s">
        <v>38</v>
      </c>
      <c r="O213" s="2" t="s">
        <v>1074</v>
      </c>
      <c r="P213" s="2" t="s">
        <v>1075</v>
      </c>
      <c r="Q213" s="2" t="s">
        <v>1076</v>
      </c>
      <c r="R213" s="2" t="s">
        <v>38</v>
      </c>
      <c r="S213" s="2" t="s">
        <v>38</v>
      </c>
      <c r="T213" s="2" t="s">
        <v>40</v>
      </c>
      <c r="U213" s="2" t="s">
        <v>38</v>
      </c>
      <c r="V213" s="2" t="s">
        <v>38</v>
      </c>
    </row>
    <row r="214" spans="1:22" x14ac:dyDescent="0.25">
      <c r="A214" s="2" t="s">
        <v>22</v>
      </c>
      <c r="B214" s="3" t="str">
        <f ca="1">HYPERLINK("#"&amp;CELL("address",'Quarterly Series'!EF4),"Q:HR:0:1:2:1:6:0")</f>
        <v>Q:HR:0:1:2:1:6:0</v>
      </c>
      <c r="C214" s="2" t="s">
        <v>458</v>
      </c>
      <c r="D214" s="2" t="s">
        <v>1071</v>
      </c>
      <c r="E214" s="2" t="s">
        <v>26</v>
      </c>
      <c r="F214" s="2" t="s">
        <v>44</v>
      </c>
      <c r="G214" s="2" t="s">
        <v>73</v>
      </c>
      <c r="H214" s="2" t="s">
        <v>29</v>
      </c>
      <c r="I214" s="2" t="s">
        <v>47</v>
      </c>
      <c r="J214" s="2" t="s">
        <v>31</v>
      </c>
      <c r="K214" s="2" t="s">
        <v>1080</v>
      </c>
      <c r="L214" s="2" t="s">
        <v>232</v>
      </c>
      <c r="M214" s="2" t="s">
        <v>289</v>
      </c>
      <c r="N214" s="2" t="s">
        <v>38</v>
      </c>
      <c r="O214" s="2" t="s">
        <v>1074</v>
      </c>
      <c r="P214" s="2" t="s">
        <v>1075</v>
      </c>
      <c r="Q214" s="2" t="s">
        <v>1076</v>
      </c>
      <c r="R214" s="2" t="s">
        <v>38</v>
      </c>
      <c r="S214" s="2" t="s">
        <v>38</v>
      </c>
      <c r="T214" s="2" t="s">
        <v>40</v>
      </c>
      <c r="U214" s="2" t="s">
        <v>38</v>
      </c>
      <c r="V214" s="2" t="s">
        <v>38</v>
      </c>
    </row>
    <row r="215" spans="1:22" x14ac:dyDescent="0.25">
      <c r="A215" s="2" t="s">
        <v>22</v>
      </c>
      <c r="B215" s="3" t="str">
        <f ca="1">HYPERLINK("#"&amp;CELL("address",'Quarterly Series'!EG4),"Q:HR:2:1:0:1:6:0")</f>
        <v>Q:HR:2:1:0:1:6:0</v>
      </c>
      <c r="C215" s="2" t="s">
        <v>458</v>
      </c>
      <c r="D215" s="2" t="s">
        <v>1071</v>
      </c>
      <c r="E215" s="2" t="s">
        <v>131</v>
      </c>
      <c r="F215" s="2" t="s">
        <v>44</v>
      </c>
      <c r="G215" s="2" t="s">
        <v>45</v>
      </c>
      <c r="H215" s="2" t="s">
        <v>29</v>
      </c>
      <c r="I215" s="2" t="s">
        <v>47</v>
      </c>
      <c r="J215" s="2" t="s">
        <v>31</v>
      </c>
      <c r="K215" s="2" t="s">
        <v>1082</v>
      </c>
      <c r="L215" s="2" t="s">
        <v>232</v>
      </c>
      <c r="M215" s="2" t="s">
        <v>289</v>
      </c>
      <c r="N215" s="2" t="s">
        <v>1083</v>
      </c>
      <c r="O215" s="2" t="s">
        <v>1074</v>
      </c>
      <c r="P215" s="2" t="s">
        <v>1075</v>
      </c>
      <c r="Q215" s="2" t="s">
        <v>1076</v>
      </c>
      <c r="R215" s="2" t="s">
        <v>38</v>
      </c>
      <c r="S215" s="2" t="s">
        <v>38</v>
      </c>
      <c r="T215" s="2" t="s">
        <v>40</v>
      </c>
      <c r="U215" s="2" t="s">
        <v>38</v>
      </c>
      <c r="V215" s="2" t="s">
        <v>38</v>
      </c>
    </row>
    <row r="216" spans="1:22" x14ac:dyDescent="0.25">
      <c r="A216" s="2" t="s">
        <v>22</v>
      </c>
      <c r="B216" s="3" t="str">
        <f ca="1">HYPERLINK("#"&amp;CELL("address",'Quarterly Series'!EH4),"Q:HR:R:1:0:1:6:0")</f>
        <v>Q:HR:R:1:0:1:6:0</v>
      </c>
      <c r="C216" s="2" t="s">
        <v>458</v>
      </c>
      <c r="D216" s="2" t="s">
        <v>1071</v>
      </c>
      <c r="E216" s="2" t="s">
        <v>1085</v>
      </c>
      <c r="F216" s="2" t="s">
        <v>44</v>
      </c>
      <c r="G216" s="2" t="s">
        <v>45</v>
      </c>
      <c r="H216" s="2" t="s">
        <v>29</v>
      </c>
      <c r="I216" s="2" t="s">
        <v>47</v>
      </c>
      <c r="J216" s="2" t="s">
        <v>31</v>
      </c>
      <c r="K216" s="2" t="s">
        <v>1086</v>
      </c>
      <c r="L216" s="2" t="s">
        <v>232</v>
      </c>
      <c r="M216" s="2" t="s">
        <v>289</v>
      </c>
      <c r="N216" s="2" t="s">
        <v>1087</v>
      </c>
      <c r="O216" s="2" t="s">
        <v>1074</v>
      </c>
      <c r="P216" s="2" t="s">
        <v>1075</v>
      </c>
      <c r="Q216" s="2" t="s">
        <v>1076</v>
      </c>
      <c r="R216" s="2" t="s">
        <v>38</v>
      </c>
      <c r="S216" s="2" t="s">
        <v>38</v>
      </c>
      <c r="T216" s="2" t="s">
        <v>40</v>
      </c>
      <c r="U216" s="2" t="s">
        <v>38</v>
      </c>
      <c r="V216" s="2" t="s">
        <v>38</v>
      </c>
    </row>
    <row r="217" spans="1:22" x14ac:dyDescent="0.25">
      <c r="A217" s="2" t="s">
        <v>22</v>
      </c>
      <c r="B217" s="3" t="str">
        <f ca="1">HYPERLINK("#"&amp;CELL("address",'Quarterly Series'!EI4),"Q:HR:S:1:0:1:6:0")</f>
        <v>Q:HR:S:1:0:1:6:0</v>
      </c>
      <c r="C217" s="2" t="s">
        <v>458</v>
      </c>
      <c r="D217" s="2" t="s">
        <v>1071</v>
      </c>
      <c r="E217" s="2" t="s">
        <v>1089</v>
      </c>
      <c r="F217" s="2" t="s">
        <v>44</v>
      </c>
      <c r="G217" s="2" t="s">
        <v>45</v>
      </c>
      <c r="H217" s="2" t="s">
        <v>29</v>
      </c>
      <c r="I217" s="2" t="s">
        <v>47</v>
      </c>
      <c r="J217" s="2" t="s">
        <v>31</v>
      </c>
      <c r="K217" s="2" t="s">
        <v>1090</v>
      </c>
      <c r="L217" s="2" t="s">
        <v>232</v>
      </c>
      <c r="M217" s="2" t="s">
        <v>289</v>
      </c>
      <c r="N217" s="2" t="s">
        <v>1091</v>
      </c>
      <c r="O217" s="2" t="s">
        <v>1074</v>
      </c>
      <c r="P217" s="2" t="s">
        <v>1075</v>
      </c>
      <c r="Q217" s="2" t="s">
        <v>1076</v>
      </c>
      <c r="R217" s="2" t="s">
        <v>38</v>
      </c>
      <c r="S217" s="2" t="s">
        <v>38</v>
      </c>
      <c r="T217" s="2" t="s">
        <v>40</v>
      </c>
      <c r="U217" s="2" t="s">
        <v>38</v>
      </c>
      <c r="V217" s="2" t="s">
        <v>38</v>
      </c>
    </row>
    <row r="218" spans="1:22" x14ac:dyDescent="0.25">
      <c r="A218" s="2" t="s">
        <v>22</v>
      </c>
      <c r="B218" s="3" t="str">
        <f ca="1">HYPERLINK("#"&amp;CELL("address",'Quarterly Series'!EJ4),"Q:HU:0:1:0:1:1:0")</f>
        <v>Q:HU:0:1:0:1:1:0</v>
      </c>
      <c r="C218" s="2" t="s">
        <v>458</v>
      </c>
      <c r="D218" s="2" t="s">
        <v>1093</v>
      </c>
      <c r="E218" s="2" t="s">
        <v>26</v>
      </c>
      <c r="F218" s="2" t="s">
        <v>44</v>
      </c>
      <c r="G218" s="2" t="s">
        <v>45</v>
      </c>
      <c r="H218" s="2" t="s">
        <v>29</v>
      </c>
      <c r="I218" s="2" t="s">
        <v>30</v>
      </c>
      <c r="J218" s="2" t="s">
        <v>31</v>
      </c>
      <c r="K218" s="2" t="s">
        <v>1094</v>
      </c>
      <c r="L218" s="2" t="s">
        <v>1095</v>
      </c>
      <c r="M218" s="2" t="s">
        <v>34</v>
      </c>
      <c r="N218" s="2" t="s">
        <v>38</v>
      </c>
      <c r="O218" s="2" t="s">
        <v>38</v>
      </c>
      <c r="P218" s="2" t="s">
        <v>1096</v>
      </c>
      <c r="Q218" s="2" t="s">
        <v>1097</v>
      </c>
      <c r="R218" s="2" t="s">
        <v>38</v>
      </c>
      <c r="S218" s="2" t="s">
        <v>38</v>
      </c>
      <c r="T218" s="2" t="s">
        <v>129</v>
      </c>
      <c r="U218" s="2" t="s">
        <v>38</v>
      </c>
      <c r="V218" s="2" t="s">
        <v>41</v>
      </c>
    </row>
    <row r="219" spans="1:22" x14ac:dyDescent="0.25">
      <c r="A219" s="2" t="s">
        <v>22</v>
      </c>
      <c r="B219" s="3" t="str">
        <f ca="1">HYPERLINK("#"&amp;CELL("address",'Quarterly Series'!EK4),"Q:HU:0:1:0:1:6:0")</f>
        <v>Q:HU:0:1:0:1:6:0</v>
      </c>
      <c r="C219" s="2" t="s">
        <v>458</v>
      </c>
      <c r="D219" s="2" t="s">
        <v>1093</v>
      </c>
      <c r="E219" s="2" t="s">
        <v>26</v>
      </c>
      <c r="F219" s="2" t="s">
        <v>44</v>
      </c>
      <c r="G219" s="2" t="s">
        <v>45</v>
      </c>
      <c r="H219" s="2" t="s">
        <v>29</v>
      </c>
      <c r="I219" s="2" t="s">
        <v>47</v>
      </c>
      <c r="J219" s="2" t="s">
        <v>31</v>
      </c>
      <c r="K219" s="2" t="s">
        <v>808</v>
      </c>
      <c r="L219" s="2" t="s">
        <v>232</v>
      </c>
      <c r="M219" s="2" t="s">
        <v>38</v>
      </c>
      <c r="N219" s="2" t="s">
        <v>38</v>
      </c>
      <c r="O219" s="2" t="s">
        <v>1099</v>
      </c>
      <c r="P219" s="2" t="s">
        <v>1096</v>
      </c>
      <c r="Q219" s="2" t="s">
        <v>1100</v>
      </c>
      <c r="R219" s="2" t="s">
        <v>38</v>
      </c>
      <c r="S219" s="2" t="s">
        <v>38</v>
      </c>
      <c r="T219" s="2" t="s">
        <v>40</v>
      </c>
      <c r="U219" s="2" t="s">
        <v>38</v>
      </c>
      <c r="V219" s="2" t="s">
        <v>41</v>
      </c>
    </row>
    <row r="220" spans="1:22" x14ac:dyDescent="0.25">
      <c r="A220" s="2" t="s">
        <v>22</v>
      </c>
      <c r="B220" s="3" t="str">
        <f ca="1">HYPERLINK("#"&amp;CELL("address",'Quarterly Series'!EL4),"Q:HU:0:1:1:1:6:0")</f>
        <v>Q:HU:0:1:1:1:6:0</v>
      </c>
      <c r="C220" s="2" t="s">
        <v>458</v>
      </c>
      <c r="D220" s="2" t="s">
        <v>1093</v>
      </c>
      <c r="E220" s="2" t="s">
        <v>26</v>
      </c>
      <c r="F220" s="2" t="s">
        <v>44</v>
      </c>
      <c r="G220" s="2" t="s">
        <v>28</v>
      </c>
      <c r="H220" s="2" t="s">
        <v>29</v>
      </c>
      <c r="I220" s="2" t="s">
        <v>47</v>
      </c>
      <c r="J220" s="2" t="s">
        <v>31</v>
      </c>
      <c r="K220" s="2" t="s">
        <v>1102</v>
      </c>
      <c r="L220" s="2" t="s">
        <v>232</v>
      </c>
      <c r="M220" s="2" t="s">
        <v>38</v>
      </c>
      <c r="N220" s="2" t="s">
        <v>38</v>
      </c>
      <c r="O220" s="2" t="s">
        <v>1099</v>
      </c>
      <c r="P220" s="2" t="s">
        <v>1103</v>
      </c>
      <c r="Q220" s="2" t="s">
        <v>1100</v>
      </c>
      <c r="R220" s="2" t="s">
        <v>38</v>
      </c>
      <c r="S220" s="2" t="s">
        <v>38</v>
      </c>
      <c r="T220" s="2" t="s">
        <v>40</v>
      </c>
      <c r="U220" s="2" t="s">
        <v>38</v>
      </c>
      <c r="V220" s="2" t="s">
        <v>41</v>
      </c>
    </row>
    <row r="221" spans="1:22" x14ac:dyDescent="0.25">
      <c r="A221" s="2" t="s">
        <v>22</v>
      </c>
      <c r="B221" s="3" t="str">
        <f ca="1">HYPERLINK("#"&amp;CELL("address",'Quarterly Series'!EM4),"Q:HU:0:1:2:1:6:0")</f>
        <v>Q:HU:0:1:2:1:6:0</v>
      </c>
      <c r="C221" s="2" t="s">
        <v>458</v>
      </c>
      <c r="D221" s="2" t="s">
        <v>1093</v>
      </c>
      <c r="E221" s="2" t="s">
        <v>26</v>
      </c>
      <c r="F221" s="2" t="s">
        <v>44</v>
      </c>
      <c r="G221" s="2" t="s">
        <v>73</v>
      </c>
      <c r="H221" s="2" t="s">
        <v>29</v>
      </c>
      <c r="I221" s="2" t="s">
        <v>47</v>
      </c>
      <c r="J221" s="2" t="s">
        <v>31</v>
      </c>
      <c r="K221" s="2" t="s">
        <v>1105</v>
      </c>
      <c r="L221" s="2" t="s">
        <v>232</v>
      </c>
      <c r="M221" s="2" t="s">
        <v>38</v>
      </c>
      <c r="N221" s="2" t="s">
        <v>38</v>
      </c>
      <c r="O221" s="2" t="s">
        <v>1099</v>
      </c>
      <c r="P221" s="2" t="s">
        <v>1103</v>
      </c>
      <c r="Q221" s="2" t="s">
        <v>1106</v>
      </c>
      <c r="R221" s="2" t="s">
        <v>38</v>
      </c>
      <c r="S221" s="2" t="s">
        <v>38</v>
      </c>
      <c r="T221" s="2" t="s">
        <v>40</v>
      </c>
      <c r="U221" s="2" t="s">
        <v>38</v>
      </c>
      <c r="V221" s="2" t="s">
        <v>41</v>
      </c>
    </row>
    <row r="222" spans="1:22" x14ac:dyDescent="0.25">
      <c r="A222" s="2" t="s">
        <v>22</v>
      </c>
      <c r="B222" s="3" t="str">
        <f ca="1">HYPERLINK("#"&amp;CELL("address",'Quarterly Series'!EN4),"Q:HU:2:1:0:1:1:0")</f>
        <v>Q:HU:2:1:0:1:1:0</v>
      </c>
      <c r="C222" s="2" t="s">
        <v>458</v>
      </c>
      <c r="D222" s="2" t="s">
        <v>1093</v>
      </c>
      <c r="E222" s="2" t="s">
        <v>131</v>
      </c>
      <c r="F222" s="2" t="s">
        <v>44</v>
      </c>
      <c r="G222" s="2" t="s">
        <v>45</v>
      </c>
      <c r="H222" s="2" t="s">
        <v>29</v>
      </c>
      <c r="I222" s="2" t="s">
        <v>30</v>
      </c>
      <c r="J222" s="2" t="s">
        <v>31</v>
      </c>
      <c r="K222" s="2" t="s">
        <v>1108</v>
      </c>
      <c r="L222" s="2" t="s">
        <v>1095</v>
      </c>
      <c r="M222" s="2" t="s">
        <v>34</v>
      </c>
      <c r="N222" s="2" t="s">
        <v>38</v>
      </c>
      <c r="O222" s="2" t="s">
        <v>38</v>
      </c>
      <c r="P222" s="2" t="s">
        <v>1103</v>
      </c>
      <c r="Q222" s="2" t="s">
        <v>1109</v>
      </c>
      <c r="R222" s="2" t="s">
        <v>38</v>
      </c>
      <c r="S222" s="2" t="s">
        <v>38</v>
      </c>
      <c r="T222" s="2" t="s">
        <v>129</v>
      </c>
      <c r="U222" s="2" t="s">
        <v>38</v>
      </c>
      <c r="V222" s="2" t="s">
        <v>41</v>
      </c>
    </row>
    <row r="223" spans="1:22" x14ac:dyDescent="0.25">
      <c r="A223" s="2" t="s">
        <v>22</v>
      </c>
      <c r="B223" s="3" t="str">
        <f ca="1">HYPERLINK("#"&amp;CELL("address",'Quarterly Series'!EO4),"Q:ID:4:1:2:0:0:0")</f>
        <v>Q:ID:4:1:2:0:0:0</v>
      </c>
      <c r="C223" s="2" t="s">
        <v>458</v>
      </c>
      <c r="D223" s="2" t="s">
        <v>1111</v>
      </c>
      <c r="E223" s="2" t="s">
        <v>64</v>
      </c>
      <c r="F223" s="2" t="s">
        <v>44</v>
      </c>
      <c r="G223" s="2" t="s">
        <v>73</v>
      </c>
      <c r="H223" s="2" t="s">
        <v>46</v>
      </c>
      <c r="I223" s="2" t="s">
        <v>103</v>
      </c>
      <c r="J223" s="2" t="s">
        <v>31</v>
      </c>
      <c r="K223" s="2" t="s">
        <v>1112</v>
      </c>
      <c r="L223" s="2" t="s">
        <v>1113</v>
      </c>
      <c r="M223" s="2" t="s">
        <v>106</v>
      </c>
      <c r="N223" s="2" t="s">
        <v>1114</v>
      </c>
      <c r="O223" s="2" t="s">
        <v>1115</v>
      </c>
      <c r="P223" s="2" t="s">
        <v>1116</v>
      </c>
      <c r="Q223" s="2" t="s">
        <v>1117</v>
      </c>
      <c r="R223" s="2" t="s">
        <v>1118</v>
      </c>
      <c r="S223" s="2" t="s">
        <v>38</v>
      </c>
      <c r="T223" s="2" t="s">
        <v>40</v>
      </c>
      <c r="U223" s="2" t="s">
        <v>1119</v>
      </c>
      <c r="V223" s="2" t="s">
        <v>41</v>
      </c>
    </row>
    <row r="224" spans="1:22" x14ac:dyDescent="0.25">
      <c r="A224" s="2" t="s">
        <v>22</v>
      </c>
      <c r="B224" s="3" t="str">
        <f ca="1">HYPERLINK("#"&amp;CELL("address",'Quarterly Series'!EP4),"Q:ID:4:5:2:0:0:0")</f>
        <v>Q:ID:4:5:2:0:0:0</v>
      </c>
      <c r="C224" s="2" t="s">
        <v>458</v>
      </c>
      <c r="D224" s="2" t="s">
        <v>1111</v>
      </c>
      <c r="E224" s="2" t="s">
        <v>64</v>
      </c>
      <c r="F224" s="2" t="s">
        <v>1121</v>
      </c>
      <c r="G224" s="2" t="s">
        <v>73</v>
      </c>
      <c r="H224" s="2" t="s">
        <v>46</v>
      </c>
      <c r="I224" s="2" t="s">
        <v>103</v>
      </c>
      <c r="J224" s="2" t="s">
        <v>31</v>
      </c>
      <c r="K224" s="2" t="s">
        <v>1122</v>
      </c>
      <c r="L224" s="2" t="s">
        <v>1123</v>
      </c>
      <c r="M224" s="2" t="s">
        <v>106</v>
      </c>
      <c r="N224" s="2" t="s">
        <v>1114</v>
      </c>
      <c r="O224" s="2" t="s">
        <v>1124</v>
      </c>
      <c r="P224" s="2" t="s">
        <v>1116</v>
      </c>
      <c r="Q224" s="2" t="s">
        <v>1117</v>
      </c>
      <c r="R224" s="2" t="s">
        <v>1125</v>
      </c>
      <c r="S224" s="2" t="s">
        <v>38</v>
      </c>
      <c r="T224" s="2" t="s">
        <v>40</v>
      </c>
      <c r="U224" s="2" t="s">
        <v>1119</v>
      </c>
      <c r="V224" s="2" t="s">
        <v>41</v>
      </c>
    </row>
    <row r="225" spans="1:22" x14ac:dyDescent="0.25">
      <c r="A225" s="2" t="s">
        <v>22</v>
      </c>
      <c r="B225" s="3" t="str">
        <f ca="1">HYPERLINK("#"&amp;CELL("address",'Quarterly Series'!EQ4),"Q:ID:4:6:2:0:0:0")</f>
        <v>Q:ID:4:6:2:0:0:0</v>
      </c>
      <c r="C225" s="2" t="s">
        <v>458</v>
      </c>
      <c r="D225" s="2" t="s">
        <v>1111</v>
      </c>
      <c r="E225" s="2" t="s">
        <v>64</v>
      </c>
      <c r="F225" s="2" t="s">
        <v>1127</v>
      </c>
      <c r="G225" s="2" t="s">
        <v>73</v>
      </c>
      <c r="H225" s="2" t="s">
        <v>46</v>
      </c>
      <c r="I225" s="2" t="s">
        <v>103</v>
      </c>
      <c r="J225" s="2" t="s">
        <v>31</v>
      </c>
      <c r="K225" s="2" t="s">
        <v>1128</v>
      </c>
      <c r="L225" s="2" t="s">
        <v>1123</v>
      </c>
      <c r="M225" s="2" t="s">
        <v>106</v>
      </c>
      <c r="N225" s="2" t="s">
        <v>1114</v>
      </c>
      <c r="O225" s="2" t="s">
        <v>1124</v>
      </c>
      <c r="P225" s="2" t="s">
        <v>1116</v>
      </c>
      <c r="Q225" s="2" t="s">
        <v>1117</v>
      </c>
      <c r="R225" s="2" t="s">
        <v>1129</v>
      </c>
      <c r="S225" s="2" t="s">
        <v>38</v>
      </c>
      <c r="T225" s="2" t="s">
        <v>40</v>
      </c>
      <c r="U225" s="2" t="s">
        <v>1119</v>
      </c>
      <c r="V225" s="2" t="s">
        <v>41</v>
      </c>
    </row>
    <row r="226" spans="1:22" x14ac:dyDescent="0.25">
      <c r="A226" s="2" t="s">
        <v>22</v>
      </c>
      <c r="B226" s="3" t="str">
        <f ca="1">HYPERLINK("#"&amp;CELL("address",'Quarterly Series'!ER4),"Q:ID:4:7:2:0:0:0")</f>
        <v>Q:ID:4:7:2:0:0:0</v>
      </c>
      <c r="C226" s="2" t="s">
        <v>458</v>
      </c>
      <c r="D226" s="2" t="s">
        <v>1111</v>
      </c>
      <c r="E226" s="2" t="s">
        <v>64</v>
      </c>
      <c r="F226" s="2" t="s">
        <v>1131</v>
      </c>
      <c r="G226" s="2" t="s">
        <v>73</v>
      </c>
      <c r="H226" s="2" t="s">
        <v>46</v>
      </c>
      <c r="I226" s="2" t="s">
        <v>103</v>
      </c>
      <c r="J226" s="2" t="s">
        <v>31</v>
      </c>
      <c r="K226" s="2" t="s">
        <v>1132</v>
      </c>
      <c r="L226" s="2" t="s">
        <v>1123</v>
      </c>
      <c r="M226" s="2" t="s">
        <v>106</v>
      </c>
      <c r="N226" s="2" t="s">
        <v>1114</v>
      </c>
      <c r="O226" s="2" t="s">
        <v>1124</v>
      </c>
      <c r="P226" s="2" t="s">
        <v>1116</v>
      </c>
      <c r="Q226" s="2" t="s">
        <v>1117</v>
      </c>
      <c r="R226" s="2" t="s">
        <v>1133</v>
      </c>
      <c r="S226" s="2" t="s">
        <v>38</v>
      </c>
      <c r="T226" s="2" t="s">
        <v>40</v>
      </c>
      <c r="U226" s="2" t="s">
        <v>1119</v>
      </c>
      <c r="V226" s="2" t="s">
        <v>41</v>
      </c>
    </row>
    <row r="227" spans="1:22" x14ac:dyDescent="0.25">
      <c r="A227" s="2" t="s">
        <v>22</v>
      </c>
      <c r="B227" s="3" t="str">
        <f ca="1">HYPERLINK("#"&amp;CELL("address",'Quarterly Series'!ES4),"Q:IN:4:1:0:0:6:0")</f>
        <v>Q:IN:4:1:0:0:6:0</v>
      </c>
      <c r="C227" s="2" t="s">
        <v>458</v>
      </c>
      <c r="D227" s="2" t="s">
        <v>1135</v>
      </c>
      <c r="E227" s="2" t="s">
        <v>64</v>
      </c>
      <c r="F227" s="2" t="s">
        <v>44</v>
      </c>
      <c r="G227" s="2" t="s">
        <v>45</v>
      </c>
      <c r="H227" s="2" t="s">
        <v>46</v>
      </c>
      <c r="I227" s="2" t="s">
        <v>47</v>
      </c>
      <c r="J227" s="2" t="s">
        <v>31</v>
      </c>
      <c r="K227" s="2" t="s">
        <v>1136</v>
      </c>
      <c r="L227" s="2" t="s">
        <v>1137</v>
      </c>
      <c r="M227" s="2" t="s">
        <v>202</v>
      </c>
      <c r="N227" s="2" t="s">
        <v>1138</v>
      </c>
      <c r="O227" s="2" t="s">
        <v>553</v>
      </c>
      <c r="P227" s="2" t="s">
        <v>1139</v>
      </c>
      <c r="Q227" s="2" t="s">
        <v>1140</v>
      </c>
      <c r="R227" s="2" t="s">
        <v>1141</v>
      </c>
      <c r="S227" s="2" t="s">
        <v>38</v>
      </c>
      <c r="T227" s="2" t="s">
        <v>40</v>
      </c>
      <c r="U227" s="2" t="s">
        <v>38</v>
      </c>
      <c r="V227" s="2" t="s">
        <v>38</v>
      </c>
    </row>
    <row r="228" spans="1:22" x14ac:dyDescent="0.25">
      <c r="A228" s="2" t="s">
        <v>22</v>
      </c>
      <c r="B228" s="3" t="str">
        <f ca="1">HYPERLINK("#"&amp;CELL("address",'Quarterly Series'!ET4),"Q:IT:0:1:0:0:6:0")</f>
        <v>Q:IT:0:1:0:0:6:0</v>
      </c>
      <c r="C228" s="2" t="s">
        <v>458</v>
      </c>
      <c r="D228" s="2" t="s">
        <v>1143</v>
      </c>
      <c r="E228" s="2" t="s">
        <v>26</v>
      </c>
      <c r="F228" s="2" t="s">
        <v>44</v>
      </c>
      <c r="G228" s="2" t="s">
        <v>45</v>
      </c>
      <c r="H228" s="2" t="s">
        <v>46</v>
      </c>
      <c r="I228" s="2" t="s">
        <v>47</v>
      </c>
      <c r="J228" s="2" t="s">
        <v>31</v>
      </c>
      <c r="K228" s="2" t="s">
        <v>1144</v>
      </c>
      <c r="L228" s="2" t="s">
        <v>232</v>
      </c>
      <c r="M228" s="2" t="s">
        <v>659</v>
      </c>
      <c r="N228" s="2" t="s">
        <v>1145</v>
      </c>
      <c r="O228" s="2" t="s">
        <v>1146</v>
      </c>
      <c r="P228" s="2" t="s">
        <v>1147</v>
      </c>
      <c r="Q228" s="2" t="s">
        <v>1148</v>
      </c>
      <c r="R228" s="2" t="s">
        <v>38</v>
      </c>
      <c r="S228" s="2" t="s">
        <v>38</v>
      </c>
      <c r="T228" s="2" t="s">
        <v>40</v>
      </c>
      <c r="U228" s="2" t="s">
        <v>38</v>
      </c>
      <c r="V228" s="2" t="s">
        <v>41</v>
      </c>
    </row>
    <row r="229" spans="1:22" x14ac:dyDescent="0.25">
      <c r="A229" s="2" t="s">
        <v>22</v>
      </c>
      <c r="B229" s="3" t="str">
        <f ca="1">HYPERLINK("#"&amp;CELL("address",'Quarterly Series'!EU4),"Q:IT:2:1:0:1:6:0")</f>
        <v>Q:IT:2:1:0:1:6:0</v>
      </c>
      <c r="C229" s="2" t="s">
        <v>458</v>
      </c>
      <c r="D229" s="2" t="s">
        <v>1143</v>
      </c>
      <c r="E229" s="2" t="s">
        <v>131</v>
      </c>
      <c r="F229" s="2" t="s">
        <v>44</v>
      </c>
      <c r="G229" s="2" t="s">
        <v>45</v>
      </c>
      <c r="H229" s="2" t="s">
        <v>29</v>
      </c>
      <c r="I229" s="2" t="s">
        <v>47</v>
      </c>
      <c r="J229" s="2" t="s">
        <v>31</v>
      </c>
      <c r="K229" s="2" t="s">
        <v>1150</v>
      </c>
      <c r="L229" s="2" t="s">
        <v>232</v>
      </c>
      <c r="M229" s="2" t="s">
        <v>659</v>
      </c>
      <c r="N229" s="2" t="s">
        <v>1145</v>
      </c>
      <c r="O229" s="2" t="s">
        <v>1146</v>
      </c>
      <c r="P229" s="2" t="s">
        <v>1148</v>
      </c>
      <c r="Q229" s="2" t="s">
        <v>1148</v>
      </c>
      <c r="R229" s="2" t="s">
        <v>38</v>
      </c>
      <c r="S229" s="2" t="s">
        <v>38</v>
      </c>
      <c r="T229" s="2" t="s">
        <v>40</v>
      </c>
      <c r="U229" s="2" t="s">
        <v>38</v>
      </c>
      <c r="V229" s="2" t="s">
        <v>41</v>
      </c>
    </row>
    <row r="230" spans="1:22" x14ac:dyDescent="0.25">
      <c r="A230" s="2" t="s">
        <v>22</v>
      </c>
      <c r="B230" s="3" t="str">
        <f ca="1">HYPERLINK("#"&amp;CELL("address",'Quarterly Series'!EV4),"Q:IT:5:1:0:1:6:0")</f>
        <v>Q:IT:5:1:0:1:6:0</v>
      </c>
      <c r="C230" s="2" t="s">
        <v>458</v>
      </c>
      <c r="D230" s="2" t="s">
        <v>1143</v>
      </c>
      <c r="E230" s="2" t="s">
        <v>642</v>
      </c>
      <c r="F230" s="2" t="s">
        <v>44</v>
      </c>
      <c r="G230" s="2" t="s">
        <v>45</v>
      </c>
      <c r="H230" s="2" t="s">
        <v>29</v>
      </c>
      <c r="I230" s="2" t="s">
        <v>47</v>
      </c>
      <c r="J230" s="2" t="s">
        <v>31</v>
      </c>
      <c r="K230" s="2" t="s">
        <v>1152</v>
      </c>
      <c r="L230" s="2" t="s">
        <v>232</v>
      </c>
      <c r="M230" s="2" t="s">
        <v>659</v>
      </c>
      <c r="N230" s="2" t="s">
        <v>1145</v>
      </c>
      <c r="O230" s="2" t="s">
        <v>1146</v>
      </c>
      <c r="P230" s="2" t="s">
        <v>1148</v>
      </c>
      <c r="Q230" s="2" t="s">
        <v>1148</v>
      </c>
      <c r="R230" s="2" t="s">
        <v>38</v>
      </c>
      <c r="S230" s="2" t="s">
        <v>38</v>
      </c>
      <c r="T230" s="2" t="s">
        <v>40</v>
      </c>
      <c r="U230" s="2" t="s">
        <v>38</v>
      </c>
      <c r="V230" s="2" t="s">
        <v>41</v>
      </c>
    </row>
    <row r="231" spans="1:22" x14ac:dyDescent="0.25">
      <c r="A231" s="2" t="s">
        <v>22</v>
      </c>
      <c r="B231" s="3" t="str">
        <f ca="1">HYPERLINK("#"&amp;CELL("address",'Quarterly Series'!EW4),"Q:JP:3:L:1:4:1:0")</f>
        <v>Q:JP:3:L:1:4:1:0</v>
      </c>
      <c r="C231" s="2" t="s">
        <v>458</v>
      </c>
      <c r="D231" s="2" t="s">
        <v>345</v>
      </c>
      <c r="E231" s="2" t="s">
        <v>249</v>
      </c>
      <c r="F231" s="2" t="s">
        <v>27</v>
      </c>
      <c r="G231" s="2" t="s">
        <v>28</v>
      </c>
      <c r="H231" s="2" t="s">
        <v>1154</v>
      </c>
      <c r="I231" s="2" t="s">
        <v>30</v>
      </c>
      <c r="J231" s="2" t="s">
        <v>31</v>
      </c>
      <c r="K231" s="2" t="s">
        <v>1155</v>
      </c>
      <c r="L231" s="2" t="s">
        <v>1156</v>
      </c>
      <c r="M231" s="2" t="s">
        <v>34</v>
      </c>
      <c r="N231" s="2" t="s">
        <v>1157</v>
      </c>
      <c r="O231" s="2" t="s">
        <v>1158</v>
      </c>
      <c r="P231" s="2" t="s">
        <v>1159</v>
      </c>
      <c r="Q231" s="2" t="s">
        <v>1160</v>
      </c>
      <c r="R231" s="2" t="s">
        <v>1161</v>
      </c>
      <c r="S231" s="2" t="s">
        <v>38</v>
      </c>
      <c r="T231" s="2" t="s">
        <v>40</v>
      </c>
      <c r="U231" s="2" t="s">
        <v>38</v>
      </c>
      <c r="V231" s="2" t="s">
        <v>1162</v>
      </c>
    </row>
    <row r="232" spans="1:22" x14ac:dyDescent="0.25">
      <c r="A232" s="2" t="s">
        <v>22</v>
      </c>
      <c r="B232" s="3" t="str">
        <f ca="1">HYPERLINK("#"&amp;CELL("address",'Quarterly Series'!EX4),"Q:JP:4:L:1:4:1:0")</f>
        <v>Q:JP:4:L:1:4:1:0</v>
      </c>
      <c r="C232" s="2" t="s">
        <v>458</v>
      </c>
      <c r="D232" s="2" t="s">
        <v>345</v>
      </c>
      <c r="E232" s="2" t="s">
        <v>64</v>
      </c>
      <c r="F232" s="2" t="s">
        <v>27</v>
      </c>
      <c r="G232" s="2" t="s">
        <v>28</v>
      </c>
      <c r="H232" s="2" t="s">
        <v>1154</v>
      </c>
      <c r="I232" s="2" t="s">
        <v>30</v>
      </c>
      <c r="J232" s="2" t="s">
        <v>31</v>
      </c>
      <c r="K232" s="2" t="s">
        <v>1164</v>
      </c>
      <c r="L232" s="2" t="s">
        <v>1156</v>
      </c>
      <c r="M232" s="2" t="s">
        <v>34</v>
      </c>
      <c r="N232" s="2" t="s">
        <v>1165</v>
      </c>
      <c r="O232" s="2" t="s">
        <v>1158</v>
      </c>
      <c r="P232" s="2" t="s">
        <v>1159</v>
      </c>
      <c r="Q232" s="2" t="s">
        <v>1160</v>
      </c>
      <c r="R232" s="2" t="s">
        <v>1166</v>
      </c>
      <c r="S232" s="2" t="s">
        <v>38</v>
      </c>
      <c r="T232" s="2" t="s">
        <v>40</v>
      </c>
      <c r="U232" s="2" t="s">
        <v>38</v>
      </c>
      <c r="V232" s="2" t="s">
        <v>1162</v>
      </c>
    </row>
    <row r="233" spans="1:22" x14ac:dyDescent="0.25">
      <c r="A233" s="2" t="s">
        <v>22</v>
      </c>
      <c r="B233" s="3" t="str">
        <f ca="1">HYPERLINK("#"&amp;CELL("address",'Quarterly Series'!EY4),"Q:JP:9:L:1:4:1:0")</f>
        <v>Q:JP:9:L:1:4:1:0</v>
      </c>
      <c r="C233" s="2" t="s">
        <v>458</v>
      </c>
      <c r="D233" s="2" t="s">
        <v>345</v>
      </c>
      <c r="E233" s="2" t="s">
        <v>149</v>
      </c>
      <c r="F233" s="2" t="s">
        <v>27</v>
      </c>
      <c r="G233" s="2" t="s">
        <v>28</v>
      </c>
      <c r="H233" s="2" t="s">
        <v>1154</v>
      </c>
      <c r="I233" s="2" t="s">
        <v>30</v>
      </c>
      <c r="J233" s="2" t="s">
        <v>31</v>
      </c>
      <c r="K233" s="2" t="s">
        <v>1168</v>
      </c>
      <c r="L233" s="2" t="s">
        <v>1156</v>
      </c>
      <c r="M233" s="2" t="s">
        <v>34</v>
      </c>
      <c r="N233" s="2" t="s">
        <v>1169</v>
      </c>
      <c r="O233" s="2" t="s">
        <v>1158</v>
      </c>
      <c r="P233" s="2" t="s">
        <v>1159</v>
      </c>
      <c r="Q233" s="2" t="s">
        <v>1160</v>
      </c>
      <c r="R233" s="2" t="s">
        <v>1170</v>
      </c>
      <c r="S233" s="2" t="s">
        <v>38</v>
      </c>
      <c r="T233" s="2" t="s">
        <v>40</v>
      </c>
      <c r="U233" s="2" t="s">
        <v>38</v>
      </c>
      <c r="V233" s="2" t="s">
        <v>1162</v>
      </c>
    </row>
    <row r="234" spans="1:22" x14ac:dyDescent="0.25">
      <c r="A234" s="2" t="s">
        <v>22</v>
      </c>
      <c r="B234" s="3" t="str">
        <f ca="1">HYPERLINK("#"&amp;CELL("address",'Quarterly Series'!EZ4),"Q:LT:0:1:0:0:1:0")</f>
        <v>Q:LT:0:1:0:0:1:0</v>
      </c>
      <c r="C234" s="2" t="s">
        <v>458</v>
      </c>
      <c r="D234" s="2" t="s">
        <v>1172</v>
      </c>
      <c r="E234" s="2" t="s">
        <v>26</v>
      </c>
      <c r="F234" s="2" t="s">
        <v>44</v>
      </c>
      <c r="G234" s="2" t="s">
        <v>45</v>
      </c>
      <c r="H234" s="2" t="s">
        <v>46</v>
      </c>
      <c r="I234" s="2" t="s">
        <v>30</v>
      </c>
      <c r="J234" s="2" t="s">
        <v>31</v>
      </c>
      <c r="K234" s="2" t="s">
        <v>1173</v>
      </c>
      <c r="L234" s="2" t="s">
        <v>722</v>
      </c>
      <c r="M234" s="2" t="s">
        <v>34</v>
      </c>
      <c r="N234" s="2" t="s">
        <v>1174</v>
      </c>
      <c r="O234" s="2" t="s">
        <v>38</v>
      </c>
      <c r="P234" s="2" t="s">
        <v>1175</v>
      </c>
      <c r="Q234" s="2" t="s">
        <v>1176</v>
      </c>
      <c r="R234" s="2" t="s">
        <v>38</v>
      </c>
      <c r="S234" s="2" t="s">
        <v>38</v>
      </c>
      <c r="T234" s="2" t="s">
        <v>40</v>
      </c>
      <c r="U234" s="2" t="s">
        <v>38</v>
      </c>
      <c r="V234" s="2" t="s">
        <v>41</v>
      </c>
    </row>
    <row r="235" spans="1:22" x14ac:dyDescent="0.25">
      <c r="A235" s="2" t="s">
        <v>22</v>
      </c>
      <c r="B235" s="3" t="str">
        <f ca="1">HYPERLINK("#"&amp;CELL("address",'Quarterly Series'!FA4),"Q:LT:0:1:0:5:6:0")</f>
        <v>Q:LT:0:1:0:5:6:0</v>
      </c>
      <c r="C235" s="2" t="s">
        <v>458</v>
      </c>
      <c r="D235" s="2" t="s">
        <v>1172</v>
      </c>
      <c r="E235" s="2" t="s">
        <v>26</v>
      </c>
      <c r="F235" s="2" t="s">
        <v>44</v>
      </c>
      <c r="G235" s="2" t="s">
        <v>45</v>
      </c>
      <c r="H235" s="2" t="s">
        <v>880</v>
      </c>
      <c r="I235" s="2" t="s">
        <v>47</v>
      </c>
      <c r="J235" s="2" t="s">
        <v>31</v>
      </c>
      <c r="K235" s="2" t="s">
        <v>1178</v>
      </c>
      <c r="L235" s="2" t="s">
        <v>232</v>
      </c>
      <c r="M235" s="2" t="s">
        <v>34</v>
      </c>
      <c r="N235" s="2" t="s">
        <v>1179</v>
      </c>
      <c r="O235" s="2" t="s">
        <v>1180</v>
      </c>
      <c r="P235" s="2" t="s">
        <v>1181</v>
      </c>
      <c r="Q235" s="2" t="s">
        <v>1182</v>
      </c>
      <c r="R235" s="2" t="s">
        <v>38</v>
      </c>
      <c r="S235" s="2" t="s">
        <v>38</v>
      </c>
      <c r="T235" s="2" t="s">
        <v>40</v>
      </c>
      <c r="U235" s="2" t="s">
        <v>38</v>
      </c>
      <c r="V235" s="2" t="s">
        <v>41</v>
      </c>
    </row>
    <row r="236" spans="1:22" x14ac:dyDescent="0.25">
      <c r="A236" s="2" t="s">
        <v>22</v>
      </c>
      <c r="B236" s="3" t="str">
        <f ca="1">HYPERLINK("#"&amp;CELL("address",'Quarterly Series'!FB4),"Q:LT:2:1:0:5:6:0")</f>
        <v>Q:LT:2:1:0:5:6:0</v>
      </c>
      <c r="C236" s="2" t="s">
        <v>458</v>
      </c>
      <c r="D236" s="2" t="s">
        <v>1172</v>
      </c>
      <c r="E236" s="2" t="s">
        <v>131</v>
      </c>
      <c r="F236" s="2" t="s">
        <v>44</v>
      </c>
      <c r="G236" s="2" t="s">
        <v>45</v>
      </c>
      <c r="H236" s="2" t="s">
        <v>880</v>
      </c>
      <c r="I236" s="2" t="s">
        <v>47</v>
      </c>
      <c r="J236" s="2" t="s">
        <v>31</v>
      </c>
      <c r="K236" s="2" t="s">
        <v>1184</v>
      </c>
      <c r="L236" s="2" t="s">
        <v>232</v>
      </c>
      <c r="M236" s="2" t="s">
        <v>34</v>
      </c>
      <c r="N236" s="2" t="s">
        <v>1185</v>
      </c>
      <c r="O236" s="2" t="s">
        <v>1180</v>
      </c>
      <c r="P236" s="2" t="s">
        <v>1181</v>
      </c>
      <c r="Q236" s="2" t="s">
        <v>1182</v>
      </c>
      <c r="R236" s="2" t="s">
        <v>38</v>
      </c>
      <c r="S236" s="2" t="s">
        <v>38</v>
      </c>
      <c r="T236" s="2" t="s">
        <v>40</v>
      </c>
      <c r="U236" s="2" t="s">
        <v>38</v>
      </c>
      <c r="V236" s="2" t="s">
        <v>41</v>
      </c>
    </row>
    <row r="237" spans="1:22" x14ac:dyDescent="0.25">
      <c r="A237" s="2" t="s">
        <v>22</v>
      </c>
      <c r="B237" s="3" t="str">
        <f ca="1">HYPERLINK("#"&amp;CELL("address",'Quarterly Series'!FC4),"Q:LU:0:1:0:1:6:0")</f>
        <v>Q:LU:0:1:0:1:6:0</v>
      </c>
      <c r="C237" s="2" t="s">
        <v>458</v>
      </c>
      <c r="D237" s="2" t="s">
        <v>102</v>
      </c>
      <c r="E237" s="2" t="s">
        <v>26</v>
      </c>
      <c r="F237" s="2" t="s">
        <v>44</v>
      </c>
      <c r="G237" s="2" t="s">
        <v>45</v>
      </c>
      <c r="H237" s="2" t="s">
        <v>29</v>
      </c>
      <c r="I237" s="2" t="s">
        <v>47</v>
      </c>
      <c r="J237" s="2" t="s">
        <v>31</v>
      </c>
      <c r="K237" s="2" t="s">
        <v>1187</v>
      </c>
      <c r="L237" s="2" t="s">
        <v>232</v>
      </c>
      <c r="M237" s="2" t="s">
        <v>38</v>
      </c>
      <c r="N237" s="2" t="s">
        <v>272</v>
      </c>
      <c r="O237" s="2" t="s">
        <v>1188</v>
      </c>
      <c r="P237" s="2" t="s">
        <v>1189</v>
      </c>
      <c r="Q237" s="2" t="s">
        <v>1190</v>
      </c>
      <c r="R237" s="2" t="s">
        <v>38</v>
      </c>
      <c r="S237" s="2" t="s">
        <v>38</v>
      </c>
      <c r="T237" s="2" t="s">
        <v>40</v>
      </c>
      <c r="U237" s="2" t="s">
        <v>1191</v>
      </c>
      <c r="V237" s="2" t="s">
        <v>41</v>
      </c>
    </row>
    <row r="238" spans="1:22" x14ac:dyDescent="0.25">
      <c r="A238" s="2" t="s">
        <v>22</v>
      </c>
      <c r="B238" s="3" t="str">
        <f ca="1">HYPERLINK("#"&amp;CELL("address",'Quarterly Series'!FD4),"Q:LU:0:1:1:1:6:0")</f>
        <v>Q:LU:0:1:1:1:6:0</v>
      </c>
      <c r="C238" s="2" t="s">
        <v>458</v>
      </c>
      <c r="D238" s="2" t="s">
        <v>102</v>
      </c>
      <c r="E238" s="2" t="s">
        <v>26</v>
      </c>
      <c r="F238" s="2" t="s">
        <v>44</v>
      </c>
      <c r="G238" s="2" t="s">
        <v>28</v>
      </c>
      <c r="H238" s="2" t="s">
        <v>29</v>
      </c>
      <c r="I238" s="2" t="s">
        <v>47</v>
      </c>
      <c r="J238" s="2" t="s">
        <v>31</v>
      </c>
      <c r="K238" s="2" t="s">
        <v>1193</v>
      </c>
      <c r="L238" s="2" t="s">
        <v>232</v>
      </c>
      <c r="M238" s="2" t="s">
        <v>38</v>
      </c>
      <c r="N238" s="2" t="s">
        <v>1194</v>
      </c>
      <c r="O238" s="2" t="s">
        <v>1188</v>
      </c>
      <c r="P238" s="2" t="s">
        <v>1189</v>
      </c>
      <c r="Q238" s="2" t="s">
        <v>1190</v>
      </c>
      <c r="R238" s="2" t="s">
        <v>38</v>
      </c>
      <c r="S238" s="2" t="s">
        <v>38</v>
      </c>
      <c r="T238" s="2" t="s">
        <v>40</v>
      </c>
      <c r="U238" s="2" t="s">
        <v>1191</v>
      </c>
      <c r="V238" s="2" t="s">
        <v>41</v>
      </c>
    </row>
    <row r="239" spans="1:22" x14ac:dyDescent="0.25">
      <c r="A239" s="2" t="s">
        <v>22</v>
      </c>
      <c r="B239" s="3" t="str">
        <f ca="1">HYPERLINK("#"&amp;CELL("address",'Quarterly Series'!FE4),"Q:LU:0:8:2:1:6:0")</f>
        <v>Q:LU:0:8:2:1:6:0</v>
      </c>
      <c r="C239" s="2" t="s">
        <v>458</v>
      </c>
      <c r="D239" s="2" t="s">
        <v>102</v>
      </c>
      <c r="E239" s="2" t="s">
        <v>26</v>
      </c>
      <c r="F239" s="2" t="s">
        <v>86</v>
      </c>
      <c r="G239" s="2" t="s">
        <v>73</v>
      </c>
      <c r="H239" s="2" t="s">
        <v>29</v>
      </c>
      <c r="I239" s="2" t="s">
        <v>47</v>
      </c>
      <c r="J239" s="2" t="s">
        <v>31</v>
      </c>
      <c r="K239" s="2" t="s">
        <v>1196</v>
      </c>
      <c r="L239" s="2" t="s">
        <v>232</v>
      </c>
      <c r="M239" s="2" t="s">
        <v>38</v>
      </c>
      <c r="N239" s="2" t="s">
        <v>1197</v>
      </c>
      <c r="O239" s="2" t="s">
        <v>1188</v>
      </c>
      <c r="P239" s="2" t="s">
        <v>1189</v>
      </c>
      <c r="Q239" s="2" t="s">
        <v>1190</v>
      </c>
      <c r="R239" s="2" t="s">
        <v>38</v>
      </c>
      <c r="S239" s="2" t="s">
        <v>38</v>
      </c>
      <c r="T239" s="2" t="s">
        <v>40</v>
      </c>
      <c r="U239" s="2" t="s">
        <v>38</v>
      </c>
      <c r="V239" s="2" t="s">
        <v>41</v>
      </c>
    </row>
    <row r="240" spans="1:22" x14ac:dyDescent="0.25">
      <c r="A240" s="2" t="s">
        <v>22</v>
      </c>
      <c r="B240" s="3" t="str">
        <f ca="1">HYPERLINK("#"&amp;CELL("address",'Quarterly Series'!FF4),"Q:LV:0:1:0:1:6:0")</f>
        <v>Q:LV:0:1:0:1:6:0</v>
      </c>
      <c r="C240" s="2" t="s">
        <v>458</v>
      </c>
      <c r="D240" s="2" t="s">
        <v>1199</v>
      </c>
      <c r="E240" s="2" t="s">
        <v>26</v>
      </c>
      <c r="F240" s="2" t="s">
        <v>44</v>
      </c>
      <c r="G240" s="2" t="s">
        <v>45</v>
      </c>
      <c r="H240" s="2" t="s">
        <v>29</v>
      </c>
      <c r="I240" s="2" t="s">
        <v>47</v>
      </c>
      <c r="J240" s="2" t="s">
        <v>31</v>
      </c>
      <c r="K240" s="2" t="s">
        <v>808</v>
      </c>
      <c r="L240" s="2" t="s">
        <v>49</v>
      </c>
      <c r="M240" s="2" t="s">
        <v>202</v>
      </c>
      <c r="N240" s="2" t="s">
        <v>1145</v>
      </c>
      <c r="O240" s="2" t="s">
        <v>1200</v>
      </c>
      <c r="P240" s="2" t="s">
        <v>1201</v>
      </c>
      <c r="Q240" s="2" t="s">
        <v>1202</v>
      </c>
      <c r="R240" s="2" t="s">
        <v>621</v>
      </c>
      <c r="S240" s="2" t="s">
        <v>38</v>
      </c>
      <c r="T240" s="2" t="s">
        <v>40</v>
      </c>
      <c r="U240" s="2" t="s">
        <v>38</v>
      </c>
      <c r="V240" s="2" t="s">
        <v>41</v>
      </c>
    </row>
    <row r="241" spans="1:22" x14ac:dyDescent="0.25">
      <c r="A241" s="2" t="s">
        <v>22</v>
      </c>
      <c r="B241" s="3" t="str">
        <f ca="1">HYPERLINK("#"&amp;CELL("address",'Quarterly Series'!FG4),"Q:LV:0:1:1:1:6:0")</f>
        <v>Q:LV:0:1:1:1:6:0</v>
      </c>
      <c r="C241" s="2" t="s">
        <v>458</v>
      </c>
      <c r="D241" s="2" t="s">
        <v>1199</v>
      </c>
      <c r="E241" s="2" t="s">
        <v>26</v>
      </c>
      <c r="F241" s="2" t="s">
        <v>44</v>
      </c>
      <c r="G241" s="2" t="s">
        <v>28</v>
      </c>
      <c r="H241" s="2" t="s">
        <v>29</v>
      </c>
      <c r="I241" s="2" t="s">
        <v>47</v>
      </c>
      <c r="J241" s="2" t="s">
        <v>31</v>
      </c>
      <c r="K241" s="2" t="s">
        <v>1204</v>
      </c>
      <c r="L241" s="2" t="s">
        <v>49</v>
      </c>
      <c r="M241" s="2" t="s">
        <v>202</v>
      </c>
      <c r="N241" s="2" t="s">
        <v>1205</v>
      </c>
      <c r="O241" s="2" t="s">
        <v>1200</v>
      </c>
      <c r="P241" s="2" t="s">
        <v>1201</v>
      </c>
      <c r="Q241" s="2" t="s">
        <v>1206</v>
      </c>
      <c r="R241" s="2" t="s">
        <v>621</v>
      </c>
      <c r="S241" s="2" t="s">
        <v>38</v>
      </c>
      <c r="T241" s="2" t="s">
        <v>40</v>
      </c>
      <c r="U241" s="2" t="s">
        <v>38</v>
      </c>
      <c r="V241" s="2" t="s">
        <v>41</v>
      </c>
    </row>
    <row r="242" spans="1:22" x14ac:dyDescent="0.25">
      <c r="A242" s="2" t="s">
        <v>22</v>
      </c>
      <c r="B242" s="3" t="str">
        <f ca="1">HYPERLINK("#"&amp;CELL("address",'Quarterly Series'!FH4),"Q:LV:0:1:2:1:6:0")</f>
        <v>Q:LV:0:1:2:1:6:0</v>
      </c>
      <c r="C242" s="2" t="s">
        <v>458</v>
      </c>
      <c r="D242" s="2" t="s">
        <v>1199</v>
      </c>
      <c r="E242" s="2" t="s">
        <v>26</v>
      </c>
      <c r="F242" s="2" t="s">
        <v>44</v>
      </c>
      <c r="G242" s="2" t="s">
        <v>73</v>
      </c>
      <c r="H242" s="2" t="s">
        <v>29</v>
      </c>
      <c r="I242" s="2" t="s">
        <v>47</v>
      </c>
      <c r="J242" s="2" t="s">
        <v>31</v>
      </c>
      <c r="K242" s="2" t="s">
        <v>1208</v>
      </c>
      <c r="L242" s="2" t="s">
        <v>49</v>
      </c>
      <c r="M242" s="2" t="s">
        <v>202</v>
      </c>
      <c r="N242" s="2" t="s">
        <v>1209</v>
      </c>
      <c r="O242" s="2" t="s">
        <v>1200</v>
      </c>
      <c r="P242" s="2" t="s">
        <v>1201</v>
      </c>
      <c r="Q242" s="2" t="s">
        <v>1202</v>
      </c>
      <c r="R242" s="2" t="s">
        <v>621</v>
      </c>
      <c r="S242" s="2" t="s">
        <v>38</v>
      </c>
      <c r="T242" s="2" t="s">
        <v>40</v>
      </c>
      <c r="U242" s="2" t="s">
        <v>38</v>
      </c>
      <c r="V242" s="2" t="s">
        <v>41</v>
      </c>
    </row>
    <row r="243" spans="1:22" x14ac:dyDescent="0.25">
      <c r="A243" s="2" t="s">
        <v>22</v>
      </c>
      <c r="B243" s="3" t="str">
        <f ca="1">HYPERLINK("#"&amp;CELL("address",'Quarterly Series'!FI4),"Q:MA:0:1:1:0:1:0")</f>
        <v>Q:MA:0:1:1:0:1:0</v>
      </c>
      <c r="C243" s="2" t="s">
        <v>458</v>
      </c>
      <c r="D243" s="2" t="s">
        <v>1211</v>
      </c>
      <c r="E243" s="2" t="s">
        <v>26</v>
      </c>
      <c r="F243" s="2" t="s">
        <v>44</v>
      </c>
      <c r="G243" s="2" t="s">
        <v>28</v>
      </c>
      <c r="H243" s="2" t="s">
        <v>46</v>
      </c>
      <c r="I243" s="2" t="s">
        <v>30</v>
      </c>
      <c r="J243" s="2" t="s">
        <v>31</v>
      </c>
      <c r="K243" s="2" t="s">
        <v>891</v>
      </c>
      <c r="L243" s="2" t="s">
        <v>1212</v>
      </c>
      <c r="M243" s="2" t="s">
        <v>34</v>
      </c>
      <c r="N243" s="2" t="s">
        <v>369</v>
      </c>
      <c r="O243" s="2" t="s">
        <v>1213</v>
      </c>
      <c r="P243" s="2" t="s">
        <v>1214</v>
      </c>
      <c r="Q243" s="2" t="s">
        <v>1215</v>
      </c>
      <c r="R243" s="2" t="s">
        <v>38</v>
      </c>
      <c r="S243" s="2" t="s">
        <v>38</v>
      </c>
      <c r="T243" s="2" t="s">
        <v>40</v>
      </c>
      <c r="U243" s="2" t="s">
        <v>38</v>
      </c>
      <c r="V243" s="2" t="s">
        <v>41</v>
      </c>
    </row>
    <row r="244" spans="1:22" x14ac:dyDescent="0.25">
      <c r="A244" s="2" t="s">
        <v>22</v>
      </c>
      <c r="B244" s="3" t="str">
        <f ca="1">HYPERLINK("#"&amp;CELL("address",'Quarterly Series'!FJ4),"Q:MA:0:3:1:0:1:0")</f>
        <v>Q:MA:0:3:1:0:1:0</v>
      </c>
      <c r="C244" s="2" t="s">
        <v>458</v>
      </c>
      <c r="D244" s="2" t="s">
        <v>1211</v>
      </c>
      <c r="E244" s="2" t="s">
        <v>26</v>
      </c>
      <c r="F244" s="2" t="s">
        <v>405</v>
      </c>
      <c r="G244" s="2" t="s">
        <v>28</v>
      </c>
      <c r="H244" s="2" t="s">
        <v>46</v>
      </c>
      <c r="I244" s="2" t="s">
        <v>30</v>
      </c>
      <c r="J244" s="2" t="s">
        <v>31</v>
      </c>
      <c r="K244" s="2" t="s">
        <v>1217</v>
      </c>
      <c r="L244" s="2" t="s">
        <v>1212</v>
      </c>
      <c r="M244" s="2" t="s">
        <v>34</v>
      </c>
      <c r="N244" s="2" t="s">
        <v>1218</v>
      </c>
      <c r="O244" s="2" t="s">
        <v>1213</v>
      </c>
      <c r="P244" s="2" t="s">
        <v>1214</v>
      </c>
      <c r="Q244" s="2" t="s">
        <v>1215</v>
      </c>
      <c r="R244" s="2" t="s">
        <v>38</v>
      </c>
      <c r="S244" s="2" t="s">
        <v>38</v>
      </c>
      <c r="T244" s="2" t="s">
        <v>40</v>
      </c>
      <c r="U244" s="2" t="s">
        <v>38</v>
      </c>
      <c r="V244" s="2" t="s">
        <v>41</v>
      </c>
    </row>
    <row r="245" spans="1:22" x14ac:dyDescent="0.25">
      <c r="A245" s="2" t="s">
        <v>22</v>
      </c>
      <c r="B245" s="3" t="str">
        <f ca="1">HYPERLINK("#"&amp;CELL("address",'Quarterly Series'!FK4),"Q:MA:0:4:1:0:1:0")</f>
        <v>Q:MA:0:4:1:0:1:0</v>
      </c>
      <c r="C245" s="2" t="s">
        <v>458</v>
      </c>
      <c r="D245" s="2" t="s">
        <v>1211</v>
      </c>
      <c r="E245" s="2" t="s">
        <v>26</v>
      </c>
      <c r="F245" s="2" t="s">
        <v>78</v>
      </c>
      <c r="G245" s="2" t="s">
        <v>28</v>
      </c>
      <c r="H245" s="2" t="s">
        <v>46</v>
      </c>
      <c r="I245" s="2" t="s">
        <v>30</v>
      </c>
      <c r="J245" s="2" t="s">
        <v>31</v>
      </c>
      <c r="K245" s="2" t="s">
        <v>1220</v>
      </c>
      <c r="L245" s="2" t="s">
        <v>1212</v>
      </c>
      <c r="M245" s="2" t="s">
        <v>34</v>
      </c>
      <c r="N245" s="2" t="s">
        <v>1221</v>
      </c>
      <c r="O245" s="2" t="s">
        <v>1213</v>
      </c>
      <c r="P245" s="2" t="s">
        <v>1214</v>
      </c>
      <c r="Q245" s="2" t="s">
        <v>1215</v>
      </c>
      <c r="R245" s="2" t="s">
        <v>38</v>
      </c>
      <c r="S245" s="2" t="s">
        <v>38</v>
      </c>
      <c r="T245" s="2" t="s">
        <v>40</v>
      </c>
      <c r="U245" s="2" t="s">
        <v>38</v>
      </c>
      <c r="V245" s="2" t="s">
        <v>41</v>
      </c>
    </row>
    <row r="246" spans="1:22" x14ac:dyDescent="0.25">
      <c r="A246" s="2" t="s">
        <v>22</v>
      </c>
      <c r="B246" s="3" t="str">
        <f ca="1">HYPERLINK("#"&amp;CELL("address",'Quarterly Series'!FL4),"Q:MA:0:8:1:0:1:0")</f>
        <v>Q:MA:0:8:1:0:1:0</v>
      </c>
      <c r="C246" s="2" t="s">
        <v>458</v>
      </c>
      <c r="D246" s="2" t="s">
        <v>1211</v>
      </c>
      <c r="E246" s="2" t="s">
        <v>26</v>
      </c>
      <c r="F246" s="2" t="s">
        <v>86</v>
      </c>
      <c r="G246" s="2" t="s">
        <v>28</v>
      </c>
      <c r="H246" s="2" t="s">
        <v>46</v>
      </c>
      <c r="I246" s="2" t="s">
        <v>30</v>
      </c>
      <c r="J246" s="2" t="s">
        <v>31</v>
      </c>
      <c r="K246" s="2" t="s">
        <v>1223</v>
      </c>
      <c r="L246" s="2" t="s">
        <v>1212</v>
      </c>
      <c r="M246" s="2" t="s">
        <v>34</v>
      </c>
      <c r="N246" s="2" t="s">
        <v>760</v>
      </c>
      <c r="O246" s="2" t="s">
        <v>1213</v>
      </c>
      <c r="P246" s="2" t="s">
        <v>1214</v>
      </c>
      <c r="Q246" s="2" t="s">
        <v>1215</v>
      </c>
      <c r="R246" s="2" t="s">
        <v>38</v>
      </c>
      <c r="S246" s="2" t="s">
        <v>38</v>
      </c>
      <c r="T246" s="2" t="s">
        <v>40</v>
      </c>
      <c r="U246" s="2" t="s">
        <v>38</v>
      </c>
      <c r="V246" s="2" t="s">
        <v>41</v>
      </c>
    </row>
    <row r="247" spans="1:22" x14ac:dyDescent="0.25">
      <c r="A247" s="2" t="s">
        <v>22</v>
      </c>
      <c r="B247" s="3" t="str">
        <f ca="1">HYPERLINK("#"&amp;CELL("address",'Quarterly Series'!FM4),"Q:MA:2:1:1:0:1:0")</f>
        <v>Q:MA:2:1:1:0:1:0</v>
      </c>
      <c r="C247" s="2" t="s">
        <v>458</v>
      </c>
      <c r="D247" s="2" t="s">
        <v>1211</v>
      </c>
      <c r="E247" s="2" t="s">
        <v>131</v>
      </c>
      <c r="F247" s="2" t="s">
        <v>44</v>
      </c>
      <c r="G247" s="2" t="s">
        <v>28</v>
      </c>
      <c r="H247" s="2" t="s">
        <v>46</v>
      </c>
      <c r="I247" s="2" t="s">
        <v>30</v>
      </c>
      <c r="J247" s="2" t="s">
        <v>31</v>
      </c>
      <c r="K247" s="2" t="s">
        <v>1225</v>
      </c>
      <c r="L247" s="2" t="s">
        <v>1212</v>
      </c>
      <c r="M247" s="2" t="s">
        <v>34</v>
      </c>
      <c r="N247" s="2" t="s">
        <v>1226</v>
      </c>
      <c r="O247" s="2" t="s">
        <v>1213</v>
      </c>
      <c r="P247" s="2" t="s">
        <v>1214</v>
      </c>
      <c r="Q247" s="2" t="s">
        <v>1215</v>
      </c>
      <c r="R247" s="2" t="s">
        <v>38</v>
      </c>
      <c r="S247" s="2" t="s">
        <v>38</v>
      </c>
      <c r="T247" s="2" t="s">
        <v>40</v>
      </c>
      <c r="U247" s="2" t="s">
        <v>38</v>
      </c>
      <c r="V247" s="2" t="s">
        <v>41</v>
      </c>
    </row>
    <row r="248" spans="1:22" x14ac:dyDescent="0.25">
      <c r="A248" s="2" t="s">
        <v>22</v>
      </c>
      <c r="B248" s="3" t="str">
        <f ca="1">HYPERLINK("#"&amp;CELL("address",'Quarterly Series'!FN4),"Q:MK:2:8:0:0:1:0")</f>
        <v>Q:MK:2:8:0:0:1:0</v>
      </c>
      <c r="C248" s="2" t="s">
        <v>458</v>
      </c>
      <c r="D248" s="2" t="s">
        <v>1228</v>
      </c>
      <c r="E248" s="2" t="s">
        <v>131</v>
      </c>
      <c r="F248" s="2" t="s">
        <v>86</v>
      </c>
      <c r="G248" s="2" t="s">
        <v>45</v>
      </c>
      <c r="H248" s="2" t="s">
        <v>46</v>
      </c>
      <c r="I248" s="2" t="s">
        <v>30</v>
      </c>
      <c r="J248" s="2" t="s">
        <v>31</v>
      </c>
      <c r="K248" s="2" t="s">
        <v>1229</v>
      </c>
      <c r="L248" s="2" t="s">
        <v>49</v>
      </c>
      <c r="M248" s="2" t="s">
        <v>38</v>
      </c>
      <c r="N248" s="2" t="s">
        <v>1230</v>
      </c>
      <c r="O248" s="2" t="s">
        <v>1231</v>
      </c>
      <c r="P248" s="2" t="s">
        <v>1232</v>
      </c>
      <c r="Q248" s="2" t="s">
        <v>1233</v>
      </c>
      <c r="R248" s="2" t="s">
        <v>1234</v>
      </c>
      <c r="S248" s="2" t="s">
        <v>38</v>
      </c>
      <c r="T248" s="2" t="s">
        <v>40</v>
      </c>
      <c r="U248" s="2" t="s">
        <v>38</v>
      </c>
      <c r="V248" s="2" t="s">
        <v>38</v>
      </c>
    </row>
    <row r="249" spans="1:22" x14ac:dyDescent="0.25">
      <c r="A249" s="2" t="s">
        <v>22</v>
      </c>
      <c r="B249" s="3" t="str">
        <f ca="1">HYPERLINK("#"&amp;CELL("address",'Quarterly Series'!FO4),"Q:MT:0:1:0:0:0:0")</f>
        <v>Q:MT:0:1:0:0:0:0</v>
      </c>
      <c r="C249" s="2" t="s">
        <v>458</v>
      </c>
      <c r="D249" s="2" t="s">
        <v>1236</v>
      </c>
      <c r="E249" s="2" t="s">
        <v>26</v>
      </c>
      <c r="F249" s="2" t="s">
        <v>44</v>
      </c>
      <c r="G249" s="2" t="s">
        <v>45</v>
      </c>
      <c r="H249" s="2" t="s">
        <v>46</v>
      </c>
      <c r="I249" s="2" t="s">
        <v>103</v>
      </c>
      <c r="J249" s="2" t="s">
        <v>31</v>
      </c>
      <c r="K249" s="2" t="s">
        <v>1237</v>
      </c>
      <c r="L249" s="2" t="s">
        <v>475</v>
      </c>
      <c r="M249" s="2" t="s">
        <v>1238</v>
      </c>
      <c r="N249" s="2" t="s">
        <v>1239</v>
      </c>
      <c r="O249" s="2" t="s">
        <v>1240</v>
      </c>
      <c r="P249" s="2" t="s">
        <v>1241</v>
      </c>
      <c r="Q249" s="2" t="s">
        <v>38</v>
      </c>
      <c r="R249" s="2" t="s">
        <v>38</v>
      </c>
      <c r="S249" s="2" t="s">
        <v>38</v>
      </c>
      <c r="T249" s="2" t="s">
        <v>40</v>
      </c>
      <c r="U249" s="2" t="s">
        <v>38</v>
      </c>
      <c r="V249" s="2" t="s">
        <v>41</v>
      </c>
    </row>
    <row r="250" spans="1:22" x14ac:dyDescent="0.25">
      <c r="A250" s="2" t="s">
        <v>22</v>
      </c>
      <c r="B250" s="3" t="str">
        <f ca="1">HYPERLINK("#"&amp;CELL("address",'Quarterly Series'!FP4),"Q:MT:0:1:0:1:0:0")</f>
        <v>Q:MT:0:1:0:1:0:0</v>
      </c>
      <c r="C250" s="2" t="s">
        <v>458</v>
      </c>
      <c r="D250" s="2" t="s">
        <v>1236</v>
      </c>
      <c r="E250" s="2" t="s">
        <v>26</v>
      </c>
      <c r="F250" s="2" t="s">
        <v>44</v>
      </c>
      <c r="G250" s="2" t="s">
        <v>45</v>
      </c>
      <c r="H250" s="2" t="s">
        <v>29</v>
      </c>
      <c r="I250" s="2" t="s">
        <v>103</v>
      </c>
      <c r="J250" s="2" t="s">
        <v>31</v>
      </c>
      <c r="K250" s="2" t="s">
        <v>120</v>
      </c>
      <c r="L250" s="2" t="s">
        <v>232</v>
      </c>
      <c r="M250" s="2" t="s">
        <v>38</v>
      </c>
      <c r="N250" s="2" t="s">
        <v>1243</v>
      </c>
      <c r="O250" s="2" t="s">
        <v>1244</v>
      </c>
      <c r="P250" s="2" t="s">
        <v>1245</v>
      </c>
      <c r="Q250" s="2" t="s">
        <v>1246</v>
      </c>
      <c r="R250" s="2" t="s">
        <v>38</v>
      </c>
      <c r="S250" s="2" t="s">
        <v>38</v>
      </c>
      <c r="T250" s="2" t="s">
        <v>40</v>
      </c>
      <c r="U250" s="2" t="s">
        <v>38</v>
      </c>
      <c r="V250" s="2" t="s">
        <v>38</v>
      </c>
    </row>
    <row r="251" spans="1:22" x14ac:dyDescent="0.25">
      <c r="A251" s="2" t="s">
        <v>22</v>
      </c>
      <c r="B251" s="3" t="str">
        <f ca="1">HYPERLINK("#"&amp;CELL("address",'Quarterly Series'!FQ4),"Q:MX:0:1:0:2:6:0")</f>
        <v>Q:MX:0:1:0:2:6:0</v>
      </c>
      <c r="C251" s="2" t="s">
        <v>458</v>
      </c>
      <c r="D251" s="2" t="s">
        <v>1248</v>
      </c>
      <c r="E251" s="2" t="s">
        <v>26</v>
      </c>
      <c r="F251" s="2" t="s">
        <v>44</v>
      </c>
      <c r="G251" s="2" t="s">
        <v>45</v>
      </c>
      <c r="H251" s="2" t="s">
        <v>178</v>
      </c>
      <c r="I251" s="2" t="s">
        <v>47</v>
      </c>
      <c r="J251" s="2" t="s">
        <v>31</v>
      </c>
      <c r="K251" s="2" t="s">
        <v>808</v>
      </c>
      <c r="L251" s="2" t="s">
        <v>429</v>
      </c>
      <c r="M251" s="2" t="s">
        <v>1249</v>
      </c>
      <c r="N251" s="2" t="s">
        <v>1250</v>
      </c>
      <c r="O251" s="2" t="s">
        <v>1251</v>
      </c>
      <c r="P251" s="2" t="s">
        <v>1252</v>
      </c>
      <c r="Q251" s="2" t="s">
        <v>1253</v>
      </c>
      <c r="R251" s="2" t="s">
        <v>1254</v>
      </c>
      <c r="S251" s="2" t="s">
        <v>38</v>
      </c>
      <c r="T251" s="2" t="s">
        <v>40</v>
      </c>
      <c r="U251" s="2" t="s">
        <v>38</v>
      </c>
      <c r="V251" s="2" t="s">
        <v>41</v>
      </c>
    </row>
    <row r="252" spans="1:22" x14ac:dyDescent="0.25">
      <c r="A252" s="2" t="s">
        <v>22</v>
      </c>
      <c r="B252" s="3" t="str">
        <f ca="1">HYPERLINK("#"&amp;CELL("address",'Quarterly Series'!FR4),"Q:MX:3:1:0:2:6:0")</f>
        <v>Q:MX:3:1:0:2:6:0</v>
      </c>
      <c r="C252" s="2" t="s">
        <v>458</v>
      </c>
      <c r="D252" s="2" t="s">
        <v>1248</v>
      </c>
      <c r="E252" s="2" t="s">
        <v>249</v>
      </c>
      <c r="F252" s="2" t="s">
        <v>44</v>
      </c>
      <c r="G252" s="2" t="s">
        <v>45</v>
      </c>
      <c r="H252" s="2" t="s">
        <v>178</v>
      </c>
      <c r="I252" s="2" t="s">
        <v>47</v>
      </c>
      <c r="J252" s="2" t="s">
        <v>31</v>
      </c>
      <c r="K252" s="2" t="s">
        <v>1256</v>
      </c>
      <c r="L252" s="2" t="s">
        <v>429</v>
      </c>
      <c r="M252" s="2" t="s">
        <v>1249</v>
      </c>
      <c r="N252" s="2" t="s">
        <v>1257</v>
      </c>
      <c r="O252" s="2" t="s">
        <v>1251</v>
      </c>
      <c r="P252" s="2" t="s">
        <v>1252</v>
      </c>
      <c r="Q252" s="2" t="s">
        <v>1253</v>
      </c>
      <c r="R252" s="2" t="s">
        <v>1254</v>
      </c>
      <c r="S252" s="2" t="s">
        <v>38</v>
      </c>
      <c r="T252" s="2" t="s">
        <v>40</v>
      </c>
      <c r="U252" s="2" t="s">
        <v>38</v>
      </c>
      <c r="V252" s="2" t="s">
        <v>41</v>
      </c>
    </row>
    <row r="253" spans="1:22" x14ac:dyDescent="0.25">
      <c r="A253" s="2" t="s">
        <v>22</v>
      </c>
      <c r="B253" s="3" t="str">
        <f ca="1">HYPERLINK("#"&amp;CELL("address",'Quarterly Series'!FS4),"Q:MY:0:1:0:0:0:0")</f>
        <v>Q:MY:0:1:0:0:0:0</v>
      </c>
      <c r="C253" s="2" t="s">
        <v>458</v>
      </c>
      <c r="D253" s="2" t="s">
        <v>1259</v>
      </c>
      <c r="E253" s="2" t="s">
        <v>26</v>
      </c>
      <c r="F253" s="2" t="s">
        <v>44</v>
      </c>
      <c r="G253" s="2" t="s">
        <v>45</v>
      </c>
      <c r="H253" s="2" t="s">
        <v>46</v>
      </c>
      <c r="I253" s="2" t="s">
        <v>103</v>
      </c>
      <c r="J253" s="2" t="s">
        <v>31</v>
      </c>
      <c r="K253" s="2" t="s">
        <v>1260</v>
      </c>
      <c r="L253" s="2" t="s">
        <v>1261</v>
      </c>
      <c r="M253" s="2" t="s">
        <v>106</v>
      </c>
      <c r="N253" s="2" t="s">
        <v>1262</v>
      </c>
      <c r="O253" s="2" t="s">
        <v>38</v>
      </c>
      <c r="P253" s="2" t="s">
        <v>1263</v>
      </c>
      <c r="Q253" s="2" t="s">
        <v>1264</v>
      </c>
      <c r="R253" s="2" t="s">
        <v>1265</v>
      </c>
      <c r="S253" s="2" t="s">
        <v>38</v>
      </c>
      <c r="T253" s="2" t="s">
        <v>40</v>
      </c>
      <c r="U253" s="2" t="s">
        <v>38</v>
      </c>
      <c r="V253" s="2" t="s">
        <v>41</v>
      </c>
    </row>
    <row r="254" spans="1:22" x14ac:dyDescent="0.25">
      <c r="A254" s="2" t="s">
        <v>22</v>
      </c>
      <c r="B254" s="3" t="str">
        <f ca="1">HYPERLINK("#"&amp;CELL("address",'Quarterly Series'!FT4),"Q:MY:0:1:0:0:1:0")</f>
        <v>Q:MY:0:1:0:0:1:0</v>
      </c>
      <c r="C254" s="2" t="s">
        <v>458</v>
      </c>
      <c r="D254" s="2" t="s">
        <v>1259</v>
      </c>
      <c r="E254" s="2" t="s">
        <v>26</v>
      </c>
      <c r="F254" s="2" t="s">
        <v>44</v>
      </c>
      <c r="G254" s="2" t="s">
        <v>45</v>
      </c>
      <c r="H254" s="2" t="s">
        <v>46</v>
      </c>
      <c r="I254" s="2" t="s">
        <v>30</v>
      </c>
      <c r="J254" s="2" t="s">
        <v>31</v>
      </c>
      <c r="K254" s="2" t="s">
        <v>1267</v>
      </c>
      <c r="L254" s="2" t="s">
        <v>49</v>
      </c>
      <c r="M254" s="2" t="s">
        <v>34</v>
      </c>
      <c r="N254" s="2" t="s">
        <v>1262</v>
      </c>
      <c r="O254" s="2" t="s">
        <v>38</v>
      </c>
      <c r="P254" s="2" t="s">
        <v>1263</v>
      </c>
      <c r="Q254" s="2" t="s">
        <v>1268</v>
      </c>
      <c r="R254" s="2" t="s">
        <v>1265</v>
      </c>
      <c r="S254" s="2" t="s">
        <v>38</v>
      </c>
      <c r="T254" s="2" t="s">
        <v>40</v>
      </c>
      <c r="U254" s="2" t="s">
        <v>38</v>
      </c>
      <c r="V254" s="2" t="s">
        <v>41</v>
      </c>
    </row>
    <row r="255" spans="1:22" x14ac:dyDescent="0.25">
      <c r="A255" s="2" t="s">
        <v>22</v>
      </c>
      <c r="B255" s="3" t="str">
        <f ca="1">HYPERLINK("#"&amp;CELL("address",'Quarterly Series'!FU4),"Q:MY:2:1:0:0:0:0")</f>
        <v>Q:MY:2:1:0:0:0:0</v>
      </c>
      <c r="C255" s="2" t="s">
        <v>458</v>
      </c>
      <c r="D255" s="2" t="s">
        <v>1259</v>
      </c>
      <c r="E255" s="2" t="s">
        <v>131</v>
      </c>
      <c r="F255" s="2" t="s">
        <v>44</v>
      </c>
      <c r="G255" s="2" t="s">
        <v>45</v>
      </c>
      <c r="H255" s="2" t="s">
        <v>46</v>
      </c>
      <c r="I255" s="2" t="s">
        <v>103</v>
      </c>
      <c r="J255" s="2" t="s">
        <v>31</v>
      </c>
      <c r="K255" s="2" t="s">
        <v>1270</v>
      </c>
      <c r="L255" s="2" t="s">
        <v>1261</v>
      </c>
      <c r="M255" s="2" t="s">
        <v>106</v>
      </c>
      <c r="N255" s="2" t="s">
        <v>1262</v>
      </c>
      <c r="O255" s="2" t="s">
        <v>38</v>
      </c>
      <c r="P255" s="2" t="s">
        <v>1271</v>
      </c>
      <c r="Q255" s="2" t="s">
        <v>1264</v>
      </c>
      <c r="R255" s="2" t="s">
        <v>1272</v>
      </c>
      <c r="S255" s="2" t="s">
        <v>38</v>
      </c>
      <c r="T255" s="2" t="s">
        <v>40</v>
      </c>
      <c r="U255" s="2" t="s">
        <v>38</v>
      </c>
      <c r="V255" s="2" t="s">
        <v>41</v>
      </c>
    </row>
    <row r="256" spans="1:22" x14ac:dyDescent="0.25">
      <c r="A256" s="2" t="s">
        <v>22</v>
      </c>
      <c r="B256" s="3" t="str">
        <f ca="1">HYPERLINK("#"&amp;CELL("address",'Quarterly Series'!FV4),"Q:MY:2:1:0:0:1:0")</f>
        <v>Q:MY:2:1:0:0:1:0</v>
      </c>
      <c r="C256" s="2" t="s">
        <v>458</v>
      </c>
      <c r="D256" s="2" t="s">
        <v>1259</v>
      </c>
      <c r="E256" s="2" t="s">
        <v>131</v>
      </c>
      <c r="F256" s="2" t="s">
        <v>44</v>
      </c>
      <c r="G256" s="2" t="s">
        <v>45</v>
      </c>
      <c r="H256" s="2" t="s">
        <v>46</v>
      </c>
      <c r="I256" s="2" t="s">
        <v>30</v>
      </c>
      <c r="J256" s="2" t="s">
        <v>31</v>
      </c>
      <c r="K256" s="2" t="s">
        <v>1274</v>
      </c>
      <c r="L256" s="2" t="s">
        <v>49</v>
      </c>
      <c r="M256" s="2" t="s">
        <v>34</v>
      </c>
      <c r="N256" s="2" t="s">
        <v>1262</v>
      </c>
      <c r="O256" s="2" t="s">
        <v>38</v>
      </c>
      <c r="P256" s="2" t="s">
        <v>1275</v>
      </c>
      <c r="Q256" s="2" t="s">
        <v>1264</v>
      </c>
      <c r="R256" s="2" t="s">
        <v>1276</v>
      </c>
      <c r="S256" s="2" t="s">
        <v>38</v>
      </c>
      <c r="T256" s="2" t="s">
        <v>40</v>
      </c>
      <c r="U256" s="2" t="s">
        <v>38</v>
      </c>
      <c r="V256" s="2" t="s">
        <v>41</v>
      </c>
    </row>
    <row r="257" spans="1:22" x14ac:dyDescent="0.25">
      <c r="A257" s="2" t="s">
        <v>22</v>
      </c>
      <c r="B257" s="3" t="str">
        <f ca="1">HYPERLINK("#"&amp;CELL("address",'Quarterly Series'!FW4),"Q:NL:0:1:0:1:6:0")</f>
        <v>Q:NL:0:1:0:1:6:0</v>
      </c>
      <c r="C257" s="2" t="s">
        <v>458</v>
      </c>
      <c r="D257" s="2" t="s">
        <v>383</v>
      </c>
      <c r="E257" s="2" t="s">
        <v>26</v>
      </c>
      <c r="F257" s="2" t="s">
        <v>44</v>
      </c>
      <c r="G257" s="2" t="s">
        <v>45</v>
      </c>
      <c r="H257" s="2" t="s">
        <v>29</v>
      </c>
      <c r="I257" s="2" t="s">
        <v>47</v>
      </c>
      <c r="J257" s="2" t="s">
        <v>31</v>
      </c>
      <c r="K257" s="2" t="s">
        <v>1278</v>
      </c>
      <c r="L257" s="2" t="s">
        <v>232</v>
      </c>
      <c r="M257" s="2" t="s">
        <v>392</v>
      </c>
      <c r="N257" s="2" t="s">
        <v>1279</v>
      </c>
      <c r="O257" s="2" t="s">
        <v>387</v>
      </c>
      <c r="P257" s="2" t="s">
        <v>388</v>
      </c>
      <c r="Q257" s="2" t="s">
        <v>38</v>
      </c>
      <c r="R257" s="2" t="s">
        <v>38</v>
      </c>
      <c r="S257" s="2" t="s">
        <v>38</v>
      </c>
      <c r="T257" s="2" t="s">
        <v>40</v>
      </c>
      <c r="U257" s="2" t="s">
        <v>38</v>
      </c>
      <c r="V257" s="2" t="s">
        <v>41</v>
      </c>
    </row>
    <row r="258" spans="1:22" x14ac:dyDescent="0.25">
      <c r="A258" s="2" t="s">
        <v>22</v>
      </c>
      <c r="B258" s="3" t="str">
        <f ca="1">HYPERLINK("#"&amp;CELL("address",'Quarterly Series'!FX4),"Q:NL:0:2:1:1:0:0")</f>
        <v>Q:NL:0:2:1:1:0:0</v>
      </c>
      <c r="C258" s="2" t="s">
        <v>458</v>
      </c>
      <c r="D258" s="2" t="s">
        <v>383</v>
      </c>
      <c r="E258" s="2" t="s">
        <v>26</v>
      </c>
      <c r="F258" s="2" t="s">
        <v>135</v>
      </c>
      <c r="G258" s="2" t="s">
        <v>28</v>
      </c>
      <c r="H258" s="2" t="s">
        <v>29</v>
      </c>
      <c r="I258" s="2" t="s">
        <v>103</v>
      </c>
      <c r="J258" s="2" t="s">
        <v>31</v>
      </c>
      <c r="K258" s="2" t="s">
        <v>1281</v>
      </c>
      <c r="L258" s="2" t="s">
        <v>385</v>
      </c>
      <c r="M258" s="2" t="s">
        <v>38</v>
      </c>
      <c r="N258" s="2" t="s">
        <v>1282</v>
      </c>
      <c r="O258" s="2" t="s">
        <v>387</v>
      </c>
      <c r="P258" s="2" t="s">
        <v>1283</v>
      </c>
      <c r="Q258" s="2" t="s">
        <v>38</v>
      </c>
      <c r="R258" s="2" t="s">
        <v>1284</v>
      </c>
      <c r="S258" s="2" t="s">
        <v>1285</v>
      </c>
      <c r="T258" s="2" t="s">
        <v>129</v>
      </c>
      <c r="U258" s="2" t="s">
        <v>950</v>
      </c>
      <c r="V258" s="2" t="s">
        <v>41</v>
      </c>
    </row>
    <row r="259" spans="1:22" x14ac:dyDescent="0.25">
      <c r="A259" s="2" t="s">
        <v>22</v>
      </c>
      <c r="B259" s="3" t="str">
        <f ca="1">HYPERLINK("#"&amp;CELL("address",'Quarterly Series'!FY4),"Q:NL:0:2:1:1:6:0")</f>
        <v>Q:NL:0:2:1:1:6:0</v>
      </c>
      <c r="C259" s="2" t="s">
        <v>458</v>
      </c>
      <c r="D259" s="2" t="s">
        <v>383</v>
      </c>
      <c r="E259" s="2" t="s">
        <v>26</v>
      </c>
      <c r="F259" s="2" t="s">
        <v>135</v>
      </c>
      <c r="G259" s="2" t="s">
        <v>28</v>
      </c>
      <c r="H259" s="2" t="s">
        <v>29</v>
      </c>
      <c r="I259" s="2" t="s">
        <v>47</v>
      </c>
      <c r="J259" s="2" t="s">
        <v>31</v>
      </c>
      <c r="K259" s="2" t="s">
        <v>1287</v>
      </c>
      <c r="L259" s="2" t="s">
        <v>232</v>
      </c>
      <c r="M259" s="2" t="s">
        <v>392</v>
      </c>
      <c r="N259" s="2" t="s">
        <v>1282</v>
      </c>
      <c r="O259" s="2" t="s">
        <v>387</v>
      </c>
      <c r="P259" s="2" t="s">
        <v>388</v>
      </c>
      <c r="Q259" s="2" t="s">
        <v>38</v>
      </c>
      <c r="R259" s="2" t="s">
        <v>1288</v>
      </c>
      <c r="S259" s="2" t="s">
        <v>38</v>
      </c>
      <c r="T259" s="2" t="s">
        <v>40</v>
      </c>
      <c r="U259" s="2" t="s">
        <v>38</v>
      </c>
      <c r="V259" s="2" t="s">
        <v>41</v>
      </c>
    </row>
    <row r="260" spans="1:22" x14ac:dyDescent="0.25">
      <c r="A260" s="2" t="s">
        <v>22</v>
      </c>
      <c r="B260" s="3" t="str">
        <f ca="1">HYPERLINK("#"&amp;CELL("address",'Quarterly Series'!FZ4),"Q:NL:0:8:1:1:0:0")</f>
        <v>Q:NL:0:8:1:1:0:0</v>
      </c>
      <c r="C260" s="2" t="s">
        <v>458</v>
      </c>
      <c r="D260" s="2" t="s">
        <v>383</v>
      </c>
      <c r="E260" s="2" t="s">
        <v>26</v>
      </c>
      <c r="F260" s="2" t="s">
        <v>86</v>
      </c>
      <c r="G260" s="2" t="s">
        <v>28</v>
      </c>
      <c r="H260" s="2" t="s">
        <v>29</v>
      </c>
      <c r="I260" s="2" t="s">
        <v>103</v>
      </c>
      <c r="J260" s="2" t="s">
        <v>31</v>
      </c>
      <c r="K260" s="2" t="s">
        <v>1290</v>
      </c>
      <c r="L260" s="2" t="s">
        <v>385</v>
      </c>
      <c r="M260" s="2" t="s">
        <v>38</v>
      </c>
      <c r="N260" s="2" t="s">
        <v>760</v>
      </c>
      <c r="O260" s="2" t="s">
        <v>387</v>
      </c>
      <c r="P260" s="2" t="s">
        <v>388</v>
      </c>
      <c r="Q260" s="2" t="s">
        <v>38</v>
      </c>
      <c r="R260" s="2" t="s">
        <v>1291</v>
      </c>
      <c r="S260" s="2" t="s">
        <v>38</v>
      </c>
      <c r="T260" s="2" t="s">
        <v>129</v>
      </c>
      <c r="U260" s="2" t="s">
        <v>38</v>
      </c>
      <c r="V260" s="2" t="s">
        <v>41</v>
      </c>
    </row>
    <row r="261" spans="1:22" x14ac:dyDescent="0.25">
      <c r="A261" s="2" t="s">
        <v>22</v>
      </c>
      <c r="B261" s="3" t="str">
        <f ca="1">HYPERLINK("#"&amp;CELL("address",'Quarterly Series'!GA4),"Q:NL:0:8:1:1:6:0")</f>
        <v>Q:NL:0:8:1:1:6:0</v>
      </c>
      <c r="C261" s="2" t="s">
        <v>458</v>
      </c>
      <c r="D261" s="2" t="s">
        <v>383</v>
      </c>
      <c r="E261" s="2" t="s">
        <v>26</v>
      </c>
      <c r="F261" s="2" t="s">
        <v>86</v>
      </c>
      <c r="G261" s="2" t="s">
        <v>28</v>
      </c>
      <c r="H261" s="2" t="s">
        <v>29</v>
      </c>
      <c r="I261" s="2" t="s">
        <v>47</v>
      </c>
      <c r="J261" s="2" t="s">
        <v>31</v>
      </c>
      <c r="K261" s="2" t="s">
        <v>1293</v>
      </c>
      <c r="L261" s="2" t="s">
        <v>232</v>
      </c>
      <c r="M261" s="2" t="s">
        <v>392</v>
      </c>
      <c r="N261" s="2" t="s">
        <v>760</v>
      </c>
      <c r="O261" s="2" t="s">
        <v>387</v>
      </c>
      <c r="P261" s="2" t="s">
        <v>388</v>
      </c>
      <c r="Q261" s="2" t="s">
        <v>38</v>
      </c>
      <c r="R261" s="2" t="s">
        <v>1294</v>
      </c>
      <c r="S261" s="2" t="s">
        <v>38</v>
      </c>
      <c r="T261" s="2" t="s">
        <v>40</v>
      </c>
      <c r="U261" s="2" t="s">
        <v>38</v>
      </c>
      <c r="V261" s="2" t="s">
        <v>41</v>
      </c>
    </row>
    <row r="262" spans="1:22" x14ac:dyDescent="0.25">
      <c r="A262" s="2" t="s">
        <v>22</v>
      </c>
      <c r="B262" s="3" t="str">
        <f ca="1">HYPERLINK("#"&amp;CELL("address",'Quarterly Series'!GB4),"Q:NL:2:1:0:1:6:0")</f>
        <v>Q:NL:2:1:0:1:6:0</v>
      </c>
      <c r="C262" s="2" t="s">
        <v>458</v>
      </c>
      <c r="D262" s="2" t="s">
        <v>383</v>
      </c>
      <c r="E262" s="2" t="s">
        <v>131</v>
      </c>
      <c r="F262" s="2" t="s">
        <v>44</v>
      </c>
      <c r="G262" s="2" t="s">
        <v>45</v>
      </c>
      <c r="H262" s="2" t="s">
        <v>29</v>
      </c>
      <c r="I262" s="2" t="s">
        <v>47</v>
      </c>
      <c r="J262" s="2" t="s">
        <v>31</v>
      </c>
      <c r="K262" s="2" t="s">
        <v>1296</v>
      </c>
      <c r="L262" s="2" t="s">
        <v>232</v>
      </c>
      <c r="M262" s="2" t="s">
        <v>392</v>
      </c>
      <c r="N262" s="2" t="s">
        <v>1297</v>
      </c>
      <c r="O262" s="2" t="s">
        <v>387</v>
      </c>
      <c r="P262" s="2" t="s">
        <v>1298</v>
      </c>
      <c r="Q262" s="2" t="s">
        <v>38</v>
      </c>
      <c r="R262" s="2" t="s">
        <v>38</v>
      </c>
      <c r="S262" s="2" t="s">
        <v>38</v>
      </c>
      <c r="T262" s="2" t="s">
        <v>40</v>
      </c>
      <c r="U262" s="2" t="s">
        <v>38</v>
      </c>
      <c r="V262" s="2" t="s">
        <v>41</v>
      </c>
    </row>
    <row r="263" spans="1:22" x14ac:dyDescent="0.25">
      <c r="A263" s="2" t="s">
        <v>22</v>
      </c>
      <c r="B263" s="3" t="str">
        <f ca="1">HYPERLINK("#"&amp;CELL("address",'Quarterly Series'!GC4),"Q:NO:0:1:1:1:6:0")</f>
        <v>Q:NO:0:1:1:1:6:0</v>
      </c>
      <c r="C263" s="2" t="s">
        <v>458</v>
      </c>
      <c r="D263" s="2" t="s">
        <v>119</v>
      </c>
      <c r="E263" s="2" t="s">
        <v>26</v>
      </c>
      <c r="F263" s="2" t="s">
        <v>44</v>
      </c>
      <c r="G263" s="2" t="s">
        <v>28</v>
      </c>
      <c r="H263" s="2" t="s">
        <v>29</v>
      </c>
      <c r="I263" s="2" t="s">
        <v>47</v>
      </c>
      <c r="J263" s="2" t="s">
        <v>31</v>
      </c>
      <c r="K263" s="2" t="s">
        <v>1300</v>
      </c>
      <c r="L263" s="2" t="s">
        <v>232</v>
      </c>
      <c r="M263" s="2" t="s">
        <v>202</v>
      </c>
      <c r="N263" s="2" t="s">
        <v>785</v>
      </c>
      <c r="O263" s="2" t="s">
        <v>579</v>
      </c>
      <c r="P263" s="2" t="s">
        <v>1301</v>
      </c>
      <c r="Q263" s="2" t="s">
        <v>1302</v>
      </c>
      <c r="R263" s="2" t="s">
        <v>1303</v>
      </c>
      <c r="S263" s="2" t="s">
        <v>38</v>
      </c>
      <c r="T263" s="2" t="s">
        <v>40</v>
      </c>
      <c r="U263" s="2" t="s">
        <v>1304</v>
      </c>
      <c r="V263" s="2" t="s">
        <v>38</v>
      </c>
    </row>
    <row r="264" spans="1:22" x14ac:dyDescent="0.25">
      <c r="A264" s="2" t="s">
        <v>22</v>
      </c>
      <c r="B264" s="3" t="str">
        <f ca="1">HYPERLINK("#"&amp;CELL("address",'Quarterly Series'!GD4),"Q:NO:0:3:1:1:6:0")</f>
        <v>Q:NO:0:3:1:1:6:0</v>
      </c>
      <c r="C264" s="2" t="s">
        <v>458</v>
      </c>
      <c r="D264" s="2" t="s">
        <v>119</v>
      </c>
      <c r="E264" s="2" t="s">
        <v>26</v>
      </c>
      <c r="F264" s="2" t="s">
        <v>405</v>
      </c>
      <c r="G264" s="2" t="s">
        <v>28</v>
      </c>
      <c r="H264" s="2" t="s">
        <v>29</v>
      </c>
      <c r="I264" s="2" t="s">
        <v>47</v>
      </c>
      <c r="J264" s="2" t="s">
        <v>31</v>
      </c>
      <c r="K264" s="2" t="s">
        <v>1306</v>
      </c>
      <c r="L264" s="2" t="s">
        <v>232</v>
      </c>
      <c r="M264" s="2" t="s">
        <v>202</v>
      </c>
      <c r="N264" s="2" t="s">
        <v>1307</v>
      </c>
      <c r="O264" s="2" t="s">
        <v>579</v>
      </c>
      <c r="P264" s="2" t="s">
        <v>1308</v>
      </c>
      <c r="Q264" s="2" t="s">
        <v>1302</v>
      </c>
      <c r="R264" s="2" t="s">
        <v>38</v>
      </c>
      <c r="S264" s="2" t="s">
        <v>38</v>
      </c>
      <c r="T264" s="2" t="s">
        <v>40</v>
      </c>
      <c r="U264" s="2" t="s">
        <v>1304</v>
      </c>
      <c r="V264" s="2" t="s">
        <v>1309</v>
      </c>
    </row>
    <row r="265" spans="1:22" x14ac:dyDescent="0.25">
      <c r="A265" s="2" t="s">
        <v>22</v>
      </c>
      <c r="B265" s="3" t="str">
        <f ca="1">HYPERLINK("#"&amp;CELL("address",'Quarterly Series'!GE4),"Q:NO:0:4:1:1:6:0")</f>
        <v>Q:NO:0:4:1:1:6:0</v>
      </c>
      <c r="C265" s="2" t="s">
        <v>458</v>
      </c>
      <c r="D265" s="2" t="s">
        <v>119</v>
      </c>
      <c r="E265" s="2" t="s">
        <v>26</v>
      </c>
      <c r="F265" s="2" t="s">
        <v>78</v>
      </c>
      <c r="G265" s="2" t="s">
        <v>28</v>
      </c>
      <c r="H265" s="2" t="s">
        <v>29</v>
      </c>
      <c r="I265" s="2" t="s">
        <v>47</v>
      </c>
      <c r="J265" s="2" t="s">
        <v>31</v>
      </c>
      <c r="K265" s="2" t="s">
        <v>1311</v>
      </c>
      <c r="L265" s="2" t="s">
        <v>232</v>
      </c>
      <c r="M265" s="2" t="s">
        <v>202</v>
      </c>
      <c r="N265" s="2" t="s">
        <v>1312</v>
      </c>
      <c r="O265" s="2" t="s">
        <v>579</v>
      </c>
      <c r="P265" s="2" t="s">
        <v>1308</v>
      </c>
      <c r="Q265" s="2" t="s">
        <v>1302</v>
      </c>
      <c r="R265" s="2" t="s">
        <v>38</v>
      </c>
      <c r="S265" s="2" t="s">
        <v>38</v>
      </c>
      <c r="T265" s="2" t="s">
        <v>40</v>
      </c>
      <c r="U265" s="2" t="s">
        <v>1304</v>
      </c>
      <c r="V265" s="2" t="s">
        <v>1309</v>
      </c>
    </row>
    <row r="266" spans="1:22" x14ac:dyDescent="0.25">
      <c r="A266" s="2" t="s">
        <v>22</v>
      </c>
      <c r="B266" s="3" t="str">
        <f ca="1">HYPERLINK("#"&amp;CELL("address",'Quarterly Series'!GF4),"Q:NO:0:8:1:1:6:0")</f>
        <v>Q:NO:0:8:1:1:6:0</v>
      </c>
      <c r="C266" s="2" t="s">
        <v>458</v>
      </c>
      <c r="D266" s="2" t="s">
        <v>119</v>
      </c>
      <c r="E266" s="2" t="s">
        <v>26</v>
      </c>
      <c r="F266" s="2" t="s">
        <v>86</v>
      </c>
      <c r="G266" s="2" t="s">
        <v>28</v>
      </c>
      <c r="H266" s="2" t="s">
        <v>29</v>
      </c>
      <c r="I266" s="2" t="s">
        <v>47</v>
      </c>
      <c r="J266" s="2" t="s">
        <v>31</v>
      </c>
      <c r="K266" s="2" t="s">
        <v>1314</v>
      </c>
      <c r="L266" s="2" t="s">
        <v>232</v>
      </c>
      <c r="M266" s="2" t="s">
        <v>202</v>
      </c>
      <c r="N266" s="2" t="s">
        <v>1315</v>
      </c>
      <c r="O266" s="2" t="s">
        <v>579</v>
      </c>
      <c r="P266" s="2" t="s">
        <v>1301</v>
      </c>
      <c r="Q266" s="2" t="s">
        <v>1302</v>
      </c>
      <c r="R266" s="2" t="s">
        <v>38</v>
      </c>
      <c r="S266" s="2" t="s">
        <v>38</v>
      </c>
      <c r="T266" s="2" t="s">
        <v>40</v>
      </c>
      <c r="U266" s="2" t="s">
        <v>1304</v>
      </c>
      <c r="V266" s="2" t="s">
        <v>1309</v>
      </c>
    </row>
    <row r="267" spans="1:22" x14ac:dyDescent="0.25">
      <c r="A267" s="2" t="s">
        <v>22</v>
      </c>
      <c r="B267" s="3" t="str">
        <f ca="1">HYPERLINK("#"&amp;CELL("address",'Quarterly Series'!GG4),"Q:NO:3:1:1:1:6:0")</f>
        <v>Q:NO:3:1:1:1:6:0</v>
      </c>
      <c r="C267" s="2" t="s">
        <v>458</v>
      </c>
      <c r="D267" s="2" t="s">
        <v>119</v>
      </c>
      <c r="E267" s="2" t="s">
        <v>249</v>
      </c>
      <c r="F267" s="2" t="s">
        <v>44</v>
      </c>
      <c r="G267" s="2" t="s">
        <v>28</v>
      </c>
      <c r="H267" s="2" t="s">
        <v>29</v>
      </c>
      <c r="I267" s="2" t="s">
        <v>47</v>
      </c>
      <c r="J267" s="2" t="s">
        <v>31</v>
      </c>
      <c r="K267" s="2" t="s">
        <v>1317</v>
      </c>
      <c r="L267" s="2" t="s">
        <v>232</v>
      </c>
      <c r="M267" s="2" t="s">
        <v>202</v>
      </c>
      <c r="N267" s="2" t="s">
        <v>785</v>
      </c>
      <c r="O267" s="2" t="s">
        <v>579</v>
      </c>
      <c r="P267" s="2" t="s">
        <v>1301</v>
      </c>
      <c r="Q267" s="2" t="s">
        <v>1302</v>
      </c>
      <c r="R267" s="2" t="s">
        <v>1303</v>
      </c>
      <c r="S267" s="2" t="s">
        <v>38</v>
      </c>
      <c r="T267" s="2" t="s">
        <v>40</v>
      </c>
      <c r="U267" s="2" t="s">
        <v>1304</v>
      </c>
      <c r="V267" s="2" t="s">
        <v>38</v>
      </c>
    </row>
    <row r="268" spans="1:22" x14ac:dyDescent="0.25">
      <c r="A268" s="2" t="s">
        <v>22</v>
      </c>
      <c r="B268" s="3" t="str">
        <f ca="1">HYPERLINK("#"&amp;CELL("address",'Quarterly Series'!GH4),"Q:NZ:0:1:0:3:6:0")</f>
        <v>Q:NZ:0:1:0:3:6:0</v>
      </c>
      <c r="C268" s="2" t="s">
        <v>458</v>
      </c>
      <c r="D268" s="2" t="s">
        <v>1319</v>
      </c>
      <c r="E268" s="2" t="s">
        <v>26</v>
      </c>
      <c r="F268" s="2" t="s">
        <v>44</v>
      </c>
      <c r="G268" s="2" t="s">
        <v>45</v>
      </c>
      <c r="H268" s="2" t="s">
        <v>96</v>
      </c>
      <c r="I268" s="2" t="s">
        <v>47</v>
      </c>
      <c r="J268" s="2" t="s">
        <v>31</v>
      </c>
      <c r="K268" s="2" t="s">
        <v>808</v>
      </c>
      <c r="L268" s="2" t="s">
        <v>1320</v>
      </c>
      <c r="M268" s="2" t="s">
        <v>202</v>
      </c>
      <c r="N268" s="2" t="s">
        <v>1321</v>
      </c>
      <c r="O268" s="2" t="s">
        <v>1322</v>
      </c>
      <c r="P268" s="2" t="s">
        <v>1323</v>
      </c>
      <c r="Q268" s="2" t="s">
        <v>1324</v>
      </c>
      <c r="R268" s="2" t="s">
        <v>1325</v>
      </c>
      <c r="S268" s="2" t="s">
        <v>38</v>
      </c>
      <c r="T268" s="2" t="s">
        <v>40</v>
      </c>
      <c r="U268" s="2" t="s">
        <v>1326</v>
      </c>
      <c r="V268" s="2" t="s">
        <v>41</v>
      </c>
    </row>
    <row r="269" spans="1:22" x14ac:dyDescent="0.25">
      <c r="A269" s="2" t="s">
        <v>22</v>
      </c>
      <c r="B269" s="3" t="str">
        <f ca="1">HYPERLINK("#"&amp;CELL("address",'Quarterly Series'!GI4),"Q:NZ:0:3:0:3:6:0")</f>
        <v>Q:NZ:0:3:0:3:6:0</v>
      </c>
      <c r="C269" s="2" t="s">
        <v>458</v>
      </c>
      <c r="D269" s="2" t="s">
        <v>1319</v>
      </c>
      <c r="E269" s="2" t="s">
        <v>26</v>
      </c>
      <c r="F269" s="2" t="s">
        <v>405</v>
      </c>
      <c r="G269" s="2" t="s">
        <v>45</v>
      </c>
      <c r="H269" s="2" t="s">
        <v>96</v>
      </c>
      <c r="I269" s="2" t="s">
        <v>47</v>
      </c>
      <c r="J269" s="2" t="s">
        <v>31</v>
      </c>
      <c r="K269" s="2" t="s">
        <v>1328</v>
      </c>
      <c r="L269" s="2" t="s">
        <v>1320</v>
      </c>
      <c r="M269" s="2" t="s">
        <v>202</v>
      </c>
      <c r="N269" s="2" t="s">
        <v>1329</v>
      </c>
      <c r="O269" s="2" t="s">
        <v>1322</v>
      </c>
      <c r="P269" s="2" t="s">
        <v>1323</v>
      </c>
      <c r="Q269" s="2" t="s">
        <v>1330</v>
      </c>
      <c r="R269" s="2" t="s">
        <v>1331</v>
      </c>
      <c r="S269" s="2" t="s">
        <v>38</v>
      </c>
      <c r="T269" s="2" t="s">
        <v>40</v>
      </c>
      <c r="U269" s="2" t="s">
        <v>38</v>
      </c>
      <c r="V269" s="2" t="s">
        <v>41</v>
      </c>
    </row>
    <row r="270" spans="1:22" x14ac:dyDescent="0.25">
      <c r="A270" s="2" t="s">
        <v>22</v>
      </c>
      <c r="B270" s="3" t="str">
        <f ca="1">HYPERLINK("#"&amp;CELL("address",'Quarterly Series'!GJ4),"Q:NZ:4:3:0:3:6:0")</f>
        <v>Q:NZ:4:3:0:3:6:0</v>
      </c>
      <c r="C270" s="2" t="s">
        <v>458</v>
      </c>
      <c r="D270" s="2" t="s">
        <v>1319</v>
      </c>
      <c r="E270" s="2" t="s">
        <v>64</v>
      </c>
      <c r="F270" s="2" t="s">
        <v>405</v>
      </c>
      <c r="G270" s="2" t="s">
        <v>45</v>
      </c>
      <c r="H270" s="2" t="s">
        <v>96</v>
      </c>
      <c r="I270" s="2" t="s">
        <v>47</v>
      </c>
      <c r="J270" s="2" t="s">
        <v>31</v>
      </c>
      <c r="K270" s="2" t="s">
        <v>1333</v>
      </c>
      <c r="L270" s="2" t="s">
        <v>1320</v>
      </c>
      <c r="M270" s="2" t="s">
        <v>202</v>
      </c>
      <c r="N270" s="2" t="s">
        <v>1334</v>
      </c>
      <c r="O270" s="2" t="s">
        <v>1322</v>
      </c>
      <c r="P270" s="2" t="s">
        <v>1323</v>
      </c>
      <c r="Q270" s="2" t="s">
        <v>1330</v>
      </c>
      <c r="R270" s="2" t="s">
        <v>1335</v>
      </c>
      <c r="S270" s="2" t="s">
        <v>38</v>
      </c>
      <c r="T270" s="2" t="s">
        <v>40</v>
      </c>
      <c r="U270" s="2" t="s">
        <v>38</v>
      </c>
      <c r="V270" s="2" t="s">
        <v>41</v>
      </c>
    </row>
    <row r="271" spans="1:22" x14ac:dyDescent="0.25">
      <c r="A271" s="2" t="s">
        <v>22</v>
      </c>
      <c r="B271" s="3" t="str">
        <f ca="1">HYPERLINK("#"&amp;CELL("address",'Quarterly Series'!GK4),"Q:PE:2:8:0:0:1:0")</f>
        <v>Q:PE:2:8:0:0:1:0</v>
      </c>
      <c r="C271" s="2" t="s">
        <v>458</v>
      </c>
      <c r="D271" s="2" t="s">
        <v>1337</v>
      </c>
      <c r="E271" s="2" t="s">
        <v>131</v>
      </c>
      <c r="F271" s="2" t="s">
        <v>86</v>
      </c>
      <c r="G271" s="2" t="s">
        <v>45</v>
      </c>
      <c r="H271" s="2" t="s">
        <v>46</v>
      </c>
      <c r="I271" s="2" t="s">
        <v>30</v>
      </c>
      <c r="J271" s="2" t="s">
        <v>31</v>
      </c>
      <c r="K271" s="2" t="s">
        <v>1338</v>
      </c>
      <c r="L271" s="2" t="s">
        <v>1339</v>
      </c>
      <c r="M271" s="2" t="s">
        <v>1340</v>
      </c>
      <c r="N271" s="2" t="s">
        <v>1341</v>
      </c>
      <c r="O271" s="2" t="s">
        <v>1342</v>
      </c>
      <c r="P271" s="2" t="s">
        <v>1343</v>
      </c>
      <c r="Q271" s="2" t="s">
        <v>1344</v>
      </c>
      <c r="R271" s="2" t="s">
        <v>1345</v>
      </c>
      <c r="S271" s="2" t="s">
        <v>38</v>
      </c>
      <c r="T271" s="2" t="s">
        <v>40</v>
      </c>
      <c r="U271" s="2" t="s">
        <v>38</v>
      </c>
      <c r="V271" s="2" t="s">
        <v>38</v>
      </c>
    </row>
    <row r="272" spans="1:22" x14ac:dyDescent="0.25">
      <c r="A272" s="2" t="s">
        <v>22</v>
      </c>
      <c r="B272" s="3" t="str">
        <f ca="1">HYPERLINK("#"&amp;CELL("address",'Quarterly Series'!GL4),"Q:PE:2:8:0:0:6:0")</f>
        <v>Q:PE:2:8:0:0:6:0</v>
      </c>
      <c r="C272" s="2" t="s">
        <v>458</v>
      </c>
      <c r="D272" s="2" t="s">
        <v>1337</v>
      </c>
      <c r="E272" s="2" t="s">
        <v>131</v>
      </c>
      <c r="F272" s="2" t="s">
        <v>86</v>
      </c>
      <c r="G272" s="2" t="s">
        <v>45</v>
      </c>
      <c r="H272" s="2" t="s">
        <v>46</v>
      </c>
      <c r="I272" s="2" t="s">
        <v>47</v>
      </c>
      <c r="J272" s="2" t="s">
        <v>31</v>
      </c>
      <c r="K272" s="2" t="s">
        <v>1347</v>
      </c>
      <c r="L272" s="2" t="s">
        <v>1348</v>
      </c>
      <c r="M272" s="2" t="s">
        <v>38</v>
      </c>
      <c r="N272" s="2" t="s">
        <v>1349</v>
      </c>
      <c r="O272" s="2" t="s">
        <v>1350</v>
      </c>
      <c r="P272" s="2" t="s">
        <v>1343</v>
      </c>
      <c r="Q272" s="2" t="s">
        <v>1344</v>
      </c>
      <c r="R272" s="2" t="s">
        <v>1351</v>
      </c>
      <c r="S272" s="2" t="s">
        <v>38</v>
      </c>
      <c r="T272" s="2" t="s">
        <v>40</v>
      </c>
      <c r="U272" s="2" t="s">
        <v>38</v>
      </c>
      <c r="V272" s="2" t="s">
        <v>38</v>
      </c>
    </row>
    <row r="273" spans="1:22" x14ac:dyDescent="0.25">
      <c r="A273" s="2" t="s">
        <v>22</v>
      </c>
      <c r="B273" s="3" t="str">
        <f ca="1">HYPERLINK("#"&amp;CELL("address",'Quarterly Series'!GM4),"Q:PH:0:1:2:1:6:0")</f>
        <v>Q:PH:0:1:2:1:6:0</v>
      </c>
      <c r="C273" s="2" t="s">
        <v>458</v>
      </c>
      <c r="D273" s="2" t="s">
        <v>1353</v>
      </c>
      <c r="E273" s="2" t="s">
        <v>26</v>
      </c>
      <c r="F273" s="2" t="s">
        <v>44</v>
      </c>
      <c r="G273" s="2" t="s">
        <v>73</v>
      </c>
      <c r="H273" s="2" t="s">
        <v>29</v>
      </c>
      <c r="I273" s="2" t="s">
        <v>47</v>
      </c>
      <c r="J273" s="2" t="s">
        <v>31</v>
      </c>
      <c r="K273" s="2" t="s">
        <v>1354</v>
      </c>
      <c r="L273" s="2" t="s">
        <v>1355</v>
      </c>
      <c r="M273" s="2" t="s">
        <v>38</v>
      </c>
      <c r="N273" s="2" t="s">
        <v>1356</v>
      </c>
      <c r="O273" s="2" t="s">
        <v>1357</v>
      </c>
      <c r="P273" s="2" t="s">
        <v>1358</v>
      </c>
      <c r="Q273" s="2" t="s">
        <v>1359</v>
      </c>
      <c r="R273" s="2" t="s">
        <v>38</v>
      </c>
      <c r="S273" s="2" t="s">
        <v>38</v>
      </c>
      <c r="T273" s="2" t="s">
        <v>40</v>
      </c>
      <c r="U273" s="2" t="s">
        <v>38</v>
      </c>
      <c r="V273" s="2" t="s">
        <v>38</v>
      </c>
    </row>
    <row r="274" spans="1:22" x14ac:dyDescent="0.25">
      <c r="A274" s="2" t="s">
        <v>22</v>
      </c>
      <c r="B274" s="3" t="str">
        <f ca="1">HYPERLINK("#"&amp;CELL("address",'Quarterly Series'!GN4),"Q:PH:2:8:0:2:1:0")</f>
        <v>Q:PH:2:8:0:2:1:0</v>
      </c>
      <c r="C274" s="2" t="s">
        <v>458</v>
      </c>
      <c r="D274" s="2" t="s">
        <v>1353</v>
      </c>
      <c r="E274" s="2" t="s">
        <v>131</v>
      </c>
      <c r="F274" s="2" t="s">
        <v>86</v>
      </c>
      <c r="G274" s="2" t="s">
        <v>45</v>
      </c>
      <c r="H274" s="2" t="s">
        <v>178</v>
      </c>
      <c r="I274" s="2" t="s">
        <v>30</v>
      </c>
      <c r="J274" s="2" t="s">
        <v>31</v>
      </c>
      <c r="K274" s="2" t="s">
        <v>1361</v>
      </c>
      <c r="L274" s="2" t="s">
        <v>1362</v>
      </c>
      <c r="M274" s="2" t="s">
        <v>34</v>
      </c>
      <c r="N274" s="2" t="s">
        <v>1363</v>
      </c>
      <c r="O274" s="2" t="s">
        <v>1364</v>
      </c>
      <c r="P274" s="2" t="s">
        <v>1365</v>
      </c>
      <c r="Q274" s="2" t="s">
        <v>38</v>
      </c>
      <c r="R274" s="2" t="s">
        <v>1366</v>
      </c>
      <c r="S274" s="2" t="s">
        <v>38</v>
      </c>
      <c r="T274" s="2" t="s">
        <v>40</v>
      </c>
      <c r="U274" s="2" t="s">
        <v>38</v>
      </c>
      <c r="V274" s="2" t="s">
        <v>38</v>
      </c>
    </row>
    <row r="275" spans="1:22" x14ac:dyDescent="0.25">
      <c r="A275" s="2" t="s">
        <v>22</v>
      </c>
      <c r="B275" s="3" t="str">
        <f ca="1">HYPERLINK("#"&amp;CELL("address",'Quarterly Series'!GO4),"Q:PH:3:1:2:1:6:0")</f>
        <v>Q:PH:3:1:2:1:6:0</v>
      </c>
      <c r="C275" s="2" t="s">
        <v>458</v>
      </c>
      <c r="D275" s="2" t="s">
        <v>1353</v>
      </c>
      <c r="E275" s="2" t="s">
        <v>249</v>
      </c>
      <c r="F275" s="2" t="s">
        <v>44</v>
      </c>
      <c r="G275" s="2" t="s">
        <v>73</v>
      </c>
      <c r="H275" s="2" t="s">
        <v>29</v>
      </c>
      <c r="I275" s="2" t="s">
        <v>47</v>
      </c>
      <c r="J275" s="2" t="s">
        <v>31</v>
      </c>
      <c r="K275" s="2" t="s">
        <v>1368</v>
      </c>
      <c r="L275" s="2" t="s">
        <v>1355</v>
      </c>
      <c r="M275" s="2" t="s">
        <v>38</v>
      </c>
      <c r="N275" s="2" t="s">
        <v>1356</v>
      </c>
      <c r="O275" s="2" t="s">
        <v>1357</v>
      </c>
      <c r="P275" s="2" t="s">
        <v>1358</v>
      </c>
      <c r="Q275" s="2" t="s">
        <v>1359</v>
      </c>
      <c r="R275" s="2" t="s">
        <v>1369</v>
      </c>
      <c r="S275" s="2" t="s">
        <v>38</v>
      </c>
      <c r="T275" s="2" t="s">
        <v>40</v>
      </c>
      <c r="U275" s="2" t="s">
        <v>38</v>
      </c>
      <c r="V275" s="2" t="s">
        <v>38</v>
      </c>
    </row>
    <row r="276" spans="1:22" x14ac:dyDescent="0.25">
      <c r="A276" s="2" t="s">
        <v>22</v>
      </c>
      <c r="B276" s="3" t="str">
        <f ca="1">HYPERLINK("#"&amp;CELL("address",'Quarterly Series'!GP4),"Q:PL:0:8:0:1:6:0")</f>
        <v>Q:PL:0:8:0:1:6:0</v>
      </c>
      <c r="C276" s="2" t="s">
        <v>458</v>
      </c>
      <c r="D276" s="2" t="s">
        <v>134</v>
      </c>
      <c r="E276" s="2" t="s">
        <v>26</v>
      </c>
      <c r="F276" s="2" t="s">
        <v>86</v>
      </c>
      <c r="G276" s="2" t="s">
        <v>45</v>
      </c>
      <c r="H276" s="2" t="s">
        <v>29</v>
      </c>
      <c r="I276" s="2" t="s">
        <v>47</v>
      </c>
      <c r="J276" s="2" t="s">
        <v>31</v>
      </c>
      <c r="K276" s="2" t="s">
        <v>1371</v>
      </c>
      <c r="L276" s="2" t="s">
        <v>232</v>
      </c>
      <c r="M276" s="2" t="s">
        <v>38</v>
      </c>
      <c r="N276" s="2" t="s">
        <v>1372</v>
      </c>
      <c r="O276" s="2" t="s">
        <v>1373</v>
      </c>
      <c r="P276" s="2" t="s">
        <v>1374</v>
      </c>
      <c r="Q276" s="2" t="s">
        <v>1375</v>
      </c>
      <c r="R276" s="2" t="s">
        <v>1234</v>
      </c>
      <c r="S276" s="2" t="s">
        <v>38</v>
      </c>
      <c r="T276" s="2" t="s">
        <v>40</v>
      </c>
      <c r="U276" s="2" t="s">
        <v>38</v>
      </c>
      <c r="V276" s="2" t="s">
        <v>38</v>
      </c>
    </row>
    <row r="277" spans="1:22" x14ac:dyDescent="0.25">
      <c r="A277" s="2" t="s">
        <v>22</v>
      </c>
      <c r="B277" s="3" t="str">
        <f ca="1">HYPERLINK("#"&amp;CELL("address",'Quarterly Series'!GQ4),"Q:PL:2:8:1:2:1:0")</f>
        <v>Q:PL:2:8:1:2:1:0</v>
      </c>
      <c r="C277" s="2" t="s">
        <v>458</v>
      </c>
      <c r="D277" s="2" t="s">
        <v>134</v>
      </c>
      <c r="E277" s="2" t="s">
        <v>131</v>
      </c>
      <c r="F277" s="2" t="s">
        <v>86</v>
      </c>
      <c r="G277" s="2" t="s">
        <v>28</v>
      </c>
      <c r="H277" s="2" t="s">
        <v>178</v>
      </c>
      <c r="I277" s="2" t="s">
        <v>30</v>
      </c>
      <c r="J277" s="2" t="s">
        <v>31</v>
      </c>
      <c r="K277" s="2" t="s">
        <v>1377</v>
      </c>
      <c r="L277" s="2" t="s">
        <v>137</v>
      </c>
      <c r="M277" s="2" t="s">
        <v>34</v>
      </c>
      <c r="N277" s="2" t="s">
        <v>1378</v>
      </c>
      <c r="O277" s="2" t="s">
        <v>1379</v>
      </c>
      <c r="P277" s="2" t="s">
        <v>1380</v>
      </c>
      <c r="Q277" s="2" t="s">
        <v>1380</v>
      </c>
      <c r="R277" s="2" t="s">
        <v>38</v>
      </c>
      <c r="S277" s="2" t="s">
        <v>38</v>
      </c>
      <c r="T277" s="2" t="s">
        <v>40</v>
      </c>
      <c r="U277" s="2" t="s">
        <v>38</v>
      </c>
      <c r="V277" s="2" t="s">
        <v>41</v>
      </c>
    </row>
    <row r="278" spans="1:22" x14ac:dyDescent="0.25">
      <c r="A278" s="2" t="s">
        <v>22</v>
      </c>
      <c r="B278" s="3" t="str">
        <f ca="1">HYPERLINK("#"&amp;CELL("address",'Quarterly Series'!GR4),"Q:PL:2:8:2:2:1:0")</f>
        <v>Q:PL:2:8:2:2:1:0</v>
      </c>
      <c r="C278" s="2" t="s">
        <v>458</v>
      </c>
      <c r="D278" s="2" t="s">
        <v>134</v>
      </c>
      <c r="E278" s="2" t="s">
        <v>131</v>
      </c>
      <c r="F278" s="2" t="s">
        <v>86</v>
      </c>
      <c r="G278" s="2" t="s">
        <v>73</v>
      </c>
      <c r="H278" s="2" t="s">
        <v>178</v>
      </c>
      <c r="I278" s="2" t="s">
        <v>30</v>
      </c>
      <c r="J278" s="2" t="s">
        <v>31</v>
      </c>
      <c r="K278" s="2" t="s">
        <v>1382</v>
      </c>
      <c r="L278" s="2" t="s">
        <v>137</v>
      </c>
      <c r="M278" s="2" t="s">
        <v>34</v>
      </c>
      <c r="N278" s="2" t="s">
        <v>1383</v>
      </c>
      <c r="O278" s="2" t="s">
        <v>1379</v>
      </c>
      <c r="P278" s="2" t="s">
        <v>1380</v>
      </c>
      <c r="Q278" s="2" t="s">
        <v>1380</v>
      </c>
      <c r="R278" s="2" t="s">
        <v>38</v>
      </c>
      <c r="S278" s="2" t="s">
        <v>38</v>
      </c>
      <c r="T278" s="2" t="s">
        <v>40</v>
      </c>
      <c r="U278" s="2" t="s">
        <v>38</v>
      </c>
      <c r="V278" s="2" t="s">
        <v>41</v>
      </c>
    </row>
    <row r="279" spans="1:22" x14ac:dyDescent="0.25">
      <c r="A279" s="2" t="s">
        <v>22</v>
      </c>
      <c r="B279" s="3" t="str">
        <f ca="1">HYPERLINK("#"&amp;CELL("address",'Quarterly Series'!GS4),"Q:PL:4:8:1:0:6:0")</f>
        <v>Q:PL:4:8:1:0:6:0</v>
      </c>
      <c r="C279" s="2" t="s">
        <v>458</v>
      </c>
      <c r="D279" s="2" t="s">
        <v>134</v>
      </c>
      <c r="E279" s="2" t="s">
        <v>64</v>
      </c>
      <c r="F279" s="2" t="s">
        <v>86</v>
      </c>
      <c r="G279" s="2" t="s">
        <v>28</v>
      </c>
      <c r="H279" s="2" t="s">
        <v>46</v>
      </c>
      <c r="I279" s="2" t="s">
        <v>47</v>
      </c>
      <c r="J279" s="2" t="s">
        <v>31</v>
      </c>
      <c r="K279" s="2" t="s">
        <v>1385</v>
      </c>
      <c r="L279" s="2" t="s">
        <v>1386</v>
      </c>
      <c r="M279" s="2" t="s">
        <v>289</v>
      </c>
      <c r="N279" s="2" t="s">
        <v>1387</v>
      </c>
      <c r="O279" s="2" t="s">
        <v>1388</v>
      </c>
      <c r="P279" s="2" t="s">
        <v>1389</v>
      </c>
      <c r="Q279" s="2" t="s">
        <v>1389</v>
      </c>
      <c r="R279" s="2" t="s">
        <v>38</v>
      </c>
      <c r="S279" s="2" t="s">
        <v>38</v>
      </c>
      <c r="T279" s="2" t="s">
        <v>40</v>
      </c>
      <c r="U279" s="2" t="s">
        <v>38</v>
      </c>
      <c r="V279" s="2" t="s">
        <v>41</v>
      </c>
    </row>
    <row r="280" spans="1:22" x14ac:dyDescent="0.25">
      <c r="A280" s="2" t="s">
        <v>22</v>
      </c>
      <c r="B280" s="3" t="str">
        <f ca="1">HYPERLINK("#"&amp;CELL("address",'Quarterly Series'!GT4),"Q:PL:4:8:1:2:1:0")</f>
        <v>Q:PL:4:8:1:2:1:0</v>
      </c>
      <c r="C280" s="2" t="s">
        <v>458</v>
      </c>
      <c r="D280" s="2" t="s">
        <v>134</v>
      </c>
      <c r="E280" s="2" t="s">
        <v>64</v>
      </c>
      <c r="F280" s="2" t="s">
        <v>86</v>
      </c>
      <c r="G280" s="2" t="s">
        <v>28</v>
      </c>
      <c r="H280" s="2" t="s">
        <v>178</v>
      </c>
      <c r="I280" s="2" t="s">
        <v>30</v>
      </c>
      <c r="J280" s="2" t="s">
        <v>31</v>
      </c>
      <c r="K280" s="2" t="s">
        <v>1391</v>
      </c>
      <c r="L280" s="2" t="s">
        <v>137</v>
      </c>
      <c r="M280" s="2" t="s">
        <v>34</v>
      </c>
      <c r="N280" s="2" t="s">
        <v>1392</v>
      </c>
      <c r="O280" s="2" t="s">
        <v>1393</v>
      </c>
      <c r="P280" s="2" t="s">
        <v>1380</v>
      </c>
      <c r="Q280" s="2" t="s">
        <v>1380</v>
      </c>
      <c r="R280" s="2" t="s">
        <v>38</v>
      </c>
      <c r="S280" s="2" t="s">
        <v>38</v>
      </c>
      <c r="T280" s="2" t="s">
        <v>40</v>
      </c>
      <c r="U280" s="2" t="s">
        <v>38</v>
      </c>
      <c r="V280" s="2" t="s">
        <v>41</v>
      </c>
    </row>
    <row r="281" spans="1:22" x14ac:dyDescent="0.25">
      <c r="A281" s="2" t="s">
        <v>22</v>
      </c>
      <c r="B281" s="3" t="str">
        <f ca="1">HYPERLINK("#"&amp;CELL("address",'Quarterly Series'!GU4),"Q:PL:4:8:2:0:1:0")</f>
        <v>Q:PL:4:8:2:0:1:0</v>
      </c>
      <c r="C281" s="2" t="s">
        <v>458</v>
      </c>
      <c r="D281" s="2" t="s">
        <v>134</v>
      </c>
      <c r="E281" s="2" t="s">
        <v>64</v>
      </c>
      <c r="F281" s="2" t="s">
        <v>86</v>
      </c>
      <c r="G281" s="2" t="s">
        <v>73</v>
      </c>
      <c r="H281" s="2" t="s">
        <v>46</v>
      </c>
      <c r="I281" s="2" t="s">
        <v>30</v>
      </c>
      <c r="J281" s="2" t="s">
        <v>31</v>
      </c>
      <c r="K281" s="2" t="s">
        <v>1395</v>
      </c>
      <c r="L281" s="2" t="s">
        <v>137</v>
      </c>
      <c r="M281" s="2" t="s">
        <v>34</v>
      </c>
      <c r="N281" s="2" t="s">
        <v>1396</v>
      </c>
      <c r="O281" s="2" t="s">
        <v>1397</v>
      </c>
      <c r="P281" s="2" t="s">
        <v>1389</v>
      </c>
      <c r="Q281" s="2" t="s">
        <v>1389</v>
      </c>
      <c r="R281" s="2" t="s">
        <v>38</v>
      </c>
      <c r="S281" s="2" t="s">
        <v>38</v>
      </c>
      <c r="T281" s="2" t="s">
        <v>40</v>
      </c>
      <c r="U281" s="2" t="s">
        <v>38</v>
      </c>
      <c r="V281" s="2" t="s">
        <v>41</v>
      </c>
    </row>
    <row r="282" spans="1:22" x14ac:dyDescent="0.25">
      <c r="A282" s="2" t="s">
        <v>22</v>
      </c>
      <c r="B282" s="3" t="str">
        <f ca="1">HYPERLINK("#"&amp;CELL("address",'Quarterly Series'!GV4),"Q:PL:4:8:2:2:1:0")</f>
        <v>Q:PL:4:8:2:2:1:0</v>
      </c>
      <c r="C282" s="2" t="s">
        <v>458</v>
      </c>
      <c r="D282" s="2" t="s">
        <v>134</v>
      </c>
      <c r="E282" s="2" t="s">
        <v>64</v>
      </c>
      <c r="F282" s="2" t="s">
        <v>86</v>
      </c>
      <c r="G282" s="2" t="s">
        <v>73</v>
      </c>
      <c r="H282" s="2" t="s">
        <v>178</v>
      </c>
      <c r="I282" s="2" t="s">
        <v>30</v>
      </c>
      <c r="J282" s="2" t="s">
        <v>31</v>
      </c>
      <c r="K282" s="2" t="s">
        <v>1399</v>
      </c>
      <c r="L282" s="2" t="s">
        <v>137</v>
      </c>
      <c r="M282" s="2" t="s">
        <v>34</v>
      </c>
      <c r="N282" s="2" t="s">
        <v>1400</v>
      </c>
      <c r="O282" s="2" t="s">
        <v>1393</v>
      </c>
      <c r="P282" s="2" t="s">
        <v>1380</v>
      </c>
      <c r="Q282" s="2" t="s">
        <v>1380</v>
      </c>
      <c r="R282" s="2" t="s">
        <v>38</v>
      </c>
      <c r="S282" s="2" t="s">
        <v>38</v>
      </c>
      <c r="T282" s="2" t="s">
        <v>40</v>
      </c>
      <c r="U282" s="2" t="s">
        <v>38</v>
      </c>
      <c r="V282" s="2" t="s">
        <v>41</v>
      </c>
    </row>
    <row r="283" spans="1:22" x14ac:dyDescent="0.25">
      <c r="A283" s="2" t="s">
        <v>22</v>
      </c>
      <c r="B283" s="3" t="str">
        <f ca="1">HYPERLINK("#"&amp;CELL("address",'Quarterly Series'!GW4),"Q:PL:6:8:1:2:1:0")</f>
        <v>Q:PL:6:8:1:2:1:0</v>
      </c>
      <c r="C283" s="2" t="s">
        <v>458</v>
      </c>
      <c r="D283" s="2" t="s">
        <v>134</v>
      </c>
      <c r="E283" s="2" t="s">
        <v>69</v>
      </c>
      <c r="F283" s="2" t="s">
        <v>86</v>
      </c>
      <c r="G283" s="2" t="s">
        <v>28</v>
      </c>
      <c r="H283" s="2" t="s">
        <v>178</v>
      </c>
      <c r="I283" s="2" t="s">
        <v>30</v>
      </c>
      <c r="J283" s="2" t="s">
        <v>31</v>
      </c>
      <c r="K283" s="2" t="s">
        <v>1402</v>
      </c>
      <c r="L283" s="2" t="s">
        <v>137</v>
      </c>
      <c r="M283" s="2" t="s">
        <v>34</v>
      </c>
      <c r="N283" s="2" t="s">
        <v>1403</v>
      </c>
      <c r="O283" s="2" t="s">
        <v>1393</v>
      </c>
      <c r="P283" s="2" t="s">
        <v>1380</v>
      </c>
      <c r="Q283" s="2" t="s">
        <v>1380</v>
      </c>
      <c r="R283" s="2" t="s">
        <v>38</v>
      </c>
      <c r="S283" s="2" t="s">
        <v>38</v>
      </c>
      <c r="T283" s="2" t="s">
        <v>40</v>
      </c>
      <c r="U283" s="2" t="s">
        <v>38</v>
      </c>
      <c r="V283" s="2" t="s">
        <v>41</v>
      </c>
    </row>
    <row r="284" spans="1:22" x14ac:dyDescent="0.25">
      <c r="A284" s="2" t="s">
        <v>22</v>
      </c>
      <c r="B284" s="3" t="str">
        <f ca="1">HYPERLINK("#"&amp;CELL("address",'Quarterly Series'!GX4),"Q:PL:6:8:2:2:1:0")</f>
        <v>Q:PL:6:8:2:2:1:0</v>
      </c>
      <c r="C284" s="2" t="s">
        <v>458</v>
      </c>
      <c r="D284" s="2" t="s">
        <v>134</v>
      </c>
      <c r="E284" s="2" t="s">
        <v>69</v>
      </c>
      <c r="F284" s="2" t="s">
        <v>86</v>
      </c>
      <c r="G284" s="2" t="s">
        <v>73</v>
      </c>
      <c r="H284" s="2" t="s">
        <v>178</v>
      </c>
      <c r="I284" s="2" t="s">
        <v>30</v>
      </c>
      <c r="J284" s="2" t="s">
        <v>31</v>
      </c>
      <c r="K284" s="2" t="s">
        <v>1405</v>
      </c>
      <c r="L284" s="2" t="s">
        <v>137</v>
      </c>
      <c r="M284" s="2" t="s">
        <v>34</v>
      </c>
      <c r="N284" s="2" t="s">
        <v>1406</v>
      </c>
      <c r="O284" s="2" t="s">
        <v>1393</v>
      </c>
      <c r="P284" s="2" t="s">
        <v>1380</v>
      </c>
      <c r="Q284" s="2" t="s">
        <v>1380</v>
      </c>
      <c r="R284" s="2" t="s">
        <v>38</v>
      </c>
      <c r="S284" s="2" t="s">
        <v>38</v>
      </c>
      <c r="T284" s="2" t="s">
        <v>40</v>
      </c>
      <c r="U284" s="2" t="s">
        <v>38</v>
      </c>
      <c r="V284" s="2" t="s">
        <v>41</v>
      </c>
    </row>
    <row r="285" spans="1:22" x14ac:dyDescent="0.25">
      <c r="A285" s="2" t="s">
        <v>22</v>
      </c>
      <c r="B285" s="3" t="str">
        <f ca="1">HYPERLINK("#"&amp;CELL("address",'Quarterly Series'!GY4),"Q:PT:0:1:0:1:6:0")</f>
        <v>Q:PT:0:1:0:1:6:0</v>
      </c>
      <c r="C285" s="2" t="s">
        <v>458</v>
      </c>
      <c r="D285" s="2" t="s">
        <v>395</v>
      </c>
      <c r="E285" s="2" t="s">
        <v>26</v>
      </c>
      <c r="F285" s="2" t="s">
        <v>44</v>
      </c>
      <c r="G285" s="2" t="s">
        <v>45</v>
      </c>
      <c r="H285" s="2" t="s">
        <v>29</v>
      </c>
      <c r="I285" s="2" t="s">
        <v>47</v>
      </c>
      <c r="J285" s="2" t="s">
        <v>31</v>
      </c>
      <c r="K285" s="2" t="s">
        <v>1408</v>
      </c>
      <c r="L285" s="2" t="s">
        <v>232</v>
      </c>
      <c r="M285" s="2" t="s">
        <v>202</v>
      </c>
      <c r="N285" s="2" t="s">
        <v>1409</v>
      </c>
      <c r="O285" s="2" t="s">
        <v>1410</v>
      </c>
      <c r="P285" s="2" t="s">
        <v>1411</v>
      </c>
      <c r="Q285" s="2" t="s">
        <v>1412</v>
      </c>
      <c r="R285" s="2" t="s">
        <v>402</v>
      </c>
      <c r="S285" s="2" t="s">
        <v>38</v>
      </c>
      <c r="T285" s="2" t="s">
        <v>40</v>
      </c>
      <c r="U285" s="2" t="s">
        <v>38</v>
      </c>
      <c r="V285" s="2" t="s">
        <v>41</v>
      </c>
    </row>
    <row r="286" spans="1:22" x14ac:dyDescent="0.25">
      <c r="A286" s="2" t="s">
        <v>22</v>
      </c>
      <c r="B286" s="3" t="str">
        <f ca="1">HYPERLINK("#"&amp;CELL("address",'Quarterly Series'!GZ4),"Q:RO:0:1:0:1:6:0")</f>
        <v>Q:RO:0:1:0:1:6:0</v>
      </c>
      <c r="C286" s="2" t="s">
        <v>458</v>
      </c>
      <c r="D286" s="2" t="s">
        <v>1414</v>
      </c>
      <c r="E286" s="2" t="s">
        <v>26</v>
      </c>
      <c r="F286" s="2" t="s">
        <v>44</v>
      </c>
      <c r="G286" s="2" t="s">
        <v>45</v>
      </c>
      <c r="H286" s="2" t="s">
        <v>29</v>
      </c>
      <c r="I286" s="2" t="s">
        <v>47</v>
      </c>
      <c r="J286" s="2" t="s">
        <v>31</v>
      </c>
      <c r="K286" s="2" t="s">
        <v>808</v>
      </c>
      <c r="L286" s="2" t="s">
        <v>232</v>
      </c>
      <c r="M286" s="2" t="s">
        <v>202</v>
      </c>
      <c r="N286" s="2" t="s">
        <v>1415</v>
      </c>
      <c r="O286" s="2" t="s">
        <v>1416</v>
      </c>
      <c r="P286" s="2" t="s">
        <v>1417</v>
      </c>
      <c r="Q286" s="2" t="s">
        <v>1418</v>
      </c>
      <c r="R286" s="2" t="s">
        <v>1419</v>
      </c>
      <c r="S286" s="2" t="s">
        <v>38</v>
      </c>
      <c r="T286" s="2" t="s">
        <v>40</v>
      </c>
      <c r="U286" s="2" t="s">
        <v>38</v>
      </c>
      <c r="V286" s="2" t="s">
        <v>41</v>
      </c>
    </row>
    <row r="287" spans="1:22" x14ac:dyDescent="0.25">
      <c r="A287" s="2" t="s">
        <v>22</v>
      </c>
      <c r="B287" s="3" t="str">
        <f ca="1">HYPERLINK("#"&amp;CELL("address",'Quarterly Series'!HA4),"Q:RO:0:2:0:1:6:0")</f>
        <v>Q:RO:0:2:0:1:6:0</v>
      </c>
      <c r="C287" s="2" t="s">
        <v>458</v>
      </c>
      <c r="D287" s="2" t="s">
        <v>1414</v>
      </c>
      <c r="E287" s="2" t="s">
        <v>26</v>
      </c>
      <c r="F287" s="2" t="s">
        <v>135</v>
      </c>
      <c r="G287" s="2" t="s">
        <v>45</v>
      </c>
      <c r="H287" s="2" t="s">
        <v>29</v>
      </c>
      <c r="I287" s="2" t="s">
        <v>47</v>
      </c>
      <c r="J287" s="2" t="s">
        <v>31</v>
      </c>
      <c r="K287" s="2" t="s">
        <v>1421</v>
      </c>
      <c r="L287" s="2" t="s">
        <v>232</v>
      </c>
      <c r="M287" s="2" t="s">
        <v>202</v>
      </c>
      <c r="N287" s="2" t="s">
        <v>1422</v>
      </c>
      <c r="O287" s="2" t="s">
        <v>1423</v>
      </c>
      <c r="P287" s="2" t="s">
        <v>1417</v>
      </c>
      <c r="Q287" s="2" t="s">
        <v>1418</v>
      </c>
      <c r="R287" s="2" t="s">
        <v>1424</v>
      </c>
      <c r="S287" s="2" t="s">
        <v>38</v>
      </c>
      <c r="T287" s="2" t="s">
        <v>40</v>
      </c>
      <c r="U287" s="2" t="s">
        <v>38</v>
      </c>
      <c r="V287" s="2" t="s">
        <v>41</v>
      </c>
    </row>
    <row r="288" spans="1:22" x14ac:dyDescent="0.25">
      <c r="A288" s="2" t="s">
        <v>22</v>
      </c>
      <c r="B288" s="3" t="str">
        <f ca="1">HYPERLINK("#"&amp;CELL("address",'Quarterly Series'!HB4),"Q:RO:0:8:0:1:6:0")</f>
        <v>Q:RO:0:8:0:1:6:0</v>
      </c>
      <c r="C288" s="2" t="s">
        <v>458</v>
      </c>
      <c r="D288" s="2" t="s">
        <v>1414</v>
      </c>
      <c r="E288" s="2" t="s">
        <v>26</v>
      </c>
      <c r="F288" s="2" t="s">
        <v>86</v>
      </c>
      <c r="G288" s="2" t="s">
        <v>45</v>
      </c>
      <c r="H288" s="2" t="s">
        <v>29</v>
      </c>
      <c r="I288" s="2" t="s">
        <v>47</v>
      </c>
      <c r="J288" s="2" t="s">
        <v>31</v>
      </c>
      <c r="K288" s="2" t="s">
        <v>1426</v>
      </c>
      <c r="L288" s="2" t="s">
        <v>232</v>
      </c>
      <c r="M288" s="2" t="s">
        <v>202</v>
      </c>
      <c r="N288" s="2" t="s">
        <v>1427</v>
      </c>
      <c r="O288" s="2" t="s">
        <v>1428</v>
      </c>
      <c r="P288" s="2" t="s">
        <v>1417</v>
      </c>
      <c r="Q288" s="2" t="s">
        <v>1418</v>
      </c>
      <c r="R288" s="2" t="s">
        <v>1429</v>
      </c>
      <c r="S288" s="2" t="s">
        <v>38</v>
      </c>
      <c r="T288" s="2" t="s">
        <v>40</v>
      </c>
      <c r="U288" s="2" t="s">
        <v>38</v>
      </c>
      <c r="V288" s="2" t="s">
        <v>41</v>
      </c>
    </row>
    <row r="289" spans="1:22" x14ac:dyDescent="0.25">
      <c r="A289" s="2" t="s">
        <v>22</v>
      </c>
      <c r="B289" s="3" t="str">
        <f ca="1">HYPERLINK("#"&amp;CELL("address",'Quarterly Series'!HC4),"Q:RO:2:8:0:1:6:0")</f>
        <v>Q:RO:2:8:0:1:6:0</v>
      </c>
      <c r="C289" s="2" t="s">
        <v>458</v>
      </c>
      <c r="D289" s="2" t="s">
        <v>1414</v>
      </c>
      <c r="E289" s="2" t="s">
        <v>131</v>
      </c>
      <c r="F289" s="2" t="s">
        <v>86</v>
      </c>
      <c r="G289" s="2" t="s">
        <v>45</v>
      </c>
      <c r="H289" s="2" t="s">
        <v>29</v>
      </c>
      <c r="I289" s="2" t="s">
        <v>47</v>
      </c>
      <c r="J289" s="2" t="s">
        <v>31</v>
      </c>
      <c r="K289" s="2" t="s">
        <v>1431</v>
      </c>
      <c r="L289" s="2" t="s">
        <v>232</v>
      </c>
      <c r="M289" s="2" t="s">
        <v>202</v>
      </c>
      <c r="N289" s="2" t="s">
        <v>1432</v>
      </c>
      <c r="O289" s="2" t="s">
        <v>1433</v>
      </c>
      <c r="P289" s="2" t="s">
        <v>1417</v>
      </c>
      <c r="Q289" s="2" t="s">
        <v>1418</v>
      </c>
      <c r="R289" s="2" t="s">
        <v>1434</v>
      </c>
      <c r="S289" s="2" t="s">
        <v>38</v>
      </c>
      <c r="T289" s="2" t="s">
        <v>40</v>
      </c>
      <c r="U289" s="2" t="s">
        <v>38</v>
      </c>
      <c r="V289" s="2" t="s">
        <v>41</v>
      </c>
    </row>
    <row r="290" spans="1:22" x14ac:dyDescent="0.25">
      <c r="A290" s="2" t="s">
        <v>22</v>
      </c>
      <c r="B290" s="3" t="str">
        <f ca="1">HYPERLINK("#"&amp;CELL("address",'Quarterly Series'!HD4),"Q:RO:9:2:0:1:6:0")</f>
        <v>Q:RO:9:2:0:1:6:0</v>
      </c>
      <c r="C290" s="2" t="s">
        <v>458</v>
      </c>
      <c r="D290" s="2" t="s">
        <v>1414</v>
      </c>
      <c r="E290" s="2" t="s">
        <v>149</v>
      </c>
      <c r="F290" s="2" t="s">
        <v>135</v>
      </c>
      <c r="G290" s="2" t="s">
        <v>45</v>
      </c>
      <c r="H290" s="2" t="s">
        <v>29</v>
      </c>
      <c r="I290" s="2" t="s">
        <v>47</v>
      </c>
      <c r="J290" s="2" t="s">
        <v>31</v>
      </c>
      <c r="K290" s="2" t="s">
        <v>1436</v>
      </c>
      <c r="L290" s="2" t="s">
        <v>232</v>
      </c>
      <c r="M290" s="2" t="s">
        <v>202</v>
      </c>
      <c r="N290" s="2" t="s">
        <v>1437</v>
      </c>
      <c r="O290" s="2" t="s">
        <v>1433</v>
      </c>
      <c r="P290" s="2" t="s">
        <v>1417</v>
      </c>
      <c r="Q290" s="2" t="s">
        <v>1418</v>
      </c>
      <c r="R290" s="2" t="s">
        <v>1438</v>
      </c>
      <c r="S290" s="2" t="s">
        <v>38</v>
      </c>
      <c r="T290" s="2" t="s">
        <v>40</v>
      </c>
      <c r="U290" s="2" t="s">
        <v>38</v>
      </c>
      <c r="V290" s="2" t="s">
        <v>41</v>
      </c>
    </row>
    <row r="291" spans="1:22" x14ac:dyDescent="0.25">
      <c r="A291" s="2" t="s">
        <v>22</v>
      </c>
      <c r="B291" s="3" t="str">
        <f ca="1">HYPERLINK("#"&amp;CELL("address",'Quarterly Series'!HE4),"Q:RO:A:2:0:1:6:0")</f>
        <v>Q:RO:A:2:0:1:6:0</v>
      </c>
      <c r="C291" s="2" t="s">
        <v>458</v>
      </c>
      <c r="D291" s="2" t="s">
        <v>1414</v>
      </c>
      <c r="E291" s="2" t="s">
        <v>156</v>
      </c>
      <c r="F291" s="2" t="s">
        <v>135</v>
      </c>
      <c r="G291" s="2" t="s">
        <v>45</v>
      </c>
      <c r="H291" s="2" t="s">
        <v>29</v>
      </c>
      <c r="I291" s="2" t="s">
        <v>47</v>
      </c>
      <c r="J291" s="2" t="s">
        <v>31</v>
      </c>
      <c r="K291" s="2" t="s">
        <v>1440</v>
      </c>
      <c r="L291" s="2" t="s">
        <v>232</v>
      </c>
      <c r="M291" s="2" t="s">
        <v>202</v>
      </c>
      <c r="N291" s="2" t="s">
        <v>1441</v>
      </c>
      <c r="O291" s="2" t="s">
        <v>1433</v>
      </c>
      <c r="P291" s="2" t="s">
        <v>1417</v>
      </c>
      <c r="Q291" s="2" t="s">
        <v>1418</v>
      </c>
      <c r="R291" s="2" t="s">
        <v>1442</v>
      </c>
      <c r="S291" s="2" t="s">
        <v>38</v>
      </c>
      <c r="T291" s="2" t="s">
        <v>40</v>
      </c>
      <c r="U291" s="2" t="s">
        <v>38</v>
      </c>
      <c r="V291" s="2" t="s">
        <v>41</v>
      </c>
    </row>
    <row r="292" spans="1:22" x14ac:dyDescent="0.25">
      <c r="A292" s="2" t="s">
        <v>22</v>
      </c>
      <c r="B292" s="3" t="str">
        <f ca="1">HYPERLINK("#"&amp;CELL("address",'Quarterly Series'!HF4),"Q:RU:9:1:1:1:1:0")</f>
        <v>Q:RU:9:1:1:1:1:0</v>
      </c>
      <c r="C292" s="2" t="s">
        <v>458</v>
      </c>
      <c r="D292" s="2" t="s">
        <v>1444</v>
      </c>
      <c r="E292" s="2" t="s">
        <v>149</v>
      </c>
      <c r="F292" s="2" t="s">
        <v>44</v>
      </c>
      <c r="G292" s="2" t="s">
        <v>28</v>
      </c>
      <c r="H292" s="2" t="s">
        <v>29</v>
      </c>
      <c r="I292" s="2" t="s">
        <v>30</v>
      </c>
      <c r="J292" s="2" t="s">
        <v>31</v>
      </c>
      <c r="K292" s="2" t="s">
        <v>1445</v>
      </c>
      <c r="L292" s="2" t="s">
        <v>1446</v>
      </c>
      <c r="M292" s="2" t="s">
        <v>34</v>
      </c>
      <c r="N292" s="2" t="s">
        <v>1447</v>
      </c>
      <c r="O292" s="2" t="s">
        <v>1448</v>
      </c>
      <c r="P292" s="2" t="s">
        <v>1449</v>
      </c>
      <c r="Q292" s="2" t="s">
        <v>1450</v>
      </c>
      <c r="R292" s="2" t="s">
        <v>1451</v>
      </c>
      <c r="S292" s="2" t="s">
        <v>38</v>
      </c>
      <c r="T292" s="2" t="s">
        <v>40</v>
      </c>
      <c r="U292" s="2" t="s">
        <v>1452</v>
      </c>
      <c r="V292" s="2" t="s">
        <v>41</v>
      </c>
    </row>
    <row r="293" spans="1:22" x14ac:dyDescent="0.25">
      <c r="A293" s="2" t="s">
        <v>22</v>
      </c>
      <c r="B293" s="3" t="str">
        <f ca="1">HYPERLINK("#"&amp;CELL("address",'Quarterly Series'!HG4),"Q:RU:9:1:2:1:1:0")</f>
        <v>Q:RU:9:1:2:1:1:0</v>
      </c>
      <c r="C293" s="2" t="s">
        <v>458</v>
      </c>
      <c r="D293" s="2" t="s">
        <v>1444</v>
      </c>
      <c r="E293" s="2" t="s">
        <v>149</v>
      </c>
      <c r="F293" s="2" t="s">
        <v>44</v>
      </c>
      <c r="G293" s="2" t="s">
        <v>73</v>
      </c>
      <c r="H293" s="2" t="s">
        <v>29</v>
      </c>
      <c r="I293" s="2" t="s">
        <v>30</v>
      </c>
      <c r="J293" s="2" t="s">
        <v>31</v>
      </c>
      <c r="K293" s="2" t="s">
        <v>1454</v>
      </c>
      <c r="L293" s="2" t="s">
        <v>1446</v>
      </c>
      <c r="M293" s="2" t="s">
        <v>34</v>
      </c>
      <c r="N293" s="2" t="s">
        <v>1455</v>
      </c>
      <c r="O293" s="2" t="s">
        <v>1456</v>
      </c>
      <c r="P293" s="2" t="s">
        <v>1457</v>
      </c>
      <c r="Q293" s="2" t="s">
        <v>1458</v>
      </c>
      <c r="R293" s="2" t="s">
        <v>1459</v>
      </c>
      <c r="S293" s="2" t="s">
        <v>38</v>
      </c>
      <c r="T293" s="2" t="s">
        <v>40</v>
      </c>
      <c r="U293" s="2" t="s">
        <v>1452</v>
      </c>
      <c r="V293" s="2" t="s">
        <v>41</v>
      </c>
    </row>
    <row r="294" spans="1:22" x14ac:dyDescent="0.25">
      <c r="A294" s="2" t="s">
        <v>22</v>
      </c>
      <c r="B294" s="3" t="str">
        <f ca="1">HYPERLINK("#"&amp;CELL("address",'Quarterly Series'!HH4),"Q:SA:0:0:0:1:6:0")</f>
        <v>Q:SA:0:0:0:1:6:0</v>
      </c>
      <c r="C294" s="2" t="s">
        <v>458</v>
      </c>
      <c r="D294" s="2" t="s">
        <v>1461</v>
      </c>
      <c r="E294" s="2" t="s">
        <v>26</v>
      </c>
      <c r="F294" s="2" t="s">
        <v>627</v>
      </c>
      <c r="G294" s="2" t="s">
        <v>45</v>
      </c>
      <c r="H294" s="2" t="s">
        <v>29</v>
      </c>
      <c r="I294" s="2" t="s">
        <v>47</v>
      </c>
      <c r="J294" s="2" t="s">
        <v>31</v>
      </c>
      <c r="K294" s="2" t="s">
        <v>474</v>
      </c>
      <c r="L294" s="2" t="s">
        <v>1462</v>
      </c>
      <c r="M294" s="2" t="s">
        <v>202</v>
      </c>
      <c r="N294" s="2" t="s">
        <v>1463</v>
      </c>
      <c r="O294" s="2" t="s">
        <v>1464</v>
      </c>
      <c r="P294" s="2" t="s">
        <v>1465</v>
      </c>
      <c r="Q294" s="2" t="s">
        <v>1466</v>
      </c>
      <c r="R294" s="2" t="s">
        <v>38</v>
      </c>
      <c r="S294" s="2" t="s">
        <v>38</v>
      </c>
      <c r="T294" s="2" t="s">
        <v>40</v>
      </c>
      <c r="U294" s="2" t="s">
        <v>38</v>
      </c>
      <c r="V294" s="2" t="s">
        <v>38</v>
      </c>
    </row>
    <row r="295" spans="1:22" x14ac:dyDescent="0.25">
      <c r="A295" s="2" t="s">
        <v>22</v>
      </c>
      <c r="B295" s="3" t="str">
        <f ca="1">HYPERLINK("#"&amp;CELL("address",'Quarterly Series'!HI4),"Q:SA:2:0:0:1:6:0")</f>
        <v>Q:SA:2:0:0:1:6:0</v>
      </c>
      <c r="C295" s="2" t="s">
        <v>458</v>
      </c>
      <c r="D295" s="2" t="s">
        <v>1461</v>
      </c>
      <c r="E295" s="2" t="s">
        <v>131</v>
      </c>
      <c r="F295" s="2" t="s">
        <v>627</v>
      </c>
      <c r="G295" s="2" t="s">
        <v>45</v>
      </c>
      <c r="H295" s="2" t="s">
        <v>29</v>
      </c>
      <c r="I295" s="2" t="s">
        <v>47</v>
      </c>
      <c r="J295" s="2" t="s">
        <v>31</v>
      </c>
      <c r="K295" s="2" t="s">
        <v>1468</v>
      </c>
      <c r="L295" s="2" t="s">
        <v>1462</v>
      </c>
      <c r="M295" s="2" t="s">
        <v>202</v>
      </c>
      <c r="N295" s="2" t="s">
        <v>1463</v>
      </c>
      <c r="O295" s="2" t="s">
        <v>1464</v>
      </c>
      <c r="P295" s="2" t="s">
        <v>1465</v>
      </c>
      <c r="Q295" s="2" t="s">
        <v>1466</v>
      </c>
      <c r="R295" s="2" t="s">
        <v>38</v>
      </c>
      <c r="S295" s="2" t="s">
        <v>38</v>
      </c>
      <c r="T295" s="2" t="s">
        <v>40</v>
      </c>
      <c r="U295" s="2" t="s">
        <v>38</v>
      </c>
      <c r="V295" s="2" t="s">
        <v>38</v>
      </c>
    </row>
    <row r="296" spans="1:22" x14ac:dyDescent="0.25">
      <c r="A296" s="2" t="s">
        <v>22</v>
      </c>
      <c r="B296" s="3" t="str">
        <f ca="1">HYPERLINK("#"&amp;CELL("address",'Quarterly Series'!HJ4),"Q:SE:0:0:0:1:6:0")</f>
        <v>Q:SE:0:0:0:1:6:0</v>
      </c>
      <c r="C296" s="2" t="s">
        <v>458</v>
      </c>
      <c r="D296" s="2" t="s">
        <v>1470</v>
      </c>
      <c r="E296" s="2" t="s">
        <v>26</v>
      </c>
      <c r="F296" s="2" t="s">
        <v>627</v>
      </c>
      <c r="G296" s="2" t="s">
        <v>45</v>
      </c>
      <c r="H296" s="2" t="s">
        <v>29</v>
      </c>
      <c r="I296" s="2" t="s">
        <v>47</v>
      </c>
      <c r="J296" s="2" t="s">
        <v>31</v>
      </c>
      <c r="K296" s="2" t="s">
        <v>1471</v>
      </c>
      <c r="L296" s="2" t="s">
        <v>232</v>
      </c>
      <c r="M296" s="2" t="s">
        <v>1472</v>
      </c>
      <c r="N296" s="2" t="s">
        <v>1473</v>
      </c>
      <c r="O296" s="2" t="s">
        <v>1474</v>
      </c>
      <c r="P296" s="2" t="s">
        <v>1475</v>
      </c>
      <c r="Q296" s="2" t="s">
        <v>1476</v>
      </c>
      <c r="R296" s="2" t="s">
        <v>1477</v>
      </c>
      <c r="S296" s="2" t="s">
        <v>38</v>
      </c>
      <c r="T296" s="2" t="s">
        <v>40</v>
      </c>
      <c r="U296" s="2" t="s">
        <v>38</v>
      </c>
      <c r="V296" s="2" t="s">
        <v>41</v>
      </c>
    </row>
    <row r="297" spans="1:22" x14ac:dyDescent="0.25">
      <c r="A297" s="2" t="s">
        <v>22</v>
      </c>
      <c r="B297" s="3" t="str">
        <f ca="1">HYPERLINK("#"&amp;CELL("address",'Quarterly Series'!HK4),"Q:SE:0:2:0:1:0:0")</f>
        <v>Q:SE:0:2:0:1:0:0</v>
      </c>
      <c r="C297" s="2" t="s">
        <v>458</v>
      </c>
      <c r="D297" s="2" t="s">
        <v>1470</v>
      </c>
      <c r="E297" s="2" t="s">
        <v>26</v>
      </c>
      <c r="F297" s="2" t="s">
        <v>135</v>
      </c>
      <c r="G297" s="2" t="s">
        <v>45</v>
      </c>
      <c r="H297" s="2" t="s">
        <v>29</v>
      </c>
      <c r="I297" s="2" t="s">
        <v>103</v>
      </c>
      <c r="J297" s="2" t="s">
        <v>31</v>
      </c>
      <c r="K297" s="2" t="s">
        <v>1479</v>
      </c>
      <c r="L297" s="2" t="s">
        <v>1480</v>
      </c>
      <c r="M297" s="2" t="s">
        <v>106</v>
      </c>
      <c r="N297" s="2" t="s">
        <v>1481</v>
      </c>
      <c r="O297" s="2" t="s">
        <v>1482</v>
      </c>
      <c r="P297" s="2" t="s">
        <v>1475</v>
      </c>
      <c r="Q297" s="2" t="s">
        <v>38</v>
      </c>
      <c r="R297" s="2" t="s">
        <v>1483</v>
      </c>
      <c r="S297" s="2" t="s">
        <v>38</v>
      </c>
      <c r="T297" s="2" t="s">
        <v>40</v>
      </c>
      <c r="U297" s="2" t="s">
        <v>38</v>
      </c>
      <c r="V297" s="2" t="s">
        <v>41</v>
      </c>
    </row>
    <row r="298" spans="1:22" x14ac:dyDescent="0.25">
      <c r="A298" s="2" t="s">
        <v>22</v>
      </c>
      <c r="B298" s="3" t="str">
        <f ca="1">HYPERLINK("#"&amp;CELL("address",'Quarterly Series'!HL4),"Q:SE:3:2:1:1:6:0")</f>
        <v>Q:SE:3:2:1:1:6:0</v>
      </c>
      <c r="C298" s="2" t="s">
        <v>458</v>
      </c>
      <c r="D298" s="2" t="s">
        <v>1470</v>
      </c>
      <c r="E298" s="2" t="s">
        <v>249</v>
      </c>
      <c r="F298" s="2" t="s">
        <v>135</v>
      </c>
      <c r="G298" s="2" t="s">
        <v>28</v>
      </c>
      <c r="H298" s="2" t="s">
        <v>29</v>
      </c>
      <c r="I298" s="2" t="s">
        <v>47</v>
      </c>
      <c r="J298" s="2" t="s">
        <v>31</v>
      </c>
      <c r="K298" s="2" t="s">
        <v>1485</v>
      </c>
      <c r="L298" s="2" t="s">
        <v>1480</v>
      </c>
      <c r="M298" s="2" t="s">
        <v>106</v>
      </c>
      <c r="N298" s="2" t="s">
        <v>1481</v>
      </c>
      <c r="O298" s="2" t="s">
        <v>1482</v>
      </c>
      <c r="P298" s="2" t="s">
        <v>1486</v>
      </c>
      <c r="Q298" s="2" t="s">
        <v>38</v>
      </c>
      <c r="R298" s="2" t="s">
        <v>1487</v>
      </c>
      <c r="S298" s="2" t="s">
        <v>38</v>
      </c>
      <c r="T298" s="2" t="s">
        <v>40</v>
      </c>
      <c r="U298" s="2" t="s">
        <v>38</v>
      </c>
      <c r="V298" s="2" t="s">
        <v>41</v>
      </c>
    </row>
    <row r="299" spans="1:22" x14ac:dyDescent="0.25">
      <c r="A299" s="2" t="s">
        <v>22</v>
      </c>
      <c r="B299" s="3" t="str">
        <f ca="1">HYPERLINK("#"&amp;CELL("address",'Quarterly Series'!HM4),"Q:SG:0:1:0:3:1:0")</f>
        <v>Q:SG:0:1:0:3:1:0</v>
      </c>
      <c r="C299" s="2" t="s">
        <v>458</v>
      </c>
      <c r="D299" s="2" t="s">
        <v>1489</v>
      </c>
      <c r="E299" s="2" t="s">
        <v>26</v>
      </c>
      <c r="F299" s="2" t="s">
        <v>44</v>
      </c>
      <c r="G299" s="2" t="s">
        <v>45</v>
      </c>
      <c r="H299" s="2" t="s">
        <v>96</v>
      </c>
      <c r="I299" s="2" t="s">
        <v>30</v>
      </c>
      <c r="J299" s="2" t="s">
        <v>31</v>
      </c>
      <c r="K299" s="2" t="s">
        <v>1490</v>
      </c>
      <c r="L299" s="2" t="s">
        <v>1491</v>
      </c>
      <c r="M299" s="2" t="s">
        <v>38</v>
      </c>
      <c r="N299" s="2" t="s">
        <v>1492</v>
      </c>
      <c r="O299" s="2" t="s">
        <v>38</v>
      </c>
      <c r="P299" s="2" t="s">
        <v>1493</v>
      </c>
      <c r="Q299" s="2" t="s">
        <v>1494</v>
      </c>
      <c r="R299" s="2" t="s">
        <v>1495</v>
      </c>
      <c r="S299" s="2" t="s">
        <v>38</v>
      </c>
      <c r="T299" s="2" t="s">
        <v>40</v>
      </c>
      <c r="U299" s="2" t="s">
        <v>38</v>
      </c>
      <c r="V299" s="2" t="s">
        <v>38</v>
      </c>
    </row>
    <row r="300" spans="1:22" x14ac:dyDescent="0.25">
      <c r="A300" s="2" t="s">
        <v>22</v>
      </c>
      <c r="B300" s="3" t="str">
        <f ca="1">HYPERLINK("#"&amp;CELL("address",'Quarterly Series'!HN4),"Q:SI:0:1:0:1:6:0")</f>
        <v>Q:SI:0:1:0:1:6:0</v>
      </c>
      <c r="C300" s="2" t="s">
        <v>458</v>
      </c>
      <c r="D300" s="2" t="s">
        <v>1497</v>
      </c>
      <c r="E300" s="2" t="s">
        <v>26</v>
      </c>
      <c r="F300" s="2" t="s">
        <v>44</v>
      </c>
      <c r="G300" s="2" t="s">
        <v>45</v>
      </c>
      <c r="H300" s="2" t="s">
        <v>29</v>
      </c>
      <c r="I300" s="2" t="s">
        <v>47</v>
      </c>
      <c r="J300" s="2" t="s">
        <v>31</v>
      </c>
      <c r="K300" s="2" t="s">
        <v>1498</v>
      </c>
      <c r="L300" s="2" t="s">
        <v>232</v>
      </c>
      <c r="M300" s="2" t="s">
        <v>202</v>
      </c>
      <c r="N300" s="2" t="s">
        <v>1499</v>
      </c>
      <c r="O300" s="2" t="s">
        <v>1500</v>
      </c>
      <c r="P300" s="2" t="s">
        <v>1501</v>
      </c>
      <c r="Q300" s="2" t="s">
        <v>1502</v>
      </c>
      <c r="R300" s="2" t="s">
        <v>1503</v>
      </c>
      <c r="S300" s="2" t="s">
        <v>38</v>
      </c>
      <c r="T300" s="2" t="s">
        <v>40</v>
      </c>
      <c r="U300" s="2" t="s">
        <v>38</v>
      </c>
      <c r="V300" s="2" t="s">
        <v>41</v>
      </c>
    </row>
    <row r="301" spans="1:22" x14ac:dyDescent="0.25">
      <c r="A301" s="2" t="s">
        <v>22</v>
      </c>
      <c r="B301" s="3" t="str">
        <f ca="1">HYPERLINK("#"&amp;CELL("address",'Quarterly Series'!HO4),"Q:SI:0:1:1:1:6:0")</f>
        <v>Q:SI:0:1:1:1:6:0</v>
      </c>
      <c r="C301" s="2" t="s">
        <v>458</v>
      </c>
      <c r="D301" s="2" t="s">
        <v>1497</v>
      </c>
      <c r="E301" s="2" t="s">
        <v>26</v>
      </c>
      <c r="F301" s="2" t="s">
        <v>44</v>
      </c>
      <c r="G301" s="2" t="s">
        <v>28</v>
      </c>
      <c r="H301" s="2" t="s">
        <v>29</v>
      </c>
      <c r="I301" s="2" t="s">
        <v>47</v>
      </c>
      <c r="J301" s="2" t="s">
        <v>31</v>
      </c>
      <c r="K301" s="2" t="s">
        <v>1505</v>
      </c>
      <c r="L301" s="2" t="s">
        <v>232</v>
      </c>
      <c r="M301" s="2" t="s">
        <v>202</v>
      </c>
      <c r="N301" s="2" t="s">
        <v>1499</v>
      </c>
      <c r="O301" s="2" t="s">
        <v>1500</v>
      </c>
      <c r="P301" s="2" t="s">
        <v>1501</v>
      </c>
      <c r="Q301" s="2" t="s">
        <v>1502</v>
      </c>
      <c r="R301" s="2" t="s">
        <v>1506</v>
      </c>
      <c r="S301" s="2" t="s">
        <v>38</v>
      </c>
      <c r="T301" s="2" t="s">
        <v>40</v>
      </c>
      <c r="U301" s="2" t="s">
        <v>38</v>
      </c>
      <c r="V301" s="2" t="s">
        <v>41</v>
      </c>
    </row>
    <row r="302" spans="1:22" x14ac:dyDescent="0.25">
      <c r="A302" s="2" t="s">
        <v>22</v>
      </c>
      <c r="B302" s="3" t="str">
        <f ca="1">HYPERLINK("#"&amp;CELL("address",'Quarterly Series'!HP4),"Q:SI:0:1:2:1:6:0")</f>
        <v>Q:SI:0:1:2:1:6:0</v>
      </c>
      <c r="C302" s="2" t="s">
        <v>458</v>
      </c>
      <c r="D302" s="2" t="s">
        <v>1497</v>
      </c>
      <c r="E302" s="2" t="s">
        <v>26</v>
      </c>
      <c r="F302" s="2" t="s">
        <v>44</v>
      </c>
      <c r="G302" s="2" t="s">
        <v>73</v>
      </c>
      <c r="H302" s="2" t="s">
        <v>29</v>
      </c>
      <c r="I302" s="2" t="s">
        <v>47</v>
      </c>
      <c r="J302" s="2" t="s">
        <v>31</v>
      </c>
      <c r="K302" s="2" t="s">
        <v>1508</v>
      </c>
      <c r="L302" s="2" t="s">
        <v>232</v>
      </c>
      <c r="M302" s="2" t="s">
        <v>202</v>
      </c>
      <c r="N302" s="2" t="s">
        <v>1499</v>
      </c>
      <c r="O302" s="2" t="s">
        <v>1500</v>
      </c>
      <c r="P302" s="2" t="s">
        <v>1501</v>
      </c>
      <c r="Q302" s="2" t="s">
        <v>1502</v>
      </c>
      <c r="R302" s="2" t="s">
        <v>1509</v>
      </c>
      <c r="S302" s="2" t="s">
        <v>38</v>
      </c>
      <c r="T302" s="2" t="s">
        <v>40</v>
      </c>
      <c r="U302" s="2" t="s">
        <v>38</v>
      </c>
      <c r="V302" s="2" t="s">
        <v>41</v>
      </c>
    </row>
    <row r="303" spans="1:22" x14ac:dyDescent="0.25">
      <c r="A303" s="2" t="s">
        <v>22</v>
      </c>
      <c r="B303" s="3" t="str">
        <f ca="1">HYPERLINK("#"&amp;CELL("address",'Quarterly Series'!HQ4),"Q:SI:0:2:1:1:6:0")</f>
        <v>Q:SI:0:2:1:1:6:0</v>
      </c>
      <c r="C303" s="2" t="s">
        <v>458</v>
      </c>
      <c r="D303" s="2" t="s">
        <v>1497</v>
      </c>
      <c r="E303" s="2" t="s">
        <v>26</v>
      </c>
      <c r="F303" s="2" t="s">
        <v>135</v>
      </c>
      <c r="G303" s="2" t="s">
        <v>28</v>
      </c>
      <c r="H303" s="2" t="s">
        <v>29</v>
      </c>
      <c r="I303" s="2" t="s">
        <v>47</v>
      </c>
      <c r="J303" s="2" t="s">
        <v>31</v>
      </c>
      <c r="K303" s="2" t="s">
        <v>1511</v>
      </c>
      <c r="L303" s="2" t="s">
        <v>232</v>
      </c>
      <c r="M303" s="2" t="s">
        <v>202</v>
      </c>
      <c r="N303" s="2" t="s">
        <v>1499</v>
      </c>
      <c r="O303" s="2" t="s">
        <v>1500</v>
      </c>
      <c r="P303" s="2" t="s">
        <v>1501</v>
      </c>
      <c r="Q303" s="2" t="s">
        <v>1502</v>
      </c>
      <c r="R303" s="2" t="s">
        <v>1512</v>
      </c>
      <c r="S303" s="2" t="s">
        <v>38</v>
      </c>
      <c r="T303" s="2" t="s">
        <v>40</v>
      </c>
      <c r="U303" s="2" t="s">
        <v>38</v>
      </c>
      <c r="V303" s="2" t="s">
        <v>41</v>
      </c>
    </row>
    <row r="304" spans="1:22" x14ac:dyDescent="0.25">
      <c r="A304" s="2" t="s">
        <v>22</v>
      </c>
      <c r="B304" s="3" t="str">
        <f ca="1">HYPERLINK("#"&amp;CELL("address",'Quarterly Series'!HR4),"Q:SI:0:2:2:1:6:0")</f>
        <v>Q:SI:0:2:2:1:6:0</v>
      </c>
      <c r="C304" s="2" t="s">
        <v>458</v>
      </c>
      <c r="D304" s="2" t="s">
        <v>1497</v>
      </c>
      <c r="E304" s="2" t="s">
        <v>26</v>
      </c>
      <c r="F304" s="2" t="s">
        <v>135</v>
      </c>
      <c r="G304" s="2" t="s">
        <v>73</v>
      </c>
      <c r="H304" s="2" t="s">
        <v>29</v>
      </c>
      <c r="I304" s="2" t="s">
        <v>47</v>
      </c>
      <c r="J304" s="2" t="s">
        <v>31</v>
      </c>
      <c r="K304" s="2" t="s">
        <v>1514</v>
      </c>
      <c r="L304" s="2" t="s">
        <v>232</v>
      </c>
      <c r="M304" s="2" t="s">
        <v>202</v>
      </c>
      <c r="N304" s="2" t="s">
        <v>1499</v>
      </c>
      <c r="O304" s="2" t="s">
        <v>1500</v>
      </c>
      <c r="P304" s="2" t="s">
        <v>1501</v>
      </c>
      <c r="Q304" s="2" t="s">
        <v>1502</v>
      </c>
      <c r="R304" s="2" t="s">
        <v>1515</v>
      </c>
      <c r="S304" s="2" t="s">
        <v>38</v>
      </c>
      <c r="T304" s="2" t="s">
        <v>40</v>
      </c>
      <c r="U304" s="2" t="s">
        <v>38</v>
      </c>
      <c r="V304" s="2" t="s">
        <v>41</v>
      </c>
    </row>
    <row r="305" spans="1:22" x14ac:dyDescent="0.25">
      <c r="A305" s="2" t="s">
        <v>22</v>
      </c>
      <c r="B305" s="3" t="str">
        <f ca="1">HYPERLINK("#"&amp;CELL("address",'Quarterly Series'!HS4),"Q:SI:0:8:1:1:6:0")</f>
        <v>Q:SI:0:8:1:1:6:0</v>
      </c>
      <c r="C305" s="2" t="s">
        <v>458</v>
      </c>
      <c r="D305" s="2" t="s">
        <v>1497</v>
      </c>
      <c r="E305" s="2" t="s">
        <v>26</v>
      </c>
      <c r="F305" s="2" t="s">
        <v>86</v>
      </c>
      <c r="G305" s="2" t="s">
        <v>28</v>
      </c>
      <c r="H305" s="2" t="s">
        <v>29</v>
      </c>
      <c r="I305" s="2" t="s">
        <v>47</v>
      </c>
      <c r="J305" s="2" t="s">
        <v>31</v>
      </c>
      <c r="K305" s="2" t="s">
        <v>1517</v>
      </c>
      <c r="L305" s="2" t="s">
        <v>232</v>
      </c>
      <c r="M305" s="2" t="s">
        <v>202</v>
      </c>
      <c r="N305" s="2" t="s">
        <v>1499</v>
      </c>
      <c r="O305" s="2" t="s">
        <v>1500</v>
      </c>
      <c r="P305" s="2" t="s">
        <v>1501</v>
      </c>
      <c r="Q305" s="2" t="s">
        <v>1502</v>
      </c>
      <c r="R305" s="2" t="s">
        <v>1518</v>
      </c>
      <c r="S305" s="2" t="s">
        <v>38</v>
      </c>
      <c r="T305" s="2" t="s">
        <v>40</v>
      </c>
      <c r="U305" s="2" t="s">
        <v>38</v>
      </c>
      <c r="V305" s="2" t="s">
        <v>41</v>
      </c>
    </row>
    <row r="306" spans="1:22" x14ac:dyDescent="0.25">
      <c r="A306" s="2" t="s">
        <v>22</v>
      </c>
      <c r="B306" s="3" t="str">
        <f ca="1">HYPERLINK("#"&amp;CELL("address",'Quarterly Series'!HT4),"Q:SI:0:8:2:1:6:0")</f>
        <v>Q:SI:0:8:2:1:6:0</v>
      </c>
      <c r="C306" s="2" t="s">
        <v>458</v>
      </c>
      <c r="D306" s="2" t="s">
        <v>1497</v>
      </c>
      <c r="E306" s="2" t="s">
        <v>26</v>
      </c>
      <c r="F306" s="2" t="s">
        <v>86</v>
      </c>
      <c r="G306" s="2" t="s">
        <v>73</v>
      </c>
      <c r="H306" s="2" t="s">
        <v>29</v>
      </c>
      <c r="I306" s="2" t="s">
        <v>47</v>
      </c>
      <c r="J306" s="2" t="s">
        <v>31</v>
      </c>
      <c r="K306" s="2" t="s">
        <v>1520</v>
      </c>
      <c r="L306" s="2" t="s">
        <v>232</v>
      </c>
      <c r="M306" s="2" t="s">
        <v>202</v>
      </c>
      <c r="N306" s="2" t="s">
        <v>1499</v>
      </c>
      <c r="O306" s="2" t="s">
        <v>1500</v>
      </c>
      <c r="P306" s="2" t="s">
        <v>1501</v>
      </c>
      <c r="Q306" s="2" t="s">
        <v>1502</v>
      </c>
      <c r="R306" s="2" t="s">
        <v>1521</v>
      </c>
      <c r="S306" s="2" t="s">
        <v>38</v>
      </c>
      <c r="T306" s="2" t="s">
        <v>40</v>
      </c>
      <c r="U306" s="2" t="s">
        <v>38</v>
      </c>
      <c r="V306" s="2" t="s">
        <v>41</v>
      </c>
    </row>
    <row r="307" spans="1:22" x14ac:dyDescent="0.25">
      <c r="A307" s="2" t="s">
        <v>22</v>
      </c>
      <c r="B307" s="3" t="str">
        <f ca="1">HYPERLINK("#"&amp;CELL("address",'Quarterly Series'!HU4),"Q:SI:1:8:1:1:6:0")</f>
        <v>Q:SI:1:8:1:1:6:0</v>
      </c>
      <c r="C307" s="2" t="s">
        <v>458</v>
      </c>
      <c r="D307" s="2" t="s">
        <v>1497</v>
      </c>
      <c r="E307" s="2" t="s">
        <v>238</v>
      </c>
      <c r="F307" s="2" t="s">
        <v>86</v>
      </c>
      <c r="G307" s="2" t="s">
        <v>28</v>
      </c>
      <c r="H307" s="2" t="s">
        <v>29</v>
      </c>
      <c r="I307" s="2" t="s">
        <v>47</v>
      </c>
      <c r="J307" s="2" t="s">
        <v>31</v>
      </c>
      <c r="K307" s="2" t="s">
        <v>1523</v>
      </c>
      <c r="L307" s="2" t="s">
        <v>232</v>
      </c>
      <c r="M307" s="2" t="s">
        <v>202</v>
      </c>
      <c r="N307" s="2" t="s">
        <v>1499</v>
      </c>
      <c r="O307" s="2" t="s">
        <v>1500</v>
      </c>
      <c r="P307" s="2" t="s">
        <v>1501</v>
      </c>
      <c r="Q307" s="2" t="s">
        <v>1502</v>
      </c>
      <c r="R307" s="2" t="s">
        <v>1524</v>
      </c>
      <c r="S307" s="2" t="s">
        <v>38</v>
      </c>
      <c r="T307" s="2" t="s">
        <v>40</v>
      </c>
      <c r="U307" s="2" t="s">
        <v>38</v>
      </c>
      <c r="V307" s="2" t="s">
        <v>41</v>
      </c>
    </row>
    <row r="308" spans="1:22" x14ac:dyDescent="0.25">
      <c r="A308" s="2" t="s">
        <v>22</v>
      </c>
      <c r="B308" s="3" t="str">
        <f ca="1">HYPERLINK("#"&amp;CELL("address",'Quarterly Series'!HV4),"Q:SI:2:8:1:1:6:0")</f>
        <v>Q:SI:2:8:1:1:6:0</v>
      </c>
      <c r="C308" s="2" t="s">
        <v>458</v>
      </c>
      <c r="D308" s="2" t="s">
        <v>1497</v>
      </c>
      <c r="E308" s="2" t="s">
        <v>131</v>
      </c>
      <c r="F308" s="2" t="s">
        <v>86</v>
      </c>
      <c r="G308" s="2" t="s">
        <v>28</v>
      </c>
      <c r="H308" s="2" t="s">
        <v>29</v>
      </c>
      <c r="I308" s="2" t="s">
        <v>47</v>
      </c>
      <c r="J308" s="2" t="s">
        <v>31</v>
      </c>
      <c r="K308" s="2" t="s">
        <v>1526</v>
      </c>
      <c r="L308" s="2" t="s">
        <v>232</v>
      </c>
      <c r="M308" s="2" t="s">
        <v>202</v>
      </c>
      <c r="N308" s="2" t="s">
        <v>1499</v>
      </c>
      <c r="O308" s="2" t="s">
        <v>1500</v>
      </c>
      <c r="P308" s="2" t="s">
        <v>1501</v>
      </c>
      <c r="Q308" s="2" t="s">
        <v>1502</v>
      </c>
      <c r="R308" s="2" t="s">
        <v>1527</v>
      </c>
      <c r="S308" s="2" t="s">
        <v>38</v>
      </c>
      <c r="T308" s="2" t="s">
        <v>40</v>
      </c>
      <c r="U308" s="2" t="s">
        <v>38</v>
      </c>
      <c r="V308" s="2" t="s">
        <v>41</v>
      </c>
    </row>
    <row r="309" spans="1:22" x14ac:dyDescent="0.25">
      <c r="A309" s="2" t="s">
        <v>22</v>
      </c>
      <c r="B309" s="3" t="str">
        <f ca="1">HYPERLINK("#"&amp;CELL("address",'Quarterly Series'!HW4),"Q:SK:0:1:0:1:6:0")</f>
        <v>Q:SK:0:1:0:1:6:0</v>
      </c>
      <c r="C309" s="2" t="s">
        <v>458</v>
      </c>
      <c r="D309" s="2" t="s">
        <v>1529</v>
      </c>
      <c r="E309" s="2" t="s">
        <v>26</v>
      </c>
      <c r="F309" s="2" t="s">
        <v>44</v>
      </c>
      <c r="G309" s="2" t="s">
        <v>45</v>
      </c>
      <c r="H309" s="2" t="s">
        <v>29</v>
      </c>
      <c r="I309" s="2" t="s">
        <v>47</v>
      </c>
      <c r="J309" s="2" t="s">
        <v>31</v>
      </c>
      <c r="K309" s="2" t="s">
        <v>474</v>
      </c>
      <c r="L309" s="2" t="s">
        <v>232</v>
      </c>
      <c r="M309" s="2" t="s">
        <v>38</v>
      </c>
      <c r="N309" s="2" t="s">
        <v>809</v>
      </c>
      <c r="O309" s="2" t="s">
        <v>810</v>
      </c>
      <c r="P309" s="2" t="s">
        <v>1530</v>
      </c>
      <c r="Q309" s="2" t="s">
        <v>1531</v>
      </c>
      <c r="R309" s="2" t="s">
        <v>38</v>
      </c>
      <c r="S309" s="2" t="s">
        <v>38</v>
      </c>
      <c r="T309" s="2" t="s">
        <v>40</v>
      </c>
      <c r="U309" s="2" t="s">
        <v>38</v>
      </c>
      <c r="V309" s="2" t="s">
        <v>38</v>
      </c>
    </row>
    <row r="310" spans="1:22" x14ac:dyDescent="0.25">
      <c r="A310" s="2" t="s">
        <v>22</v>
      </c>
      <c r="B310" s="3" t="str">
        <f ca="1">HYPERLINK("#"&amp;CELL("address",'Quarterly Series'!HX4),"Q:SK:0:1:0:2:1:0")</f>
        <v>Q:SK:0:1:0:2:1:0</v>
      </c>
      <c r="C310" s="2" t="s">
        <v>458</v>
      </c>
      <c r="D310" s="2" t="s">
        <v>1529</v>
      </c>
      <c r="E310" s="2" t="s">
        <v>26</v>
      </c>
      <c r="F310" s="2" t="s">
        <v>44</v>
      </c>
      <c r="G310" s="2" t="s">
        <v>45</v>
      </c>
      <c r="H310" s="2" t="s">
        <v>178</v>
      </c>
      <c r="I310" s="2" t="s">
        <v>30</v>
      </c>
      <c r="J310" s="2" t="s">
        <v>31</v>
      </c>
      <c r="K310" s="2" t="s">
        <v>1533</v>
      </c>
      <c r="L310" s="2" t="s">
        <v>1534</v>
      </c>
      <c r="M310" s="2" t="s">
        <v>34</v>
      </c>
      <c r="N310" s="2" t="s">
        <v>1535</v>
      </c>
      <c r="O310" s="2" t="s">
        <v>1536</v>
      </c>
      <c r="P310" s="2" t="s">
        <v>1537</v>
      </c>
      <c r="Q310" s="2" t="s">
        <v>1538</v>
      </c>
      <c r="R310" s="2" t="s">
        <v>1539</v>
      </c>
      <c r="S310" s="2" t="s">
        <v>38</v>
      </c>
      <c r="T310" s="2" t="s">
        <v>40</v>
      </c>
      <c r="U310" s="2" t="s">
        <v>38</v>
      </c>
      <c r="V310" s="2" t="s">
        <v>41</v>
      </c>
    </row>
    <row r="311" spans="1:22" x14ac:dyDescent="0.25">
      <c r="A311" s="2" t="s">
        <v>22</v>
      </c>
      <c r="B311" s="3" t="str">
        <f ca="1">HYPERLINK("#"&amp;CELL("address",'Quarterly Series'!HY4),"Q:SK:0:1:1:1:6:0")</f>
        <v>Q:SK:0:1:1:1:6:0</v>
      </c>
      <c r="C311" s="2" t="s">
        <v>458</v>
      </c>
      <c r="D311" s="2" t="s">
        <v>1529</v>
      </c>
      <c r="E311" s="2" t="s">
        <v>26</v>
      </c>
      <c r="F311" s="2" t="s">
        <v>44</v>
      </c>
      <c r="G311" s="2" t="s">
        <v>28</v>
      </c>
      <c r="H311" s="2" t="s">
        <v>29</v>
      </c>
      <c r="I311" s="2" t="s">
        <v>47</v>
      </c>
      <c r="J311" s="2" t="s">
        <v>31</v>
      </c>
      <c r="K311" s="2" t="s">
        <v>1541</v>
      </c>
      <c r="L311" s="2" t="s">
        <v>232</v>
      </c>
      <c r="M311" s="2" t="s">
        <v>38</v>
      </c>
      <c r="N311" s="2" t="s">
        <v>1542</v>
      </c>
      <c r="O311" s="2" t="s">
        <v>38</v>
      </c>
      <c r="P311" s="2" t="s">
        <v>1530</v>
      </c>
      <c r="Q311" s="2" t="s">
        <v>1531</v>
      </c>
      <c r="R311" s="2" t="s">
        <v>38</v>
      </c>
      <c r="S311" s="2" t="s">
        <v>38</v>
      </c>
      <c r="T311" s="2" t="s">
        <v>40</v>
      </c>
      <c r="U311" s="2" t="s">
        <v>38</v>
      </c>
      <c r="V311" s="2" t="s">
        <v>38</v>
      </c>
    </row>
    <row r="312" spans="1:22" x14ac:dyDescent="0.25">
      <c r="A312" s="2" t="s">
        <v>22</v>
      </c>
      <c r="B312" s="3" t="str">
        <f ca="1">HYPERLINK("#"&amp;CELL("address",'Quarterly Series'!HZ4),"Q:SK:0:1:2:1:6:0")</f>
        <v>Q:SK:0:1:2:1:6:0</v>
      </c>
      <c r="C312" s="2" t="s">
        <v>458</v>
      </c>
      <c r="D312" s="2" t="s">
        <v>1529</v>
      </c>
      <c r="E312" s="2" t="s">
        <v>26</v>
      </c>
      <c r="F312" s="2" t="s">
        <v>44</v>
      </c>
      <c r="G312" s="2" t="s">
        <v>73</v>
      </c>
      <c r="H312" s="2" t="s">
        <v>29</v>
      </c>
      <c r="I312" s="2" t="s">
        <v>47</v>
      </c>
      <c r="J312" s="2" t="s">
        <v>31</v>
      </c>
      <c r="K312" s="2" t="s">
        <v>905</v>
      </c>
      <c r="L312" s="2" t="s">
        <v>232</v>
      </c>
      <c r="M312" s="2" t="s">
        <v>38</v>
      </c>
      <c r="N312" s="2" t="s">
        <v>1544</v>
      </c>
      <c r="O312" s="2" t="s">
        <v>38</v>
      </c>
      <c r="P312" s="2" t="s">
        <v>1530</v>
      </c>
      <c r="Q312" s="2" t="s">
        <v>1531</v>
      </c>
      <c r="R312" s="2" t="s">
        <v>38</v>
      </c>
      <c r="S312" s="2" t="s">
        <v>38</v>
      </c>
      <c r="T312" s="2" t="s">
        <v>40</v>
      </c>
      <c r="U312" s="2" t="s">
        <v>38</v>
      </c>
      <c r="V312" s="2" t="s">
        <v>38</v>
      </c>
    </row>
    <row r="313" spans="1:22" x14ac:dyDescent="0.25">
      <c r="A313" s="2" t="s">
        <v>22</v>
      </c>
      <c r="B313" s="3" t="str">
        <f ca="1">HYPERLINK("#"&amp;CELL("address",'Quarterly Series'!IA4),"Q:SK:3:1:0:2:1:0")</f>
        <v>Q:SK:3:1:0:2:1:0</v>
      </c>
      <c r="C313" s="2" t="s">
        <v>458</v>
      </c>
      <c r="D313" s="2" t="s">
        <v>1529</v>
      </c>
      <c r="E313" s="2" t="s">
        <v>249</v>
      </c>
      <c r="F313" s="2" t="s">
        <v>44</v>
      </c>
      <c r="G313" s="2" t="s">
        <v>45</v>
      </c>
      <c r="H313" s="2" t="s">
        <v>178</v>
      </c>
      <c r="I313" s="2" t="s">
        <v>30</v>
      </c>
      <c r="J313" s="2" t="s">
        <v>31</v>
      </c>
      <c r="K313" s="2" t="s">
        <v>1546</v>
      </c>
      <c r="L313" s="2" t="s">
        <v>385</v>
      </c>
      <c r="M313" s="2" t="s">
        <v>34</v>
      </c>
      <c r="N313" s="2" t="s">
        <v>1547</v>
      </c>
      <c r="O313" s="2" t="s">
        <v>1536</v>
      </c>
      <c r="P313" s="2" t="s">
        <v>1548</v>
      </c>
      <c r="Q313" s="2" t="s">
        <v>1538</v>
      </c>
      <c r="R313" s="2" t="s">
        <v>1539</v>
      </c>
      <c r="S313" s="2" t="s">
        <v>38</v>
      </c>
      <c r="T313" s="2" t="s">
        <v>40</v>
      </c>
      <c r="U313" s="2" t="s">
        <v>38</v>
      </c>
      <c r="V313" s="2" t="s">
        <v>41</v>
      </c>
    </row>
    <row r="314" spans="1:22" x14ac:dyDescent="0.25">
      <c r="A314" s="2" t="s">
        <v>22</v>
      </c>
      <c r="B314" s="3" t="str">
        <f ca="1">HYPERLINK("#"&amp;CELL("address",'Quarterly Series'!IB4),"Q:US:0:1:1:2:0:1")</f>
        <v>Q:US:0:1:1:2:0:1</v>
      </c>
      <c r="C314" s="2" t="s">
        <v>458</v>
      </c>
      <c r="D314" s="2" t="s">
        <v>1550</v>
      </c>
      <c r="E314" s="2" t="s">
        <v>26</v>
      </c>
      <c r="F314" s="2" t="s">
        <v>44</v>
      </c>
      <c r="G314" s="2" t="s">
        <v>28</v>
      </c>
      <c r="H314" s="2" t="s">
        <v>178</v>
      </c>
      <c r="I314" s="2" t="s">
        <v>103</v>
      </c>
      <c r="J314" s="2" t="s">
        <v>450</v>
      </c>
      <c r="K314" s="2" t="s">
        <v>1551</v>
      </c>
      <c r="L314" s="2" t="s">
        <v>1552</v>
      </c>
      <c r="M314" s="2" t="s">
        <v>106</v>
      </c>
      <c r="N314" s="2" t="s">
        <v>1553</v>
      </c>
      <c r="O314" s="2" t="s">
        <v>1554</v>
      </c>
      <c r="P314" s="2" t="s">
        <v>1555</v>
      </c>
      <c r="Q314" s="2" t="s">
        <v>38</v>
      </c>
      <c r="R314" s="2" t="s">
        <v>1556</v>
      </c>
      <c r="S314" s="2" t="s">
        <v>38</v>
      </c>
      <c r="T314" s="2" t="s">
        <v>40</v>
      </c>
      <c r="U314" s="2" t="s">
        <v>38</v>
      </c>
      <c r="V314" s="2" t="s">
        <v>41</v>
      </c>
    </row>
    <row r="315" spans="1:22" x14ac:dyDescent="0.25">
      <c r="A315" s="2" t="s">
        <v>22</v>
      </c>
      <c r="B315" s="3" t="str">
        <f ca="1">HYPERLINK("#"&amp;CELL("address",'Quarterly Series'!IC4),"Q:US:0:2:1:3:0:0")</f>
        <v>Q:US:0:2:1:3:0:0</v>
      </c>
      <c r="C315" s="2" t="s">
        <v>458</v>
      </c>
      <c r="D315" s="2" t="s">
        <v>1550</v>
      </c>
      <c r="E315" s="2" t="s">
        <v>26</v>
      </c>
      <c r="F315" s="2" t="s">
        <v>135</v>
      </c>
      <c r="G315" s="2" t="s">
        <v>28</v>
      </c>
      <c r="H315" s="2" t="s">
        <v>96</v>
      </c>
      <c r="I315" s="2" t="s">
        <v>103</v>
      </c>
      <c r="J315" s="2" t="s">
        <v>31</v>
      </c>
      <c r="K315" s="2" t="s">
        <v>1558</v>
      </c>
      <c r="L315" s="2" t="s">
        <v>1559</v>
      </c>
      <c r="M315" s="2" t="s">
        <v>106</v>
      </c>
      <c r="N315" s="2" t="s">
        <v>1560</v>
      </c>
      <c r="O315" s="2" t="s">
        <v>1561</v>
      </c>
      <c r="P315" s="2" t="s">
        <v>1562</v>
      </c>
      <c r="Q315" s="2" t="s">
        <v>1562</v>
      </c>
      <c r="R315" s="2" t="s">
        <v>1563</v>
      </c>
      <c r="S315" s="2" t="s">
        <v>38</v>
      </c>
      <c r="T315" s="2" t="s">
        <v>40</v>
      </c>
      <c r="U315" s="2" t="s">
        <v>38</v>
      </c>
      <c r="V315" s="2" t="s">
        <v>41</v>
      </c>
    </row>
    <row r="316" spans="1:22" x14ac:dyDescent="0.25">
      <c r="A316" s="2" t="s">
        <v>22</v>
      </c>
      <c r="B316" s="3" t="str">
        <f ca="1">HYPERLINK("#"&amp;CELL("address",'Quarterly Series'!ID4),"Q:US:0:2:2:1:0:0")</f>
        <v>Q:US:0:2:2:1:0:0</v>
      </c>
      <c r="C316" s="2" t="s">
        <v>458</v>
      </c>
      <c r="D316" s="2" t="s">
        <v>1550</v>
      </c>
      <c r="E316" s="2" t="s">
        <v>26</v>
      </c>
      <c r="F316" s="2" t="s">
        <v>135</v>
      </c>
      <c r="G316" s="2" t="s">
        <v>73</v>
      </c>
      <c r="H316" s="2" t="s">
        <v>29</v>
      </c>
      <c r="I316" s="2" t="s">
        <v>103</v>
      </c>
      <c r="J316" s="2" t="s">
        <v>31</v>
      </c>
      <c r="K316" s="2" t="s">
        <v>1565</v>
      </c>
      <c r="L316" s="2" t="s">
        <v>585</v>
      </c>
      <c r="M316" s="2" t="s">
        <v>106</v>
      </c>
      <c r="N316" s="2" t="s">
        <v>1566</v>
      </c>
      <c r="O316" s="2" t="s">
        <v>38</v>
      </c>
      <c r="P316" s="2" t="s">
        <v>1567</v>
      </c>
      <c r="Q316" s="2" t="s">
        <v>1568</v>
      </c>
      <c r="R316" s="2" t="s">
        <v>1569</v>
      </c>
      <c r="S316" s="2" t="s">
        <v>38</v>
      </c>
      <c r="T316" s="2" t="s">
        <v>40</v>
      </c>
      <c r="U316" s="2" t="s">
        <v>38</v>
      </c>
      <c r="V316" s="2" t="s">
        <v>41</v>
      </c>
    </row>
    <row r="317" spans="1:22" x14ac:dyDescent="0.25">
      <c r="A317" s="2" t="s">
        <v>22</v>
      </c>
      <c r="B317" s="3" t="str">
        <f ca="1">HYPERLINK("#"&amp;CELL("address",'Quarterly Series'!IE4),"Q:US:3:2:1:3:6:0")</f>
        <v>Q:US:3:2:1:3:6:0</v>
      </c>
      <c r="C317" s="2" t="s">
        <v>458</v>
      </c>
      <c r="D317" s="2" t="s">
        <v>1550</v>
      </c>
      <c r="E317" s="2" t="s">
        <v>249</v>
      </c>
      <c r="F317" s="2" t="s">
        <v>135</v>
      </c>
      <c r="G317" s="2" t="s">
        <v>28</v>
      </c>
      <c r="H317" s="2" t="s">
        <v>96</v>
      </c>
      <c r="I317" s="2" t="s">
        <v>47</v>
      </c>
      <c r="J317" s="2" t="s">
        <v>31</v>
      </c>
      <c r="K317" s="2" t="s">
        <v>1571</v>
      </c>
      <c r="L317" s="2" t="s">
        <v>1572</v>
      </c>
      <c r="M317" s="2" t="s">
        <v>38</v>
      </c>
      <c r="N317" s="2" t="s">
        <v>1573</v>
      </c>
      <c r="O317" s="2" t="s">
        <v>1561</v>
      </c>
      <c r="P317" s="2" t="s">
        <v>1574</v>
      </c>
      <c r="Q317" s="2" t="s">
        <v>1575</v>
      </c>
      <c r="R317" s="2" t="s">
        <v>38</v>
      </c>
      <c r="S317" s="2" t="s">
        <v>38</v>
      </c>
      <c r="T317" s="2" t="s">
        <v>1576</v>
      </c>
      <c r="U317" s="2" t="s">
        <v>38</v>
      </c>
      <c r="V317" s="2" t="s">
        <v>41</v>
      </c>
    </row>
    <row r="318" spans="1:22" x14ac:dyDescent="0.25">
      <c r="A318" s="2" t="s">
        <v>22</v>
      </c>
      <c r="B318" s="3" t="str">
        <f ca="1">HYPERLINK("#"&amp;CELL("address",'Quarterly Series'!IF4),"Q:US:4:2:1:3:6:0")</f>
        <v>Q:US:4:2:1:3:6:0</v>
      </c>
      <c r="C318" s="2" t="s">
        <v>458</v>
      </c>
      <c r="D318" s="2" t="s">
        <v>1550</v>
      </c>
      <c r="E318" s="2" t="s">
        <v>64</v>
      </c>
      <c r="F318" s="2" t="s">
        <v>135</v>
      </c>
      <c r="G318" s="2" t="s">
        <v>28</v>
      </c>
      <c r="H318" s="2" t="s">
        <v>96</v>
      </c>
      <c r="I318" s="2" t="s">
        <v>47</v>
      </c>
      <c r="J318" s="2" t="s">
        <v>31</v>
      </c>
      <c r="K318" s="2" t="s">
        <v>1578</v>
      </c>
      <c r="L318" s="2" t="s">
        <v>1572</v>
      </c>
      <c r="M318" s="2" t="s">
        <v>38</v>
      </c>
      <c r="N318" s="2" t="s">
        <v>1579</v>
      </c>
      <c r="O318" s="2" t="s">
        <v>1561</v>
      </c>
      <c r="P318" s="2" t="s">
        <v>1574</v>
      </c>
      <c r="Q318" s="2" t="s">
        <v>1575</v>
      </c>
      <c r="R318" s="2" t="s">
        <v>38</v>
      </c>
      <c r="S318" s="2" t="s">
        <v>38</v>
      </c>
      <c r="T318" s="2" t="s">
        <v>40</v>
      </c>
      <c r="U318" s="2" t="s">
        <v>38</v>
      </c>
      <c r="V318" s="2" t="s">
        <v>41</v>
      </c>
    </row>
    <row r="319" spans="1:22" x14ac:dyDescent="0.25">
      <c r="A319" s="2" t="s">
        <v>22</v>
      </c>
      <c r="B319" s="3" t="str">
        <f ca="1">HYPERLINK("#"&amp;CELL("address",'Quarterly Series'!IG4),"Q:XM:0:1:0:0:0:0")</f>
        <v>Q:XM:0:1:0:0:0:0</v>
      </c>
      <c r="C319" s="2" t="s">
        <v>458</v>
      </c>
      <c r="D319" s="2" t="s">
        <v>1581</v>
      </c>
      <c r="E319" s="2" t="s">
        <v>26</v>
      </c>
      <c r="F319" s="2" t="s">
        <v>44</v>
      </c>
      <c r="G319" s="2" t="s">
        <v>45</v>
      </c>
      <c r="H319" s="2" t="s">
        <v>46</v>
      </c>
      <c r="I319" s="2" t="s">
        <v>103</v>
      </c>
      <c r="J319" s="2" t="s">
        <v>31</v>
      </c>
      <c r="K319" s="2" t="s">
        <v>1582</v>
      </c>
      <c r="L319" s="2" t="s">
        <v>232</v>
      </c>
      <c r="M319" s="2" t="s">
        <v>106</v>
      </c>
      <c r="N319" s="2" t="s">
        <v>1583</v>
      </c>
      <c r="O319" s="2" t="s">
        <v>1584</v>
      </c>
      <c r="P319" s="2" t="s">
        <v>1585</v>
      </c>
      <c r="Q319" s="2" t="s">
        <v>1586</v>
      </c>
      <c r="R319" s="2" t="s">
        <v>1582</v>
      </c>
      <c r="S319" s="2" t="s">
        <v>1587</v>
      </c>
      <c r="T319" s="2" t="s">
        <v>40</v>
      </c>
      <c r="U319" s="2" t="s">
        <v>38</v>
      </c>
      <c r="V319" s="2" t="s">
        <v>1588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556"/>
  <sheetViews>
    <sheetView workbookViewId="0">
      <pane xSplit="1" ySplit="4" topLeftCell="B530" activePane="bottomRight" state="frozen"/>
      <selection pane="topRight"/>
      <selection pane="bottomLeft"/>
      <selection pane="bottomRight" activeCell="A556" sqref="A556"/>
    </sheetView>
  </sheetViews>
  <sheetFormatPr defaultRowHeight="15" x14ac:dyDescent="0.25"/>
  <cols>
    <col min="1" max="1" width="14" bestFit="1" customWidth="1"/>
    <col min="2" max="2" width="22" bestFit="1" customWidth="1"/>
    <col min="3" max="3" width="21.85546875" bestFit="1" customWidth="1"/>
    <col min="4" max="4" width="21.140625" bestFit="1" customWidth="1"/>
    <col min="5" max="5" width="22.140625" bestFit="1" customWidth="1"/>
    <col min="6" max="6" width="20.85546875" bestFit="1" customWidth="1"/>
    <col min="7" max="7" width="18.7109375" bestFit="1" customWidth="1"/>
    <col min="8" max="9" width="20.85546875" bestFit="1" customWidth="1"/>
    <col min="10" max="10" width="21.42578125" bestFit="1" customWidth="1"/>
    <col min="11" max="11" width="20.85546875" bestFit="1" customWidth="1"/>
    <col min="12" max="16" width="21.42578125" bestFit="1" customWidth="1"/>
    <col min="17" max="17" width="22.28515625" bestFit="1" customWidth="1"/>
    <col min="18" max="18" width="21.5703125" bestFit="1" customWidth="1"/>
    <col min="19" max="19" width="22.28515625" bestFit="1" customWidth="1"/>
    <col min="20" max="20" width="21.42578125" bestFit="1" customWidth="1"/>
    <col min="21" max="21" width="18.42578125" bestFit="1" customWidth="1"/>
    <col min="22" max="22" width="20.28515625" bestFit="1" customWidth="1"/>
    <col min="23" max="23" width="21" bestFit="1" customWidth="1"/>
    <col min="24" max="24" width="21.140625" bestFit="1" customWidth="1"/>
    <col min="25" max="25" width="20.5703125" bestFit="1" customWidth="1"/>
    <col min="26" max="26" width="18.85546875" bestFit="1" customWidth="1"/>
    <col min="27" max="27" width="15.85546875" bestFit="1" customWidth="1"/>
    <col min="28" max="30" width="15.7109375" bestFit="1" customWidth="1"/>
    <col min="31" max="32" width="15.85546875" bestFit="1" customWidth="1"/>
    <col min="33" max="38" width="16.42578125" bestFit="1" customWidth="1"/>
    <col min="39" max="40" width="17" bestFit="1" customWidth="1"/>
    <col min="41" max="41" width="17.28515625" bestFit="1" customWidth="1"/>
    <col min="42" max="43" width="17" bestFit="1" customWidth="1"/>
    <col min="44" max="46" width="16.7109375" bestFit="1" customWidth="1"/>
    <col min="47" max="49" width="16.85546875" bestFit="1" customWidth="1"/>
    <col min="50" max="50" width="17" bestFit="1" customWidth="1"/>
    <col min="51" max="54" width="16.85546875" bestFit="1" customWidth="1"/>
    <col min="55" max="55" width="16.28515625" bestFit="1" customWidth="1"/>
  </cols>
  <sheetData>
    <row r="1" spans="1:55" ht="132" x14ac:dyDescent="0.25">
      <c r="A1" s="9" t="str">
        <f ca="1">HYPERLINK("#"&amp;CELL("address",'Summary Documentation'!A1),"Back to menu")</f>
        <v>Back to menu</v>
      </c>
      <c r="B1" s="10" t="s">
        <v>179</v>
      </c>
      <c r="C1" s="10" t="s">
        <v>186</v>
      </c>
      <c r="D1" s="10" t="s">
        <v>190</v>
      </c>
      <c r="E1" s="10" t="s">
        <v>200</v>
      </c>
      <c r="F1" s="10" t="s">
        <v>209</v>
      </c>
      <c r="G1" s="10" t="s">
        <v>213</v>
      </c>
      <c r="H1" s="10" t="s">
        <v>218</v>
      </c>
      <c r="I1" s="10" t="s">
        <v>225</v>
      </c>
      <c r="J1" s="10" t="s">
        <v>231</v>
      </c>
      <c r="K1" s="10" t="s">
        <v>239</v>
      </c>
      <c r="L1" s="10" t="s">
        <v>243</v>
      </c>
      <c r="M1" s="10" t="s">
        <v>246</v>
      </c>
      <c r="N1" s="10" t="s">
        <v>250</v>
      </c>
      <c r="O1" s="10" t="s">
        <v>254</v>
      </c>
      <c r="P1" s="10" t="s">
        <v>258</v>
      </c>
      <c r="Q1" s="10" t="s">
        <v>262</v>
      </c>
      <c r="R1" s="10" t="s">
        <v>270</v>
      </c>
      <c r="S1" s="10" t="s">
        <v>278</v>
      </c>
      <c r="T1" s="10" t="s">
        <v>287</v>
      </c>
      <c r="U1" s="10" t="s">
        <v>296</v>
      </c>
      <c r="V1" s="10" t="s">
        <v>299</v>
      </c>
      <c r="W1" s="10" t="s">
        <v>302</v>
      </c>
      <c r="X1" s="10" t="s">
        <v>305</v>
      </c>
      <c r="Y1" s="10" t="s">
        <v>308</v>
      </c>
      <c r="Z1" s="10" t="s">
        <v>310</v>
      </c>
      <c r="AA1" s="10" t="s">
        <v>313</v>
      </c>
      <c r="AB1" s="10" t="s">
        <v>317</v>
      </c>
      <c r="AC1" s="10" t="s">
        <v>325</v>
      </c>
      <c r="AD1" s="10" t="s">
        <v>328</v>
      </c>
      <c r="AE1" s="10" t="s">
        <v>331</v>
      </c>
      <c r="AF1" s="10" t="s">
        <v>337</v>
      </c>
      <c r="AG1" s="10" t="s">
        <v>287</v>
      </c>
      <c r="AH1" s="10" t="s">
        <v>351</v>
      </c>
      <c r="AI1" s="10" t="s">
        <v>353</v>
      </c>
      <c r="AJ1" s="10" t="s">
        <v>355</v>
      </c>
      <c r="AK1" s="10" t="s">
        <v>357</v>
      </c>
      <c r="AL1" s="10" t="s">
        <v>359</v>
      </c>
      <c r="AM1" s="10" t="s">
        <v>361</v>
      </c>
      <c r="AN1" s="10" t="s">
        <v>361</v>
      </c>
      <c r="AO1" s="10" t="s">
        <v>373</v>
      </c>
      <c r="AP1" s="10" t="s">
        <v>379</v>
      </c>
      <c r="AQ1" s="10" t="s">
        <v>381</v>
      </c>
      <c r="AR1" s="10" t="s">
        <v>384</v>
      </c>
      <c r="AS1" s="10" t="s">
        <v>391</v>
      </c>
      <c r="AT1" s="10" t="s">
        <v>396</v>
      </c>
      <c r="AU1" s="10" t="s">
        <v>406</v>
      </c>
      <c r="AV1" s="10" t="s">
        <v>414</v>
      </c>
      <c r="AW1" s="10" t="s">
        <v>420</v>
      </c>
      <c r="AX1" s="10" t="s">
        <v>423</v>
      </c>
      <c r="AY1" s="10" t="s">
        <v>428</v>
      </c>
      <c r="AZ1" s="10" t="s">
        <v>436</v>
      </c>
      <c r="BA1" s="10" t="s">
        <v>441</v>
      </c>
      <c r="BB1" s="10" t="s">
        <v>445</v>
      </c>
      <c r="BC1" s="10" t="s">
        <v>451</v>
      </c>
    </row>
    <row r="2" spans="1:55" ht="60" x14ac:dyDescent="0.25">
      <c r="B2" s="10" t="s">
        <v>1591</v>
      </c>
      <c r="C2" s="10" t="s">
        <v>1591</v>
      </c>
      <c r="D2" s="10" t="s">
        <v>1592</v>
      </c>
      <c r="E2" s="10" t="s">
        <v>1593</v>
      </c>
      <c r="F2" s="10" t="s">
        <v>1593</v>
      </c>
      <c r="G2" s="10" t="s">
        <v>1593</v>
      </c>
      <c r="H2" s="10" t="s">
        <v>1594</v>
      </c>
      <c r="I2" s="10" t="s">
        <v>1594</v>
      </c>
      <c r="J2" s="10" t="s">
        <v>1595</v>
      </c>
      <c r="K2" s="10" t="s">
        <v>1596</v>
      </c>
      <c r="L2" s="10" t="s">
        <v>1595</v>
      </c>
      <c r="M2" s="10" t="s">
        <v>1595</v>
      </c>
      <c r="N2" s="10" t="s">
        <v>1595</v>
      </c>
      <c r="O2" s="10" t="s">
        <v>1595</v>
      </c>
      <c r="P2" s="10" t="s">
        <v>1595</v>
      </c>
      <c r="Q2" s="10" t="s">
        <v>1597</v>
      </c>
      <c r="R2" s="10" t="s">
        <v>1598</v>
      </c>
      <c r="S2" s="10" t="s">
        <v>1599</v>
      </c>
      <c r="T2" s="10" t="s">
        <v>1600</v>
      </c>
      <c r="U2" s="10" t="s">
        <v>1600</v>
      </c>
      <c r="V2" s="10" t="s">
        <v>1600</v>
      </c>
      <c r="W2" s="10" t="s">
        <v>1600</v>
      </c>
      <c r="X2" s="10" t="s">
        <v>1600</v>
      </c>
      <c r="Y2" s="10" t="s">
        <v>1600</v>
      </c>
      <c r="Z2" s="10" t="s">
        <v>1600</v>
      </c>
      <c r="AA2" s="10" t="s">
        <v>1600</v>
      </c>
      <c r="AB2" s="10" t="s">
        <v>1601</v>
      </c>
      <c r="AC2" s="10" t="s">
        <v>1602</v>
      </c>
      <c r="AD2" s="10" t="s">
        <v>1602</v>
      </c>
      <c r="AE2" s="10" t="s">
        <v>1603</v>
      </c>
      <c r="AF2" s="10" t="s">
        <v>1604</v>
      </c>
      <c r="AG2" s="10" t="s">
        <v>1596</v>
      </c>
      <c r="AH2" s="10" t="s">
        <v>1596</v>
      </c>
      <c r="AI2" s="10" t="s">
        <v>1596</v>
      </c>
      <c r="AJ2" s="10" t="s">
        <v>1596</v>
      </c>
      <c r="AK2" s="10" t="s">
        <v>1596</v>
      </c>
      <c r="AL2" s="10" t="s">
        <v>1596</v>
      </c>
      <c r="AM2" s="10" t="s">
        <v>1605</v>
      </c>
      <c r="AN2" s="10" t="s">
        <v>1606</v>
      </c>
      <c r="AO2" s="10" t="s">
        <v>1607</v>
      </c>
      <c r="AP2" s="10" t="s">
        <v>1606</v>
      </c>
      <c r="AQ2" s="10" t="s">
        <v>1606</v>
      </c>
      <c r="AR2" s="10" t="s">
        <v>1608</v>
      </c>
      <c r="AS2" s="10" t="s">
        <v>1595</v>
      </c>
      <c r="AT2" s="10" t="s">
        <v>1609</v>
      </c>
      <c r="AU2" s="10" t="s">
        <v>1610</v>
      </c>
      <c r="AV2" s="10" t="s">
        <v>1610</v>
      </c>
      <c r="AW2" s="10" t="s">
        <v>1610</v>
      </c>
      <c r="AX2" s="10" t="s">
        <v>1610</v>
      </c>
      <c r="AY2" s="10" t="s">
        <v>1611</v>
      </c>
      <c r="AZ2" s="10" t="s">
        <v>1611</v>
      </c>
      <c r="BA2" s="10" t="s">
        <v>1611</v>
      </c>
      <c r="BB2" s="10" t="s">
        <v>1611</v>
      </c>
      <c r="BC2" s="10" t="s">
        <v>1612</v>
      </c>
    </row>
    <row r="3" spans="1:55" ht="24" x14ac:dyDescent="0.25">
      <c r="B3" s="10" t="s">
        <v>177</v>
      </c>
      <c r="C3" s="10" t="s">
        <v>177</v>
      </c>
      <c r="D3" s="10" t="s">
        <v>189</v>
      </c>
      <c r="E3" s="10" t="s">
        <v>199</v>
      </c>
      <c r="F3" s="10" t="s">
        <v>199</v>
      </c>
      <c r="G3" s="10" t="s">
        <v>199</v>
      </c>
      <c r="H3" s="10" t="s">
        <v>217</v>
      </c>
      <c r="I3" s="10" t="s">
        <v>217</v>
      </c>
      <c r="J3" s="10" t="s">
        <v>230</v>
      </c>
      <c r="K3" s="10" t="s">
        <v>230</v>
      </c>
      <c r="L3" s="10" t="s">
        <v>230</v>
      </c>
      <c r="M3" s="10" t="s">
        <v>230</v>
      </c>
      <c r="N3" s="10" t="s">
        <v>230</v>
      </c>
      <c r="O3" s="10" t="s">
        <v>230</v>
      </c>
      <c r="P3" s="10" t="s">
        <v>230</v>
      </c>
      <c r="Q3" s="10" t="s">
        <v>261</v>
      </c>
      <c r="R3" s="10" t="s">
        <v>261</v>
      </c>
      <c r="S3" s="10" t="s">
        <v>277</v>
      </c>
      <c r="T3" s="10" t="s">
        <v>286</v>
      </c>
      <c r="U3" s="10" t="s">
        <v>286</v>
      </c>
      <c r="V3" s="10" t="s">
        <v>286</v>
      </c>
      <c r="W3" s="10" t="s">
        <v>286</v>
      </c>
      <c r="X3" s="10" t="s">
        <v>286</v>
      </c>
      <c r="Y3" s="10" t="s">
        <v>286</v>
      </c>
      <c r="Z3" s="10" t="s">
        <v>286</v>
      </c>
      <c r="AA3" s="10" t="s">
        <v>286</v>
      </c>
      <c r="AB3" s="10" t="s">
        <v>316</v>
      </c>
      <c r="AC3" s="10" t="s">
        <v>316</v>
      </c>
      <c r="AD3" s="10" t="s">
        <v>316</v>
      </c>
      <c r="AE3" s="10" t="s">
        <v>330</v>
      </c>
      <c r="AF3" s="10" t="s">
        <v>330</v>
      </c>
      <c r="AG3" s="10" t="s">
        <v>345</v>
      </c>
      <c r="AH3" s="10" t="s">
        <v>345</v>
      </c>
      <c r="AI3" s="10" t="s">
        <v>345</v>
      </c>
      <c r="AJ3" s="10" t="s">
        <v>345</v>
      </c>
      <c r="AK3" s="10" t="s">
        <v>345</v>
      </c>
      <c r="AL3" s="10" t="s">
        <v>345</v>
      </c>
      <c r="AM3" s="10" t="s">
        <v>94</v>
      </c>
      <c r="AN3" s="10" t="s">
        <v>94</v>
      </c>
      <c r="AO3" s="10" t="s">
        <v>94</v>
      </c>
      <c r="AP3" s="10" t="s">
        <v>94</v>
      </c>
      <c r="AQ3" s="10" t="s">
        <v>94</v>
      </c>
      <c r="AR3" s="10" t="s">
        <v>383</v>
      </c>
      <c r="AS3" s="10" t="s">
        <v>383</v>
      </c>
      <c r="AT3" s="10" t="s">
        <v>395</v>
      </c>
      <c r="AU3" s="10" t="s">
        <v>404</v>
      </c>
      <c r="AV3" s="10" t="s">
        <v>404</v>
      </c>
      <c r="AW3" s="10" t="s">
        <v>404</v>
      </c>
      <c r="AX3" s="10" t="s">
        <v>404</v>
      </c>
      <c r="AY3" s="10" t="s">
        <v>427</v>
      </c>
      <c r="AZ3" s="10" t="s">
        <v>427</v>
      </c>
      <c r="BA3" s="10" t="s">
        <v>427</v>
      </c>
      <c r="BB3" s="10" t="s">
        <v>427</v>
      </c>
      <c r="BC3" s="10" t="s">
        <v>449</v>
      </c>
    </row>
    <row r="4" spans="1:55" x14ac:dyDescent="0.25">
      <c r="A4" s="4" t="s">
        <v>1589</v>
      </c>
      <c r="B4" s="5" t="s">
        <v>175</v>
      </c>
      <c r="C4" s="5" t="s">
        <v>185</v>
      </c>
      <c r="D4" s="5" t="s">
        <v>188</v>
      </c>
      <c r="E4" s="5" t="s">
        <v>198</v>
      </c>
      <c r="F4" s="5" t="s">
        <v>208</v>
      </c>
      <c r="G4" s="5" t="s">
        <v>212</v>
      </c>
      <c r="H4" s="5" t="s">
        <v>216</v>
      </c>
      <c r="I4" s="5" t="s">
        <v>224</v>
      </c>
      <c r="J4" s="5" t="s">
        <v>229</v>
      </c>
      <c r="K4" s="5" t="s">
        <v>237</v>
      </c>
      <c r="L4" s="5" t="s">
        <v>242</v>
      </c>
      <c r="M4" s="5" t="s">
        <v>245</v>
      </c>
      <c r="N4" s="5" t="s">
        <v>248</v>
      </c>
      <c r="O4" s="5" t="s">
        <v>253</v>
      </c>
      <c r="P4" s="5" t="s">
        <v>257</v>
      </c>
      <c r="Q4" s="5" t="s">
        <v>260</v>
      </c>
      <c r="R4" s="5" t="s">
        <v>269</v>
      </c>
      <c r="S4" s="5" t="s">
        <v>276</v>
      </c>
      <c r="T4" s="5" t="s">
        <v>285</v>
      </c>
      <c r="U4" s="5" t="s">
        <v>295</v>
      </c>
      <c r="V4" s="5" t="s">
        <v>298</v>
      </c>
      <c r="W4" s="5" t="s">
        <v>301</v>
      </c>
      <c r="X4" s="5" t="s">
        <v>304</v>
      </c>
      <c r="Y4" s="5" t="s">
        <v>307</v>
      </c>
      <c r="Z4" s="5" t="s">
        <v>309</v>
      </c>
      <c r="AA4" s="5" t="s">
        <v>312</v>
      </c>
      <c r="AB4" s="5" t="s">
        <v>315</v>
      </c>
      <c r="AC4" s="5" t="s">
        <v>324</v>
      </c>
      <c r="AD4" s="5" t="s">
        <v>327</v>
      </c>
      <c r="AE4" s="5" t="s">
        <v>329</v>
      </c>
      <c r="AF4" s="5" t="s">
        <v>336</v>
      </c>
      <c r="AG4" s="5" t="s">
        <v>344</v>
      </c>
      <c r="AH4" s="5" t="s">
        <v>350</v>
      </c>
      <c r="AI4" s="5" t="s">
        <v>352</v>
      </c>
      <c r="AJ4" s="5" t="s">
        <v>354</v>
      </c>
      <c r="AK4" s="5" t="s">
        <v>356</v>
      </c>
      <c r="AL4" s="5" t="s">
        <v>358</v>
      </c>
      <c r="AM4" s="5" t="s">
        <v>360</v>
      </c>
      <c r="AN4" s="5" t="s">
        <v>367</v>
      </c>
      <c r="AO4" s="5" t="s">
        <v>372</v>
      </c>
      <c r="AP4" s="5" t="s">
        <v>378</v>
      </c>
      <c r="AQ4" s="5" t="s">
        <v>380</v>
      </c>
      <c r="AR4" s="5" t="s">
        <v>382</v>
      </c>
      <c r="AS4" s="5" t="s">
        <v>390</v>
      </c>
      <c r="AT4" s="5" t="s">
        <v>394</v>
      </c>
      <c r="AU4" s="5" t="s">
        <v>403</v>
      </c>
      <c r="AV4" s="5" t="s">
        <v>413</v>
      </c>
      <c r="AW4" s="5" t="s">
        <v>419</v>
      </c>
      <c r="AX4" s="5" t="s">
        <v>422</v>
      </c>
      <c r="AY4" s="5" t="s">
        <v>426</v>
      </c>
      <c r="AZ4" s="5" t="s">
        <v>435</v>
      </c>
      <c r="BA4" s="5" t="s">
        <v>440</v>
      </c>
      <c r="BB4" s="5" t="s">
        <v>444</v>
      </c>
      <c r="BC4" s="5" t="s">
        <v>448</v>
      </c>
    </row>
    <row r="5" spans="1:55" x14ac:dyDescent="0.25">
      <c r="A5" s="7">
        <v>27790</v>
      </c>
      <c r="AR5" s="8">
        <v>42.5</v>
      </c>
    </row>
    <row r="6" spans="1:55" x14ac:dyDescent="0.25">
      <c r="A6" s="7">
        <v>27819</v>
      </c>
      <c r="AR6" s="8">
        <v>43.3</v>
      </c>
    </row>
    <row r="7" spans="1:55" x14ac:dyDescent="0.25">
      <c r="A7" s="7">
        <v>27850</v>
      </c>
      <c r="AR7" s="8">
        <v>46</v>
      </c>
    </row>
    <row r="8" spans="1:55" x14ac:dyDescent="0.25">
      <c r="A8" s="7">
        <v>27880</v>
      </c>
      <c r="AR8" s="8">
        <v>47.8</v>
      </c>
    </row>
    <row r="9" spans="1:55" x14ac:dyDescent="0.25">
      <c r="A9" s="7">
        <v>27911</v>
      </c>
      <c r="AR9" s="8">
        <v>49</v>
      </c>
    </row>
    <row r="10" spans="1:55" x14ac:dyDescent="0.25">
      <c r="A10" s="7">
        <v>27941</v>
      </c>
      <c r="AR10" s="8">
        <v>51</v>
      </c>
    </row>
    <row r="11" spans="1:55" x14ac:dyDescent="0.25">
      <c r="A11" s="7">
        <v>27972</v>
      </c>
      <c r="AR11" s="8">
        <v>52.4</v>
      </c>
    </row>
    <row r="12" spans="1:55" x14ac:dyDescent="0.25">
      <c r="A12" s="7">
        <v>28003</v>
      </c>
      <c r="AR12" s="8">
        <v>52.5</v>
      </c>
    </row>
    <row r="13" spans="1:55" x14ac:dyDescent="0.25">
      <c r="A13" s="7">
        <v>28033</v>
      </c>
      <c r="AR13" s="8">
        <v>54.8</v>
      </c>
    </row>
    <row r="14" spans="1:55" x14ac:dyDescent="0.25">
      <c r="A14" s="7">
        <v>28064</v>
      </c>
      <c r="AR14" s="8">
        <v>56.2</v>
      </c>
    </row>
    <row r="15" spans="1:55" x14ac:dyDescent="0.25">
      <c r="A15" s="7">
        <v>28094</v>
      </c>
      <c r="AR15" s="8">
        <v>57.6</v>
      </c>
    </row>
    <row r="16" spans="1:55" x14ac:dyDescent="0.25">
      <c r="A16" s="7">
        <v>28125</v>
      </c>
      <c r="AR16" s="8">
        <v>55.4</v>
      </c>
    </row>
    <row r="17" spans="1:44" x14ac:dyDescent="0.25">
      <c r="A17" s="7">
        <v>28156</v>
      </c>
      <c r="AR17" s="8">
        <v>59.3</v>
      </c>
    </row>
    <row r="18" spans="1:44" x14ac:dyDescent="0.25">
      <c r="A18" s="7">
        <v>28184</v>
      </c>
      <c r="AR18" s="8">
        <v>62.9</v>
      </c>
    </row>
    <row r="19" spans="1:44" x14ac:dyDescent="0.25">
      <c r="A19" s="7">
        <v>28215</v>
      </c>
      <c r="AR19" s="8">
        <v>64.099999999999994</v>
      </c>
    </row>
    <row r="20" spans="1:44" x14ac:dyDescent="0.25">
      <c r="A20" s="7">
        <v>28245</v>
      </c>
      <c r="AR20" s="8">
        <v>70</v>
      </c>
    </row>
    <row r="21" spans="1:44" x14ac:dyDescent="0.25">
      <c r="A21" s="7">
        <v>28276</v>
      </c>
      <c r="AR21" s="8">
        <v>71.3</v>
      </c>
    </row>
    <row r="22" spans="1:44" x14ac:dyDescent="0.25">
      <c r="A22" s="7">
        <v>28306</v>
      </c>
      <c r="AR22" s="8">
        <v>74</v>
      </c>
    </row>
    <row r="23" spans="1:44" x14ac:dyDescent="0.25">
      <c r="A23" s="7">
        <v>28337</v>
      </c>
      <c r="AR23" s="8">
        <v>71.8</v>
      </c>
    </row>
    <row r="24" spans="1:44" x14ac:dyDescent="0.25">
      <c r="A24" s="7">
        <v>28368</v>
      </c>
      <c r="AR24" s="8">
        <v>72.8</v>
      </c>
    </row>
    <row r="25" spans="1:44" x14ac:dyDescent="0.25">
      <c r="A25" s="7">
        <v>28398</v>
      </c>
      <c r="AR25" s="8">
        <v>75.5</v>
      </c>
    </row>
    <row r="26" spans="1:44" x14ac:dyDescent="0.25">
      <c r="A26" s="7">
        <v>28429</v>
      </c>
      <c r="AR26" s="8">
        <v>74</v>
      </c>
    </row>
    <row r="27" spans="1:44" x14ac:dyDescent="0.25">
      <c r="A27" s="7">
        <v>28459</v>
      </c>
      <c r="AR27" s="8">
        <v>73.599999999999994</v>
      </c>
    </row>
    <row r="28" spans="1:44" x14ac:dyDescent="0.25">
      <c r="A28" s="7">
        <v>28490</v>
      </c>
      <c r="AR28" s="8">
        <v>73.599999999999994</v>
      </c>
    </row>
    <row r="29" spans="1:44" x14ac:dyDescent="0.25">
      <c r="A29" s="7">
        <v>28521</v>
      </c>
      <c r="AR29" s="8">
        <v>71.900000000000006</v>
      </c>
    </row>
    <row r="30" spans="1:44" x14ac:dyDescent="0.25">
      <c r="A30" s="7">
        <v>28549</v>
      </c>
      <c r="AR30" s="8">
        <v>74.400000000000006</v>
      </c>
    </row>
    <row r="31" spans="1:44" x14ac:dyDescent="0.25">
      <c r="A31" s="7">
        <v>28580</v>
      </c>
      <c r="AR31" s="8">
        <v>77.599999999999994</v>
      </c>
    </row>
    <row r="32" spans="1:44" x14ac:dyDescent="0.25">
      <c r="A32" s="7">
        <v>28610</v>
      </c>
      <c r="AR32" s="8">
        <v>78.7</v>
      </c>
    </row>
    <row r="33" spans="1:44" x14ac:dyDescent="0.25">
      <c r="A33" s="7">
        <v>28641</v>
      </c>
      <c r="AR33" s="8">
        <v>80.8</v>
      </c>
    </row>
    <row r="34" spans="1:44" x14ac:dyDescent="0.25">
      <c r="A34" s="7">
        <v>28671</v>
      </c>
      <c r="AR34" s="8">
        <v>80.400000000000006</v>
      </c>
    </row>
    <row r="35" spans="1:44" x14ac:dyDescent="0.25">
      <c r="A35" s="7">
        <v>28702</v>
      </c>
      <c r="AR35" s="8">
        <v>77.8</v>
      </c>
    </row>
    <row r="36" spans="1:44" x14ac:dyDescent="0.25">
      <c r="A36" s="7">
        <v>28733</v>
      </c>
      <c r="AR36" s="8">
        <v>74</v>
      </c>
    </row>
    <row r="37" spans="1:44" x14ac:dyDescent="0.25">
      <c r="A37" s="7">
        <v>28763</v>
      </c>
      <c r="AR37" s="8">
        <v>74</v>
      </c>
    </row>
    <row r="38" spans="1:44" x14ac:dyDescent="0.25">
      <c r="A38" s="7">
        <v>28794</v>
      </c>
      <c r="AR38" s="8">
        <v>75.3</v>
      </c>
    </row>
    <row r="39" spans="1:44" x14ac:dyDescent="0.25">
      <c r="A39" s="7">
        <v>28824</v>
      </c>
      <c r="AR39" s="8">
        <v>73.900000000000006</v>
      </c>
    </row>
    <row r="40" spans="1:44" x14ac:dyDescent="0.25">
      <c r="A40" s="7">
        <v>28855</v>
      </c>
      <c r="AR40" s="8">
        <v>73.8</v>
      </c>
    </row>
    <row r="41" spans="1:44" x14ac:dyDescent="0.25">
      <c r="A41" s="7">
        <v>28886</v>
      </c>
      <c r="AR41" s="8">
        <v>73.099999999999994</v>
      </c>
    </row>
    <row r="42" spans="1:44" x14ac:dyDescent="0.25">
      <c r="A42" s="7">
        <v>28914</v>
      </c>
      <c r="AR42" s="8">
        <v>72.2</v>
      </c>
    </row>
    <row r="43" spans="1:44" x14ac:dyDescent="0.25">
      <c r="A43" s="7">
        <v>28945</v>
      </c>
      <c r="AR43" s="8">
        <v>71.5</v>
      </c>
    </row>
    <row r="44" spans="1:44" x14ac:dyDescent="0.25">
      <c r="A44" s="7">
        <v>28975</v>
      </c>
      <c r="AR44" s="8">
        <v>72.2</v>
      </c>
    </row>
    <row r="45" spans="1:44" x14ac:dyDescent="0.25">
      <c r="A45" s="7">
        <v>29006</v>
      </c>
      <c r="AR45" s="8">
        <v>73.7</v>
      </c>
    </row>
    <row r="46" spans="1:44" x14ac:dyDescent="0.25">
      <c r="A46" s="7">
        <v>29036</v>
      </c>
      <c r="AR46" s="8">
        <v>74.900000000000006</v>
      </c>
    </row>
    <row r="47" spans="1:44" x14ac:dyDescent="0.25">
      <c r="A47" s="7">
        <v>29067</v>
      </c>
      <c r="AR47" s="8">
        <v>74.099999999999994</v>
      </c>
    </row>
    <row r="48" spans="1:44" x14ac:dyDescent="0.25">
      <c r="A48" s="7">
        <v>29098</v>
      </c>
      <c r="AR48" s="8">
        <v>72.5</v>
      </c>
    </row>
    <row r="49" spans="1:44" x14ac:dyDescent="0.25">
      <c r="A49" s="7">
        <v>29128</v>
      </c>
      <c r="AR49" s="8">
        <v>71.5</v>
      </c>
    </row>
    <row r="50" spans="1:44" x14ac:dyDescent="0.25">
      <c r="A50" s="7">
        <v>29159</v>
      </c>
      <c r="AR50" s="8">
        <v>70.5</v>
      </c>
    </row>
    <row r="51" spans="1:44" x14ac:dyDescent="0.25">
      <c r="A51" s="7">
        <v>29189</v>
      </c>
      <c r="AR51" s="8">
        <v>69.900000000000006</v>
      </c>
    </row>
    <row r="52" spans="1:44" x14ac:dyDescent="0.25">
      <c r="A52" s="7">
        <v>29220</v>
      </c>
      <c r="AR52" s="8">
        <v>68.900000000000006</v>
      </c>
    </row>
    <row r="53" spans="1:44" x14ac:dyDescent="0.25">
      <c r="A53" s="7">
        <v>29251</v>
      </c>
      <c r="AR53" s="8">
        <v>68.3</v>
      </c>
    </row>
    <row r="54" spans="1:44" x14ac:dyDescent="0.25">
      <c r="A54" s="7">
        <v>29280</v>
      </c>
      <c r="AR54" s="8">
        <v>67.900000000000006</v>
      </c>
    </row>
    <row r="55" spans="1:44" x14ac:dyDescent="0.25">
      <c r="A55" s="7">
        <v>29311</v>
      </c>
      <c r="AR55" s="8">
        <v>68.2</v>
      </c>
    </row>
    <row r="56" spans="1:44" x14ac:dyDescent="0.25">
      <c r="A56" s="7">
        <v>29341</v>
      </c>
      <c r="AR56" s="8">
        <v>68.599999999999994</v>
      </c>
    </row>
    <row r="57" spans="1:44" x14ac:dyDescent="0.25">
      <c r="A57" s="7">
        <v>29372</v>
      </c>
      <c r="AR57" s="8">
        <v>68.900000000000006</v>
      </c>
    </row>
    <row r="58" spans="1:44" x14ac:dyDescent="0.25">
      <c r="A58" s="7">
        <v>29402</v>
      </c>
      <c r="AR58" s="8">
        <v>67.400000000000006</v>
      </c>
    </row>
    <row r="59" spans="1:44" x14ac:dyDescent="0.25">
      <c r="A59" s="7">
        <v>29433</v>
      </c>
      <c r="AR59" s="8">
        <v>65.900000000000006</v>
      </c>
    </row>
    <row r="60" spans="1:44" x14ac:dyDescent="0.25">
      <c r="A60" s="7">
        <v>29464</v>
      </c>
      <c r="AR60" s="8">
        <v>64.099999999999994</v>
      </c>
    </row>
    <row r="61" spans="1:44" x14ac:dyDescent="0.25">
      <c r="A61" s="7">
        <v>29494</v>
      </c>
      <c r="AR61" s="8">
        <v>63.7</v>
      </c>
    </row>
    <row r="62" spans="1:44" x14ac:dyDescent="0.25">
      <c r="A62" s="7">
        <v>29525</v>
      </c>
      <c r="AR62" s="8">
        <v>63.6</v>
      </c>
    </row>
    <row r="63" spans="1:44" x14ac:dyDescent="0.25">
      <c r="A63" s="7">
        <v>29555</v>
      </c>
      <c r="AR63" s="8">
        <v>63.3</v>
      </c>
    </row>
    <row r="64" spans="1:44" x14ac:dyDescent="0.25">
      <c r="A64" s="7">
        <v>29586</v>
      </c>
      <c r="AR64" s="8">
        <v>63.5</v>
      </c>
    </row>
    <row r="65" spans="1:44" x14ac:dyDescent="0.25">
      <c r="A65" s="7">
        <v>29617</v>
      </c>
      <c r="E65" s="8">
        <v>38</v>
      </c>
      <c r="F65" s="8">
        <v>36</v>
      </c>
      <c r="G65" s="8">
        <v>41</v>
      </c>
      <c r="AR65" s="8">
        <v>63.3</v>
      </c>
    </row>
    <row r="66" spans="1:44" x14ac:dyDescent="0.25">
      <c r="A66" s="7">
        <v>29645</v>
      </c>
      <c r="E66" s="8">
        <v>39</v>
      </c>
      <c r="F66" s="8">
        <v>36</v>
      </c>
      <c r="G66" s="8">
        <v>41</v>
      </c>
      <c r="AR66" s="8">
        <v>62.8</v>
      </c>
    </row>
    <row r="67" spans="1:44" x14ac:dyDescent="0.25">
      <c r="A67" s="7">
        <v>29676</v>
      </c>
      <c r="E67" s="8">
        <v>39</v>
      </c>
      <c r="F67" s="8">
        <v>37</v>
      </c>
      <c r="G67" s="8">
        <v>41</v>
      </c>
      <c r="AR67" s="8">
        <v>62.8</v>
      </c>
    </row>
    <row r="68" spans="1:44" x14ac:dyDescent="0.25">
      <c r="A68" s="7">
        <v>29706</v>
      </c>
      <c r="E68" s="8">
        <v>40</v>
      </c>
      <c r="F68" s="8">
        <v>38</v>
      </c>
      <c r="G68" s="8">
        <v>41</v>
      </c>
      <c r="AR68" s="8">
        <v>61.3</v>
      </c>
    </row>
    <row r="69" spans="1:44" x14ac:dyDescent="0.25">
      <c r="A69" s="7">
        <v>29737</v>
      </c>
      <c r="E69" s="8">
        <v>41</v>
      </c>
      <c r="F69" s="8">
        <v>39</v>
      </c>
      <c r="G69" s="8">
        <v>42</v>
      </c>
      <c r="AR69" s="8">
        <v>61.2</v>
      </c>
    </row>
    <row r="70" spans="1:44" x14ac:dyDescent="0.25">
      <c r="A70" s="7">
        <v>29767</v>
      </c>
      <c r="E70" s="8">
        <v>41</v>
      </c>
      <c r="F70" s="8">
        <v>39</v>
      </c>
      <c r="G70" s="8">
        <v>42</v>
      </c>
      <c r="AR70" s="8">
        <v>60.8</v>
      </c>
    </row>
    <row r="71" spans="1:44" x14ac:dyDescent="0.25">
      <c r="A71" s="7">
        <v>29798</v>
      </c>
      <c r="E71" s="8">
        <v>41</v>
      </c>
      <c r="F71" s="8">
        <v>39</v>
      </c>
      <c r="G71" s="8">
        <v>42</v>
      </c>
      <c r="AR71" s="8">
        <v>60</v>
      </c>
    </row>
    <row r="72" spans="1:44" x14ac:dyDescent="0.25">
      <c r="A72" s="7">
        <v>29829</v>
      </c>
      <c r="E72" s="8">
        <v>41</v>
      </c>
      <c r="F72" s="8">
        <v>39</v>
      </c>
      <c r="G72" s="8">
        <v>42</v>
      </c>
      <c r="AR72" s="8">
        <v>59.1</v>
      </c>
    </row>
    <row r="73" spans="1:44" x14ac:dyDescent="0.25">
      <c r="A73" s="7">
        <v>29859</v>
      </c>
      <c r="E73" s="8">
        <v>40</v>
      </c>
      <c r="F73" s="8">
        <v>39</v>
      </c>
      <c r="G73" s="8">
        <v>41</v>
      </c>
      <c r="AR73" s="8">
        <v>58.1</v>
      </c>
    </row>
    <row r="74" spans="1:44" x14ac:dyDescent="0.25">
      <c r="A74" s="7">
        <v>29890</v>
      </c>
      <c r="E74" s="8">
        <v>40</v>
      </c>
      <c r="F74" s="8">
        <v>39</v>
      </c>
      <c r="G74" s="8">
        <v>41</v>
      </c>
      <c r="AR74" s="8">
        <v>56.1</v>
      </c>
    </row>
    <row r="75" spans="1:44" x14ac:dyDescent="0.25">
      <c r="A75" s="7">
        <v>29920</v>
      </c>
      <c r="E75" s="8">
        <v>40</v>
      </c>
      <c r="F75" s="8">
        <v>39</v>
      </c>
      <c r="G75" s="8">
        <v>40</v>
      </c>
      <c r="AR75" s="8">
        <v>54.7</v>
      </c>
    </row>
    <row r="76" spans="1:44" x14ac:dyDescent="0.25">
      <c r="A76" s="7">
        <v>29951</v>
      </c>
      <c r="E76" s="8">
        <v>40</v>
      </c>
      <c r="F76" s="8">
        <v>39</v>
      </c>
      <c r="G76" s="8">
        <v>40</v>
      </c>
      <c r="AR76" s="8">
        <v>53.5</v>
      </c>
    </row>
    <row r="77" spans="1:44" x14ac:dyDescent="0.25">
      <c r="A77" s="7">
        <v>29982</v>
      </c>
      <c r="E77" s="8">
        <v>40</v>
      </c>
      <c r="F77" s="8">
        <v>39</v>
      </c>
      <c r="G77" s="8">
        <v>40</v>
      </c>
      <c r="AR77" s="8">
        <v>53.1</v>
      </c>
    </row>
    <row r="78" spans="1:44" x14ac:dyDescent="0.25">
      <c r="A78" s="7">
        <v>30010</v>
      </c>
      <c r="E78" s="8">
        <v>40</v>
      </c>
      <c r="F78" s="8">
        <v>39</v>
      </c>
      <c r="G78" s="8">
        <v>41</v>
      </c>
      <c r="AR78" s="8">
        <v>52.6</v>
      </c>
    </row>
    <row r="79" spans="1:44" x14ac:dyDescent="0.25">
      <c r="A79" s="7">
        <v>30041</v>
      </c>
      <c r="E79" s="8">
        <v>40</v>
      </c>
      <c r="F79" s="8">
        <v>39</v>
      </c>
      <c r="G79" s="8">
        <v>41</v>
      </c>
      <c r="AR79" s="8">
        <v>52.1</v>
      </c>
    </row>
    <row r="80" spans="1:44" x14ac:dyDescent="0.25">
      <c r="A80" s="7">
        <v>30071</v>
      </c>
      <c r="E80" s="8">
        <v>40</v>
      </c>
      <c r="F80" s="8">
        <v>38</v>
      </c>
      <c r="G80" s="8">
        <v>41</v>
      </c>
      <c r="AR80" s="8">
        <v>52.1</v>
      </c>
    </row>
    <row r="81" spans="1:44" x14ac:dyDescent="0.25">
      <c r="A81" s="7">
        <v>30102</v>
      </c>
      <c r="E81" s="8">
        <v>40</v>
      </c>
      <c r="F81" s="8">
        <v>38</v>
      </c>
      <c r="G81" s="8">
        <v>40</v>
      </c>
      <c r="AR81" s="8">
        <v>52.5</v>
      </c>
    </row>
    <row r="82" spans="1:44" x14ac:dyDescent="0.25">
      <c r="A82" s="7">
        <v>30132</v>
      </c>
      <c r="E82" s="8">
        <v>39</v>
      </c>
      <c r="F82" s="8">
        <v>38</v>
      </c>
      <c r="G82" s="8">
        <v>40</v>
      </c>
      <c r="AR82" s="8">
        <v>54.1</v>
      </c>
    </row>
    <row r="83" spans="1:44" x14ac:dyDescent="0.25">
      <c r="A83" s="7">
        <v>30163</v>
      </c>
      <c r="E83" s="8">
        <v>39</v>
      </c>
      <c r="F83" s="8">
        <v>38</v>
      </c>
      <c r="G83" s="8">
        <v>38</v>
      </c>
      <c r="AR83" s="8">
        <v>54.7</v>
      </c>
    </row>
    <row r="84" spans="1:44" x14ac:dyDescent="0.25">
      <c r="A84" s="7">
        <v>30194</v>
      </c>
      <c r="E84" s="8">
        <v>39</v>
      </c>
      <c r="F84" s="8">
        <v>38</v>
      </c>
      <c r="G84" s="8">
        <v>38</v>
      </c>
      <c r="AR84" s="8">
        <v>54.6</v>
      </c>
    </row>
    <row r="85" spans="1:44" x14ac:dyDescent="0.25">
      <c r="A85" s="7">
        <v>30224</v>
      </c>
      <c r="E85" s="8">
        <v>38</v>
      </c>
      <c r="F85" s="8">
        <v>38</v>
      </c>
      <c r="G85" s="8">
        <v>38</v>
      </c>
      <c r="AR85" s="8">
        <v>53.2</v>
      </c>
    </row>
    <row r="86" spans="1:44" x14ac:dyDescent="0.25">
      <c r="A86" s="7">
        <v>30255</v>
      </c>
      <c r="E86" s="8">
        <v>38</v>
      </c>
      <c r="F86" s="8">
        <v>37</v>
      </c>
      <c r="G86" s="8">
        <v>38</v>
      </c>
      <c r="AR86" s="8">
        <v>52.4</v>
      </c>
    </row>
    <row r="87" spans="1:44" x14ac:dyDescent="0.25">
      <c r="A87" s="7">
        <v>30285</v>
      </c>
      <c r="E87" s="8">
        <v>38</v>
      </c>
      <c r="F87" s="8">
        <v>37</v>
      </c>
      <c r="G87" s="8">
        <v>37</v>
      </c>
      <c r="AR87" s="8">
        <v>51.9</v>
      </c>
    </row>
    <row r="88" spans="1:44" x14ac:dyDescent="0.25">
      <c r="A88" s="7">
        <v>30316</v>
      </c>
      <c r="E88" s="8">
        <v>38</v>
      </c>
      <c r="F88" s="8">
        <v>37</v>
      </c>
      <c r="G88" s="8">
        <v>37</v>
      </c>
      <c r="AR88" s="8">
        <v>51.9</v>
      </c>
    </row>
    <row r="89" spans="1:44" x14ac:dyDescent="0.25">
      <c r="A89" s="7">
        <v>30347</v>
      </c>
      <c r="E89" s="8">
        <v>38</v>
      </c>
      <c r="F89" s="8">
        <v>37</v>
      </c>
      <c r="G89" s="8">
        <v>37</v>
      </c>
      <c r="AR89" s="8">
        <v>51.8</v>
      </c>
    </row>
    <row r="90" spans="1:44" x14ac:dyDescent="0.25">
      <c r="A90" s="7">
        <v>30375</v>
      </c>
      <c r="E90" s="8">
        <v>38</v>
      </c>
      <c r="F90" s="8">
        <v>37</v>
      </c>
      <c r="G90" s="8">
        <v>37</v>
      </c>
      <c r="AR90" s="8">
        <v>52</v>
      </c>
    </row>
    <row r="91" spans="1:44" x14ac:dyDescent="0.25">
      <c r="A91" s="7">
        <v>30406</v>
      </c>
      <c r="E91" s="8">
        <v>38</v>
      </c>
      <c r="F91" s="8">
        <v>37</v>
      </c>
      <c r="G91" s="8">
        <v>37</v>
      </c>
      <c r="AR91" s="8">
        <v>52.5</v>
      </c>
    </row>
    <row r="92" spans="1:44" x14ac:dyDescent="0.25">
      <c r="A92" s="7">
        <v>30436</v>
      </c>
      <c r="E92" s="8">
        <v>38</v>
      </c>
      <c r="F92" s="8">
        <v>37</v>
      </c>
      <c r="G92" s="8">
        <v>37</v>
      </c>
      <c r="AR92" s="8">
        <v>53.7</v>
      </c>
    </row>
    <row r="93" spans="1:44" x14ac:dyDescent="0.25">
      <c r="A93" s="7">
        <v>30467</v>
      </c>
      <c r="E93" s="8">
        <v>38</v>
      </c>
      <c r="F93" s="8">
        <v>37</v>
      </c>
      <c r="G93" s="8">
        <v>37</v>
      </c>
      <c r="AR93" s="8">
        <v>54.7</v>
      </c>
    </row>
    <row r="94" spans="1:44" x14ac:dyDescent="0.25">
      <c r="A94" s="7">
        <v>30497</v>
      </c>
      <c r="E94" s="8">
        <v>38</v>
      </c>
      <c r="F94" s="8">
        <v>37</v>
      </c>
      <c r="G94" s="8">
        <v>37</v>
      </c>
      <c r="AR94" s="8">
        <v>55.7</v>
      </c>
    </row>
    <row r="95" spans="1:44" x14ac:dyDescent="0.25">
      <c r="A95" s="7">
        <v>30528</v>
      </c>
      <c r="E95" s="8">
        <v>38</v>
      </c>
      <c r="F95" s="8">
        <v>37</v>
      </c>
      <c r="G95" s="8">
        <v>37</v>
      </c>
      <c r="AR95" s="8">
        <v>56.3</v>
      </c>
    </row>
    <row r="96" spans="1:44" x14ac:dyDescent="0.25">
      <c r="A96" s="7">
        <v>30559</v>
      </c>
      <c r="E96" s="8">
        <v>38</v>
      </c>
      <c r="F96" s="8">
        <v>37</v>
      </c>
      <c r="G96" s="8">
        <v>37</v>
      </c>
      <c r="AR96" s="8">
        <v>55.7</v>
      </c>
    </row>
    <row r="97" spans="1:44" x14ac:dyDescent="0.25">
      <c r="A97" s="7">
        <v>30589</v>
      </c>
      <c r="E97" s="8">
        <v>38</v>
      </c>
      <c r="F97" s="8">
        <v>37</v>
      </c>
      <c r="G97" s="8">
        <v>37</v>
      </c>
      <c r="AR97" s="8">
        <v>54.7</v>
      </c>
    </row>
    <row r="98" spans="1:44" x14ac:dyDescent="0.25">
      <c r="A98" s="7">
        <v>30620</v>
      </c>
      <c r="E98" s="8">
        <v>38</v>
      </c>
      <c r="F98" s="8">
        <v>37</v>
      </c>
      <c r="G98" s="8">
        <v>37</v>
      </c>
      <c r="AR98" s="8">
        <v>53.3</v>
      </c>
    </row>
    <row r="99" spans="1:44" x14ac:dyDescent="0.25">
      <c r="A99" s="7">
        <v>30650</v>
      </c>
      <c r="E99" s="8">
        <v>38</v>
      </c>
      <c r="F99" s="8">
        <v>37</v>
      </c>
      <c r="G99" s="8">
        <v>37</v>
      </c>
      <c r="AR99" s="8">
        <v>52.9</v>
      </c>
    </row>
    <row r="100" spans="1:44" x14ac:dyDescent="0.25">
      <c r="A100" s="7">
        <v>30681</v>
      </c>
      <c r="E100" s="8">
        <v>38</v>
      </c>
      <c r="F100" s="8">
        <v>37</v>
      </c>
      <c r="G100" s="8">
        <v>37</v>
      </c>
      <c r="AR100" s="8">
        <v>53.3</v>
      </c>
    </row>
    <row r="101" spans="1:44" x14ac:dyDescent="0.25">
      <c r="A101" s="7">
        <v>30712</v>
      </c>
      <c r="E101" s="8">
        <v>38</v>
      </c>
      <c r="F101" s="8">
        <v>37</v>
      </c>
      <c r="G101" s="8">
        <v>37</v>
      </c>
      <c r="AR101" s="8">
        <v>53.2</v>
      </c>
    </row>
    <row r="102" spans="1:44" x14ac:dyDescent="0.25">
      <c r="A102" s="7">
        <v>30741</v>
      </c>
      <c r="E102" s="8">
        <v>38</v>
      </c>
      <c r="F102" s="8">
        <v>37</v>
      </c>
      <c r="G102" s="8">
        <v>37</v>
      </c>
      <c r="AR102" s="8">
        <v>52.9</v>
      </c>
    </row>
    <row r="103" spans="1:44" x14ac:dyDescent="0.25">
      <c r="A103" s="7">
        <v>30772</v>
      </c>
      <c r="E103" s="8">
        <v>38</v>
      </c>
      <c r="F103" s="8">
        <v>38</v>
      </c>
      <c r="G103" s="8">
        <v>37</v>
      </c>
      <c r="AR103" s="8">
        <v>52.5</v>
      </c>
    </row>
    <row r="104" spans="1:44" x14ac:dyDescent="0.25">
      <c r="A104" s="7">
        <v>30802</v>
      </c>
      <c r="E104" s="8">
        <v>38</v>
      </c>
      <c r="F104" s="8">
        <v>38</v>
      </c>
      <c r="G104" s="8">
        <v>37</v>
      </c>
      <c r="AK104" s="8">
        <v>94.3</v>
      </c>
      <c r="AR104" s="8">
        <v>52.8</v>
      </c>
    </row>
    <row r="105" spans="1:44" x14ac:dyDescent="0.25">
      <c r="A105" s="7">
        <v>30833</v>
      </c>
      <c r="E105" s="8">
        <v>38</v>
      </c>
      <c r="F105" s="8">
        <v>38</v>
      </c>
      <c r="G105" s="8">
        <v>37</v>
      </c>
      <c r="AK105" s="8">
        <v>96.7</v>
      </c>
      <c r="AR105" s="8">
        <v>53.7</v>
      </c>
    </row>
    <row r="106" spans="1:44" x14ac:dyDescent="0.25">
      <c r="A106" s="7">
        <v>30863</v>
      </c>
      <c r="E106" s="8">
        <v>38</v>
      </c>
      <c r="F106" s="8">
        <v>37</v>
      </c>
      <c r="G106" s="8">
        <v>37</v>
      </c>
      <c r="AK106" s="8">
        <v>96.6</v>
      </c>
      <c r="AR106" s="8">
        <v>54</v>
      </c>
    </row>
    <row r="107" spans="1:44" x14ac:dyDescent="0.25">
      <c r="A107" s="7">
        <v>30894</v>
      </c>
      <c r="E107" s="8">
        <v>38</v>
      </c>
      <c r="F107" s="8">
        <v>37</v>
      </c>
      <c r="G107" s="8">
        <v>37</v>
      </c>
      <c r="AK107" s="8">
        <v>98.3</v>
      </c>
      <c r="AR107" s="8">
        <v>54.6</v>
      </c>
    </row>
    <row r="108" spans="1:44" x14ac:dyDescent="0.25">
      <c r="A108" s="7">
        <v>30925</v>
      </c>
      <c r="E108" s="8">
        <v>38</v>
      </c>
      <c r="F108" s="8">
        <v>37</v>
      </c>
      <c r="G108" s="8">
        <v>37</v>
      </c>
      <c r="AK108" s="8">
        <v>98.4</v>
      </c>
      <c r="AR108" s="8">
        <v>54.6</v>
      </c>
    </row>
    <row r="109" spans="1:44" x14ac:dyDescent="0.25">
      <c r="A109" s="7">
        <v>30955</v>
      </c>
      <c r="E109" s="8">
        <v>38</v>
      </c>
      <c r="F109" s="8">
        <v>37</v>
      </c>
      <c r="G109" s="8">
        <v>37</v>
      </c>
      <c r="AK109" s="8">
        <v>99.6</v>
      </c>
      <c r="AR109" s="8">
        <v>54.5</v>
      </c>
    </row>
    <row r="110" spans="1:44" x14ac:dyDescent="0.25">
      <c r="A110" s="7">
        <v>30986</v>
      </c>
      <c r="E110" s="8">
        <v>38</v>
      </c>
      <c r="F110" s="8">
        <v>37</v>
      </c>
      <c r="G110" s="8">
        <v>37</v>
      </c>
      <c r="AK110" s="8">
        <v>99</v>
      </c>
      <c r="AR110" s="8">
        <v>53.4</v>
      </c>
    </row>
    <row r="111" spans="1:44" x14ac:dyDescent="0.25">
      <c r="A111" s="7">
        <v>31016</v>
      </c>
      <c r="E111" s="8">
        <v>38</v>
      </c>
      <c r="F111" s="8">
        <v>37</v>
      </c>
      <c r="G111" s="8">
        <v>37</v>
      </c>
      <c r="AK111" s="8">
        <v>99.6</v>
      </c>
      <c r="AR111" s="8">
        <v>52.8</v>
      </c>
    </row>
    <row r="112" spans="1:44" x14ac:dyDescent="0.25">
      <c r="A112" s="7">
        <v>31047</v>
      </c>
      <c r="E112" s="8">
        <v>38</v>
      </c>
      <c r="F112" s="8">
        <v>37</v>
      </c>
      <c r="G112" s="8">
        <v>37</v>
      </c>
      <c r="AK112" s="8">
        <v>96.8</v>
      </c>
      <c r="AR112" s="8">
        <v>53</v>
      </c>
    </row>
    <row r="113" spans="1:44" x14ac:dyDescent="0.25">
      <c r="A113" s="7">
        <v>31078</v>
      </c>
      <c r="E113" s="8">
        <v>38</v>
      </c>
      <c r="F113" s="8">
        <v>37</v>
      </c>
      <c r="G113" s="8">
        <v>37</v>
      </c>
      <c r="AK113" s="8">
        <v>98.6</v>
      </c>
      <c r="AR113" s="8">
        <v>52.8</v>
      </c>
    </row>
    <row r="114" spans="1:44" x14ac:dyDescent="0.25">
      <c r="A114" s="7">
        <v>31106</v>
      </c>
      <c r="E114" s="8">
        <v>38</v>
      </c>
      <c r="F114" s="8">
        <v>37</v>
      </c>
      <c r="G114" s="8">
        <v>37</v>
      </c>
      <c r="AK114" s="8">
        <v>100.3</v>
      </c>
      <c r="AR114" s="8">
        <v>52.4</v>
      </c>
    </row>
    <row r="115" spans="1:44" x14ac:dyDescent="0.25">
      <c r="A115" s="7">
        <v>31137</v>
      </c>
      <c r="E115" s="8">
        <v>38</v>
      </c>
      <c r="F115" s="8">
        <v>38</v>
      </c>
      <c r="G115" s="8">
        <v>37</v>
      </c>
      <c r="AK115" s="8">
        <v>100.7</v>
      </c>
      <c r="AR115" s="8">
        <v>52.2</v>
      </c>
    </row>
    <row r="116" spans="1:44" x14ac:dyDescent="0.25">
      <c r="A116" s="7">
        <v>31167</v>
      </c>
      <c r="E116" s="8">
        <v>38</v>
      </c>
      <c r="F116" s="8">
        <v>38</v>
      </c>
      <c r="G116" s="8">
        <v>37</v>
      </c>
      <c r="AK116" s="8">
        <v>99.6</v>
      </c>
      <c r="AR116" s="8">
        <v>53.1</v>
      </c>
    </row>
    <row r="117" spans="1:44" x14ac:dyDescent="0.25">
      <c r="A117" s="7">
        <v>31198</v>
      </c>
      <c r="E117" s="8">
        <v>38</v>
      </c>
      <c r="F117" s="8">
        <v>37</v>
      </c>
      <c r="G117" s="8">
        <v>38</v>
      </c>
      <c r="AK117" s="8">
        <v>100.7</v>
      </c>
      <c r="AR117" s="8">
        <v>54.4</v>
      </c>
    </row>
    <row r="118" spans="1:44" x14ac:dyDescent="0.25">
      <c r="A118" s="7">
        <v>31228</v>
      </c>
      <c r="E118" s="8">
        <v>38</v>
      </c>
      <c r="F118" s="8">
        <v>38</v>
      </c>
      <c r="G118" s="8">
        <v>38</v>
      </c>
      <c r="AK118" s="8">
        <v>99.2</v>
      </c>
      <c r="AR118" s="8">
        <v>54.9</v>
      </c>
    </row>
    <row r="119" spans="1:44" x14ac:dyDescent="0.25">
      <c r="A119" s="7">
        <v>31259</v>
      </c>
      <c r="E119" s="8">
        <v>38</v>
      </c>
      <c r="F119" s="8">
        <v>38</v>
      </c>
      <c r="G119" s="8">
        <v>38</v>
      </c>
      <c r="AK119" s="8">
        <v>98.2</v>
      </c>
      <c r="AR119" s="8">
        <v>55</v>
      </c>
    </row>
    <row r="120" spans="1:44" x14ac:dyDescent="0.25">
      <c r="A120" s="7">
        <v>31290</v>
      </c>
      <c r="E120" s="8">
        <v>38</v>
      </c>
      <c r="F120" s="8">
        <v>38</v>
      </c>
      <c r="G120" s="8">
        <v>38</v>
      </c>
      <c r="AK120" s="8">
        <v>101.9</v>
      </c>
      <c r="AR120" s="8">
        <v>54.1</v>
      </c>
    </row>
    <row r="121" spans="1:44" x14ac:dyDescent="0.25">
      <c r="A121" s="7">
        <v>31320</v>
      </c>
      <c r="E121" s="8">
        <v>39</v>
      </c>
      <c r="F121" s="8">
        <v>38</v>
      </c>
      <c r="G121" s="8">
        <v>38</v>
      </c>
      <c r="AK121" s="8">
        <v>101.2</v>
      </c>
      <c r="AR121" s="8">
        <v>53.4</v>
      </c>
    </row>
    <row r="122" spans="1:44" x14ac:dyDescent="0.25">
      <c r="A122" s="7">
        <v>31351</v>
      </c>
      <c r="E122" s="8">
        <v>39</v>
      </c>
      <c r="F122" s="8">
        <v>38</v>
      </c>
      <c r="G122" s="8">
        <v>38</v>
      </c>
      <c r="AK122" s="8">
        <v>101.4</v>
      </c>
      <c r="AR122" s="8">
        <v>53.1</v>
      </c>
    </row>
    <row r="123" spans="1:44" x14ac:dyDescent="0.25">
      <c r="A123" s="7">
        <v>31381</v>
      </c>
      <c r="E123" s="8">
        <v>39</v>
      </c>
      <c r="F123" s="8">
        <v>39</v>
      </c>
      <c r="G123" s="8">
        <v>38</v>
      </c>
      <c r="AK123" s="8">
        <v>102.9</v>
      </c>
      <c r="AR123" s="8">
        <v>53.6</v>
      </c>
    </row>
    <row r="124" spans="1:44" x14ac:dyDescent="0.25">
      <c r="A124" s="7">
        <v>31412</v>
      </c>
      <c r="E124" s="8">
        <v>39</v>
      </c>
      <c r="F124" s="8">
        <v>39</v>
      </c>
      <c r="G124" s="8">
        <v>38</v>
      </c>
      <c r="AK124" s="8">
        <v>101.7</v>
      </c>
      <c r="AR124" s="8">
        <v>54.1</v>
      </c>
    </row>
    <row r="125" spans="1:44" x14ac:dyDescent="0.25">
      <c r="A125" s="7">
        <v>31443</v>
      </c>
      <c r="E125" s="8">
        <v>40</v>
      </c>
      <c r="F125" s="8">
        <v>39</v>
      </c>
      <c r="G125" s="8">
        <v>39</v>
      </c>
      <c r="AK125" s="8">
        <v>103.9</v>
      </c>
      <c r="AM125" s="8">
        <v>34.700000000000003</v>
      </c>
      <c r="AR125" s="8">
        <v>54.2</v>
      </c>
    </row>
    <row r="126" spans="1:44" x14ac:dyDescent="0.25">
      <c r="A126" s="7">
        <v>31471</v>
      </c>
      <c r="E126" s="8">
        <v>40</v>
      </c>
      <c r="F126" s="8">
        <v>40</v>
      </c>
      <c r="G126" s="8">
        <v>39</v>
      </c>
      <c r="AK126" s="8">
        <v>109.6</v>
      </c>
      <c r="AM126" s="8">
        <v>34.700000000000003</v>
      </c>
      <c r="AR126" s="8">
        <v>54.4</v>
      </c>
    </row>
    <row r="127" spans="1:44" x14ac:dyDescent="0.25">
      <c r="A127" s="7">
        <v>31502</v>
      </c>
      <c r="E127" s="8">
        <v>41</v>
      </c>
      <c r="F127" s="8">
        <v>40</v>
      </c>
      <c r="G127" s="8">
        <v>39</v>
      </c>
      <c r="AK127" s="8">
        <v>106.3</v>
      </c>
      <c r="AM127" s="8">
        <v>34.700000000000003</v>
      </c>
      <c r="AR127" s="8">
        <v>54.3</v>
      </c>
    </row>
    <row r="128" spans="1:44" x14ac:dyDescent="0.25">
      <c r="A128" s="7">
        <v>31532</v>
      </c>
      <c r="E128" s="8">
        <v>41</v>
      </c>
      <c r="F128" s="8">
        <v>41</v>
      </c>
      <c r="G128" s="8">
        <v>39</v>
      </c>
      <c r="AK128" s="8">
        <v>110.9</v>
      </c>
      <c r="AM128" s="8">
        <v>34.4</v>
      </c>
      <c r="AR128" s="8">
        <v>54.7</v>
      </c>
    </row>
    <row r="129" spans="1:44" x14ac:dyDescent="0.25">
      <c r="A129" s="7">
        <v>31563</v>
      </c>
      <c r="E129" s="8">
        <v>41</v>
      </c>
      <c r="F129" s="8">
        <v>41</v>
      </c>
      <c r="G129" s="8">
        <v>40</v>
      </c>
      <c r="AK129" s="8">
        <v>114.3</v>
      </c>
      <c r="AM129" s="8">
        <v>34.299999999999997</v>
      </c>
      <c r="AR129" s="8">
        <v>55.8</v>
      </c>
    </row>
    <row r="130" spans="1:44" x14ac:dyDescent="0.25">
      <c r="A130" s="7">
        <v>31593</v>
      </c>
      <c r="E130" s="8">
        <v>41</v>
      </c>
      <c r="F130" s="8">
        <v>41</v>
      </c>
      <c r="G130" s="8">
        <v>40</v>
      </c>
      <c r="AK130" s="8">
        <v>112.4</v>
      </c>
      <c r="AM130" s="8">
        <v>34.1</v>
      </c>
      <c r="AR130" s="8">
        <v>57.2</v>
      </c>
    </row>
    <row r="131" spans="1:44" x14ac:dyDescent="0.25">
      <c r="A131" s="7">
        <v>31624</v>
      </c>
      <c r="E131" s="8">
        <v>42</v>
      </c>
      <c r="F131" s="8">
        <v>41</v>
      </c>
      <c r="G131" s="8">
        <v>40</v>
      </c>
      <c r="AK131" s="8">
        <v>114.7</v>
      </c>
      <c r="AM131" s="8">
        <v>34</v>
      </c>
      <c r="AR131" s="8">
        <v>58</v>
      </c>
    </row>
    <row r="132" spans="1:44" x14ac:dyDescent="0.25">
      <c r="A132" s="7">
        <v>31655</v>
      </c>
      <c r="E132" s="8">
        <v>42</v>
      </c>
      <c r="F132" s="8">
        <v>42</v>
      </c>
      <c r="G132" s="8">
        <v>40</v>
      </c>
      <c r="AK132" s="8">
        <v>122.9</v>
      </c>
      <c r="AM132" s="8">
        <v>34</v>
      </c>
      <c r="AR132" s="8">
        <v>57.8</v>
      </c>
    </row>
    <row r="133" spans="1:44" x14ac:dyDescent="0.25">
      <c r="A133" s="7">
        <v>31685</v>
      </c>
      <c r="E133" s="8">
        <v>43</v>
      </c>
      <c r="F133" s="8">
        <v>43</v>
      </c>
      <c r="G133" s="8">
        <v>41</v>
      </c>
      <c r="AK133" s="8">
        <v>125.9</v>
      </c>
      <c r="AM133" s="8">
        <v>34</v>
      </c>
      <c r="AR133" s="8">
        <v>57.3</v>
      </c>
    </row>
    <row r="134" spans="1:44" x14ac:dyDescent="0.25">
      <c r="A134" s="7">
        <v>31716</v>
      </c>
      <c r="E134" s="8">
        <v>43</v>
      </c>
      <c r="F134" s="8">
        <v>43</v>
      </c>
      <c r="G134" s="8">
        <v>41</v>
      </c>
      <c r="AK134" s="8">
        <v>131.9</v>
      </c>
      <c r="AM134" s="8">
        <v>34</v>
      </c>
      <c r="AR134" s="8">
        <v>56.7</v>
      </c>
    </row>
    <row r="135" spans="1:44" x14ac:dyDescent="0.25">
      <c r="A135" s="7">
        <v>31746</v>
      </c>
      <c r="E135" s="8">
        <v>44</v>
      </c>
      <c r="F135" s="8">
        <v>44</v>
      </c>
      <c r="G135" s="8">
        <v>41</v>
      </c>
      <c r="AK135" s="8">
        <v>136.6</v>
      </c>
      <c r="AM135" s="8">
        <v>33.799999999999997</v>
      </c>
      <c r="AR135" s="8">
        <v>56.8</v>
      </c>
    </row>
    <row r="136" spans="1:44" x14ac:dyDescent="0.25">
      <c r="A136" s="7">
        <v>31777</v>
      </c>
      <c r="E136" s="8">
        <v>44</v>
      </c>
      <c r="F136" s="8">
        <v>44</v>
      </c>
      <c r="G136" s="8">
        <v>41</v>
      </c>
      <c r="AK136" s="8">
        <v>146.19999999999999</v>
      </c>
      <c r="AM136" s="8">
        <v>33.700000000000003</v>
      </c>
      <c r="AR136" s="8">
        <v>56.5</v>
      </c>
    </row>
    <row r="137" spans="1:44" x14ac:dyDescent="0.25">
      <c r="A137" s="7">
        <v>31808</v>
      </c>
      <c r="E137" s="8">
        <v>44</v>
      </c>
      <c r="F137" s="8">
        <v>45</v>
      </c>
      <c r="G137" s="8">
        <v>41</v>
      </c>
      <c r="AK137" s="8">
        <v>158.69999999999999</v>
      </c>
      <c r="AM137" s="8">
        <v>33.700000000000003</v>
      </c>
      <c r="AR137" s="8">
        <v>57</v>
      </c>
    </row>
    <row r="138" spans="1:44" x14ac:dyDescent="0.25">
      <c r="A138" s="7">
        <v>31836</v>
      </c>
      <c r="E138" s="8">
        <v>45</v>
      </c>
      <c r="F138" s="8">
        <v>46</v>
      </c>
      <c r="G138" s="8">
        <v>41</v>
      </c>
      <c r="AK138" s="8">
        <v>163.80000000000001</v>
      </c>
      <c r="AM138" s="8">
        <v>33.6</v>
      </c>
      <c r="AR138" s="8">
        <v>57</v>
      </c>
    </row>
    <row r="139" spans="1:44" x14ac:dyDescent="0.25">
      <c r="A139" s="7">
        <v>31867</v>
      </c>
      <c r="E139" s="8">
        <v>47</v>
      </c>
      <c r="F139" s="8">
        <v>47</v>
      </c>
      <c r="G139" s="8">
        <v>43</v>
      </c>
      <c r="AK139" s="8">
        <v>154</v>
      </c>
      <c r="AM139" s="8">
        <v>33.6</v>
      </c>
      <c r="AO139" s="8">
        <v>25.687000000000001</v>
      </c>
      <c r="AR139" s="8">
        <v>57.6</v>
      </c>
    </row>
    <row r="140" spans="1:44" x14ac:dyDescent="0.25">
      <c r="A140" s="7">
        <v>31897</v>
      </c>
      <c r="E140" s="8">
        <v>47</v>
      </c>
      <c r="F140" s="8">
        <v>48</v>
      </c>
      <c r="G140" s="8">
        <v>43</v>
      </c>
      <c r="AK140" s="8">
        <v>163.19999999999999</v>
      </c>
      <c r="AM140" s="8">
        <v>33.6</v>
      </c>
      <c r="AO140" s="6" t="s">
        <v>1590</v>
      </c>
      <c r="AR140" s="8">
        <v>58.4</v>
      </c>
    </row>
    <row r="141" spans="1:44" x14ac:dyDescent="0.25">
      <c r="A141" s="7">
        <v>31928</v>
      </c>
      <c r="E141" s="8">
        <v>48</v>
      </c>
      <c r="F141" s="8">
        <v>48</v>
      </c>
      <c r="G141" s="8">
        <v>44</v>
      </c>
      <c r="AK141" s="8">
        <v>175.9</v>
      </c>
      <c r="AM141" s="8">
        <v>33.6</v>
      </c>
      <c r="AO141" s="6" t="s">
        <v>1590</v>
      </c>
      <c r="AR141" s="8">
        <v>59.3</v>
      </c>
    </row>
    <row r="142" spans="1:44" x14ac:dyDescent="0.25">
      <c r="A142" s="7">
        <v>31958</v>
      </c>
      <c r="E142" s="8">
        <v>48</v>
      </c>
      <c r="F142" s="8">
        <v>49</v>
      </c>
      <c r="G142" s="8">
        <v>44</v>
      </c>
      <c r="AK142" s="8">
        <v>197.9</v>
      </c>
      <c r="AM142" s="8">
        <v>33.6</v>
      </c>
      <c r="AO142" s="8">
        <v>26.198</v>
      </c>
      <c r="AR142" s="8">
        <v>59.8</v>
      </c>
    </row>
    <row r="143" spans="1:44" x14ac:dyDescent="0.25">
      <c r="A143" s="7">
        <v>31989</v>
      </c>
      <c r="E143" s="8">
        <v>48</v>
      </c>
      <c r="F143" s="8">
        <v>49</v>
      </c>
      <c r="G143" s="8">
        <v>44</v>
      </c>
      <c r="AK143" s="8">
        <v>190.9</v>
      </c>
      <c r="AM143" s="8">
        <v>33.700000000000003</v>
      </c>
      <c r="AO143" s="6" t="s">
        <v>1590</v>
      </c>
      <c r="AR143" s="8">
        <v>60.1</v>
      </c>
    </row>
    <row r="144" spans="1:44" x14ac:dyDescent="0.25">
      <c r="A144" s="7">
        <v>32020</v>
      </c>
      <c r="E144" s="8">
        <v>48</v>
      </c>
      <c r="F144" s="8">
        <v>49</v>
      </c>
      <c r="G144" s="8">
        <v>44</v>
      </c>
      <c r="AK144" s="8">
        <v>212.6</v>
      </c>
      <c r="AM144" s="8">
        <v>33.799999999999997</v>
      </c>
      <c r="AO144" s="6" t="s">
        <v>1590</v>
      </c>
      <c r="AR144" s="8">
        <v>59.7</v>
      </c>
    </row>
    <row r="145" spans="1:46" x14ac:dyDescent="0.25">
      <c r="A145" s="7">
        <v>32050</v>
      </c>
      <c r="E145" s="8">
        <v>49</v>
      </c>
      <c r="F145" s="8">
        <v>49</v>
      </c>
      <c r="G145" s="8">
        <v>45</v>
      </c>
      <c r="AK145" s="8">
        <v>215.2</v>
      </c>
      <c r="AM145" s="8">
        <v>35.1</v>
      </c>
      <c r="AO145" s="8">
        <v>28.129000000000001</v>
      </c>
      <c r="AR145" s="8">
        <v>59.5</v>
      </c>
    </row>
    <row r="146" spans="1:46" x14ac:dyDescent="0.25">
      <c r="A146" s="7">
        <v>32081</v>
      </c>
      <c r="E146" s="8">
        <v>49</v>
      </c>
      <c r="F146" s="8">
        <v>49</v>
      </c>
      <c r="G146" s="8">
        <v>46</v>
      </c>
      <c r="AK146" s="8">
        <v>217.7</v>
      </c>
      <c r="AM146" s="8">
        <v>35.6</v>
      </c>
      <c r="AO146" s="6" t="s">
        <v>1590</v>
      </c>
      <c r="AR146" s="8">
        <v>58.7</v>
      </c>
    </row>
    <row r="147" spans="1:46" x14ac:dyDescent="0.25">
      <c r="A147" s="7">
        <v>32111</v>
      </c>
      <c r="E147" s="8">
        <v>49</v>
      </c>
      <c r="F147" s="8">
        <v>50</v>
      </c>
      <c r="G147" s="8">
        <v>46</v>
      </c>
      <c r="AK147" s="8">
        <v>234.7</v>
      </c>
      <c r="AM147" s="8">
        <v>36.1</v>
      </c>
      <c r="AO147" s="6" t="s">
        <v>1590</v>
      </c>
      <c r="AR147" s="8">
        <v>59.3</v>
      </c>
    </row>
    <row r="148" spans="1:46" x14ac:dyDescent="0.25">
      <c r="A148" s="7">
        <v>32142</v>
      </c>
      <c r="E148" s="8">
        <v>49</v>
      </c>
      <c r="F148" s="8">
        <v>50</v>
      </c>
      <c r="G148" s="8">
        <v>46</v>
      </c>
      <c r="AK148" s="8">
        <v>218</v>
      </c>
      <c r="AM148" s="8">
        <v>36.1</v>
      </c>
      <c r="AO148" s="8">
        <v>29.582999999999998</v>
      </c>
      <c r="AR148" s="8">
        <v>59.1</v>
      </c>
    </row>
    <row r="149" spans="1:46" x14ac:dyDescent="0.25">
      <c r="A149" s="7">
        <v>32173</v>
      </c>
      <c r="E149" s="8">
        <v>49</v>
      </c>
      <c r="F149" s="8">
        <v>50</v>
      </c>
      <c r="G149" s="8">
        <v>46</v>
      </c>
      <c r="AK149" s="8">
        <v>203.5</v>
      </c>
      <c r="AM149" s="8">
        <v>36.6</v>
      </c>
      <c r="AO149" s="6" t="s">
        <v>1590</v>
      </c>
      <c r="AR149" s="8">
        <v>59</v>
      </c>
      <c r="AT149" s="8">
        <v>37.799999999999997</v>
      </c>
    </row>
    <row r="150" spans="1:46" x14ac:dyDescent="0.25">
      <c r="A150" s="7">
        <v>32202</v>
      </c>
      <c r="E150" s="8">
        <v>50</v>
      </c>
      <c r="F150" s="8">
        <v>50</v>
      </c>
      <c r="G150" s="8">
        <v>47</v>
      </c>
      <c r="AK150" s="8">
        <v>204.2</v>
      </c>
      <c r="AM150" s="8">
        <v>37.5</v>
      </c>
      <c r="AO150" s="6" t="s">
        <v>1590</v>
      </c>
      <c r="AR150" s="8">
        <v>58.3</v>
      </c>
      <c r="AT150" s="8">
        <v>38.1</v>
      </c>
    </row>
    <row r="151" spans="1:46" x14ac:dyDescent="0.25">
      <c r="A151" s="7">
        <v>32233</v>
      </c>
      <c r="E151" s="8">
        <v>50</v>
      </c>
      <c r="F151" s="8">
        <v>51</v>
      </c>
      <c r="G151" s="8">
        <v>47</v>
      </c>
      <c r="AK151" s="8">
        <v>199.8</v>
      </c>
      <c r="AM151" s="8">
        <v>38.4</v>
      </c>
      <c r="AO151" s="8">
        <v>31.443999999999999</v>
      </c>
      <c r="AR151" s="8">
        <v>58.9</v>
      </c>
      <c r="AT151" s="8">
        <v>38.799999999999997</v>
      </c>
    </row>
    <row r="152" spans="1:46" x14ac:dyDescent="0.25">
      <c r="A152" s="7">
        <v>32263</v>
      </c>
      <c r="E152" s="8">
        <v>51</v>
      </c>
      <c r="F152" s="8">
        <v>52</v>
      </c>
      <c r="G152" s="8">
        <v>48</v>
      </c>
      <c r="AK152" s="8">
        <v>205.2</v>
      </c>
      <c r="AM152" s="8">
        <v>39.200000000000003</v>
      </c>
      <c r="AO152" s="6" t="s">
        <v>1590</v>
      </c>
      <c r="AR152" s="8">
        <v>59.9</v>
      </c>
      <c r="AT152" s="8">
        <v>39</v>
      </c>
    </row>
    <row r="153" spans="1:46" x14ac:dyDescent="0.25">
      <c r="A153" s="7">
        <v>32294</v>
      </c>
      <c r="E153" s="8">
        <v>52</v>
      </c>
      <c r="F153" s="8">
        <v>52</v>
      </c>
      <c r="G153" s="8">
        <v>49</v>
      </c>
      <c r="AK153" s="8">
        <v>201</v>
      </c>
      <c r="AM153" s="8">
        <v>39.5</v>
      </c>
      <c r="AO153" s="6" t="s">
        <v>1590</v>
      </c>
      <c r="AR153" s="8">
        <v>61.9</v>
      </c>
      <c r="AT153" s="8">
        <v>39.6</v>
      </c>
    </row>
    <row r="154" spans="1:46" x14ac:dyDescent="0.25">
      <c r="A154" s="7">
        <v>32324</v>
      </c>
      <c r="E154" s="8">
        <v>52</v>
      </c>
      <c r="F154" s="8">
        <v>52</v>
      </c>
      <c r="G154" s="8">
        <v>50</v>
      </c>
      <c r="AK154" s="8">
        <v>191.9</v>
      </c>
      <c r="AM154" s="8">
        <v>39.799999999999997</v>
      </c>
      <c r="AO154" s="8">
        <v>33.808</v>
      </c>
      <c r="AR154" s="8">
        <v>63.4</v>
      </c>
      <c r="AT154" s="8">
        <v>40.5</v>
      </c>
    </row>
    <row r="155" spans="1:46" x14ac:dyDescent="0.25">
      <c r="A155" s="7">
        <v>32355</v>
      </c>
      <c r="E155" s="8">
        <v>52</v>
      </c>
      <c r="F155" s="8">
        <v>52</v>
      </c>
      <c r="G155" s="8">
        <v>51</v>
      </c>
      <c r="AK155" s="8">
        <v>198.4</v>
      </c>
      <c r="AM155" s="8">
        <v>40.299999999999997</v>
      </c>
      <c r="AO155" s="6" t="s">
        <v>1590</v>
      </c>
      <c r="AR155" s="8">
        <v>63.9</v>
      </c>
      <c r="AT155" s="8">
        <v>41</v>
      </c>
    </row>
    <row r="156" spans="1:46" x14ac:dyDescent="0.25">
      <c r="A156" s="7">
        <v>32386</v>
      </c>
      <c r="E156" s="8">
        <v>53</v>
      </c>
      <c r="F156" s="8">
        <v>53</v>
      </c>
      <c r="G156" s="8">
        <v>51</v>
      </c>
      <c r="AK156" s="8">
        <v>192.1</v>
      </c>
      <c r="AM156" s="8">
        <v>41.2</v>
      </c>
      <c r="AO156" s="6" t="s">
        <v>1590</v>
      </c>
      <c r="AR156" s="8">
        <v>63.3</v>
      </c>
      <c r="AT156" s="8">
        <v>41.6</v>
      </c>
    </row>
    <row r="157" spans="1:46" x14ac:dyDescent="0.25">
      <c r="A157" s="7">
        <v>32416</v>
      </c>
      <c r="E157" s="8">
        <v>54</v>
      </c>
      <c r="F157" s="8">
        <v>54</v>
      </c>
      <c r="G157" s="8">
        <v>52</v>
      </c>
      <c r="AK157" s="8">
        <v>197</v>
      </c>
      <c r="AM157" s="8">
        <v>41.1</v>
      </c>
      <c r="AO157" s="8">
        <v>36.084000000000003</v>
      </c>
      <c r="AR157" s="8">
        <v>62.4</v>
      </c>
      <c r="AT157" s="8">
        <v>42.1</v>
      </c>
    </row>
    <row r="158" spans="1:46" x14ac:dyDescent="0.25">
      <c r="A158" s="7">
        <v>32447</v>
      </c>
      <c r="E158" s="8">
        <v>54</v>
      </c>
      <c r="F158" s="8">
        <v>54</v>
      </c>
      <c r="G158" s="8">
        <v>53</v>
      </c>
      <c r="AK158" s="8">
        <v>200.1</v>
      </c>
      <c r="AM158" s="8">
        <v>41.1</v>
      </c>
      <c r="AO158" s="6" t="s">
        <v>1590</v>
      </c>
      <c r="AR158" s="8">
        <v>62.1</v>
      </c>
      <c r="AT158" s="8">
        <v>43.1</v>
      </c>
    </row>
    <row r="159" spans="1:46" x14ac:dyDescent="0.25">
      <c r="A159" s="7">
        <v>32477</v>
      </c>
      <c r="E159" s="8">
        <v>55</v>
      </c>
      <c r="F159" s="8">
        <v>54</v>
      </c>
      <c r="G159" s="8">
        <v>54</v>
      </c>
      <c r="AK159" s="8">
        <v>192.7</v>
      </c>
      <c r="AM159" s="8">
        <v>40.799999999999997</v>
      </c>
      <c r="AO159" s="6" t="s">
        <v>1590</v>
      </c>
      <c r="AR159" s="8">
        <v>62.2</v>
      </c>
      <c r="AT159" s="8">
        <v>43.8</v>
      </c>
    </row>
    <row r="160" spans="1:46" x14ac:dyDescent="0.25">
      <c r="A160" s="7">
        <v>32508</v>
      </c>
      <c r="E160" s="8">
        <v>56</v>
      </c>
      <c r="F160" s="8">
        <v>55</v>
      </c>
      <c r="G160" s="8">
        <v>56</v>
      </c>
      <c r="AK160" s="8">
        <v>195.9</v>
      </c>
      <c r="AM160" s="8">
        <v>40.9</v>
      </c>
      <c r="AO160" s="8">
        <v>37.881</v>
      </c>
      <c r="AR160" s="8">
        <v>62.7</v>
      </c>
      <c r="AT160" s="8">
        <v>44.2</v>
      </c>
    </row>
    <row r="161" spans="1:46" x14ac:dyDescent="0.25">
      <c r="A161" s="7">
        <v>32539</v>
      </c>
      <c r="E161" s="8">
        <v>56</v>
      </c>
      <c r="F161" s="8">
        <v>55</v>
      </c>
      <c r="G161" s="8">
        <v>58</v>
      </c>
      <c r="AK161" s="8">
        <v>186.6</v>
      </c>
      <c r="AM161" s="8">
        <v>41.3</v>
      </c>
      <c r="AO161" s="6" t="s">
        <v>1590</v>
      </c>
      <c r="AR161" s="8">
        <v>62.8</v>
      </c>
      <c r="AT161" s="8">
        <v>44.8</v>
      </c>
    </row>
    <row r="162" spans="1:46" x14ac:dyDescent="0.25">
      <c r="A162" s="7">
        <v>32567</v>
      </c>
      <c r="E162" s="8">
        <v>58</v>
      </c>
      <c r="F162" s="8">
        <v>56</v>
      </c>
      <c r="G162" s="8">
        <v>60</v>
      </c>
      <c r="AK162" s="8">
        <v>190.6</v>
      </c>
      <c r="AM162" s="8">
        <v>42.6</v>
      </c>
      <c r="AO162" s="6" t="s">
        <v>1590</v>
      </c>
      <c r="AR162" s="8">
        <v>62.3</v>
      </c>
      <c r="AT162" s="8">
        <v>45.3</v>
      </c>
    </row>
    <row r="163" spans="1:46" x14ac:dyDescent="0.25">
      <c r="A163" s="7">
        <v>32598</v>
      </c>
      <c r="E163" s="8">
        <v>59</v>
      </c>
      <c r="F163" s="8">
        <v>56</v>
      </c>
      <c r="G163" s="8">
        <v>62</v>
      </c>
      <c r="AK163" s="8">
        <v>188.5</v>
      </c>
      <c r="AM163" s="8">
        <v>43.8</v>
      </c>
      <c r="AO163" s="8">
        <v>41.801000000000002</v>
      </c>
      <c r="AR163" s="8">
        <v>62.9</v>
      </c>
      <c r="AT163" s="8">
        <v>45.8</v>
      </c>
    </row>
    <row r="164" spans="1:46" x14ac:dyDescent="0.25">
      <c r="A164" s="7">
        <v>32628</v>
      </c>
      <c r="E164" s="8">
        <v>59</v>
      </c>
      <c r="F164" s="8">
        <v>56</v>
      </c>
      <c r="G164" s="8">
        <v>63</v>
      </c>
      <c r="AK164" s="8">
        <v>183.8</v>
      </c>
      <c r="AM164" s="8">
        <v>45.7</v>
      </c>
      <c r="AO164" s="6" t="s">
        <v>1590</v>
      </c>
      <c r="AR164" s="8">
        <v>64.2</v>
      </c>
      <c r="AT164" s="8">
        <v>45.8</v>
      </c>
    </row>
    <row r="165" spans="1:46" x14ac:dyDescent="0.25">
      <c r="A165" s="7">
        <v>32659</v>
      </c>
      <c r="E165" s="8">
        <v>59</v>
      </c>
      <c r="F165" s="8">
        <v>56</v>
      </c>
      <c r="G165" s="8">
        <v>64</v>
      </c>
      <c r="AK165" s="8">
        <v>187.2</v>
      </c>
      <c r="AM165" s="8">
        <v>46</v>
      </c>
      <c r="AO165" s="6" t="s">
        <v>1590</v>
      </c>
      <c r="AR165" s="8">
        <v>65.7</v>
      </c>
      <c r="AT165" s="8">
        <v>46.3</v>
      </c>
    </row>
    <row r="166" spans="1:46" x14ac:dyDescent="0.25">
      <c r="A166" s="7">
        <v>32689</v>
      </c>
      <c r="E166" s="8">
        <v>60</v>
      </c>
      <c r="F166" s="8">
        <v>57</v>
      </c>
      <c r="G166" s="8">
        <v>64</v>
      </c>
      <c r="AK166" s="8">
        <v>195.1</v>
      </c>
      <c r="AM166" s="8">
        <v>46.1</v>
      </c>
      <c r="AO166" s="8">
        <v>44.372</v>
      </c>
      <c r="AR166" s="8">
        <v>67</v>
      </c>
      <c r="AT166" s="8">
        <v>47.5</v>
      </c>
    </row>
    <row r="167" spans="1:46" x14ac:dyDescent="0.25">
      <c r="A167" s="7">
        <v>32720</v>
      </c>
      <c r="E167" s="8">
        <v>60</v>
      </c>
      <c r="F167" s="8">
        <v>57</v>
      </c>
      <c r="G167" s="8">
        <v>64</v>
      </c>
      <c r="AK167" s="8">
        <v>187</v>
      </c>
      <c r="AM167" s="8">
        <v>46</v>
      </c>
      <c r="AO167" s="6" t="s">
        <v>1590</v>
      </c>
      <c r="AR167" s="8">
        <v>67.7</v>
      </c>
      <c r="AT167" s="8">
        <v>48.7</v>
      </c>
    </row>
    <row r="168" spans="1:46" x14ac:dyDescent="0.25">
      <c r="A168" s="7">
        <v>32751</v>
      </c>
      <c r="E168" s="8">
        <v>60</v>
      </c>
      <c r="F168" s="8">
        <v>57</v>
      </c>
      <c r="G168" s="8">
        <v>65</v>
      </c>
      <c r="AK168" s="8">
        <v>187.7</v>
      </c>
      <c r="AM168" s="8">
        <v>46</v>
      </c>
      <c r="AO168" s="6" t="s">
        <v>1590</v>
      </c>
      <c r="AR168" s="8">
        <v>67.5</v>
      </c>
      <c r="AT168" s="8">
        <v>50</v>
      </c>
    </row>
    <row r="169" spans="1:46" x14ac:dyDescent="0.25">
      <c r="A169" s="7">
        <v>32781</v>
      </c>
      <c r="E169" s="8">
        <v>60</v>
      </c>
      <c r="F169" s="8">
        <v>57</v>
      </c>
      <c r="G169" s="8">
        <v>65</v>
      </c>
      <c r="AK169" s="8">
        <v>195.4</v>
      </c>
      <c r="AM169" s="8">
        <v>46.1</v>
      </c>
      <c r="AO169" s="8">
        <v>46.262</v>
      </c>
      <c r="AR169" s="8">
        <v>67.3</v>
      </c>
      <c r="AT169" s="8">
        <v>50.4</v>
      </c>
    </row>
    <row r="170" spans="1:46" x14ac:dyDescent="0.25">
      <c r="A170" s="7">
        <v>32812</v>
      </c>
      <c r="E170" s="8">
        <v>60</v>
      </c>
      <c r="F170" s="8">
        <v>57</v>
      </c>
      <c r="G170" s="8">
        <v>66</v>
      </c>
      <c r="AK170" s="8">
        <v>206</v>
      </c>
      <c r="AM170" s="8">
        <v>46.4</v>
      </c>
      <c r="AO170" s="6" t="s">
        <v>1590</v>
      </c>
      <c r="AR170" s="8">
        <v>66.400000000000006</v>
      </c>
      <c r="AT170" s="8">
        <v>50.8</v>
      </c>
    </row>
    <row r="171" spans="1:46" x14ac:dyDescent="0.25">
      <c r="A171" s="7">
        <v>32842</v>
      </c>
      <c r="E171" s="8">
        <v>61</v>
      </c>
      <c r="F171" s="8">
        <v>58</v>
      </c>
      <c r="G171" s="8">
        <v>67</v>
      </c>
      <c r="AK171" s="8">
        <v>194.8</v>
      </c>
      <c r="AM171" s="8">
        <v>46.6</v>
      </c>
      <c r="AO171" s="6" t="s">
        <v>1590</v>
      </c>
      <c r="AR171" s="8">
        <v>66.7</v>
      </c>
      <c r="AT171" s="8">
        <v>51.2</v>
      </c>
    </row>
    <row r="172" spans="1:46" x14ac:dyDescent="0.25">
      <c r="A172" s="7">
        <v>32873</v>
      </c>
      <c r="E172" s="8">
        <v>61</v>
      </c>
      <c r="F172" s="8">
        <v>58</v>
      </c>
      <c r="G172" s="8">
        <v>67</v>
      </c>
      <c r="AK172" s="8">
        <v>213.8</v>
      </c>
      <c r="AM172" s="8">
        <v>46.8</v>
      </c>
      <c r="AO172" s="8">
        <v>48.122</v>
      </c>
      <c r="AR172" s="8">
        <v>66.599999999999994</v>
      </c>
      <c r="AT172" s="8">
        <v>51.6</v>
      </c>
    </row>
    <row r="173" spans="1:46" x14ac:dyDescent="0.25">
      <c r="A173" s="7">
        <v>32904</v>
      </c>
      <c r="E173" s="8">
        <v>62</v>
      </c>
      <c r="F173" s="8">
        <v>58</v>
      </c>
      <c r="G173" s="8">
        <v>68</v>
      </c>
      <c r="AK173" s="8">
        <v>218.5</v>
      </c>
      <c r="AM173" s="8">
        <v>47.3</v>
      </c>
      <c r="AO173" s="6" t="s">
        <v>1590</v>
      </c>
      <c r="AR173" s="8">
        <v>65.8</v>
      </c>
      <c r="AT173" s="8">
        <v>52</v>
      </c>
    </row>
    <row r="174" spans="1:46" x14ac:dyDescent="0.25">
      <c r="A174" s="7">
        <v>32932</v>
      </c>
      <c r="E174" s="8">
        <v>62</v>
      </c>
      <c r="F174" s="8">
        <v>58</v>
      </c>
      <c r="G174" s="8">
        <v>68</v>
      </c>
      <c r="AK174" s="8">
        <v>215.9</v>
      </c>
      <c r="AM174" s="8">
        <v>49.6</v>
      </c>
      <c r="AO174" s="6" t="s">
        <v>1590</v>
      </c>
      <c r="AR174" s="8">
        <v>65.400000000000006</v>
      </c>
      <c r="AT174" s="8">
        <v>52.7</v>
      </c>
    </row>
    <row r="175" spans="1:46" x14ac:dyDescent="0.25">
      <c r="A175" s="7">
        <v>32963</v>
      </c>
      <c r="E175" s="8">
        <v>62</v>
      </c>
      <c r="F175" s="8">
        <v>58</v>
      </c>
      <c r="G175" s="8">
        <v>68</v>
      </c>
      <c r="AK175" s="8">
        <v>226.2</v>
      </c>
      <c r="AM175" s="8">
        <v>50.7</v>
      </c>
      <c r="AO175" s="8">
        <v>51.268999999999998</v>
      </c>
      <c r="AR175" s="8">
        <v>65.7</v>
      </c>
      <c r="AT175" s="8">
        <v>53.3</v>
      </c>
    </row>
    <row r="176" spans="1:46" x14ac:dyDescent="0.25">
      <c r="A176" s="7">
        <v>32993</v>
      </c>
      <c r="E176" s="8">
        <v>62</v>
      </c>
      <c r="F176" s="8">
        <v>58</v>
      </c>
      <c r="G176" s="8">
        <v>68</v>
      </c>
      <c r="AK176" s="8">
        <v>225.8</v>
      </c>
      <c r="AM176" s="8">
        <v>52.3</v>
      </c>
      <c r="AO176" s="6" t="s">
        <v>1590</v>
      </c>
      <c r="AR176" s="8">
        <v>67.7</v>
      </c>
      <c r="AT176" s="8">
        <v>53.7</v>
      </c>
    </row>
    <row r="177" spans="1:46" x14ac:dyDescent="0.25">
      <c r="A177" s="7">
        <v>33024</v>
      </c>
      <c r="E177" s="8">
        <v>62</v>
      </c>
      <c r="F177" s="8">
        <v>58</v>
      </c>
      <c r="G177" s="8">
        <v>69</v>
      </c>
      <c r="AK177" s="8">
        <v>226.1</v>
      </c>
      <c r="AM177" s="8">
        <v>52.9</v>
      </c>
      <c r="AO177" s="6" t="s">
        <v>1590</v>
      </c>
      <c r="AR177" s="8">
        <v>68.900000000000006</v>
      </c>
      <c r="AT177" s="8">
        <v>54.2</v>
      </c>
    </row>
    <row r="178" spans="1:46" x14ac:dyDescent="0.25">
      <c r="A178" s="7">
        <v>33054</v>
      </c>
      <c r="E178" s="8">
        <v>61</v>
      </c>
      <c r="F178" s="8">
        <v>57</v>
      </c>
      <c r="G178" s="8">
        <v>68</v>
      </c>
      <c r="AK178" s="8">
        <v>226.4</v>
      </c>
      <c r="AM178" s="8">
        <v>53.1</v>
      </c>
      <c r="AO178" s="8">
        <v>53.13</v>
      </c>
      <c r="AR178" s="8">
        <v>69.099999999999994</v>
      </c>
      <c r="AT178" s="8">
        <v>55.1</v>
      </c>
    </row>
    <row r="179" spans="1:46" x14ac:dyDescent="0.25">
      <c r="A179" s="7">
        <v>33085</v>
      </c>
      <c r="E179" s="8">
        <v>60</v>
      </c>
      <c r="F179" s="8">
        <v>56</v>
      </c>
      <c r="G179" s="8">
        <v>68</v>
      </c>
      <c r="AK179" s="8">
        <v>229.9</v>
      </c>
      <c r="AM179" s="8">
        <v>53.2</v>
      </c>
      <c r="AO179" s="6" t="s">
        <v>1590</v>
      </c>
      <c r="AR179" s="8">
        <v>68.599999999999994</v>
      </c>
      <c r="AT179" s="8">
        <v>55.7</v>
      </c>
    </row>
    <row r="180" spans="1:46" x14ac:dyDescent="0.25">
      <c r="A180" s="7">
        <v>33116</v>
      </c>
      <c r="E180" s="8">
        <v>60</v>
      </c>
      <c r="F180" s="8">
        <v>56</v>
      </c>
      <c r="G180" s="8">
        <v>68</v>
      </c>
      <c r="AK180" s="8">
        <v>226.3</v>
      </c>
      <c r="AM180" s="8">
        <v>53.6</v>
      </c>
      <c r="AO180" s="6" t="s">
        <v>1590</v>
      </c>
      <c r="AR180" s="8">
        <v>67.3</v>
      </c>
      <c r="AT180" s="8">
        <v>56.3</v>
      </c>
    </row>
    <row r="181" spans="1:46" x14ac:dyDescent="0.25">
      <c r="A181" s="7">
        <v>33146</v>
      </c>
      <c r="E181" s="8">
        <v>59</v>
      </c>
      <c r="F181" s="8">
        <v>55</v>
      </c>
      <c r="G181" s="8">
        <v>67</v>
      </c>
      <c r="AK181" s="8">
        <v>239.9</v>
      </c>
      <c r="AM181" s="8">
        <v>55</v>
      </c>
      <c r="AO181" s="8">
        <v>55.637999999999998</v>
      </c>
      <c r="AR181" s="8">
        <v>66.599999999999994</v>
      </c>
      <c r="AT181" s="8">
        <v>57.2</v>
      </c>
    </row>
    <row r="182" spans="1:46" x14ac:dyDescent="0.25">
      <c r="A182" s="7">
        <v>33177</v>
      </c>
      <c r="E182" s="8">
        <v>59</v>
      </c>
      <c r="F182" s="8">
        <v>54</v>
      </c>
      <c r="G182" s="8">
        <v>66</v>
      </c>
      <c r="AK182" s="8">
        <v>248.3</v>
      </c>
      <c r="AM182" s="8">
        <v>55.8</v>
      </c>
      <c r="AO182" s="6" t="s">
        <v>1590</v>
      </c>
      <c r="AR182" s="8">
        <v>65.7</v>
      </c>
      <c r="AT182" s="8">
        <v>57.7</v>
      </c>
    </row>
    <row r="183" spans="1:46" x14ac:dyDescent="0.25">
      <c r="A183" s="7">
        <v>33207</v>
      </c>
      <c r="E183" s="8">
        <v>58</v>
      </c>
      <c r="F183" s="8">
        <v>54</v>
      </c>
      <c r="G183" s="8">
        <v>66</v>
      </c>
      <c r="AK183" s="8">
        <v>234.8</v>
      </c>
      <c r="AM183" s="8">
        <v>56.5</v>
      </c>
      <c r="AO183" s="6" t="s">
        <v>1590</v>
      </c>
      <c r="AR183" s="8">
        <v>66</v>
      </c>
      <c r="AT183" s="8">
        <v>57.7</v>
      </c>
    </row>
    <row r="184" spans="1:46" x14ac:dyDescent="0.25">
      <c r="A184" s="7">
        <v>33238</v>
      </c>
      <c r="E184" s="8">
        <v>58</v>
      </c>
      <c r="F184" s="8">
        <v>53</v>
      </c>
      <c r="G184" s="8">
        <v>66</v>
      </c>
      <c r="AK184" s="8">
        <v>221.8</v>
      </c>
      <c r="AM184" s="8">
        <v>56.7</v>
      </c>
      <c r="AO184" s="8">
        <v>58.865000000000002</v>
      </c>
      <c r="AR184" s="8">
        <v>65.900000000000006</v>
      </c>
      <c r="AT184" s="8">
        <v>59.5</v>
      </c>
    </row>
    <row r="185" spans="1:46" x14ac:dyDescent="0.25">
      <c r="A185" s="7">
        <v>33269</v>
      </c>
      <c r="E185" s="8">
        <v>57</v>
      </c>
      <c r="F185" s="8">
        <v>53</v>
      </c>
      <c r="G185" s="8">
        <v>65</v>
      </c>
      <c r="AK185" s="8">
        <v>232.8</v>
      </c>
      <c r="AM185" s="8">
        <v>57</v>
      </c>
      <c r="AO185" s="6" t="s">
        <v>1590</v>
      </c>
      <c r="AR185" s="8">
        <v>65.8</v>
      </c>
      <c r="AT185" s="8">
        <v>61.4</v>
      </c>
    </row>
    <row r="186" spans="1:46" x14ac:dyDescent="0.25">
      <c r="A186" s="7">
        <v>33297</v>
      </c>
      <c r="E186" s="8">
        <v>56</v>
      </c>
      <c r="F186" s="8">
        <v>52</v>
      </c>
      <c r="G186" s="8">
        <v>64</v>
      </c>
      <c r="AK186" s="8">
        <v>228.3</v>
      </c>
      <c r="AM186" s="8">
        <v>57.7</v>
      </c>
      <c r="AO186" s="6" t="s">
        <v>1590</v>
      </c>
      <c r="AR186" s="8">
        <v>65.7</v>
      </c>
      <c r="AT186" s="8">
        <v>61.7</v>
      </c>
    </row>
    <row r="187" spans="1:46" x14ac:dyDescent="0.25">
      <c r="A187" s="7">
        <v>33328</v>
      </c>
      <c r="E187" s="8">
        <v>56</v>
      </c>
      <c r="F187" s="8">
        <v>52</v>
      </c>
      <c r="G187" s="8">
        <v>64</v>
      </c>
      <c r="AK187" s="8">
        <v>206</v>
      </c>
      <c r="AM187" s="8">
        <v>58.7</v>
      </c>
      <c r="AO187" s="8">
        <v>62.02</v>
      </c>
      <c r="AR187" s="8">
        <v>66.2</v>
      </c>
      <c r="AT187" s="8">
        <v>63.9</v>
      </c>
    </row>
    <row r="188" spans="1:46" x14ac:dyDescent="0.25">
      <c r="A188" s="7">
        <v>33358</v>
      </c>
      <c r="E188" s="8">
        <v>56</v>
      </c>
      <c r="F188" s="8">
        <v>52</v>
      </c>
      <c r="G188" s="8">
        <v>64</v>
      </c>
      <c r="AK188" s="8">
        <v>221.3</v>
      </c>
      <c r="AM188" s="8">
        <v>60</v>
      </c>
      <c r="AO188" s="6" t="s">
        <v>1590</v>
      </c>
      <c r="AR188" s="8">
        <v>67.5</v>
      </c>
      <c r="AT188" s="8">
        <v>64.7</v>
      </c>
    </row>
    <row r="189" spans="1:46" x14ac:dyDescent="0.25">
      <c r="A189" s="7">
        <v>33389</v>
      </c>
      <c r="E189" s="8">
        <v>56</v>
      </c>
      <c r="F189" s="8">
        <v>52</v>
      </c>
      <c r="G189" s="8">
        <v>64</v>
      </c>
      <c r="AK189" s="8">
        <v>213.1</v>
      </c>
      <c r="AM189" s="8">
        <v>59.9</v>
      </c>
      <c r="AO189" s="6" t="s">
        <v>1590</v>
      </c>
      <c r="AR189" s="8">
        <v>68.7</v>
      </c>
      <c r="AT189" s="8">
        <v>64.900000000000006</v>
      </c>
    </row>
    <row r="190" spans="1:46" x14ac:dyDescent="0.25">
      <c r="A190" s="7">
        <v>33419</v>
      </c>
      <c r="E190" s="8">
        <v>56</v>
      </c>
      <c r="F190" s="8">
        <v>52</v>
      </c>
      <c r="G190" s="8">
        <v>64</v>
      </c>
      <c r="AK190" s="8">
        <v>203</v>
      </c>
      <c r="AM190" s="8">
        <v>59.7</v>
      </c>
      <c r="AO190" s="8">
        <v>64.704999999999998</v>
      </c>
      <c r="AR190" s="8">
        <v>69.400000000000006</v>
      </c>
      <c r="AT190" s="8">
        <v>66.400000000000006</v>
      </c>
    </row>
    <row r="191" spans="1:46" x14ac:dyDescent="0.25">
      <c r="A191" s="7">
        <v>33450</v>
      </c>
      <c r="E191" s="8">
        <v>56</v>
      </c>
      <c r="F191" s="8">
        <v>52</v>
      </c>
      <c r="G191" s="8">
        <v>64</v>
      </c>
      <c r="AK191" s="8">
        <v>214.5</v>
      </c>
      <c r="AM191" s="8">
        <v>59.4</v>
      </c>
      <c r="AO191" s="6" t="s">
        <v>1590</v>
      </c>
      <c r="AR191" s="8">
        <v>69.900000000000006</v>
      </c>
      <c r="AT191" s="8">
        <v>66.599999999999994</v>
      </c>
    </row>
    <row r="192" spans="1:46" x14ac:dyDescent="0.25">
      <c r="A192" s="7">
        <v>33481</v>
      </c>
      <c r="E192" s="8">
        <v>56</v>
      </c>
      <c r="F192" s="8">
        <v>52</v>
      </c>
      <c r="G192" s="8">
        <v>64</v>
      </c>
      <c r="AK192" s="8">
        <v>205.2</v>
      </c>
      <c r="AM192" s="8">
        <v>59.1</v>
      </c>
      <c r="AO192" s="6" t="s">
        <v>1590</v>
      </c>
      <c r="AR192" s="8">
        <v>69.599999999999994</v>
      </c>
      <c r="AT192" s="8">
        <v>67.5</v>
      </c>
    </row>
    <row r="193" spans="1:46" x14ac:dyDescent="0.25">
      <c r="A193" s="7">
        <v>33511</v>
      </c>
      <c r="E193" s="8">
        <v>56</v>
      </c>
      <c r="F193" s="8">
        <v>52</v>
      </c>
      <c r="G193" s="8">
        <v>64</v>
      </c>
      <c r="AK193" s="8">
        <v>204.9</v>
      </c>
      <c r="AM193" s="8">
        <v>58.9</v>
      </c>
      <c r="AO193" s="8">
        <v>66.775999999999996</v>
      </c>
      <c r="AR193" s="8">
        <v>69.7</v>
      </c>
      <c r="AT193" s="8">
        <v>68</v>
      </c>
    </row>
    <row r="194" spans="1:46" x14ac:dyDescent="0.25">
      <c r="A194" s="7">
        <v>33542</v>
      </c>
      <c r="E194" s="8">
        <v>56</v>
      </c>
      <c r="F194" s="8">
        <v>52</v>
      </c>
      <c r="G194" s="8">
        <v>64</v>
      </c>
      <c r="AK194" s="8">
        <v>186.9</v>
      </c>
      <c r="AM194" s="8">
        <v>58.5</v>
      </c>
      <c r="AO194" s="6" t="s">
        <v>1590</v>
      </c>
      <c r="AR194" s="8">
        <v>69.7</v>
      </c>
      <c r="AT194" s="8">
        <v>68.3</v>
      </c>
    </row>
    <row r="195" spans="1:46" x14ac:dyDescent="0.25">
      <c r="A195" s="7">
        <v>33572</v>
      </c>
      <c r="E195" s="8">
        <v>56</v>
      </c>
      <c r="F195" s="8">
        <v>52</v>
      </c>
      <c r="G195" s="8">
        <v>64</v>
      </c>
      <c r="AK195" s="8">
        <v>193.5</v>
      </c>
      <c r="AM195" s="8">
        <v>57.3</v>
      </c>
      <c r="AO195" s="6" t="s">
        <v>1590</v>
      </c>
      <c r="AR195" s="8">
        <v>70.3</v>
      </c>
      <c r="AT195" s="8">
        <v>69.900000000000006</v>
      </c>
    </row>
    <row r="196" spans="1:46" x14ac:dyDescent="0.25">
      <c r="A196" s="7">
        <v>33603</v>
      </c>
      <c r="E196" s="8">
        <v>56</v>
      </c>
      <c r="F196" s="8">
        <v>52</v>
      </c>
      <c r="G196" s="8">
        <v>64</v>
      </c>
      <c r="AK196" s="8">
        <v>193.8</v>
      </c>
      <c r="AM196" s="8">
        <v>56.4</v>
      </c>
      <c r="AO196" s="8">
        <v>67.543999999999997</v>
      </c>
      <c r="AR196" s="8">
        <v>70.900000000000006</v>
      </c>
      <c r="AT196" s="8">
        <v>70.7</v>
      </c>
    </row>
    <row r="197" spans="1:46" x14ac:dyDescent="0.25">
      <c r="A197" s="7">
        <v>33634</v>
      </c>
      <c r="E197" s="8">
        <v>56</v>
      </c>
      <c r="F197" s="8">
        <v>52</v>
      </c>
      <c r="G197" s="8">
        <v>64</v>
      </c>
      <c r="AK197" s="8">
        <v>188.9</v>
      </c>
      <c r="AM197" s="8">
        <v>56.1</v>
      </c>
      <c r="AO197" s="6" t="s">
        <v>1590</v>
      </c>
      <c r="AR197" s="8">
        <v>71.5</v>
      </c>
      <c r="AT197" s="8">
        <v>71</v>
      </c>
    </row>
    <row r="198" spans="1:46" x14ac:dyDescent="0.25">
      <c r="A198" s="7">
        <v>33663</v>
      </c>
      <c r="E198" s="8">
        <v>56</v>
      </c>
      <c r="F198" s="8">
        <v>52</v>
      </c>
      <c r="G198" s="8">
        <v>64</v>
      </c>
      <c r="AK198" s="8">
        <v>186</v>
      </c>
      <c r="AM198" s="8">
        <v>56</v>
      </c>
      <c r="AO198" s="6" t="s">
        <v>1590</v>
      </c>
      <c r="AR198" s="8">
        <v>71.8</v>
      </c>
      <c r="AT198" s="8">
        <v>72.8</v>
      </c>
    </row>
    <row r="199" spans="1:46" x14ac:dyDescent="0.25">
      <c r="A199" s="7">
        <v>33694</v>
      </c>
      <c r="E199" s="8">
        <v>56</v>
      </c>
      <c r="F199" s="8">
        <v>52</v>
      </c>
      <c r="G199" s="8">
        <v>64</v>
      </c>
      <c r="AK199" s="8">
        <v>177.4</v>
      </c>
      <c r="AM199" s="8">
        <v>55.9</v>
      </c>
      <c r="AO199" s="8">
        <v>67.774000000000001</v>
      </c>
      <c r="AR199" s="8">
        <v>73.7</v>
      </c>
      <c r="AT199" s="8">
        <v>74.2</v>
      </c>
    </row>
    <row r="200" spans="1:46" x14ac:dyDescent="0.25">
      <c r="A200" s="7">
        <v>33724</v>
      </c>
      <c r="E200" s="8">
        <v>56</v>
      </c>
      <c r="F200" s="8">
        <v>52</v>
      </c>
      <c r="G200" s="8">
        <v>65</v>
      </c>
      <c r="AK200" s="8">
        <v>171.8</v>
      </c>
      <c r="AM200" s="8">
        <v>55.6</v>
      </c>
      <c r="AO200" s="6" t="s">
        <v>1590</v>
      </c>
      <c r="AR200" s="8">
        <v>71.900000000000006</v>
      </c>
      <c r="AT200" s="8">
        <v>74.8</v>
      </c>
    </row>
    <row r="201" spans="1:46" x14ac:dyDescent="0.25">
      <c r="A201" s="7">
        <v>33755</v>
      </c>
      <c r="E201" s="8">
        <v>56</v>
      </c>
      <c r="F201" s="8">
        <v>52</v>
      </c>
      <c r="G201" s="8">
        <v>65</v>
      </c>
      <c r="AK201" s="8">
        <v>176.3</v>
      </c>
      <c r="AM201" s="8">
        <v>54.9</v>
      </c>
      <c r="AO201" s="6" t="s">
        <v>1590</v>
      </c>
      <c r="AR201" s="8">
        <v>73</v>
      </c>
      <c r="AT201" s="8">
        <v>75.400000000000006</v>
      </c>
    </row>
    <row r="202" spans="1:46" x14ac:dyDescent="0.25">
      <c r="A202" s="7">
        <v>33785</v>
      </c>
      <c r="E202" s="8">
        <v>56</v>
      </c>
      <c r="F202" s="8">
        <v>52</v>
      </c>
      <c r="G202" s="8">
        <v>65</v>
      </c>
      <c r="AK202" s="8">
        <v>178.8</v>
      </c>
      <c r="AM202" s="8">
        <v>54.3</v>
      </c>
      <c r="AO202" s="8">
        <v>67.313000000000002</v>
      </c>
      <c r="AR202" s="8">
        <v>70.3</v>
      </c>
      <c r="AT202" s="8">
        <v>75.5</v>
      </c>
    </row>
    <row r="203" spans="1:46" x14ac:dyDescent="0.25">
      <c r="A203" s="7">
        <v>33816</v>
      </c>
      <c r="E203" s="8">
        <v>56</v>
      </c>
      <c r="F203" s="8">
        <v>52</v>
      </c>
      <c r="G203" s="8">
        <v>66</v>
      </c>
      <c r="AK203" s="8">
        <v>175.9</v>
      </c>
      <c r="AM203" s="8">
        <v>53.9</v>
      </c>
      <c r="AO203" s="6" t="s">
        <v>1590</v>
      </c>
      <c r="AR203" s="8">
        <v>77.7</v>
      </c>
      <c r="AT203" s="8">
        <v>75.099999999999994</v>
      </c>
    </row>
    <row r="204" spans="1:46" x14ac:dyDescent="0.25">
      <c r="A204" s="7">
        <v>33847</v>
      </c>
      <c r="E204" s="8">
        <v>56</v>
      </c>
      <c r="F204" s="8">
        <v>52</v>
      </c>
      <c r="G204" s="8">
        <v>66</v>
      </c>
      <c r="AK204" s="8">
        <v>178.7</v>
      </c>
      <c r="AM204" s="8">
        <v>54</v>
      </c>
      <c r="AO204" s="6" t="s">
        <v>1590</v>
      </c>
      <c r="AR204" s="8">
        <v>77.400000000000006</v>
      </c>
      <c r="AT204" s="8">
        <v>74.900000000000006</v>
      </c>
    </row>
    <row r="205" spans="1:46" x14ac:dyDescent="0.25">
      <c r="A205" s="7">
        <v>33877</v>
      </c>
      <c r="E205" s="8">
        <v>56</v>
      </c>
      <c r="F205" s="8">
        <v>52</v>
      </c>
      <c r="G205" s="8">
        <v>66</v>
      </c>
      <c r="AK205" s="8">
        <v>168.7</v>
      </c>
      <c r="AM205" s="8">
        <v>54.4</v>
      </c>
      <c r="AO205" s="8">
        <v>67.03</v>
      </c>
      <c r="AR205" s="8">
        <v>76.599999999999994</v>
      </c>
      <c r="AT205" s="8">
        <v>74.8</v>
      </c>
    </row>
    <row r="206" spans="1:46" x14ac:dyDescent="0.25">
      <c r="A206" s="7">
        <v>33908</v>
      </c>
      <c r="E206" s="8">
        <v>56</v>
      </c>
      <c r="F206" s="8">
        <v>52</v>
      </c>
      <c r="G206" s="8">
        <v>66</v>
      </c>
      <c r="AK206" s="8">
        <v>169.5</v>
      </c>
      <c r="AM206" s="8">
        <v>54.3</v>
      </c>
      <c r="AO206" s="6" t="s">
        <v>1590</v>
      </c>
      <c r="AR206" s="8">
        <v>77.599999999999994</v>
      </c>
      <c r="AT206" s="8">
        <v>74.8</v>
      </c>
    </row>
    <row r="207" spans="1:46" x14ac:dyDescent="0.25">
      <c r="A207" s="7">
        <v>33938</v>
      </c>
      <c r="E207" s="8">
        <v>56</v>
      </c>
      <c r="F207" s="8">
        <v>52</v>
      </c>
      <c r="G207" s="8">
        <v>66</v>
      </c>
      <c r="AK207" s="8">
        <v>172</v>
      </c>
      <c r="AM207" s="8">
        <v>54</v>
      </c>
      <c r="AO207" s="6" t="s">
        <v>1590</v>
      </c>
      <c r="AR207" s="8">
        <v>76.400000000000006</v>
      </c>
      <c r="AT207" s="8">
        <v>74.900000000000006</v>
      </c>
    </row>
    <row r="208" spans="1:46" x14ac:dyDescent="0.25">
      <c r="A208" s="7">
        <v>33969</v>
      </c>
      <c r="E208" s="8">
        <v>56</v>
      </c>
      <c r="F208" s="8">
        <v>52</v>
      </c>
      <c r="G208" s="8">
        <v>66</v>
      </c>
      <c r="AK208" s="8">
        <v>165</v>
      </c>
      <c r="AM208" s="8">
        <v>53.6</v>
      </c>
      <c r="AO208" s="8">
        <v>66.38</v>
      </c>
      <c r="AR208" s="8">
        <v>74.5</v>
      </c>
      <c r="AT208" s="8">
        <v>74.5</v>
      </c>
    </row>
    <row r="209" spans="1:46" x14ac:dyDescent="0.25">
      <c r="A209" s="7">
        <v>34000</v>
      </c>
      <c r="E209" s="8">
        <v>56</v>
      </c>
      <c r="F209" s="8">
        <v>52</v>
      </c>
      <c r="G209" s="8">
        <v>66</v>
      </c>
      <c r="S209" s="8">
        <v>84.4</v>
      </c>
      <c r="AK209" s="8">
        <v>156.30000000000001</v>
      </c>
      <c r="AM209" s="8">
        <v>53.5</v>
      </c>
      <c r="AO209" s="6" t="s">
        <v>1590</v>
      </c>
      <c r="AR209" s="8">
        <v>76.599999999999994</v>
      </c>
      <c r="AT209" s="8">
        <v>74.5</v>
      </c>
    </row>
    <row r="210" spans="1:46" x14ac:dyDescent="0.25">
      <c r="A210" s="7">
        <v>34028</v>
      </c>
      <c r="E210" s="8">
        <v>56</v>
      </c>
      <c r="F210" s="8">
        <v>52</v>
      </c>
      <c r="G210" s="8">
        <v>67</v>
      </c>
      <c r="S210" s="8">
        <v>85.2</v>
      </c>
      <c r="AK210" s="8">
        <v>161.9</v>
      </c>
      <c r="AM210" s="8">
        <v>53.7</v>
      </c>
      <c r="AO210" s="6" t="s">
        <v>1590</v>
      </c>
      <c r="AR210" s="8">
        <v>76.2</v>
      </c>
      <c r="AT210" s="8">
        <v>74.8</v>
      </c>
    </row>
    <row r="211" spans="1:46" x14ac:dyDescent="0.25">
      <c r="A211" s="7">
        <v>34059</v>
      </c>
      <c r="E211" s="8">
        <v>57</v>
      </c>
      <c r="F211" s="8">
        <v>52</v>
      </c>
      <c r="G211" s="8">
        <v>67</v>
      </c>
      <c r="S211" s="8">
        <v>85.7</v>
      </c>
      <c r="AK211" s="8">
        <v>161.5</v>
      </c>
      <c r="AM211" s="8">
        <v>53.7</v>
      </c>
      <c r="AO211" s="8">
        <v>66.087999999999994</v>
      </c>
      <c r="AR211" s="8">
        <v>77</v>
      </c>
      <c r="AT211" s="8">
        <v>75.3</v>
      </c>
    </row>
    <row r="212" spans="1:46" x14ac:dyDescent="0.25">
      <c r="A212" s="7">
        <v>34089</v>
      </c>
      <c r="E212" s="8">
        <v>57</v>
      </c>
      <c r="F212" s="8">
        <v>53</v>
      </c>
      <c r="G212" s="8">
        <v>67</v>
      </c>
      <c r="S212" s="8">
        <v>87.5</v>
      </c>
      <c r="AK212" s="8">
        <v>167.1</v>
      </c>
      <c r="AM212" s="8">
        <v>53.5</v>
      </c>
      <c r="AO212" s="6" t="s">
        <v>1590</v>
      </c>
      <c r="AR212" s="8">
        <v>78.5</v>
      </c>
      <c r="AT212" s="8">
        <v>75.8</v>
      </c>
    </row>
    <row r="213" spans="1:46" x14ac:dyDescent="0.25">
      <c r="A213" s="7">
        <v>34120</v>
      </c>
      <c r="E213" s="8">
        <v>57</v>
      </c>
      <c r="F213" s="8">
        <v>52</v>
      </c>
      <c r="G213" s="8">
        <v>67</v>
      </c>
      <c r="S213" s="8">
        <v>90.7</v>
      </c>
      <c r="AK213" s="8">
        <v>158.30000000000001</v>
      </c>
      <c r="AM213" s="8">
        <v>53.2</v>
      </c>
      <c r="AO213" s="6" t="s">
        <v>1590</v>
      </c>
      <c r="AR213" s="8">
        <v>79.5</v>
      </c>
      <c r="AT213" s="8">
        <v>75.5</v>
      </c>
    </row>
    <row r="214" spans="1:46" x14ac:dyDescent="0.25">
      <c r="A214" s="7">
        <v>34150</v>
      </c>
      <c r="E214" s="8">
        <v>57</v>
      </c>
      <c r="F214" s="8">
        <v>52</v>
      </c>
      <c r="G214" s="8">
        <v>68</v>
      </c>
      <c r="S214" s="8">
        <v>94.9</v>
      </c>
      <c r="AK214" s="8">
        <v>155.9</v>
      </c>
      <c r="AM214" s="8">
        <v>52.9</v>
      </c>
      <c r="AO214" s="8">
        <v>64.191000000000003</v>
      </c>
      <c r="AR214" s="8">
        <v>80.3</v>
      </c>
      <c r="AT214" s="8">
        <v>75.5</v>
      </c>
    </row>
    <row r="215" spans="1:46" x14ac:dyDescent="0.25">
      <c r="A215" s="7">
        <v>34181</v>
      </c>
      <c r="E215" s="8">
        <v>57</v>
      </c>
      <c r="F215" s="8">
        <v>52</v>
      </c>
      <c r="G215" s="8">
        <v>68</v>
      </c>
      <c r="S215" s="8">
        <v>98.1</v>
      </c>
      <c r="AK215" s="8">
        <v>160.19999999999999</v>
      </c>
      <c r="AM215" s="8">
        <v>52.6</v>
      </c>
      <c r="AO215" s="6" t="s">
        <v>1590</v>
      </c>
      <c r="AR215" s="8">
        <v>82.4</v>
      </c>
      <c r="AT215" s="8">
        <v>75.400000000000006</v>
      </c>
    </row>
    <row r="216" spans="1:46" x14ac:dyDescent="0.25">
      <c r="A216" s="7">
        <v>34212</v>
      </c>
      <c r="E216" s="8">
        <v>57</v>
      </c>
      <c r="F216" s="8">
        <v>52</v>
      </c>
      <c r="G216" s="8">
        <v>68</v>
      </c>
      <c r="S216" s="8">
        <v>98.3</v>
      </c>
      <c r="AK216" s="8">
        <v>162</v>
      </c>
      <c r="AM216" s="8">
        <v>52.5</v>
      </c>
      <c r="AO216" s="6" t="s">
        <v>1590</v>
      </c>
      <c r="AR216" s="8">
        <v>82.1</v>
      </c>
      <c r="AT216" s="8">
        <v>75.400000000000006</v>
      </c>
    </row>
    <row r="217" spans="1:46" x14ac:dyDescent="0.25">
      <c r="A217" s="7">
        <v>34242</v>
      </c>
      <c r="E217" s="8">
        <v>57</v>
      </c>
      <c r="F217" s="8">
        <v>53</v>
      </c>
      <c r="G217" s="8">
        <v>68</v>
      </c>
      <c r="S217" s="8">
        <v>97.3</v>
      </c>
      <c r="AK217" s="8">
        <v>160</v>
      </c>
      <c r="AM217" s="8">
        <v>52.3</v>
      </c>
      <c r="AO217" s="8">
        <v>62.521999999999998</v>
      </c>
      <c r="AR217" s="8">
        <v>83.8</v>
      </c>
      <c r="AT217" s="8">
        <v>75.400000000000006</v>
      </c>
    </row>
    <row r="218" spans="1:46" x14ac:dyDescent="0.25">
      <c r="A218" s="7">
        <v>34273</v>
      </c>
      <c r="E218" s="8">
        <v>57</v>
      </c>
      <c r="F218" s="8">
        <v>52</v>
      </c>
      <c r="G218" s="8">
        <v>68</v>
      </c>
      <c r="S218" s="8">
        <v>95.5</v>
      </c>
      <c r="AK218" s="8">
        <v>163.6</v>
      </c>
      <c r="AM218" s="8">
        <v>52.3</v>
      </c>
      <c r="AO218" s="6" t="s">
        <v>1590</v>
      </c>
      <c r="AR218" s="8">
        <v>83.1</v>
      </c>
      <c r="AT218" s="8">
        <v>75.2</v>
      </c>
    </row>
    <row r="219" spans="1:46" x14ac:dyDescent="0.25">
      <c r="A219" s="7">
        <v>34303</v>
      </c>
      <c r="E219" s="8">
        <v>57</v>
      </c>
      <c r="F219" s="8">
        <v>52</v>
      </c>
      <c r="G219" s="8">
        <v>68</v>
      </c>
      <c r="S219" s="8">
        <v>97.8</v>
      </c>
      <c r="AK219" s="8">
        <v>154</v>
      </c>
      <c r="AM219" s="8">
        <v>52.1</v>
      </c>
      <c r="AO219" s="6" t="s">
        <v>1590</v>
      </c>
      <c r="AR219" s="8">
        <v>83</v>
      </c>
      <c r="AT219" s="8">
        <v>75.5</v>
      </c>
    </row>
    <row r="220" spans="1:46" x14ac:dyDescent="0.25">
      <c r="A220" s="7">
        <v>34334</v>
      </c>
      <c r="E220" s="8">
        <v>57</v>
      </c>
      <c r="F220" s="8">
        <v>52</v>
      </c>
      <c r="G220" s="8">
        <v>68</v>
      </c>
      <c r="S220" s="8">
        <v>100.8</v>
      </c>
      <c r="AK220" s="8">
        <v>155.9</v>
      </c>
      <c r="AM220" s="8">
        <v>52</v>
      </c>
      <c r="AO220" s="8">
        <v>61.566000000000003</v>
      </c>
      <c r="AR220" s="8">
        <v>83.5</v>
      </c>
      <c r="AT220" s="8">
        <v>75.7</v>
      </c>
    </row>
    <row r="221" spans="1:46" x14ac:dyDescent="0.25">
      <c r="A221" s="7">
        <v>34365</v>
      </c>
      <c r="E221" s="8">
        <v>57</v>
      </c>
      <c r="F221" s="8">
        <v>52</v>
      </c>
      <c r="G221" s="8">
        <v>68</v>
      </c>
      <c r="S221" s="8">
        <v>107.7</v>
      </c>
      <c r="AB221" s="8">
        <v>117.2</v>
      </c>
      <c r="AK221" s="8">
        <v>159.30000000000001</v>
      </c>
      <c r="AM221" s="8">
        <v>52</v>
      </c>
      <c r="AO221" s="6" t="s">
        <v>1590</v>
      </c>
      <c r="AR221" s="8">
        <v>85</v>
      </c>
      <c r="AT221" s="8">
        <v>76.5</v>
      </c>
    </row>
    <row r="222" spans="1:46" x14ac:dyDescent="0.25">
      <c r="A222" s="7">
        <v>34393</v>
      </c>
      <c r="E222" s="8">
        <v>57</v>
      </c>
      <c r="F222" s="8">
        <v>52</v>
      </c>
      <c r="G222" s="8">
        <v>68</v>
      </c>
      <c r="S222" s="8">
        <v>111.6</v>
      </c>
      <c r="AB222" s="8">
        <v>119.6</v>
      </c>
      <c r="AK222" s="8">
        <v>156</v>
      </c>
      <c r="AM222" s="8">
        <v>52.1</v>
      </c>
      <c r="AO222" s="6" t="s">
        <v>1590</v>
      </c>
      <c r="AR222" s="8">
        <v>84.2</v>
      </c>
      <c r="AT222" s="8">
        <v>76.3</v>
      </c>
    </row>
    <row r="223" spans="1:46" x14ac:dyDescent="0.25">
      <c r="A223" s="7">
        <v>34424</v>
      </c>
      <c r="E223" s="8">
        <v>57</v>
      </c>
      <c r="F223" s="8">
        <v>52</v>
      </c>
      <c r="G223" s="8">
        <v>68</v>
      </c>
      <c r="S223" s="8">
        <v>119.4</v>
      </c>
      <c r="AB223" s="8">
        <v>122.1</v>
      </c>
      <c r="AK223" s="8">
        <v>161.9</v>
      </c>
      <c r="AM223" s="8">
        <v>52.1</v>
      </c>
      <c r="AO223" s="8">
        <v>61.325000000000003</v>
      </c>
      <c r="AR223" s="8">
        <v>86.7</v>
      </c>
      <c r="AT223" s="8">
        <v>76.2</v>
      </c>
    </row>
    <row r="224" spans="1:46" x14ac:dyDescent="0.25">
      <c r="A224" s="7">
        <v>34454</v>
      </c>
      <c r="E224" s="8">
        <v>57</v>
      </c>
      <c r="F224" s="8">
        <v>52</v>
      </c>
      <c r="G224" s="8">
        <v>68</v>
      </c>
      <c r="S224" s="8">
        <v>118.2</v>
      </c>
      <c r="AB224" s="8">
        <v>124.3</v>
      </c>
      <c r="AK224" s="8">
        <v>158.6</v>
      </c>
      <c r="AM224" s="8">
        <v>52</v>
      </c>
      <c r="AO224" s="6" t="s">
        <v>1590</v>
      </c>
      <c r="AR224" s="8">
        <v>85.7</v>
      </c>
      <c r="AT224" s="8">
        <v>76.3</v>
      </c>
    </row>
    <row r="225" spans="1:46" x14ac:dyDescent="0.25">
      <c r="A225" s="7">
        <v>34485</v>
      </c>
      <c r="E225" s="8">
        <v>57</v>
      </c>
      <c r="F225" s="8">
        <v>52</v>
      </c>
      <c r="G225" s="8">
        <v>68</v>
      </c>
      <c r="S225" s="8">
        <v>116</v>
      </c>
      <c r="AB225" s="8">
        <v>127.1</v>
      </c>
      <c r="AK225" s="8">
        <v>153.19999999999999</v>
      </c>
      <c r="AM225" s="8">
        <v>52</v>
      </c>
      <c r="AO225" s="6" t="s">
        <v>1590</v>
      </c>
      <c r="AR225" s="8">
        <v>87.9</v>
      </c>
      <c r="AT225" s="8">
        <v>76.5</v>
      </c>
    </row>
    <row r="226" spans="1:46" x14ac:dyDescent="0.25">
      <c r="A226" s="7">
        <v>34515</v>
      </c>
      <c r="E226" s="8">
        <v>57</v>
      </c>
      <c r="F226" s="8">
        <v>52</v>
      </c>
      <c r="G226" s="8">
        <v>68</v>
      </c>
      <c r="S226" s="8">
        <v>116.1</v>
      </c>
      <c r="AB226" s="8">
        <v>129.30000000000001</v>
      </c>
      <c r="AK226" s="8">
        <v>157.1</v>
      </c>
      <c r="AM226" s="8">
        <v>51.9</v>
      </c>
      <c r="AO226" s="8">
        <v>61.16</v>
      </c>
      <c r="AR226" s="8">
        <v>88.7</v>
      </c>
      <c r="AT226" s="8">
        <v>76.599999999999994</v>
      </c>
    </row>
    <row r="227" spans="1:46" x14ac:dyDescent="0.25">
      <c r="A227" s="7">
        <v>34546</v>
      </c>
      <c r="E227" s="8">
        <v>57</v>
      </c>
      <c r="F227" s="8">
        <v>52</v>
      </c>
      <c r="G227" s="8">
        <v>68</v>
      </c>
      <c r="S227" s="8">
        <v>113.8</v>
      </c>
      <c r="AB227" s="8">
        <v>131.19999999999999</v>
      </c>
      <c r="AK227" s="8">
        <v>159.80000000000001</v>
      </c>
      <c r="AM227" s="8">
        <v>51.9</v>
      </c>
      <c r="AO227" s="6" t="s">
        <v>1590</v>
      </c>
      <c r="AR227" s="8">
        <v>91.9</v>
      </c>
      <c r="AT227" s="8">
        <v>76.900000000000006</v>
      </c>
    </row>
    <row r="228" spans="1:46" x14ac:dyDescent="0.25">
      <c r="A228" s="7">
        <v>34577</v>
      </c>
      <c r="E228" s="8">
        <v>57</v>
      </c>
      <c r="F228" s="8">
        <v>52</v>
      </c>
      <c r="G228" s="8">
        <v>68</v>
      </c>
      <c r="S228" s="8">
        <v>117.7</v>
      </c>
      <c r="AB228" s="8">
        <v>132.5</v>
      </c>
      <c r="AK228" s="8">
        <v>159.4</v>
      </c>
      <c r="AM228" s="8">
        <v>51.9</v>
      </c>
      <c r="AO228" s="6" t="s">
        <v>1590</v>
      </c>
      <c r="AR228" s="8">
        <v>91.9</v>
      </c>
      <c r="AT228" s="8">
        <v>77.3</v>
      </c>
    </row>
    <row r="229" spans="1:46" x14ac:dyDescent="0.25">
      <c r="A229" s="7">
        <v>34607</v>
      </c>
      <c r="E229" s="8">
        <v>57</v>
      </c>
      <c r="F229" s="8">
        <v>52</v>
      </c>
      <c r="G229" s="8">
        <v>68</v>
      </c>
      <c r="S229" s="8">
        <v>116.3</v>
      </c>
      <c r="AB229" s="8">
        <v>133.5</v>
      </c>
      <c r="AK229" s="8">
        <v>159.30000000000001</v>
      </c>
      <c r="AM229" s="8">
        <v>52</v>
      </c>
      <c r="AO229" s="8">
        <v>61.098999999999997</v>
      </c>
      <c r="AR229" s="8">
        <v>92.3</v>
      </c>
      <c r="AT229" s="8">
        <v>77.599999999999994</v>
      </c>
    </row>
    <row r="230" spans="1:46" x14ac:dyDescent="0.25">
      <c r="A230" s="7">
        <v>34638</v>
      </c>
      <c r="E230" s="8">
        <v>57</v>
      </c>
      <c r="F230" s="8">
        <v>52</v>
      </c>
      <c r="G230" s="8">
        <v>68</v>
      </c>
      <c r="S230" s="8">
        <v>116.8</v>
      </c>
      <c r="AB230" s="8">
        <v>135.30000000000001</v>
      </c>
      <c r="AK230" s="8">
        <v>154</v>
      </c>
      <c r="AM230" s="8">
        <v>52</v>
      </c>
      <c r="AO230" s="6" t="s">
        <v>1590</v>
      </c>
      <c r="AR230" s="8">
        <v>90</v>
      </c>
      <c r="AT230" s="8">
        <v>78</v>
      </c>
    </row>
    <row r="231" spans="1:46" x14ac:dyDescent="0.25">
      <c r="A231" s="7">
        <v>34668</v>
      </c>
      <c r="E231" s="8">
        <v>57</v>
      </c>
      <c r="F231" s="8">
        <v>52</v>
      </c>
      <c r="G231" s="8">
        <v>68</v>
      </c>
      <c r="S231" s="8">
        <v>115.2</v>
      </c>
      <c r="AB231" s="8">
        <v>136.9</v>
      </c>
      <c r="AK231" s="8">
        <v>157.1</v>
      </c>
      <c r="AM231" s="8">
        <v>52</v>
      </c>
      <c r="AO231" s="6" t="s">
        <v>1590</v>
      </c>
      <c r="AR231" s="8">
        <v>89.9</v>
      </c>
      <c r="AT231" s="8">
        <v>78.2</v>
      </c>
    </row>
    <row r="232" spans="1:46" x14ac:dyDescent="0.25">
      <c r="A232" s="7">
        <v>34699</v>
      </c>
      <c r="E232" s="8">
        <v>57</v>
      </c>
      <c r="F232" s="8">
        <v>52</v>
      </c>
      <c r="G232" s="8">
        <v>68</v>
      </c>
      <c r="S232" s="8">
        <v>110.1</v>
      </c>
      <c r="AB232" s="8">
        <v>138.9</v>
      </c>
      <c r="AK232" s="8">
        <v>159.1</v>
      </c>
      <c r="AM232" s="8">
        <v>52</v>
      </c>
      <c r="AO232" s="8">
        <v>61.154000000000003</v>
      </c>
      <c r="AR232" s="8">
        <v>88.9</v>
      </c>
      <c r="AT232" s="8">
        <v>78.2</v>
      </c>
    </row>
    <row r="233" spans="1:46" x14ac:dyDescent="0.25">
      <c r="A233" s="7">
        <v>34730</v>
      </c>
      <c r="E233" s="8">
        <v>57</v>
      </c>
      <c r="F233" s="8">
        <v>52</v>
      </c>
      <c r="G233" s="8">
        <v>68</v>
      </c>
      <c r="R233" s="8">
        <v>74000</v>
      </c>
      <c r="S233" s="8">
        <v>110</v>
      </c>
      <c r="AB233" s="8">
        <v>140.30000000000001</v>
      </c>
      <c r="AK233" s="8">
        <v>157.1</v>
      </c>
      <c r="AM233" s="8">
        <v>51.9</v>
      </c>
      <c r="AO233" s="6" t="s">
        <v>1590</v>
      </c>
      <c r="AR233" s="8">
        <v>88.991</v>
      </c>
      <c r="AS233" s="8">
        <v>41.3</v>
      </c>
      <c r="AT233" s="8">
        <v>78.2</v>
      </c>
    </row>
    <row r="234" spans="1:46" x14ac:dyDescent="0.25">
      <c r="A234" s="7">
        <v>34758</v>
      </c>
      <c r="E234" s="8">
        <v>57</v>
      </c>
      <c r="F234" s="8">
        <v>52</v>
      </c>
      <c r="G234" s="8">
        <v>67</v>
      </c>
      <c r="R234" s="8">
        <v>73000</v>
      </c>
      <c r="S234" s="8">
        <v>112.4</v>
      </c>
      <c r="AB234" s="8">
        <v>140.69999999999999</v>
      </c>
      <c r="AK234" s="8">
        <v>152.30000000000001</v>
      </c>
      <c r="AM234" s="8">
        <v>51.9</v>
      </c>
      <c r="AO234" s="6" t="s">
        <v>1590</v>
      </c>
      <c r="AR234" s="8">
        <v>89.741</v>
      </c>
      <c r="AS234" s="8">
        <v>41.5</v>
      </c>
      <c r="AT234" s="8">
        <v>78.400000000000006</v>
      </c>
    </row>
    <row r="235" spans="1:46" x14ac:dyDescent="0.25">
      <c r="A235" s="7">
        <v>34789</v>
      </c>
      <c r="E235" s="8">
        <v>57</v>
      </c>
      <c r="F235" s="8">
        <v>52</v>
      </c>
      <c r="G235" s="8">
        <v>67</v>
      </c>
      <c r="R235" s="8">
        <v>74000</v>
      </c>
      <c r="S235" s="8">
        <v>113.3</v>
      </c>
      <c r="AB235" s="8">
        <v>141.5</v>
      </c>
      <c r="AK235" s="8">
        <v>153</v>
      </c>
      <c r="AM235" s="8">
        <v>52</v>
      </c>
      <c r="AO235" s="8">
        <v>61.203000000000003</v>
      </c>
      <c r="AR235" s="8">
        <v>90.432000000000002</v>
      </c>
      <c r="AS235" s="8">
        <v>41.4</v>
      </c>
      <c r="AT235" s="8">
        <v>78.099999999999994</v>
      </c>
    </row>
    <row r="236" spans="1:46" x14ac:dyDescent="0.25">
      <c r="A236" s="7">
        <v>34819</v>
      </c>
      <c r="E236" s="8">
        <v>56</v>
      </c>
      <c r="F236" s="8">
        <v>52</v>
      </c>
      <c r="G236" s="8">
        <v>67</v>
      </c>
      <c r="R236" s="8">
        <v>74000</v>
      </c>
      <c r="S236" s="8">
        <v>112.7</v>
      </c>
      <c r="AB236" s="8">
        <v>142.69999999999999</v>
      </c>
      <c r="AK236" s="8">
        <v>149.30000000000001</v>
      </c>
      <c r="AM236" s="8">
        <v>52</v>
      </c>
      <c r="AO236" s="6" t="s">
        <v>1590</v>
      </c>
      <c r="AR236" s="8">
        <v>89.808000000000007</v>
      </c>
      <c r="AS236" s="8">
        <v>41.6</v>
      </c>
      <c r="AT236" s="8">
        <v>78</v>
      </c>
    </row>
    <row r="237" spans="1:46" x14ac:dyDescent="0.25">
      <c r="A237" s="7">
        <v>34850</v>
      </c>
      <c r="E237" s="8">
        <v>56</v>
      </c>
      <c r="F237" s="8">
        <v>52</v>
      </c>
      <c r="G237" s="8">
        <v>67</v>
      </c>
      <c r="R237" s="8">
        <v>75000</v>
      </c>
      <c r="S237" s="8">
        <v>110.1</v>
      </c>
      <c r="AB237" s="8">
        <v>144.4</v>
      </c>
      <c r="AK237" s="8">
        <v>147.80000000000001</v>
      </c>
      <c r="AM237" s="8">
        <v>51.9</v>
      </c>
      <c r="AO237" s="6" t="s">
        <v>1590</v>
      </c>
      <c r="AR237" s="8">
        <v>92.325999999999993</v>
      </c>
      <c r="AS237" s="8">
        <v>41.8</v>
      </c>
      <c r="AT237" s="8">
        <v>78.2</v>
      </c>
    </row>
    <row r="238" spans="1:46" x14ac:dyDescent="0.25">
      <c r="A238" s="7">
        <v>34880</v>
      </c>
      <c r="E238" s="8">
        <v>56</v>
      </c>
      <c r="F238" s="8">
        <v>52</v>
      </c>
      <c r="G238" s="8">
        <v>67</v>
      </c>
      <c r="R238" s="8">
        <v>76000</v>
      </c>
      <c r="S238" s="8">
        <v>108.2</v>
      </c>
      <c r="AB238" s="8">
        <v>145.5</v>
      </c>
      <c r="AK238" s="8">
        <v>148.80000000000001</v>
      </c>
      <c r="AM238" s="8">
        <v>51.9</v>
      </c>
      <c r="AO238" s="8">
        <v>61.27</v>
      </c>
      <c r="AR238" s="8">
        <v>93.652000000000001</v>
      </c>
      <c r="AS238" s="8">
        <v>42.2</v>
      </c>
      <c r="AT238" s="8">
        <v>78</v>
      </c>
    </row>
    <row r="239" spans="1:46" x14ac:dyDescent="0.25">
      <c r="A239" s="7">
        <v>34911</v>
      </c>
      <c r="E239" s="8">
        <v>56</v>
      </c>
      <c r="F239" s="8">
        <v>52</v>
      </c>
      <c r="G239" s="8">
        <v>67</v>
      </c>
      <c r="R239" s="8">
        <v>76000</v>
      </c>
      <c r="S239" s="8">
        <v>106.4</v>
      </c>
      <c r="AB239" s="8">
        <v>148.69999999999999</v>
      </c>
      <c r="AK239" s="8">
        <v>145.9</v>
      </c>
      <c r="AM239" s="8">
        <v>51.9</v>
      </c>
      <c r="AO239" s="6" t="s">
        <v>1590</v>
      </c>
      <c r="AR239" s="8">
        <v>95.221999999999994</v>
      </c>
      <c r="AS239" s="8">
        <v>42.7</v>
      </c>
      <c r="AT239" s="8">
        <v>78.099999999999994</v>
      </c>
    </row>
    <row r="240" spans="1:46" x14ac:dyDescent="0.25">
      <c r="A240" s="7">
        <v>34942</v>
      </c>
      <c r="E240" s="8">
        <v>56</v>
      </c>
      <c r="F240" s="8">
        <v>52</v>
      </c>
      <c r="G240" s="8">
        <v>67</v>
      </c>
      <c r="R240" s="8">
        <v>76000</v>
      </c>
      <c r="S240" s="8">
        <v>105</v>
      </c>
      <c r="AB240" s="8">
        <v>151.80000000000001</v>
      </c>
      <c r="AK240" s="8">
        <v>144.5</v>
      </c>
      <c r="AM240" s="8">
        <v>51.9</v>
      </c>
      <c r="AO240" s="6" t="s">
        <v>1590</v>
      </c>
      <c r="AR240" s="8">
        <v>96.582999999999998</v>
      </c>
      <c r="AS240" s="8">
        <v>43.2</v>
      </c>
      <c r="AT240" s="8">
        <v>78.2</v>
      </c>
    </row>
    <row r="241" spans="1:46" x14ac:dyDescent="0.25">
      <c r="A241" s="7">
        <v>34972</v>
      </c>
      <c r="E241" s="8">
        <v>56</v>
      </c>
      <c r="F241" s="8">
        <v>52</v>
      </c>
      <c r="G241" s="8">
        <v>67</v>
      </c>
      <c r="R241" s="8">
        <v>75000</v>
      </c>
      <c r="S241" s="8">
        <v>101.6</v>
      </c>
      <c r="AB241" s="8">
        <v>151.9</v>
      </c>
      <c r="AK241" s="8">
        <v>145.6</v>
      </c>
      <c r="AM241" s="8">
        <v>51.9</v>
      </c>
      <c r="AO241" s="8">
        <v>61.356000000000002</v>
      </c>
      <c r="AR241" s="8">
        <v>95.676000000000002</v>
      </c>
      <c r="AS241" s="8">
        <v>43.3</v>
      </c>
      <c r="AT241" s="8">
        <v>78.2</v>
      </c>
    </row>
    <row r="242" spans="1:46" x14ac:dyDescent="0.25">
      <c r="A242" s="7">
        <v>35003</v>
      </c>
      <c r="E242" s="8">
        <v>56</v>
      </c>
      <c r="F242" s="8">
        <v>51</v>
      </c>
      <c r="G242" s="8">
        <v>67</v>
      </c>
      <c r="R242" s="8">
        <v>74000</v>
      </c>
      <c r="S242" s="8">
        <v>100.8</v>
      </c>
      <c r="AB242" s="8">
        <v>153.5</v>
      </c>
      <c r="AK242" s="8">
        <v>142.80000000000001</v>
      </c>
      <c r="AM242" s="8">
        <v>51.9</v>
      </c>
      <c r="AO242" s="6" t="s">
        <v>1590</v>
      </c>
      <c r="AR242" s="8">
        <v>95.075999999999993</v>
      </c>
      <c r="AS242" s="8">
        <v>43.5</v>
      </c>
      <c r="AT242" s="8">
        <v>78.2</v>
      </c>
    </row>
    <row r="243" spans="1:46" x14ac:dyDescent="0.25">
      <c r="A243" s="7">
        <v>35033</v>
      </c>
      <c r="E243" s="8">
        <v>56</v>
      </c>
      <c r="F243" s="8">
        <v>51</v>
      </c>
      <c r="G243" s="8">
        <v>66</v>
      </c>
      <c r="R243" s="8">
        <v>74000</v>
      </c>
      <c r="S243" s="8">
        <v>103.2</v>
      </c>
      <c r="AB243" s="8">
        <v>157.9</v>
      </c>
      <c r="AK243" s="8">
        <v>143</v>
      </c>
      <c r="AM243" s="8">
        <v>51.9</v>
      </c>
      <c r="AO243" s="6" t="s">
        <v>1590</v>
      </c>
      <c r="AR243" s="8">
        <v>95.408000000000001</v>
      </c>
      <c r="AS243" s="8">
        <v>43.4</v>
      </c>
      <c r="AT243" s="8">
        <v>78.599999999999994</v>
      </c>
    </row>
    <row r="244" spans="1:46" x14ac:dyDescent="0.25">
      <c r="A244" s="7">
        <v>35064</v>
      </c>
      <c r="E244" s="8">
        <v>56</v>
      </c>
      <c r="F244" s="8">
        <v>51</v>
      </c>
      <c r="G244" s="8">
        <v>66</v>
      </c>
      <c r="R244" s="8">
        <v>75000</v>
      </c>
      <c r="S244" s="8">
        <v>103.9</v>
      </c>
      <c r="AB244" s="8">
        <v>162.69999999999999</v>
      </c>
      <c r="AK244" s="8">
        <v>148</v>
      </c>
      <c r="AM244" s="8">
        <v>51.9</v>
      </c>
      <c r="AO244" s="8">
        <v>61.417000000000002</v>
      </c>
      <c r="AR244" s="8">
        <v>96.804000000000002</v>
      </c>
      <c r="AS244" s="8">
        <v>43.9</v>
      </c>
      <c r="AT244" s="8">
        <v>78.599999999999994</v>
      </c>
    </row>
    <row r="245" spans="1:46" x14ac:dyDescent="0.25">
      <c r="A245" s="7">
        <v>35095</v>
      </c>
      <c r="E245" s="8">
        <v>56</v>
      </c>
      <c r="F245" s="8">
        <v>51</v>
      </c>
      <c r="G245" s="8">
        <v>66</v>
      </c>
      <c r="R245" s="8">
        <v>75000</v>
      </c>
      <c r="S245" s="8">
        <v>105.2</v>
      </c>
      <c r="AB245" s="8">
        <v>164.7</v>
      </c>
      <c r="AK245" s="8">
        <v>148.19999999999999</v>
      </c>
      <c r="AM245" s="8">
        <v>51.9</v>
      </c>
      <c r="AO245" s="6" t="s">
        <v>1590</v>
      </c>
      <c r="AR245" s="8">
        <v>96.766999999999996</v>
      </c>
      <c r="AS245" s="8">
        <v>44.5</v>
      </c>
      <c r="AT245" s="8">
        <v>78.5</v>
      </c>
    </row>
    <row r="246" spans="1:46" x14ac:dyDescent="0.25">
      <c r="A246" s="7">
        <v>35124</v>
      </c>
      <c r="E246" s="8">
        <v>55</v>
      </c>
      <c r="F246" s="8">
        <v>51</v>
      </c>
      <c r="G246" s="8">
        <v>66</v>
      </c>
      <c r="R246" s="8">
        <v>76000</v>
      </c>
      <c r="S246" s="8">
        <v>108.5</v>
      </c>
      <c r="AB246" s="8">
        <v>164.7</v>
      </c>
      <c r="AK246" s="8">
        <v>145.19999999999999</v>
      </c>
      <c r="AM246" s="8">
        <v>52</v>
      </c>
      <c r="AO246" s="6" t="s">
        <v>1590</v>
      </c>
      <c r="AR246" s="8">
        <v>96.539000000000001</v>
      </c>
      <c r="AS246" s="8">
        <v>44.8</v>
      </c>
      <c r="AT246" s="8">
        <v>78.599999999999994</v>
      </c>
    </row>
    <row r="247" spans="1:46" x14ac:dyDescent="0.25">
      <c r="A247" s="7">
        <v>35155</v>
      </c>
      <c r="E247" s="8">
        <v>55</v>
      </c>
      <c r="F247" s="8">
        <v>51</v>
      </c>
      <c r="G247" s="8">
        <v>66</v>
      </c>
      <c r="R247" s="8">
        <v>76000</v>
      </c>
      <c r="S247" s="8">
        <v>112.8</v>
      </c>
      <c r="AB247" s="8">
        <v>167</v>
      </c>
      <c r="AK247" s="8">
        <v>147.1</v>
      </c>
      <c r="AM247" s="8">
        <v>52.2</v>
      </c>
      <c r="AO247" s="8">
        <v>61.521000000000001</v>
      </c>
      <c r="AR247" s="8">
        <v>98.188000000000002</v>
      </c>
      <c r="AS247" s="8">
        <v>45.2</v>
      </c>
      <c r="AT247" s="8">
        <v>79.3</v>
      </c>
    </row>
    <row r="248" spans="1:46" x14ac:dyDescent="0.25">
      <c r="A248" s="7">
        <v>35185</v>
      </c>
      <c r="E248" s="8">
        <v>55</v>
      </c>
      <c r="F248" s="8">
        <v>51</v>
      </c>
      <c r="G248" s="8">
        <v>66</v>
      </c>
      <c r="R248" s="8">
        <v>77000</v>
      </c>
      <c r="S248" s="8">
        <v>112.1</v>
      </c>
      <c r="AB248" s="8">
        <v>171.8</v>
      </c>
      <c r="AK248" s="8">
        <v>150</v>
      </c>
      <c r="AM248" s="8">
        <v>52.2</v>
      </c>
      <c r="AO248" s="6" t="s">
        <v>1590</v>
      </c>
      <c r="AR248" s="8">
        <v>99.608999999999995</v>
      </c>
      <c r="AS248" s="8">
        <v>45.9</v>
      </c>
      <c r="AT248" s="8">
        <v>79.5</v>
      </c>
    </row>
    <row r="249" spans="1:46" x14ac:dyDescent="0.25">
      <c r="A249" s="7">
        <v>35216</v>
      </c>
      <c r="E249" s="8">
        <v>55</v>
      </c>
      <c r="F249" s="8">
        <v>50</v>
      </c>
      <c r="G249" s="8">
        <v>66</v>
      </c>
      <c r="R249" s="8">
        <v>77000</v>
      </c>
      <c r="S249" s="8">
        <v>113.5</v>
      </c>
      <c r="AB249" s="8">
        <v>175.3</v>
      </c>
      <c r="AK249" s="8">
        <v>146.69999999999999</v>
      </c>
      <c r="AM249" s="8">
        <v>52.2</v>
      </c>
      <c r="AO249" s="6" t="s">
        <v>1590</v>
      </c>
      <c r="AR249" s="8">
        <v>101.31699999999999</v>
      </c>
      <c r="AS249" s="8">
        <v>46.5</v>
      </c>
      <c r="AT249" s="8">
        <v>79.400000000000006</v>
      </c>
    </row>
    <row r="250" spans="1:46" x14ac:dyDescent="0.25">
      <c r="A250" s="7">
        <v>35246</v>
      </c>
      <c r="E250" s="8">
        <v>55</v>
      </c>
      <c r="F250" s="8">
        <v>51</v>
      </c>
      <c r="G250" s="8">
        <v>66</v>
      </c>
      <c r="R250" s="8">
        <v>78000</v>
      </c>
      <c r="S250" s="8">
        <v>115</v>
      </c>
      <c r="AB250" s="8">
        <v>174.6</v>
      </c>
      <c r="AK250" s="8">
        <v>147.30000000000001</v>
      </c>
      <c r="AM250" s="8">
        <v>52.2</v>
      </c>
      <c r="AO250" s="8">
        <v>61.651000000000003</v>
      </c>
      <c r="AR250" s="8">
        <v>99.819000000000003</v>
      </c>
      <c r="AS250" s="8">
        <v>46.7</v>
      </c>
      <c r="AT250" s="8">
        <v>79.5</v>
      </c>
    </row>
    <row r="251" spans="1:46" x14ac:dyDescent="0.25">
      <c r="A251" s="7">
        <v>35277</v>
      </c>
      <c r="E251" s="8">
        <v>55</v>
      </c>
      <c r="F251" s="8">
        <v>51</v>
      </c>
      <c r="G251" s="8">
        <v>66</v>
      </c>
      <c r="R251" s="8">
        <v>79000</v>
      </c>
      <c r="S251" s="8">
        <v>114.6</v>
      </c>
      <c r="AB251" s="8">
        <v>171.6</v>
      </c>
      <c r="AK251" s="8">
        <v>144.9</v>
      </c>
      <c r="AM251" s="8">
        <v>52.2</v>
      </c>
      <c r="AO251" s="6" t="s">
        <v>1590</v>
      </c>
      <c r="AR251" s="8">
        <v>104.167</v>
      </c>
      <c r="AS251" s="8">
        <v>47.4</v>
      </c>
      <c r="AT251" s="8">
        <v>79.599999999999994</v>
      </c>
    </row>
    <row r="252" spans="1:46" x14ac:dyDescent="0.25">
      <c r="A252" s="7">
        <v>35308</v>
      </c>
      <c r="E252" s="8">
        <v>55</v>
      </c>
      <c r="F252" s="8">
        <v>51</v>
      </c>
      <c r="G252" s="8">
        <v>66</v>
      </c>
      <c r="R252" s="8">
        <v>79000</v>
      </c>
      <c r="S252" s="8">
        <v>117.4</v>
      </c>
      <c r="AB252" s="8">
        <v>170.8</v>
      </c>
      <c r="AK252" s="8">
        <v>139.19999999999999</v>
      </c>
      <c r="AM252" s="8">
        <v>52.2</v>
      </c>
      <c r="AO252" s="6" t="s">
        <v>1590</v>
      </c>
      <c r="AR252" s="8">
        <v>105.608</v>
      </c>
      <c r="AS252" s="8">
        <v>48</v>
      </c>
      <c r="AT252" s="8">
        <v>79.599999999999994</v>
      </c>
    </row>
    <row r="253" spans="1:46" x14ac:dyDescent="0.25">
      <c r="A253" s="7">
        <v>35338</v>
      </c>
      <c r="E253" s="8">
        <v>55</v>
      </c>
      <c r="F253" s="8">
        <v>51</v>
      </c>
      <c r="G253" s="8">
        <v>66</v>
      </c>
      <c r="R253" s="8">
        <v>80000</v>
      </c>
      <c r="S253" s="8">
        <v>118.2</v>
      </c>
      <c r="AB253" s="8">
        <v>173.5</v>
      </c>
      <c r="AK253" s="8">
        <v>143.5</v>
      </c>
      <c r="AM253" s="8">
        <v>52.5</v>
      </c>
      <c r="AO253" s="8">
        <v>61.774000000000001</v>
      </c>
      <c r="AR253" s="8">
        <v>104.589</v>
      </c>
      <c r="AS253" s="8">
        <v>48.5</v>
      </c>
      <c r="AT253" s="8">
        <v>79.7</v>
      </c>
    </row>
    <row r="254" spans="1:46" x14ac:dyDescent="0.25">
      <c r="A254" s="7">
        <v>35369</v>
      </c>
      <c r="E254" s="8">
        <v>55</v>
      </c>
      <c r="F254" s="8">
        <v>51</v>
      </c>
      <c r="G254" s="8">
        <v>66</v>
      </c>
      <c r="R254" s="8">
        <v>80000</v>
      </c>
      <c r="S254" s="8">
        <v>123.1</v>
      </c>
      <c r="AB254" s="8">
        <v>176.4</v>
      </c>
      <c r="AK254" s="8">
        <v>143</v>
      </c>
      <c r="AM254" s="8">
        <v>52.6</v>
      </c>
      <c r="AO254" s="6" t="s">
        <v>1590</v>
      </c>
      <c r="AR254" s="8">
        <v>104.819</v>
      </c>
      <c r="AS254" s="8">
        <v>48.7</v>
      </c>
      <c r="AT254" s="8">
        <v>79.900000000000006</v>
      </c>
    </row>
    <row r="255" spans="1:46" x14ac:dyDescent="0.25">
      <c r="A255" s="7">
        <v>35399</v>
      </c>
      <c r="E255" s="8">
        <v>55</v>
      </c>
      <c r="F255" s="8">
        <v>51</v>
      </c>
      <c r="G255" s="8">
        <v>66</v>
      </c>
      <c r="R255" s="8">
        <v>80000</v>
      </c>
      <c r="S255" s="8">
        <v>128</v>
      </c>
      <c r="AB255" s="8">
        <v>177.1</v>
      </c>
      <c r="AK255" s="8">
        <v>145</v>
      </c>
      <c r="AM255" s="8">
        <v>52.6</v>
      </c>
      <c r="AO255" s="6" t="s">
        <v>1590</v>
      </c>
      <c r="AR255" s="8">
        <v>106.05500000000001</v>
      </c>
      <c r="AS255" s="8">
        <v>49.1</v>
      </c>
      <c r="AT255" s="8">
        <v>80.2</v>
      </c>
    </row>
    <row r="256" spans="1:46" x14ac:dyDescent="0.25">
      <c r="A256" s="7">
        <v>35430</v>
      </c>
      <c r="E256" s="8">
        <v>55</v>
      </c>
      <c r="F256" s="8">
        <v>51</v>
      </c>
      <c r="G256" s="8">
        <v>66</v>
      </c>
      <c r="R256" s="8">
        <v>81000</v>
      </c>
      <c r="S256" s="8">
        <v>134.5</v>
      </c>
      <c r="AB256" s="8">
        <v>178.4</v>
      </c>
      <c r="AK256" s="8">
        <v>136.5</v>
      </c>
      <c r="AM256" s="8">
        <v>52.7</v>
      </c>
      <c r="AO256" s="8">
        <v>61.927999999999997</v>
      </c>
      <c r="AR256" s="8">
        <v>108.07299999999999</v>
      </c>
      <c r="AS256" s="8">
        <v>49.3</v>
      </c>
      <c r="AT256" s="8">
        <v>80.3</v>
      </c>
    </row>
    <row r="257" spans="1:46" x14ac:dyDescent="0.25">
      <c r="A257" s="7">
        <v>35461</v>
      </c>
      <c r="E257" s="8">
        <v>55</v>
      </c>
      <c r="F257" s="8">
        <v>51</v>
      </c>
      <c r="G257" s="8">
        <v>66</v>
      </c>
      <c r="R257" s="8">
        <v>83000</v>
      </c>
      <c r="S257" s="8">
        <v>142.69999999999999</v>
      </c>
      <c r="AB257" s="8">
        <v>181.8</v>
      </c>
      <c r="AK257" s="8">
        <v>139.6</v>
      </c>
      <c r="AM257" s="8">
        <v>53.2</v>
      </c>
      <c r="AO257" s="6" t="s">
        <v>1590</v>
      </c>
      <c r="AR257" s="8">
        <v>105.876</v>
      </c>
      <c r="AS257" s="8">
        <v>49.9</v>
      </c>
      <c r="AT257" s="8">
        <v>80.599999999999994</v>
      </c>
    </row>
    <row r="258" spans="1:46" x14ac:dyDescent="0.25">
      <c r="A258" s="7">
        <v>35489</v>
      </c>
      <c r="E258" s="8">
        <v>55</v>
      </c>
      <c r="F258" s="8">
        <v>51</v>
      </c>
      <c r="G258" s="8">
        <v>66</v>
      </c>
      <c r="R258" s="8">
        <v>84000</v>
      </c>
      <c r="S258" s="8">
        <v>154.30000000000001</v>
      </c>
      <c r="AB258" s="8">
        <v>183</v>
      </c>
      <c r="AK258" s="8">
        <v>137.30000000000001</v>
      </c>
      <c r="AM258" s="8">
        <v>53.7</v>
      </c>
      <c r="AO258" s="6" t="s">
        <v>1590</v>
      </c>
      <c r="AR258" s="8">
        <v>107.56699999999999</v>
      </c>
      <c r="AS258" s="8">
        <v>50.6</v>
      </c>
      <c r="AT258" s="8">
        <v>81</v>
      </c>
    </row>
    <row r="259" spans="1:46" x14ac:dyDescent="0.25">
      <c r="A259" s="7">
        <v>35520</v>
      </c>
      <c r="E259" s="8">
        <v>56</v>
      </c>
      <c r="F259" s="8">
        <v>51</v>
      </c>
      <c r="G259" s="8">
        <v>66</v>
      </c>
      <c r="R259" s="8">
        <v>85000</v>
      </c>
      <c r="S259" s="8">
        <v>162.19999999999999</v>
      </c>
      <c r="AB259" s="8">
        <v>183.2</v>
      </c>
      <c r="AK259" s="8">
        <v>140.19999999999999</v>
      </c>
      <c r="AM259" s="8">
        <v>53.9</v>
      </c>
      <c r="AO259" s="8">
        <v>62.015000000000001</v>
      </c>
      <c r="AR259" s="8">
        <v>107.76900000000001</v>
      </c>
      <c r="AS259" s="8">
        <v>51.2</v>
      </c>
      <c r="AT259" s="8">
        <v>81.099999999999994</v>
      </c>
    </row>
    <row r="260" spans="1:46" x14ac:dyDescent="0.25">
      <c r="A260" s="7">
        <v>35550</v>
      </c>
      <c r="E260" s="8">
        <v>56</v>
      </c>
      <c r="F260" s="8">
        <v>51</v>
      </c>
      <c r="G260" s="8">
        <v>66</v>
      </c>
      <c r="R260" s="8">
        <v>86000</v>
      </c>
      <c r="S260" s="8">
        <v>157</v>
      </c>
      <c r="AB260" s="8">
        <v>185.1</v>
      </c>
      <c r="AK260" s="8">
        <v>141.6</v>
      </c>
      <c r="AM260" s="8">
        <v>54</v>
      </c>
      <c r="AO260" s="6" t="s">
        <v>1590</v>
      </c>
      <c r="AR260" s="8">
        <v>109.67</v>
      </c>
      <c r="AS260" s="8">
        <v>51.6</v>
      </c>
      <c r="AT260" s="8">
        <v>81.099999999999994</v>
      </c>
    </row>
    <row r="261" spans="1:46" x14ac:dyDescent="0.25">
      <c r="A261" s="7">
        <v>35581</v>
      </c>
      <c r="E261" s="8">
        <v>56</v>
      </c>
      <c r="F261" s="8">
        <v>51</v>
      </c>
      <c r="G261" s="8">
        <v>66</v>
      </c>
      <c r="R261" s="8">
        <v>89000</v>
      </c>
      <c r="S261" s="8">
        <v>172.3</v>
      </c>
      <c r="AB261" s="8">
        <v>187.4</v>
      </c>
      <c r="AK261" s="8">
        <v>141.4</v>
      </c>
      <c r="AM261" s="8">
        <v>53.9</v>
      </c>
      <c r="AO261" s="6" t="s">
        <v>1590</v>
      </c>
      <c r="AR261" s="8">
        <v>110.85899999999999</v>
      </c>
      <c r="AS261" s="8">
        <v>51.9</v>
      </c>
      <c r="AT261" s="8">
        <v>81.900000000000006</v>
      </c>
    </row>
    <row r="262" spans="1:46" x14ac:dyDescent="0.25">
      <c r="A262" s="7">
        <v>35611</v>
      </c>
      <c r="E262" s="8">
        <v>56</v>
      </c>
      <c r="F262" s="8">
        <v>51</v>
      </c>
      <c r="G262" s="8">
        <v>66</v>
      </c>
      <c r="R262" s="8">
        <v>89000</v>
      </c>
      <c r="S262" s="8">
        <v>172</v>
      </c>
      <c r="AB262" s="8">
        <v>190.8</v>
      </c>
      <c r="AK262" s="8">
        <v>136</v>
      </c>
      <c r="AM262" s="8">
        <v>53.9</v>
      </c>
      <c r="AO262" s="8">
        <v>62.09</v>
      </c>
      <c r="AR262" s="8">
        <v>112.20699999999999</v>
      </c>
      <c r="AS262" s="8">
        <v>52.4</v>
      </c>
      <c r="AT262" s="8">
        <v>82.3</v>
      </c>
    </row>
    <row r="263" spans="1:46" x14ac:dyDescent="0.25">
      <c r="A263" s="7">
        <v>35642</v>
      </c>
      <c r="E263" s="8">
        <v>56</v>
      </c>
      <c r="F263" s="8">
        <v>51</v>
      </c>
      <c r="G263" s="8">
        <v>66</v>
      </c>
      <c r="R263" s="8">
        <v>92000</v>
      </c>
      <c r="S263" s="8">
        <v>167.2</v>
      </c>
      <c r="AB263" s="8">
        <v>192.4</v>
      </c>
      <c r="AK263" s="8">
        <v>140.4</v>
      </c>
      <c r="AM263" s="8">
        <v>53.9</v>
      </c>
      <c r="AO263" s="6" t="s">
        <v>1590</v>
      </c>
      <c r="AR263" s="8">
        <v>114.34399999999999</v>
      </c>
      <c r="AS263" s="8">
        <v>53</v>
      </c>
      <c r="AT263" s="8">
        <v>82.8</v>
      </c>
    </row>
    <row r="264" spans="1:46" x14ac:dyDescent="0.25">
      <c r="A264" s="7">
        <v>35673</v>
      </c>
      <c r="E264" s="8">
        <v>56</v>
      </c>
      <c r="F264" s="8">
        <v>51</v>
      </c>
      <c r="G264" s="8">
        <v>66</v>
      </c>
      <c r="R264" s="8">
        <v>92000</v>
      </c>
      <c r="S264" s="8">
        <v>171.1</v>
      </c>
      <c r="AB264" s="8">
        <v>191.5</v>
      </c>
      <c r="AK264" s="8">
        <v>138.19999999999999</v>
      </c>
      <c r="AM264" s="8">
        <v>53.9</v>
      </c>
      <c r="AO264" s="6" t="s">
        <v>1590</v>
      </c>
      <c r="AR264" s="8">
        <v>116.161</v>
      </c>
      <c r="AS264" s="8">
        <v>53.7</v>
      </c>
      <c r="AT264" s="8">
        <v>83</v>
      </c>
    </row>
    <row r="265" spans="1:46" x14ac:dyDescent="0.25">
      <c r="A265" s="7">
        <v>35703</v>
      </c>
      <c r="E265" s="8">
        <v>56</v>
      </c>
      <c r="F265" s="8">
        <v>51</v>
      </c>
      <c r="G265" s="8">
        <v>66</v>
      </c>
      <c r="R265" s="8">
        <v>94000</v>
      </c>
      <c r="S265" s="8">
        <v>170.3</v>
      </c>
      <c r="AB265" s="8">
        <v>190.3</v>
      </c>
      <c r="AK265" s="8">
        <v>139.19999999999999</v>
      </c>
      <c r="AM265" s="8">
        <v>54.1</v>
      </c>
      <c r="AO265" s="8">
        <v>62.201000000000001</v>
      </c>
      <c r="AR265" s="8">
        <v>116.411</v>
      </c>
      <c r="AS265" s="8">
        <v>53.7</v>
      </c>
      <c r="AT265" s="8">
        <v>83.3</v>
      </c>
    </row>
    <row r="266" spans="1:46" x14ac:dyDescent="0.25">
      <c r="A266" s="7">
        <v>35734</v>
      </c>
      <c r="E266" s="8">
        <v>56</v>
      </c>
      <c r="F266" s="8">
        <v>51</v>
      </c>
      <c r="G266" s="8">
        <v>66</v>
      </c>
      <c r="R266" s="8">
        <v>94000</v>
      </c>
      <c r="S266" s="8">
        <v>172.9</v>
      </c>
      <c r="AB266" s="8">
        <v>189.5</v>
      </c>
      <c r="AK266" s="8">
        <v>138.4</v>
      </c>
      <c r="AM266" s="8">
        <v>54.1</v>
      </c>
      <c r="AO266" s="6" t="s">
        <v>1590</v>
      </c>
      <c r="AR266" s="8">
        <v>116.785</v>
      </c>
      <c r="AS266" s="8">
        <v>54.4</v>
      </c>
      <c r="AT266" s="8">
        <v>83.8</v>
      </c>
    </row>
    <row r="267" spans="1:46" x14ac:dyDescent="0.25">
      <c r="A267" s="7">
        <v>35764</v>
      </c>
      <c r="E267" s="8">
        <v>56</v>
      </c>
      <c r="F267" s="8">
        <v>52</v>
      </c>
      <c r="G267" s="8">
        <v>66</v>
      </c>
      <c r="R267" s="8">
        <v>95000</v>
      </c>
      <c r="S267" s="8">
        <v>160.5</v>
      </c>
      <c r="AB267" s="8">
        <v>189.7</v>
      </c>
      <c r="AK267" s="8">
        <v>132.1</v>
      </c>
      <c r="AM267" s="8">
        <v>54</v>
      </c>
      <c r="AO267" s="6" t="s">
        <v>1590</v>
      </c>
      <c r="AR267" s="8">
        <v>115.768</v>
      </c>
      <c r="AS267" s="8">
        <v>54.8</v>
      </c>
      <c r="AT267" s="8">
        <v>83.9</v>
      </c>
    </row>
    <row r="268" spans="1:46" x14ac:dyDescent="0.25">
      <c r="A268" s="7">
        <v>35795</v>
      </c>
      <c r="E268" s="8">
        <v>56</v>
      </c>
      <c r="F268" s="8">
        <v>52</v>
      </c>
      <c r="G268" s="8">
        <v>66</v>
      </c>
      <c r="R268" s="8">
        <v>97000</v>
      </c>
      <c r="S268" s="8">
        <v>155</v>
      </c>
      <c r="AB268" s="8">
        <v>190.9</v>
      </c>
      <c r="AK268" s="8">
        <v>131.69999999999999</v>
      </c>
      <c r="AM268" s="8">
        <v>53.7</v>
      </c>
      <c r="AO268" s="8">
        <v>62.088999999999999</v>
      </c>
      <c r="AR268" s="8">
        <v>117.87</v>
      </c>
      <c r="AS268" s="8">
        <v>54.8</v>
      </c>
      <c r="AT268" s="8">
        <v>83.9</v>
      </c>
    </row>
    <row r="269" spans="1:46" x14ac:dyDescent="0.25">
      <c r="A269" s="7">
        <v>35826</v>
      </c>
      <c r="E269" s="8">
        <v>56</v>
      </c>
      <c r="F269" s="8">
        <v>52</v>
      </c>
      <c r="G269" s="8">
        <v>66</v>
      </c>
      <c r="R269" s="8">
        <v>98000</v>
      </c>
      <c r="S269" s="8">
        <v>143.69999999999999</v>
      </c>
      <c r="AB269" s="8">
        <v>191.1</v>
      </c>
      <c r="AK269" s="8">
        <v>132.30000000000001</v>
      </c>
      <c r="AM269" s="8">
        <v>53.3</v>
      </c>
      <c r="AO269" s="6" t="s">
        <v>1590</v>
      </c>
      <c r="AR269" s="8">
        <v>118.196</v>
      </c>
      <c r="AS269" s="8">
        <v>55.3</v>
      </c>
      <c r="AT269" s="8">
        <v>84.1</v>
      </c>
    </row>
    <row r="270" spans="1:46" x14ac:dyDescent="0.25">
      <c r="A270" s="7">
        <v>35854</v>
      </c>
      <c r="E270" s="8">
        <v>56</v>
      </c>
      <c r="F270" s="8">
        <v>52</v>
      </c>
      <c r="G270" s="8">
        <v>66</v>
      </c>
      <c r="R270" s="8">
        <v>97000</v>
      </c>
      <c r="S270" s="8">
        <v>136.6</v>
      </c>
      <c r="AB270" s="8">
        <v>190.1</v>
      </c>
      <c r="AK270" s="8">
        <v>127.5</v>
      </c>
      <c r="AM270" s="8">
        <v>52.6</v>
      </c>
      <c r="AO270" s="6" t="s">
        <v>1590</v>
      </c>
      <c r="AR270" s="8">
        <v>118.483</v>
      </c>
      <c r="AS270" s="8">
        <v>56.1</v>
      </c>
      <c r="AT270" s="8">
        <v>84.2</v>
      </c>
    </row>
    <row r="271" spans="1:46" x14ac:dyDescent="0.25">
      <c r="A271" s="7">
        <v>35885</v>
      </c>
      <c r="E271" s="8">
        <v>56</v>
      </c>
      <c r="F271" s="8">
        <v>52</v>
      </c>
      <c r="G271" s="8">
        <v>66</v>
      </c>
      <c r="R271" s="8">
        <v>99000</v>
      </c>
      <c r="S271" s="8">
        <v>138.69999999999999</v>
      </c>
      <c r="AB271" s="8">
        <v>191.6</v>
      </c>
      <c r="AK271" s="8">
        <v>130.69999999999999</v>
      </c>
      <c r="AM271" s="8">
        <v>51.2</v>
      </c>
      <c r="AO271" s="8">
        <v>61.276000000000003</v>
      </c>
      <c r="AR271" s="8">
        <v>119.63500000000001</v>
      </c>
      <c r="AS271" s="8">
        <v>56.4</v>
      </c>
      <c r="AT271" s="8">
        <v>84.3</v>
      </c>
    </row>
    <row r="272" spans="1:46" x14ac:dyDescent="0.25">
      <c r="A272" s="7">
        <v>35915</v>
      </c>
      <c r="E272" s="8">
        <v>56</v>
      </c>
      <c r="F272" s="8">
        <v>52</v>
      </c>
      <c r="G272" s="8">
        <v>66</v>
      </c>
      <c r="R272" s="8">
        <v>101000</v>
      </c>
      <c r="S272" s="8">
        <v>134.30000000000001</v>
      </c>
      <c r="AB272" s="8">
        <v>193.5</v>
      </c>
      <c r="AK272" s="8">
        <v>127.1</v>
      </c>
      <c r="AM272" s="8">
        <v>49.7</v>
      </c>
      <c r="AO272" s="6" t="s">
        <v>1590</v>
      </c>
      <c r="AR272" s="8">
        <v>120.01900000000001</v>
      </c>
      <c r="AS272" s="8">
        <v>56.8</v>
      </c>
      <c r="AT272" s="8">
        <v>84.8</v>
      </c>
    </row>
    <row r="273" spans="1:46" x14ac:dyDescent="0.25">
      <c r="A273" s="7">
        <v>35946</v>
      </c>
      <c r="E273" s="8">
        <v>56</v>
      </c>
      <c r="F273" s="8">
        <v>52</v>
      </c>
      <c r="G273" s="8">
        <v>66</v>
      </c>
      <c r="R273" s="8">
        <v>101000</v>
      </c>
      <c r="S273" s="8">
        <v>127.6</v>
      </c>
      <c r="AB273" s="8">
        <v>193.4</v>
      </c>
      <c r="AK273" s="8">
        <v>128</v>
      </c>
      <c r="AM273" s="8">
        <v>48.5</v>
      </c>
      <c r="AO273" s="6" t="s">
        <v>1590</v>
      </c>
      <c r="AR273" s="8">
        <v>122.503</v>
      </c>
      <c r="AS273" s="8">
        <v>57.4</v>
      </c>
      <c r="AT273" s="8">
        <v>85.3</v>
      </c>
    </row>
    <row r="274" spans="1:46" x14ac:dyDescent="0.25">
      <c r="A274" s="7">
        <v>35976</v>
      </c>
      <c r="E274" s="8">
        <v>56</v>
      </c>
      <c r="F274" s="8">
        <v>52</v>
      </c>
      <c r="G274" s="8">
        <v>66</v>
      </c>
      <c r="R274" s="8">
        <v>103000</v>
      </c>
      <c r="S274" s="8">
        <v>112.5</v>
      </c>
      <c r="AB274" s="8">
        <v>190.1</v>
      </c>
      <c r="AK274" s="8">
        <v>124</v>
      </c>
      <c r="AM274" s="8">
        <v>47.8</v>
      </c>
      <c r="AO274" s="8">
        <v>55.405999999999999</v>
      </c>
      <c r="AR274" s="8">
        <v>121.46</v>
      </c>
      <c r="AS274" s="8">
        <v>57.9</v>
      </c>
      <c r="AT274" s="8">
        <v>85.8</v>
      </c>
    </row>
    <row r="275" spans="1:46" x14ac:dyDescent="0.25">
      <c r="A275" s="7">
        <v>36007</v>
      </c>
      <c r="E275" s="8">
        <v>56</v>
      </c>
      <c r="F275" s="8">
        <v>52</v>
      </c>
      <c r="G275" s="8">
        <v>66</v>
      </c>
      <c r="R275" s="8">
        <v>104000</v>
      </c>
      <c r="S275" s="8">
        <v>108</v>
      </c>
      <c r="AB275" s="8">
        <v>188.1</v>
      </c>
      <c r="AK275" s="8">
        <v>123.8</v>
      </c>
      <c r="AM275" s="8">
        <v>47.6</v>
      </c>
      <c r="AO275" s="6" t="s">
        <v>1590</v>
      </c>
      <c r="AR275" s="8">
        <v>126.636</v>
      </c>
      <c r="AS275" s="8">
        <v>58.5</v>
      </c>
      <c r="AT275" s="8">
        <v>86.1</v>
      </c>
    </row>
    <row r="276" spans="1:46" x14ac:dyDescent="0.25">
      <c r="A276" s="7">
        <v>36038</v>
      </c>
      <c r="E276" s="8">
        <v>56</v>
      </c>
      <c r="F276" s="8">
        <v>52</v>
      </c>
      <c r="G276" s="8">
        <v>67</v>
      </c>
      <c r="R276" s="8">
        <v>104000</v>
      </c>
      <c r="S276" s="8">
        <v>104.5</v>
      </c>
      <c r="AB276" s="8">
        <v>191</v>
      </c>
      <c r="AK276" s="8">
        <v>124.1</v>
      </c>
      <c r="AM276" s="8">
        <v>47.6</v>
      </c>
      <c r="AO276" s="6" t="s">
        <v>1590</v>
      </c>
      <c r="AR276" s="8">
        <v>127.86499999999999</v>
      </c>
      <c r="AS276" s="8">
        <v>59.3</v>
      </c>
      <c r="AT276" s="8">
        <v>86.7</v>
      </c>
    </row>
    <row r="277" spans="1:46" x14ac:dyDescent="0.25">
      <c r="A277" s="7">
        <v>36068</v>
      </c>
      <c r="E277" s="8">
        <v>56</v>
      </c>
      <c r="F277" s="8">
        <v>52</v>
      </c>
      <c r="G277" s="8">
        <v>67</v>
      </c>
      <c r="R277" s="8">
        <v>105000</v>
      </c>
      <c r="S277" s="8">
        <v>98.5</v>
      </c>
      <c r="AB277" s="8">
        <v>198.3</v>
      </c>
      <c r="AK277" s="8">
        <v>125.1</v>
      </c>
      <c r="AM277" s="8">
        <v>47.4</v>
      </c>
      <c r="AO277" s="8">
        <v>53.637999999999998</v>
      </c>
      <c r="AR277" s="8">
        <v>127.758</v>
      </c>
      <c r="AS277" s="8">
        <v>60</v>
      </c>
      <c r="AT277" s="8">
        <v>87</v>
      </c>
    </row>
    <row r="278" spans="1:46" x14ac:dyDescent="0.25">
      <c r="A278" s="7">
        <v>36099</v>
      </c>
      <c r="E278" s="8">
        <v>56</v>
      </c>
      <c r="F278" s="8">
        <v>52</v>
      </c>
      <c r="G278" s="8">
        <v>66</v>
      </c>
      <c r="R278" s="8">
        <v>104000</v>
      </c>
      <c r="S278" s="8">
        <v>95.6</v>
      </c>
      <c r="AB278" s="8">
        <v>204.4</v>
      </c>
      <c r="AK278" s="8">
        <v>121.9</v>
      </c>
      <c r="AM278" s="8">
        <v>47.1</v>
      </c>
      <c r="AO278" s="6" t="s">
        <v>1590</v>
      </c>
      <c r="AR278" s="8">
        <v>128.238</v>
      </c>
      <c r="AS278" s="8">
        <v>60.6</v>
      </c>
      <c r="AT278" s="8">
        <v>87.5</v>
      </c>
    </row>
    <row r="279" spans="1:46" x14ac:dyDescent="0.25">
      <c r="A279" s="7">
        <v>36129</v>
      </c>
      <c r="E279" s="8">
        <v>56</v>
      </c>
      <c r="F279" s="8">
        <v>52</v>
      </c>
      <c r="G279" s="8">
        <v>66</v>
      </c>
      <c r="R279" s="8">
        <v>104000</v>
      </c>
      <c r="S279" s="8">
        <v>100.3</v>
      </c>
      <c r="AB279" s="8">
        <v>204.4</v>
      </c>
      <c r="AK279" s="8">
        <v>119.6</v>
      </c>
      <c r="AM279" s="8">
        <v>46.9</v>
      </c>
      <c r="AO279" s="6" t="s">
        <v>1590</v>
      </c>
      <c r="AR279" s="8">
        <v>127.574</v>
      </c>
      <c r="AS279" s="8">
        <v>61.1</v>
      </c>
      <c r="AT279" s="8">
        <v>88.2</v>
      </c>
    </row>
    <row r="280" spans="1:46" x14ac:dyDescent="0.25">
      <c r="A280" s="7">
        <v>36160</v>
      </c>
      <c r="E280" s="8">
        <v>56</v>
      </c>
      <c r="F280" s="8">
        <v>52</v>
      </c>
      <c r="G280" s="8">
        <v>67</v>
      </c>
      <c r="R280" s="8">
        <v>105000</v>
      </c>
      <c r="S280" s="8">
        <v>104.6</v>
      </c>
      <c r="AB280" s="8">
        <v>204.3</v>
      </c>
      <c r="AK280" s="8">
        <v>121.4</v>
      </c>
      <c r="AM280" s="8">
        <v>47.1</v>
      </c>
      <c r="AO280" s="8">
        <v>53.493000000000002</v>
      </c>
      <c r="AR280" s="8">
        <v>129.37799999999999</v>
      </c>
      <c r="AS280" s="8">
        <v>61.2</v>
      </c>
      <c r="AT280" s="8">
        <v>88.8</v>
      </c>
    </row>
    <row r="281" spans="1:46" x14ac:dyDescent="0.25">
      <c r="A281" s="7">
        <v>36191</v>
      </c>
      <c r="E281" s="8">
        <v>56</v>
      </c>
      <c r="F281" s="8">
        <v>52</v>
      </c>
      <c r="G281" s="8">
        <v>67</v>
      </c>
      <c r="R281" s="8">
        <v>106000</v>
      </c>
      <c r="S281" s="8">
        <v>103.8</v>
      </c>
      <c r="AB281" s="8">
        <v>204.6</v>
      </c>
      <c r="AE281" s="6" t="s">
        <v>1590</v>
      </c>
      <c r="AF281" s="8">
        <v>110.8</v>
      </c>
      <c r="AK281" s="8">
        <v>119.1</v>
      </c>
      <c r="AM281" s="8">
        <v>47.6</v>
      </c>
      <c r="AO281" s="6" t="s">
        <v>1590</v>
      </c>
      <c r="AR281" s="8">
        <v>130.26599999999999</v>
      </c>
      <c r="AS281" s="8">
        <v>62.6</v>
      </c>
      <c r="AT281" s="8">
        <v>90.6</v>
      </c>
    </row>
    <row r="282" spans="1:46" x14ac:dyDescent="0.25">
      <c r="A282" s="7">
        <v>36219</v>
      </c>
      <c r="E282" s="8">
        <v>56</v>
      </c>
      <c r="F282" s="8">
        <v>52</v>
      </c>
      <c r="G282" s="8">
        <v>67</v>
      </c>
      <c r="R282" s="8">
        <v>105000</v>
      </c>
      <c r="S282" s="8">
        <v>102</v>
      </c>
      <c r="AB282" s="8">
        <v>203.3</v>
      </c>
      <c r="AE282" s="6" t="s">
        <v>1590</v>
      </c>
      <c r="AF282" s="8">
        <v>112</v>
      </c>
      <c r="AK282" s="8">
        <v>120.3</v>
      </c>
      <c r="AM282" s="8">
        <v>47.7</v>
      </c>
      <c r="AO282" s="6" t="s">
        <v>1590</v>
      </c>
      <c r="AR282" s="8">
        <v>130.78399999999999</v>
      </c>
      <c r="AS282" s="8">
        <v>63.3</v>
      </c>
      <c r="AT282" s="8">
        <v>91.2</v>
      </c>
    </row>
    <row r="283" spans="1:46" x14ac:dyDescent="0.25">
      <c r="A283" s="7">
        <v>36250</v>
      </c>
      <c r="E283" s="8">
        <v>56</v>
      </c>
      <c r="F283" s="8">
        <v>52</v>
      </c>
      <c r="G283" s="8">
        <v>67</v>
      </c>
      <c r="R283" s="8">
        <v>107000</v>
      </c>
      <c r="S283" s="8">
        <v>101.7</v>
      </c>
      <c r="AB283" s="8">
        <v>201.7</v>
      </c>
      <c r="AE283" s="6" t="s">
        <v>1590</v>
      </c>
      <c r="AF283" s="8">
        <v>115.2</v>
      </c>
      <c r="AK283" s="8">
        <v>120.6</v>
      </c>
      <c r="AM283" s="8">
        <v>47.9</v>
      </c>
      <c r="AO283" s="8">
        <v>53.637999999999998</v>
      </c>
      <c r="AR283" s="8">
        <v>133.54400000000001</v>
      </c>
      <c r="AS283" s="8">
        <v>64.2</v>
      </c>
      <c r="AT283" s="8">
        <v>91.6</v>
      </c>
    </row>
    <row r="284" spans="1:46" x14ac:dyDescent="0.25">
      <c r="A284" s="7">
        <v>36280</v>
      </c>
      <c r="E284" s="8">
        <v>56</v>
      </c>
      <c r="F284" s="8">
        <v>53</v>
      </c>
      <c r="G284" s="8">
        <v>67</v>
      </c>
      <c r="R284" s="8">
        <v>110000</v>
      </c>
      <c r="S284" s="8">
        <v>102</v>
      </c>
      <c r="AB284" s="8">
        <v>203</v>
      </c>
      <c r="AE284" s="6" t="s">
        <v>1590</v>
      </c>
      <c r="AF284" s="8">
        <v>116.6</v>
      </c>
      <c r="AK284" s="8">
        <v>120.6</v>
      </c>
      <c r="AM284" s="8">
        <v>47.9</v>
      </c>
      <c r="AO284" s="6" t="s">
        <v>1590</v>
      </c>
      <c r="AR284" s="8">
        <v>138.285</v>
      </c>
      <c r="AS284" s="8">
        <v>65.099999999999994</v>
      </c>
      <c r="AT284" s="8">
        <v>91.9</v>
      </c>
    </row>
    <row r="285" spans="1:46" x14ac:dyDescent="0.25">
      <c r="A285" s="7">
        <v>36311</v>
      </c>
      <c r="E285" s="8">
        <v>56</v>
      </c>
      <c r="F285" s="8">
        <v>53</v>
      </c>
      <c r="G285" s="8">
        <v>66</v>
      </c>
      <c r="R285" s="8">
        <v>111000</v>
      </c>
      <c r="S285" s="8">
        <v>102.9</v>
      </c>
      <c r="AB285" s="8">
        <v>202.4</v>
      </c>
      <c r="AE285" s="6" t="s">
        <v>1590</v>
      </c>
      <c r="AF285" s="8">
        <v>119.3</v>
      </c>
      <c r="AK285" s="8">
        <v>117.5</v>
      </c>
      <c r="AM285" s="8">
        <v>48</v>
      </c>
      <c r="AO285" s="6" t="s">
        <v>1590</v>
      </c>
      <c r="AR285" s="8">
        <v>138.572</v>
      </c>
      <c r="AS285" s="8">
        <v>66.2</v>
      </c>
      <c r="AT285" s="8">
        <v>92.5</v>
      </c>
    </row>
    <row r="286" spans="1:46" x14ac:dyDescent="0.25">
      <c r="A286" s="7">
        <v>36341</v>
      </c>
      <c r="E286" s="8">
        <v>56</v>
      </c>
      <c r="F286" s="8">
        <v>53</v>
      </c>
      <c r="G286" s="8">
        <v>67</v>
      </c>
      <c r="R286" s="8">
        <v>113000</v>
      </c>
      <c r="S286" s="8">
        <v>102.3</v>
      </c>
      <c r="AB286" s="8">
        <v>200.1</v>
      </c>
      <c r="AE286" s="6" t="s">
        <v>1590</v>
      </c>
      <c r="AF286" s="8">
        <v>121.6</v>
      </c>
      <c r="AK286" s="8">
        <v>120.1</v>
      </c>
      <c r="AM286" s="8">
        <v>48</v>
      </c>
      <c r="AO286" s="8">
        <v>54.018999999999998</v>
      </c>
      <c r="AR286" s="8">
        <v>141.71700000000001</v>
      </c>
      <c r="AS286" s="8">
        <v>67</v>
      </c>
      <c r="AT286" s="8">
        <v>93.8</v>
      </c>
    </row>
    <row r="287" spans="1:46" x14ac:dyDescent="0.25">
      <c r="A287" s="7">
        <v>36372</v>
      </c>
      <c r="E287" s="8">
        <v>56</v>
      </c>
      <c r="F287" s="8">
        <v>53</v>
      </c>
      <c r="G287" s="8">
        <v>67</v>
      </c>
      <c r="R287" s="8">
        <v>117000</v>
      </c>
      <c r="S287" s="8">
        <v>101.6</v>
      </c>
      <c r="AB287" s="8">
        <v>202.7</v>
      </c>
      <c r="AE287" s="6" t="s">
        <v>1590</v>
      </c>
      <c r="AF287" s="8">
        <v>125.1</v>
      </c>
      <c r="AK287" s="8">
        <v>117</v>
      </c>
      <c r="AM287" s="8">
        <v>48.2</v>
      </c>
      <c r="AO287" s="6" t="s">
        <v>1590</v>
      </c>
      <c r="AR287" s="8">
        <v>146.08699999999999</v>
      </c>
      <c r="AS287" s="8">
        <v>68.400000000000006</v>
      </c>
      <c r="AT287" s="8">
        <v>94.5</v>
      </c>
    </row>
    <row r="288" spans="1:46" x14ac:dyDescent="0.25">
      <c r="A288" s="7">
        <v>36403</v>
      </c>
      <c r="E288" s="8">
        <v>57</v>
      </c>
      <c r="F288" s="8">
        <v>53</v>
      </c>
      <c r="G288" s="8">
        <v>67</v>
      </c>
      <c r="R288" s="8">
        <v>119000</v>
      </c>
      <c r="S288" s="8">
        <v>100.5</v>
      </c>
      <c r="AB288" s="8">
        <v>206.1</v>
      </c>
      <c r="AE288" s="6" t="s">
        <v>1590</v>
      </c>
      <c r="AF288" s="8">
        <v>126.2</v>
      </c>
      <c r="AK288" s="8">
        <v>119.3</v>
      </c>
      <c r="AM288" s="8">
        <v>48.5</v>
      </c>
      <c r="AO288" s="6" t="s">
        <v>1590</v>
      </c>
      <c r="AR288" s="8">
        <v>148.96600000000001</v>
      </c>
      <c r="AS288" s="8">
        <v>69.8</v>
      </c>
      <c r="AT288" s="8">
        <v>95.3</v>
      </c>
    </row>
    <row r="289" spans="1:46" x14ac:dyDescent="0.25">
      <c r="A289" s="7">
        <v>36433</v>
      </c>
      <c r="E289" s="8">
        <v>57</v>
      </c>
      <c r="F289" s="8">
        <v>53</v>
      </c>
      <c r="G289" s="8">
        <v>67</v>
      </c>
      <c r="R289" s="8">
        <v>123000</v>
      </c>
      <c r="S289" s="8">
        <v>97.1</v>
      </c>
      <c r="AB289" s="8">
        <v>204</v>
      </c>
      <c r="AE289" s="6" t="s">
        <v>1590</v>
      </c>
      <c r="AF289" s="8">
        <v>127.3</v>
      </c>
      <c r="AK289" s="8">
        <v>120</v>
      </c>
      <c r="AM289" s="8">
        <v>48.9</v>
      </c>
      <c r="AO289" s="8">
        <v>54.390999999999998</v>
      </c>
      <c r="AR289" s="8">
        <v>151.863</v>
      </c>
      <c r="AS289" s="8">
        <v>70.599999999999994</v>
      </c>
      <c r="AT289" s="8">
        <v>95.6</v>
      </c>
    </row>
    <row r="290" spans="1:46" x14ac:dyDescent="0.25">
      <c r="A290" s="7">
        <v>36464</v>
      </c>
      <c r="E290" s="8">
        <v>57</v>
      </c>
      <c r="F290" s="8">
        <v>53</v>
      </c>
      <c r="G290" s="8">
        <v>67</v>
      </c>
      <c r="R290" s="8">
        <v>123000</v>
      </c>
      <c r="S290" s="8">
        <v>95.8</v>
      </c>
      <c r="AB290" s="8">
        <v>204.2</v>
      </c>
      <c r="AE290" s="6" t="s">
        <v>1590</v>
      </c>
      <c r="AF290" s="8">
        <v>128.19999999999999</v>
      </c>
      <c r="AK290" s="8">
        <v>119</v>
      </c>
      <c r="AM290" s="8">
        <v>48.9</v>
      </c>
      <c r="AO290" s="6" t="s">
        <v>1590</v>
      </c>
      <c r="AR290" s="8">
        <v>154.989</v>
      </c>
      <c r="AS290" s="8">
        <v>72.099999999999994</v>
      </c>
      <c r="AT290" s="8">
        <v>95.9</v>
      </c>
    </row>
    <row r="291" spans="1:46" x14ac:dyDescent="0.25">
      <c r="A291" s="7">
        <v>36494</v>
      </c>
      <c r="E291" s="8">
        <v>57</v>
      </c>
      <c r="F291" s="8">
        <v>54</v>
      </c>
      <c r="G291" s="8">
        <v>67</v>
      </c>
      <c r="R291" s="8">
        <v>126000</v>
      </c>
      <c r="S291" s="8">
        <v>94.3</v>
      </c>
      <c r="AB291" s="8">
        <v>205.6</v>
      </c>
      <c r="AE291" s="6" t="s">
        <v>1590</v>
      </c>
      <c r="AF291" s="8">
        <v>130</v>
      </c>
      <c r="AK291" s="8">
        <v>119.2</v>
      </c>
      <c r="AM291" s="8">
        <v>48.8</v>
      </c>
      <c r="AO291" s="6" t="s">
        <v>1590</v>
      </c>
      <c r="AR291" s="8">
        <v>155.17099999999999</v>
      </c>
      <c r="AS291" s="8">
        <v>72.7</v>
      </c>
      <c r="AT291" s="8">
        <v>96.2</v>
      </c>
    </row>
    <row r="292" spans="1:46" x14ac:dyDescent="0.25">
      <c r="A292" s="7">
        <v>36525</v>
      </c>
      <c r="E292" s="8">
        <v>57</v>
      </c>
      <c r="F292" s="8">
        <v>54</v>
      </c>
      <c r="G292" s="8">
        <v>67</v>
      </c>
      <c r="R292" s="8">
        <v>128000</v>
      </c>
      <c r="S292" s="8">
        <v>95.7</v>
      </c>
      <c r="AB292" s="8">
        <v>200.5</v>
      </c>
      <c r="AE292" s="6" t="s">
        <v>1590</v>
      </c>
      <c r="AF292" s="8">
        <v>131.80000000000001</v>
      </c>
      <c r="AK292" s="8">
        <v>120.1</v>
      </c>
      <c r="AM292" s="8">
        <v>48.7</v>
      </c>
      <c r="AO292" s="8">
        <v>54.777999999999999</v>
      </c>
      <c r="AR292" s="8">
        <v>155.38900000000001</v>
      </c>
      <c r="AS292" s="8">
        <v>73.099999999999994</v>
      </c>
      <c r="AT292" s="8">
        <v>96.4</v>
      </c>
    </row>
    <row r="293" spans="1:46" x14ac:dyDescent="0.25">
      <c r="A293" s="7">
        <v>36556</v>
      </c>
      <c r="E293" s="8">
        <v>57</v>
      </c>
      <c r="F293" s="8">
        <v>54</v>
      </c>
      <c r="G293" s="8">
        <v>67</v>
      </c>
      <c r="R293" s="8">
        <v>130000</v>
      </c>
      <c r="S293" s="8">
        <v>97.5</v>
      </c>
      <c r="AB293" s="8">
        <v>195.8</v>
      </c>
      <c r="AE293" s="6" t="s">
        <v>1590</v>
      </c>
      <c r="AF293" s="8">
        <v>132.9</v>
      </c>
      <c r="AK293" s="8">
        <v>118.4</v>
      </c>
      <c r="AM293" s="8">
        <v>48.8</v>
      </c>
      <c r="AO293" s="6" t="s">
        <v>1590</v>
      </c>
      <c r="AR293" s="8">
        <v>157.27000000000001</v>
      </c>
      <c r="AS293" s="8">
        <v>74.900000000000006</v>
      </c>
      <c r="AT293" s="8">
        <v>97</v>
      </c>
    </row>
    <row r="294" spans="1:46" x14ac:dyDescent="0.25">
      <c r="A294" s="7">
        <v>36585</v>
      </c>
      <c r="E294" s="8">
        <v>57</v>
      </c>
      <c r="F294" s="8">
        <v>54</v>
      </c>
      <c r="G294" s="8">
        <v>67</v>
      </c>
      <c r="R294" s="8">
        <v>133000</v>
      </c>
      <c r="S294" s="8">
        <v>97.5</v>
      </c>
      <c r="AB294" s="8">
        <v>193.8</v>
      </c>
      <c r="AE294" s="6" t="s">
        <v>1590</v>
      </c>
      <c r="AF294" s="8">
        <v>139.19999999999999</v>
      </c>
      <c r="AK294" s="8">
        <v>113.8</v>
      </c>
      <c r="AM294" s="8">
        <v>49</v>
      </c>
      <c r="AO294" s="6" t="s">
        <v>1590</v>
      </c>
      <c r="AR294" s="8">
        <v>158.416</v>
      </c>
      <c r="AS294" s="8">
        <v>76</v>
      </c>
      <c r="AT294" s="8">
        <v>97.9</v>
      </c>
    </row>
    <row r="295" spans="1:46" x14ac:dyDescent="0.25">
      <c r="A295" s="7">
        <v>36616</v>
      </c>
      <c r="E295" s="8">
        <v>58</v>
      </c>
      <c r="F295" s="8">
        <v>54</v>
      </c>
      <c r="G295" s="8">
        <v>67</v>
      </c>
      <c r="R295" s="8">
        <v>134000</v>
      </c>
      <c r="S295" s="8">
        <v>95.3</v>
      </c>
      <c r="AB295" s="8">
        <v>194.2</v>
      </c>
      <c r="AE295" s="8">
        <v>100</v>
      </c>
      <c r="AF295" s="8">
        <v>139.19999999999999</v>
      </c>
      <c r="AK295" s="8">
        <v>117.5</v>
      </c>
      <c r="AM295" s="8">
        <v>49.2</v>
      </c>
      <c r="AO295" s="8">
        <v>55.002000000000002</v>
      </c>
      <c r="AR295" s="8">
        <v>161.68600000000001</v>
      </c>
      <c r="AS295" s="8">
        <v>77</v>
      </c>
      <c r="AT295" s="8">
        <v>98.5</v>
      </c>
    </row>
    <row r="296" spans="1:46" x14ac:dyDescent="0.25">
      <c r="A296" s="7">
        <v>36646</v>
      </c>
      <c r="E296" s="8">
        <v>58</v>
      </c>
      <c r="F296" s="8">
        <v>54</v>
      </c>
      <c r="G296" s="8">
        <v>67</v>
      </c>
      <c r="R296" s="8">
        <v>141000</v>
      </c>
      <c r="S296" s="8">
        <v>93.9</v>
      </c>
      <c r="AB296" s="8">
        <v>197.3</v>
      </c>
      <c r="AE296" s="8">
        <v>102</v>
      </c>
      <c r="AF296" s="8">
        <v>140.1</v>
      </c>
      <c r="AK296" s="8">
        <v>115.1</v>
      </c>
      <c r="AM296" s="8">
        <v>49.3</v>
      </c>
      <c r="AO296" s="6" t="s">
        <v>1590</v>
      </c>
      <c r="AR296" s="8">
        <v>164.483</v>
      </c>
      <c r="AS296" s="8">
        <v>77.8</v>
      </c>
      <c r="AT296" s="8">
        <v>99.6</v>
      </c>
    </row>
    <row r="297" spans="1:46" x14ac:dyDescent="0.25">
      <c r="A297" s="7">
        <v>36677</v>
      </c>
      <c r="E297" s="8">
        <v>58</v>
      </c>
      <c r="F297" s="8">
        <v>54</v>
      </c>
      <c r="G297" s="8">
        <v>67</v>
      </c>
      <c r="R297" s="8">
        <v>141000</v>
      </c>
      <c r="S297" s="8">
        <v>90.3</v>
      </c>
      <c r="AB297" s="8">
        <v>197.9</v>
      </c>
      <c r="AE297" s="8">
        <v>103.6</v>
      </c>
      <c r="AF297" s="8">
        <v>140.9</v>
      </c>
      <c r="AK297" s="8">
        <v>117.4</v>
      </c>
      <c r="AM297" s="8">
        <v>49.2</v>
      </c>
      <c r="AO297" s="6" t="s">
        <v>1590</v>
      </c>
      <c r="AR297" s="8">
        <v>168.035</v>
      </c>
      <c r="AS297" s="8">
        <v>78.8</v>
      </c>
      <c r="AT297" s="8">
        <v>100.3</v>
      </c>
    </row>
    <row r="298" spans="1:46" x14ac:dyDescent="0.25">
      <c r="A298" s="7">
        <v>36707</v>
      </c>
      <c r="E298" s="8">
        <v>58</v>
      </c>
      <c r="F298" s="8">
        <v>54</v>
      </c>
      <c r="G298" s="8">
        <v>67</v>
      </c>
      <c r="R298" s="8">
        <v>144000</v>
      </c>
      <c r="S298" s="8">
        <v>86</v>
      </c>
      <c r="AB298" s="8">
        <v>195.2</v>
      </c>
      <c r="AE298" s="8">
        <v>105</v>
      </c>
      <c r="AF298" s="8">
        <v>142.30000000000001</v>
      </c>
      <c r="AK298" s="8">
        <v>117</v>
      </c>
      <c r="AM298" s="8">
        <v>49.1</v>
      </c>
      <c r="AO298" s="8">
        <v>55.161999999999999</v>
      </c>
      <c r="AR298" s="8">
        <v>169.99799999999999</v>
      </c>
      <c r="AS298" s="8">
        <v>80.099999999999994</v>
      </c>
      <c r="AT298" s="8">
        <v>100.8</v>
      </c>
    </row>
    <row r="299" spans="1:46" x14ac:dyDescent="0.25">
      <c r="A299" s="7">
        <v>36738</v>
      </c>
      <c r="E299" s="8">
        <v>58</v>
      </c>
      <c r="F299" s="8">
        <v>54</v>
      </c>
      <c r="G299" s="8">
        <v>67</v>
      </c>
      <c r="R299" s="8">
        <v>146000</v>
      </c>
      <c r="S299" s="8">
        <v>86.6</v>
      </c>
      <c r="AB299" s="8">
        <v>194.1</v>
      </c>
      <c r="AE299" s="8">
        <v>104.6</v>
      </c>
      <c r="AF299" s="8">
        <v>143.69999999999999</v>
      </c>
      <c r="AK299" s="8">
        <v>118.9</v>
      </c>
      <c r="AM299" s="8">
        <v>49.1</v>
      </c>
      <c r="AO299" s="6" t="s">
        <v>1590</v>
      </c>
      <c r="AR299" s="8">
        <v>174.94499999999999</v>
      </c>
      <c r="AS299" s="8">
        <v>81.3</v>
      </c>
      <c r="AT299" s="8">
        <v>101.2</v>
      </c>
    </row>
    <row r="300" spans="1:46" x14ac:dyDescent="0.25">
      <c r="A300" s="7">
        <v>36769</v>
      </c>
      <c r="E300" s="8">
        <v>58</v>
      </c>
      <c r="F300" s="8">
        <v>55</v>
      </c>
      <c r="G300" s="8">
        <v>67</v>
      </c>
      <c r="R300" s="8">
        <v>147000</v>
      </c>
      <c r="S300" s="8">
        <v>87.2</v>
      </c>
      <c r="AB300" s="8">
        <v>192.6</v>
      </c>
      <c r="AE300" s="8">
        <v>104.9</v>
      </c>
      <c r="AF300" s="8">
        <v>145.4</v>
      </c>
      <c r="AK300" s="8">
        <v>113.7</v>
      </c>
      <c r="AM300" s="8">
        <v>49.2</v>
      </c>
      <c r="AO300" s="6" t="s">
        <v>1590</v>
      </c>
      <c r="AR300" s="8">
        <v>177.85900000000001</v>
      </c>
      <c r="AS300" s="8">
        <v>82.2</v>
      </c>
      <c r="AT300" s="8">
        <v>101.9</v>
      </c>
    </row>
    <row r="301" spans="1:46" x14ac:dyDescent="0.25">
      <c r="A301" s="7">
        <v>36799</v>
      </c>
      <c r="E301" s="8">
        <v>58</v>
      </c>
      <c r="F301" s="8">
        <v>55</v>
      </c>
      <c r="G301" s="8">
        <v>67</v>
      </c>
      <c r="R301" s="8">
        <v>147000</v>
      </c>
      <c r="S301" s="8">
        <v>88.2</v>
      </c>
      <c r="AB301" s="8">
        <v>191.2</v>
      </c>
      <c r="AE301" s="8">
        <v>105.7</v>
      </c>
      <c r="AF301" s="8">
        <v>146.1</v>
      </c>
      <c r="AK301" s="8">
        <v>119.8</v>
      </c>
      <c r="AM301" s="8">
        <v>49.3</v>
      </c>
      <c r="AO301" s="8">
        <v>55.25</v>
      </c>
      <c r="AR301" s="8">
        <v>179.94</v>
      </c>
      <c r="AS301" s="8">
        <v>83.3</v>
      </c>
      <c r="AT301" s="8">
        <v>102.5</v>
      </c>
    </row>
    <row r="302" spans="1:46" x14ac:dyDescent="0.25">
      <c r="A302" s="7">
        <v>36830</v>
      </c>
      <c r="E302" s="8">
        <v>58</v>
      </c>
      <c r="F302" s="8">
        <v>55</v>
      </c>
      <c r="G302" s="8">
        <v>67</v>
      </c>
      <c r="R302" s="8">
        <v>146000</v>
      </c>
      <c r="S302" s="8">
        <v>87</v>
      </c>
      <c r="AB302" s="8">
        <v>192.1</v>
      </c>
      <c r="AE302" s="8">
        <v>106.5</v>
      </c>
      <c r="AF302" s="8">
        <v>145.4</v>
      </c>
      <c r="AK302" s="8">
        <v>116</v>
      </c>
      <c r="AM302" s="8">
        <v>49.3</v>
      </c>
      <c r="AO302" s="6" t="s">
        <v>1590</v>
      </c>
      <c r="AR302" s="8">
        <v>180.31700000000001</v>
      </c>
      <c r="AS302" s="8">
        <v>83.8</v>
      </c>
      <c r="AT302" s="8">
        <v>104</v>
      </c>
    </row>
    <row r="303" spans="1:46" x14ac:dyDescent="0.25">
      <c r="A303" s="7">
        <v>36860</v>
      </c>
      <c r="E303" s="8">
        <v>58</v>
      </c>
      <c r="F303" s="8">
        <v>55</v>
      </c>
      <c r="G303" s="8">
        <v>67</v>
      </c>
      <c r="R303" s="8">
        <v>148000</v>
      </c>
      <c r="S303" s="8">
        <v>83.7</v>
      </c>
      <c r="AB303" s="8">
        <v>188.8</v>
      </c>
      <c r="AE303" s="8">
        <v>107.1</v>
      </c>
      <c r="AF303" s="8">
        <v>149.1</v>
      </c>
      <c r="AK303" s="8">
        <v>115.5</v>
      </c>
      <c r="AM303" s="8">
        <v>49.2</v>
      </c>
      <c r="AO303" s="6" t="s">
        <v>1590</v>
      </c>
      <c r="AR303" s="8">
        <v>176.97200000000001</v>
      </c>
      <c r="AS303" s="8">
        <v>84.2</v>
      </c>
      <c r="AT303" s="8">
        <v>104.1</v>
      </c>
    </row>
    <row r="304" spans="1:46" x14ac:dyDescent="0.25">
      <c r="A304" s="7">
        <v>36891</v>
      </c>
      <c r="E304" s="8">
        <v>59</v>
      </c>
      <c r="F304" s="8">
        <v>55</v>
      </c>
      <c r="G304" s="8">
        <v>67</v>
      </c>
      <c r="R304" s="8">
        <v>147000</v>
      </c>
      <c r="S304" s="8">
        <v>81.8</v>
      </c>
      <c r="AB304" s="8">
        <v>188</v>
      </c>
      <c r="AE304" s="8">
        <v>107.7</v>
      </c>
      <c r="AF304" s="8">
        <v>149.4</v>
      </c>
      <c r="AK304" s="8">
        <v>116.6</v>
      </c>
      <c r="AM304" s="8">
        <v>48.9</v>
      </c>
      <c r="AO304" s="8">
        <v>54.902000000000001</v>
      </c>
      <c r="AR304" s="8">
        <v>182.625</v>
      </c>
      <c r="AS304" s="8">
        <v>84.4</v>
      </c>
      <c r="AT304" s="8">
        <v>104.9</v>
      </c>
    </row>
    <row r="305" spans="1:55" x14ac:dyDescent="0.25">
      <c r="A305" s="7">
        <v>36922</v>
      </c>
      <c r="E305" s="8">
        <v>59</v>
      </c>
      <c r="F305" s="8">
        <v>56</v>
      </c>
      <c r="G305" s="8">
        <v>67</v>
      </c>
      <c r="R305" s="8">
        <v>150000</v>
      </c>
      <c r="S305" s="8">
        <v>80.7</v>
      </c>
      <c r="AB305" s="8">
        <v>188.6</v>
      </c>
      <c r="AE305" s="8">
        <v>107.7</v>
      </c>
      <c r="AF305" s="8">
        <v>148</v>
      </c>
      <c r="AK305" s="8">
        <v>116</v>
      </c>
      <c r="AM305" s="8">
        <v>48.8</v>
      </c>
      <c r="AO305" s="6" t="s">
        <v>1590</v>
      </c>
      <c r="AR305" s="8">
        <v>177.55799999999999</v>
      </c>
      <c r="AS305" s="8">
        <v>85</v>
      </c>
      <c r="AT305" s="8">
        <v>105</v>
      </c>
      <c r="BC305" s="8">
        <v>100</v>
      </c>
    </row>
    <row r="306" spans="1:55" x14ac:dyDescent="0.25">
      <c r="A306" s="7">
        <v>36950</v>
      </c>
      <c r="E306" s="8">
        <v>59</v>
      </c>
      <c r="F306" s="8">
        <v>56</v>
      </c>
      <c r="G306" s="8">
        <v>68</v>
      </c>
      <c r="R306" s="8">
        <v>150000</v>
      </c>
      <c r="S306" s="8">
        <v>80.2</v>
      </c>
      <c r="AB306" s="8">
        <v>188.4</v>
      </c>
      <c r="AE306" s="8">
        <v>108.3</v>
      </c>
      <c r="AF306" s="8">
        <v>153</v>
      </c>
      <c r="AK306" s="8">
        <v>114.4</v>
      </c>
      <c r="AM306" s="8">
        <v>49</v>
      </c>
      <c r="AO306" s="6" t="s">
        <v>1590</v>
      </c>
      <c r="AR306" s="8">
        <v>182.471</v>
      </c>
      <c r="AS306" s="8">
        <v>86.7</v>
      </c>
      <c r="AT306" s="8">
        <v>105.4</v>
      </c>
      <c r="BC306" s="8">
        <v>100.6317</v>
      </c>
    </row>
    <row r="307" spans="1:55" x14ac:dyDescent="0.25">
      <c r="A307" s="7">
        <v>36981</v>
      </c>
      <c r="D307" s="8">
        <v>100</v>
      </c>
      <c r="E307" s="8">
        <v>59</v>
      </c>
      <c r="F307" s="8">
        <v>56</v>
      </c>
      <c r="G307" s="8">
        <v>68</v>
      </c>
      <c r="R307" s="8">
        <v>151000</v>
      </c>
      <c r="S307" s="8">
        <v>82.1</v>
      </c>
      <c r="AB307" s="8">
        <v>187.2</v>
      </c>
      <c r="AE307" s="8">
        <v>108.1</v>
      </c>
      <c r="AF307" s="8">
        <v>152.5</v>
      </c>
      <c r="AK307" s="8">
        <v>113.2</v>
      </c>
      <c r="AM307" s="8">
        <v>49.3</v>
      </c>
      <c r="AO307" s="8">
        <v>54.962000000000003</v>
      </c>
      <c r="AR307" s="8">
        <v>180.494</v>
      </c>
      <c r="AS307" s="8">
        <v>86.8</v>
      </c>
      <c r="AT307" s="8">
        <v>105.6</v>
      </c>
      <c r="BC307" s="8">
        <v>101.2436</v>
      </c>
    </row>
    <row r="308" spans="1:55" x14ac:dyDescent="0.25">
      <c r="A308" s="7">
        <v>37011</v>
      </c>
      <c r="D308" s="8">
        <v>100.1</v>
      </c>
      <c r="E308" s="8">
        <v>59</v>
      </c>
      <c r="F308" s="8">
        <v>56</v>
      </c>
      <c r="G308" s="8">
        <v>68</v>
      </c>
      <c r="R308" s="8">
        <v>153000</v>
      </c>
      <c r="S308" s="8">
        <v>82.2</v>
      </c>
      <c r="AB308" s="8">
        <v>185.6</v>
      </c>
      <c r="AE308" s="8">
        <v>109.6</v>
      </c>
      <c r="AF308" s="8">
        <v>154.30000000000001</v>
      </c>
      <c r="AK308" s="8">
        <v>110.8</v>
      </c>
      <c r="AM308" s="8">
        <v>49.6</v>
      </c>
      <c r="AO308" s="6" t="s">
        <v>1590</v>
      </c>
      <c r="AR308" s="8">
        <v>185.999</v>
      </c>
      <c r="AS308" s="8">
        <v>88.1</v>
      </c>
      <c r="AT308" s="8">
        <v>106.4</v>
      </c>
      <c r="BC308" s="8">
        <v>101.8715</v>
      </c>
    </row>
    <row r="309" spans="1:55" x14ac:dyDescent="0.25">
      <c r="A309" s="7">
        <v>37042</v>
      </c>
      <c r="D309" s="8">
        <v>100.2</v>
      </c>
      <c r="E309" s="8">
        <v>59</v>
      </c>
      <c r="F309" s="8">
        <v>56</v>
      </c>
      <c r="G309" s="8">
        <v>68</v>
      </c>
      <c r="R309" s="8">
        <v>157000</v>
      </c>
      <c r="S309" s="8">
        <v>80.5</v>
      </c>
      <c r="AB309" s="8">
        <v>185.7</v>
      </c>
      <c r="AE309" s="8">
        <v>111.3</v>
      </c>
      <c r="AF309" s="8">
        <v>149.9</v>
      </c>
      <c r="AK309" s="8">
        <v>110.6</v>
      </c>
      <c r="AM309" s="8">
        <v>50</v>
      </c>
      <c r="AO309" s="6" t="s">
        <v>1590</v>
      </c>
      <c r="AR309" s="8">
        <v>186.441</v>
      </c>
      <c r="AS309" s="8">
        <v>88.4</v>
      </c>
      <c r="AT309" s="8">
        <v>106.8</v>
      </c>
      <c r="BC309" s="8">
        <v>102.61109999999999</v>
      </c>
    </row>
    <row r="310" spans="1:55" x14ac:dyDescent="0.25">
      <c r="A310" s="7">
        <v>37072</v>
      </c>
      <c r="D310" s="8">
        <v>100.2</v>
      </c>
      <c r="E310" s="8">
        <v>60</v>
      </c>
      <c r="F310" s="8">
        <v>56</v>
      </c>
      <c r="G310" s="8">
        <v>68</v>
      </c>
      <c r="R310" s="8">
        <v>159000</v>
      </c>
      <c r="S310" s="8">
        <v>80.900000000000006</v>
      </c>
      <c r="AB310" s="8">
        <v>185.7</v>
      </c>
      <c r="AE310" s="8">
        <v>110.7</v>
      </c>
      <c r="AF310" s="8">
        <v>153</v>
      </c>
      <c r="AK310" s="8">
        <v>110.9</v>
      </c>
      <c r="AM310" s="8">
        <v>50.4</v>
      </c>
      <c r="AO310" s="8">
        <v>55.149000000000001</v>
      </c>
      <c r="AR310" s="8">
        <v>187.33600000000001</v>
      </c>
      <c r="AS310" s="8">
        <v>89</v>
      </c>
      <c r="AT310" s="8">
        <v>107</v>
      </c>
      <c r="BC310" s="8">
        <v>103.53870000000001</v>
      </c>
    </row>
    <row r="311" spans="1:55" x14ac:dyDescent="0.25">
      <c r="A311" s="7">
        <v>37103</v>
      </c>
      <c r="D311" s="8">
        <v>100.3</v>
      </c>
      <c r="E311" s="8">
        <v>60</v>
      </c>
      <c r="F311" s="8">
        <v>57</v>
      </c>
      <c r="G311" s="8">
        <v>68</v>
      </c>
      <c r="R311" s="8">
        <v>161000</v>
      </c>
      <c r="S311" s="8">
        <v>80.2</v>
      </c>
      <c r="AB311" s="8">
        <v>186</v>
      </c>
      <c r="AE311" s="8">
        <v>111.2</v>
      </c>
      <c r="AF311" s="8">
        <v>152.30000000000001</v>
      </c>
      <c r="AK311" s="8">
        <v>110</v>
      </c>
      <c r="AM311" s="8">
        <v>51</v>
      </c>
      <c r="AO311" s="6" t="s">
        <v>1590</v>
      </c>
      <c r="AR311" s="8">
        <v>190.80099999999999</v>
      </c>
      <c r="AS311" s="8">
        <v>89.9</v>
      </c>
      <c r="AT311" s="8">
        <v>107</v>
      </c>
      <c r="BC311" s="8">
        <v>104.6645</v>
      </c>
    </row>
    <row r="312" spans="1:55" x14ac:dyDescent="0.25">
      <c r="A312" s="7">
        <v>37134</v>
      </c>
      <c r="D312" s="8">
        <v>100.4</v>
      </c>
      <c r="E312" s="8">
        <v>60</v>
      </c>
      <c r="F312" s="8">
        <v>57</v>
      </c>
      <c r="G312" s="8">
        <v>68</v>
      </c>
      <c r="R312" s="8">
        <v>165000</v>
      </c>
      <c r="S312" s="8">
        <v>78.5</v>
      </c>
      <c r="AB312" s="8">
        <v>187.2</v>
      </c>
      <c r="AE312" s="8">
        <v>111.5</v>
      </c>
      <c r="AF312" s="8">
        <v>149.80000000000001</v>
      </c>
      <c r="AK312" s="8">
        <v>109.6</v>
      </c>
      <c r="AM312" s="8">
        <v>52</v>
      </c>
      <c r="AO312" s="6" t="s">
        <v>1590</v>
      </c>
      <c r="AR312" s="8">
        <v>192.13900000000001</v>
      </c>
      <c r="AS312" s="8">
        <v>90.8</v>
      </c>
      <c r="AT312" s="8">
        <v>107.1</v>
      </c>
      <c r="BC312" s="8">
        <v>105.93300000000001</v>
      </c>
    </row>
    <row r="313" spans="1:55" x14ac:dyDescent="0.25">
      <c r="A313" s="7">
        <v>37164</v>
      </c>
      <c r="D313" s="8">
        <v>100.4</v>
      </c>
      <c r="E313" s="8">
        <v>60</v>
      </c>
      <c r="F313" s="8">
        <v>57</v>
      </c>
      <c r="G313" s="8">
        <v>68</v>
      </c>
      <c r="R313" s="8">
        <v>165000</v>
      </c>
      <c r="S313" s="8">
        <v>77.2</v>
      </c>
      <c r="AB313" s="8">
        <v>187.3</v>
      </c>
      <c r="AE313" s="8">
        <v>111.6</v>
      </c>
      <c r="AF313" s="8">
        <v>150.4</v>
      </c>
      <c r="AK313" s="8">
        <v>108.9</v>
      </c>
      <c r="AM313" s="8">
        <v>52.8</v>
      </c>
      <c r="AO313" s="8">
        <v>55.32</v>
      </c>
      <c r="AR313" s="8">
        <v>191.69300000000001</v>
      </c>
      <c r="AS313" s="8">
        <v>91.6</v>
      </c>
      <c r="AT313" s="8">
        <v>107</v>
      </c>
      <c r="BC313" s="8">
        <v>107.2593</v>
      </c>
    </row>
    <row r="314" spans="1:55" x14ac:dyDescent="0.25">
      <c r="A314" s="7">
        <v>37195</v>
      </c>
      <c r="D314" s="8">
        <v>100.5</v>
      </c>
      <c r="E314" s="8">
        <v>60</v>
      </c>
      <c r="F314" s="8">
        <v>57</v>
      </c>
      <c r="G314" s="8">
        <v>68</v>
      </c>
      <c r="R314" s="8">
        <v>166000</v>
      </c>
      <c r="S314" s="8">
        <v>74.099999999999994</v>
      </c>
      <c r="AB314" s="8">
        <v>185.6</v>
      </c>
      <c r="AE314" s="8">
        <v>111.7</v>
      </c>
      <c r="AF314" s="8">
        <v>151.9</v>
      </c>
      <c r="AK314" s="8">
        <v>110.6</v>
      </c>
      <c r="AM314" s="8">
        <v>53.1</v>
      </c>
      <c r="AO314" s="6" t="s">
        <v>1590</v>
      </c>
      <c r="AR314" s="8">
        <v>191.792</v>
      </c>
      <c r="AS314" s="8">
        <v>91.1</v>
      </c>
      <c r="AT314" s="8">
        <v>107.1</v>
      </c>
      <c r="BC314" s="8">
        <v>108.5723</v>
      </c>
    </row>
    <row r="315" spans="1:55" x14ac:dyDescent="0.25">
      <c r="A315" s="7">
        <v>37225</v>
      </c>
      <c r="D315" s="8">
        <v>100.6</v>
      </c>
      <c r="E315" s="8">
        <v>60</v>
      </c>
      <c r="F315" s="8">
        <v>57</v>
      </c>
      <c r="G315" s="8">
        <v>68</v>
      </c>
      <c r="R315" s="8">
        <v>167000</v>
      </c>
      <c r="S315" s="8">
        <v>73.599999999999994</v>
      </c>
      <c r="AB315" s="8">
        <v>184.5</v>
      </c>
      <c r="AE315" s="8">
        <v>112.1</v>
      </c>
      <c r="AF315" s="8">
        <v>152.80000000000001</v>
      </c>
      <c r="AK315" s="8">
        <v>105.4</v>
      </c>
      <c r="AM315" s="8">
        <v>53.3</v>
      </c>
      <c r="AO315" s="6" t="s">
        <v>1590</v>
      </c>
      <c r="AR315" s="8">
        <v>193.50800000000001</v>
      </c>
      <c r="AS315" s="8">
        <v>91.9</v>
      </c>
      <c r="AT315" s="8">
        <v>107</v>
      </c>
      <c r="BC315" s="8">
        <v>109.83759999999999</v>
      </c>
    </row>
    <row r="316" spans="1:55" x14ac:dyDescent="0.25">
      <c r="A316" s="7">
        <v>37256</v>
      </c>
      <c r="D316" s="8">
        <v>100.6</v>
      </c>
      <c r="E316" s="8">
        <v>60</v>
      </c>
      <c r="F316" s="8">
        <v>57</v>
      </c>
      <c r="G316" s="8">
        <v>68</v>
      </c>
      <c r="R316" s="8">
        <v>168000</v>
      </c>
      <c r="S316" s="8">
        <v>73.8</v>
      </c>
      <c r="AB316" s="8">
        <v>188.3</v>
      </c>
      <c r="AE316" s="8">
        <v>112.8</v>
      </c>
      <c r="AF316" s="8">
        <v>154</v>
      </c>
      <c r="AK316" s="8">
        <v>107.4</v>
      </c>
      <c r="AM316" s="8">
        <v>53.7</v>
      </c>
      <c r="AO316" s="8">
        <v>55.713000000000001</v>
      </c>
      <c r="AR316" s="8">
        <v>191.85400000000001</v>
      </c>
      <c r="AS316" s="8">
        <v>91.6</v>
      </c>
      <c r="AT316" s="8">
        <v>107</v>
      </c>
      <c r="BC316" s="8">
        <v>111.0539</v>
      </c>
    </row>
    <row r="317" spans="1:55" x14ac:dyDescent="0.25">
      <c r="A317" s="7">
        <v>37287</v>
      </c>
      <c r="D317" s="8">
        <v>100.7</v>
      </c>
      <c r="E317" s="8">
        <v>60</v>
      </c>
      <c r="F317" s="8">
        <v>58</v>
      </c>
      <c r="G317" s="8">
        <v>68</v>
      </c>
      <c r="R317" s="8">
        <v>170000</v>
      </c>
      <c r="S317" s="8">
        <v>74.099999999999994</v>
      </c>
      <c r="AB317" s="8">
        <v>194.1</v>
      </c>
      <c r="AE317" s="8">
        <v>113.2</v>
      </c>
      <c r="AF317" s="8">
        <v>155</v>
      </c>
      <c r="AK317" s="8">
        <v>104.7</v>
      </c>
      <c r="AM317" s="8">
        <v>55.1</v>
      </c>
      <c r="AO317" s="6" t="s">
        <v>1590</v>
      </c>
      <c r="AR317" s="8">
        <v>193.09200000000001</v>
      </c>
      <c r="AS317" s="8">
        <v>92.6</v>
      </c>
      <c r="AT317" s="8">
        <v>107.1</v>
      </c>
      <c r="BC317" s="8">
        <v>112.2334</v>
      </c>
    </row>
    <row r="318" spans="1:55" x14ac:dyDescent="0.25">
      <c r="A318" s="7">
        <v>37315</v>
      </c>
      <c r="D318" s="8">
        <v>100.8</v>
      </c>
      <c r="E318" s="8">
        <v>61</v>
      </c>
      <c r="F318" s="8">
        <v>58</v>
      </c>
      <c r="G318" s="8">
        <v>68</v>
      </c>
      <c r="R318" s="8">
        <v>171000</v>
      </c>
      <c r="S318" s="8">
        <v>74</v>
      </c>
      <c r="AB318" s="8">
        <v>196.6</v>
      </c>
      <c r="AE318" s="8">
        <v>113</v>
      </c>
      <c r="AF318" s="8">
        <v>156.19999999999999</v>
      </c>
      <c r="AK318" s="8">
        <v>105.8</v>
      </c>
      <c r="AM318" s="8">
        <v>56.5</v>
      </c>
      <c r="AO318" s="6" t="s">
        <v>1590</v>
      </c>
      <c r="AR318" s="8">
        <v>193.16200000000001</v>
      </c>
      <c r="AS318" s="8">
        <v>93.2</v>
      </c>
      <c r="AT318" s="8">
        <v>107.1</v>
      </c>
      <c r="BC318" s="8">
        <v>113.3835</v>
      </c>
    </row>
    <row r="319" spans="1:55" x14ac:dyDescent="0.25">
      <c r="A319" s="7">
        <v>37346</v>
      </c>
      <c r="D319" s="8">
        <v>101</v>
      </c>
      <c r="E319" s="8">
        <v>61</v>
      </c>
      <c r="F319" s="8">
        <v>58</v>
      </c>
      <c r="G319" s="8">
        <v>68</v>
      </c>
      <c r="R319" s="8">
        <v>173000</v>
      </c>
      <c r="S319" s="8">
        <v>73.3</v>
      </c>
      <c r="AB319" s="8">
        <v>197.6</v>
      </c>
      <c r="AE319" s="8">
        <v>114</v>
      </c>
      <c r="AF319" s="8">
        <v>156.6</v>
      </c>
      <c r="AK319" s="8">
        <v>106.6</v>
      </c>
      <c r="AM319" s="8">
        <v>57.8</v>
      </c>
      <c r="AO319" s="8">
        <v>56.860999999999997</v>
      </c>
      <c r="AR319" s="8">
        <v>197.25700000000001</v>
      </c>
      <c r="AS319" s="8">
        <v>93.8</v>
      </c>
      <c r="AT319" s="8">
        <v>107.2</v>
      </c>
      <c r="BC319" s="8">
        <v>114.5031</v>
      </c>
    </row>
    <row r="320" spans="1:55" x14ac:dyDescent="0.25">
      <c r="A320" s="7">
        <v>37376</v>
      </c>
      <c r="D320" s="8">
        <v>101.2</v>
      </c>
      <c r="E320" s="8">
        <v>61</v>
      </c>
      <c r="F320" s="8">
        <v>59</v>
      </c>
      <c r="G320" s="8">
        <v>68</v>
      </c>
      <c r="R320" s="8">
        <v>178000</v>
      </c>
      <c r="S320" s="8">
        <v>72.3</v>
      </c>
      <c r="AB320" s="8">
        <v>199.8</v>
      </c>
      <c r="AE320" s="8">
        <v>114.9</v>
      </c>
      <c r="AF320" s="8">
        <v>154</v>
      </c>
      <c r="AK320" s="8">
        <v>106</v>
      </c>
      <c r="AM320" s="8">
        <v>58.4</v>
      </c>
      <c r="AO320" s="6" t="s">
        <v>1590</v>
      </c>
      <c r="AR320" s="8">
        <v>197.44</v>
      </c>
      <c r="AS320" s="8">
        <v>94</v>
      </c>
      <c r="AT320" s="8">
        <v>107.3</v>
      </c>
      <c r="BC320" s="8">
        <v>115.5932</v>
      </c>
    </row>
    <row r="321" spans="1:55" x14ac:dyDescent="0.25">
      <c r="A321" s="7">
        <v>37407</v>
      </c>
      <c r="D321" s="8">
        <v>101.4</v>
      </c>
      <c r="E321" s="8">
        <v>62</v>
      </c>
      <c r="F321" s="8">
        <v>59</v>
      </c>
      <c r="G321" s="8">
        <v>68</v>
      </c>
      <c r="R321" s="8">
        <v>183000</v>
      </c>
      <c r="S321" s="8">
        <v>72.400000000000006</v>
      </c>
      <c r="AB321" s="8">
        <v>201.6</v>
      </c>
      <c r="AE321" s="8">
        <v>114.2</v>
      </c>
      <c r="AF321" s="8">
        <v>157.9</v>
      </c>
      <c r="AK321" s="8">
        <v>103.6</v>
      </c>
      <c r="AM321" s="8">
        <v>58.7</v>
      </c>
      <c r="AO321" s="6" t="s">
        <v>1590</v>
      </c>
      <c r="AR321" s="8">
        <v>199.15700000000001</v>
      </c>
      <c r="AS321" s="8">
        <v>94.7</v>
      </c>
      <c r="AT321" s="8">
        <v>107.5</v>
      </c>
      <c r="BC321" s="8">
        <v>116.67149999999999</v>
      </c>
    </row>
    <row r="322" spans="1:55" x14ac:dyDescent="0.25">
      <c r="A322" s="7">
        <v>37437</v>
      </c>
      <c r="D322" s="8">
        <v>101.6</v>
      </c>
      <c r="E322" s="8">
        <v>62</v>
      </c>
      <c r="F322" s="8">
        <v>60</v>
      </c>
      <c r="G322" s="8">
        <v>68</v>
      </c>
      <c r="R322" s="8">
        <v>186000</v>
      </c>
      <c r="S322" s="8">
        <v>71.8</v>
      </c>
      <c r="AB322" s="8">
        <v>198.8</v>
      </c>
      <c r="AE322" s="8">
        <v>114.4</v>
      </c>
      <c r="AF322" s="8">
        <v>155.9</v>
      </c>
      <c r="AK322" s="8">
        <v>104.6</v>
      </c>
      <c r="AM322" s="8">
        <v>59</v>
      </c>
      <c r="AO322" s="8">
        <v>57.64</v>
      </c>
      <c r="AR322" s="8">
        <v>199.38399999999999</v>
      </c>
      <c r="AS322" s="8">
        <v>94.8</v>
      </c>
      <c r="AT322" s="8">
        <v>107.4</v>
      </c>
      <c r="BC322" s="8">
        <v>117.77800000000001</v>
      </c>
    </row>
    <row r="323" spans="1:55" x14ac:dyDescent="0.25">
      <c r="A323" s="7">
        <v>37468</v>
      </c>
      <c r="D323" s="8">
        <v>102</v>
      </c>
      <c r="E323" s="8">
        <v>62</v>
      </c>
      <c r="F323" s="8">
        <v>60</v>
      </c>
      <c r="G323" s="8">
        <v>68</v>
      </c>
      <c r="R323" s="8">
        <v>191000</v>
      </c>
      <c r="S323" s="8">
        <v>70.900000000000006</v>
      </c>
      <c r="AB323" s="8">
        <v>196.4</v>
      </c>
      <c r="AE323" s="8">
        <v>115.3</v>
      </c>
      <c r="AF323" s="8">
        <v>158</v>
      </c>
      <c r="AK323" s="8">
        <v>103.6</v>
      </c>
      <c r="AM323" s="8">
        <v>59.6</v>
      </c>
      <c r="AO323" s="6" t="s">
        <v>1590</v>
      </c>
      <c r="AR323" s="8">
        <v>201.666</v>
      </c>
      <c r="AS323" s="8">
        <v>95.6</v>
      </c>
      <c r="AT323" s="8">
        <v>107.1</v>
      </c>
      <c r="BC323" s="8">
        <v>118.9657</v>
      </c>
    </row>
    <row r="324" spans="1:55" x14ac:dyDescent="0.25">
      <c r="A324" s="7">
        <v>37499</v>
      </c>
      <c r="D324" s="8">
        <v>102.3</v>
      </c>
      <c r="E324" s="8">
        <v>62</v>
      </c>
      <c r="F324" s="8">
        <v>60</v>
      </c>
      <c r="G324" s="8">
        <v>69</v>
      </c>
      <c r="R324" s="8">
        <v>195000</v>
      </c>
      <c r="S324" s="8">
        <v>68.3</v>
      </c>
      <c r="AB324" s="8">
        <v>196.6</v>
      </c>
      <c r="AE324" s="8">
        <v>116.1</v>
      </c>
      <c r="AF324" s="8">
        <v>158.9</v>
      </c>
      <c r="AK324" s="8">
        <v>103.2</v>
      </c>
      <c r="AM324" s="8">
        <v>60.6</v>
      </c>
      <c r="AO324" s="6" t="s">
        <v>1590</v>
      </c>
      <c r="AR324" s="8">
        <v>204.57300000000001</v>
      </c>
      <c r="AS324" s="8">
        <v>96.4</v>
      </c>
      <c r="AT324" s="8">
        <v>107.1</v>
      </c>
      <c r="BC324" s="8">
        <v>120.27589999999999</v>
      </c>
    </row>
    <row r="325" spans="1:55" x14ac:dyDescent="0.25">
      <c r="A325" s="7">
        <v>37529</v>
      </c>
      <c r="D325" s="8">
        <v>102.8</v>
      </c>
      <c r="E325" s="8">
        <v>62</v>
      </c>
      <c r="F325" s="8">
        <v>60</v>
      </c>
      <c r="G325" s="8">
        <v>69</v>
      </c>
      <c r="R325" s="8">
        <v>197000</v>
      </c>
      <c r="S325" s="8">
        <v>66.7</v>
      </c>
      <c r="AB325" s="8">
        <v>196.3</v>
      </c>
      <c r="AE325" s="8">
        <v>117.8</v>
      </c>
      <c r="AF325" s="8">
        <v>160.6</v>
      </c>
      <c r="AK325" s="8">
        <v>102</v>
      </c>
      <c r="AM325" s="8">
        <v>62</v>
      </c>
      <c r="AO325" s="8">
        <v>59.686</v>
      </c>
      <c r="AR325" s="8">
        <v>204.417</v>
      </c>
      <c r="AS325" s="8">
        <v>96.4</v>
      </c>
      <c r="AT325" s="8">
        <v>107.1</v>
      </c>
      <c r="BC325" s="8">
        <v>121.7145</v>
      </c>
    </row>
    <row r="326" spans="1:55" x14ac:dyDescent="0.25">
      <c r="A326" s="7">
        <v>37560</v>
      </c>
      <c r="D326" s="8">
        <v>103.3</v>
      </c>
      <c r="E326" s="8">
        <v>63</v>
      </c>
      <c r="F326" s="8">
        <v>61</v>
      </c>
      <c r="G326" s="8">
        <v>69</v>
      </c>
      <c r="R326" s="8">
        <v>199000</v>
      </c>
      <c r="S326" s="8">
        <v>65.400000000000006</v>
      </c>
      <c r="AB326" s="8">
        <v>194.6</v>
      </c>
      <c r="AE326" s="8">
        <v>118.3</v>
      </c>
      <c r="AF326" s="8">
        <v>163.69999999999999</v>
      </c>
      <c r="AK326" s="8">
        <v>102.6</v>
      </c>
      <c r="AM326" s="8">
        <v>62.4</v>
      </c>
      <c r="AO326" s="6" t="s">
        <v>1590</v>
      </c>
      <c r="AR326" s="8">
        <v>201.79900000000001</v>
      </c>
      <c r="AS326" s="8">
        <v>96.4</v>
      </c>
      <c r="AT326" s="8">
        <v>107.2</v>
      </c>
      <c r="BC326" s="8">
        <v>123.2526</v>
      </c>
    </row>
    <row r="327" spans="1:55" x14ac:dyDescent="0.25">
      <c r="A327" s="7">
        <v>37590</v>
      </c>
      <c r="D327" s="8">
        <v>103.9</v>
      </c>
      <c r="E327" s="8">
        <v>63</v>
      </c>
      <c r="F327" s="8">
        <v>61</v>
      </c>
      <c r="G327" s="8">
        <v>69</v>
      </c>
      <c r="R327" s="8">
        <v>203000</v>
      </c>
      <c r="S327" s="8">
        <v>65.099999999999994</v>
      </c>
      <c r="AB327" s="8">
        <v>192.7</v>
      </c>
      <c r="AE327" s="8">
        <v>119</v>
      </c>
      <c r="AF327" s="8">
        <v>164.4</v>
      </c>
      <c r="AK327" s="8">
        <v>102.8</v>
      </c>
      <c r="AM327" s="8">
        <v>62.4</v>
      </c>
      <c r="AO327" s="6" t="s">
        <v>1590</v>
      </c>
      <c r="AR327" s="8">
        <v>200.49100000000001</v>
      </c>
      <c r="AS327" s="8">
        <v>96.2</v>
      </c>
      <c r="AT327" s="8">
        <v>107.1</v>
      </c>
      <c r="BC327" s="8">
        <v>124.8566</v>
      </c>
    </row>
    <row r="328" spans="1:55" x14ac:dyDescent="0.25">
      <c r="A328" s="7">
        <v>37621</v>
      </c>
      <c r="D328" s="8">
        <v>104.6</v>
      </c>
      <c r="E328" s="8">
        <v>63</v>
      </c>
      <c r="F328" s="8">
        <v>61</v>
      </c>
      <c r="G328" s="8">
        <v>69</v>
      </c>
      <c r="R328" s="8">
        <v>203000</v>
      </c>
      <c r="S328" s="8">
        <v>64.8</v>
      </c>
      <c r="AB328" s="8">
        <v>193</v>
      </c>
      <c r="AE328" s="8">
        <v>120.3</v>
      </c>
      <c r="AF328" s="8">
        <v>165.6</v>
      </c>
      <c r="AK328" s="8">
        <v>100.4</v>
      </c>
      <c r="AM328" s="8">
        <v>62.5</v>
      </c>
      <c r="AO328" s="8">
        <v>61.338999999999999</v>
      </c>
      <c r="AR328" s="8">
        <v>201.155</v>
      </c>
      <c r="AS328" s="8">
        <v>95.5</v>
      </c>
      <c r="AT328" s="8">
        <v>107.2</v>
      </c>
      <c r="BC328" s="8">
        <v>126.5198</v>
      </c>
    </row>
    <row r="329" spans="1:55" x14ac:dyDescent="0.25">
      <c r="A329" s="7">
        <v>37652</v>
      </c>
      <c r="C329" s="8">
        <v>5382</v>
      </c>
      <c r="D329" s="8">
        <v>105.4</v>
      </c>
      <c r="E329" s="8">
        <v>63</v>
      </c>
      <c r="F329" s="8">
        <v>62</v>
      </c>
      <c r="G329" s="8">
        <v>69</v>
      </c>
      <c r="R329" s="8">
        <v>207000</v>
      </c>
      <c r="S329" s="8">
        <v>63.6</v>
      </c>
      <c r="AB329" s="8">
        <v>193.6</v>
      </c>
      <c r="AE329" s="8">
        <v>122</v>
      </c>
      <c r="AF329" s="8">
        <v>169</v>
      </c>
      <c r="AK329" s="8">
        <v>98.6</v>
      </c>
      <c r="AM329" s="8">
        <v>62.5</v>
      </c>
      <c r="AO329" s="6" t="s">
        <v>1590</v>
      </c>
      <c r="AR329" s="8">
        <v>201.80199999999999</v>
      </c>
      <c r="AS329" s="8">
        <v>96.5</v>
      </c>
      <c r="AT329" s="8">
        <v>107.6</v>
      </c>
      <c r="BC329" s="8">
        <v>128.26830000000001</v>
      </c>
    </row>
    <row r="330" spans="1:55" x14ac:dyDescent="0.25">
      <c r="A330" s="7">
        <v>37680</v>
      </c>
      <c r="C330" s="8">
        <v>5382</v>
      </c>
      <c r="D330" s="8">
        <v>106.3</v>
      </c>
      <c r="E330" s="8">
        <v>64</v>
      </c>
      <c r="F330" s="8">
        <v>62</v>
      </c>
      <c r="G330" s="8">
        <v>69</v>
      </c>
      <c r="R330" s="8">
        <v>206000</v>
      </c>
      <c r="S330" s="8">
        <v>63.4</v>
      </c>
      <c r="AB330" s="8">
        <v>192.7</v>
      </c>
      <c r="AE330" s="8">
        <v>123.2</v>
      </c>
      <c r="AF330" s="8">
        <v>170.2</v>
      </c>
      <c r="AK330" s="8">
        <v>100.4</v>
      </c>
      <c r="AM330" s="8">
        <v>62.8</v>
      </c>
      <c r="AO330" s="6" t="s">
        <v>1590</v>
      </c>
      <c r="AR330" s="8">
        <v>200.11799999999999</v>
      </c>
      <c r="AS330" s="8">
        <v>97</v>
      </c>
      <c r="AT330" s="8">
        <v>107.7</v>
      </c>
      <c r="BC330" s="8">
        <v>130.13460000000001</v>
      </c>
    </row>
    <row r="331" spans="1:55" x14ac:dyDescent="0.25">
      <c r="A331" s="7">
        <v>37711</v>
      </c>
      <c r="C331" s="8">
        <v>5404</v>
      </c>
      <c r="D331" s="8">
        <v>107.3</v>
      </c>
      <c r="E331" s="8">
        <v>64</v>
      </c>
      <c r="F331" s="8">
        <v>62</v>
      </c>
      <c r="G331" s="8">
        <v>69</v>
      </c>
      <c r="R331" s="8">
        <v>206000</v>
      </c>
      <c r="S331" s="8">
        <v>61.2</v>
      </c>
      <c r="AB331" s="8">
        <v>188.2</v>
      </c>
      <c r="AE331" s="8">
        <v>124.7</v>
      </c>
      <c r="AF331" s="8">
        <v>173.5</v>
      </c>
      <c r="AK331" s="8">
        <v>105.2</v>
      </c>
      <c r="AM331" s="8">
        <v>63.2</v>
      </c>
      <c r="AO331" s="8">
        <v>61.578000000000003</v>
      </c>
      <c r="AR331" s="8">
        <v>199.88</v>
      </c>
      <c r="AS331" s="8">
        <v>97.1</v>
      </c>
      <c r="AT331" s="8">
        <v>107.8</v>
      </c>
      <c r="BC331" s="8">
        <v>132.13159999999999</v>
      </c>
    </row>
    <row r="332" spans="1:55" x14ac:dyDescent="0.25">
      <c r="A332" s="7">
        <v>37741</v>
      </c>
      <c r="C332" s="8">
        <v>5393</v>
      </c>
      <c r="D332" s="8">
        <v>108.4</v>
      </c>
      <c r="E332" s="8">
        <v>64</v>
      </c>
      <c r="F332" s="8">
        <v>62</v>
      </c>
      <c r="G332" s="8">
        <v>69</v>
      </c>
      <c r="R332" s="8">
        <v>208000</v>
      </c>
      <c r="S332" s="8">
        <v>60.5</v>
      </c>
      <c r="AB332" s="8">
        <v>184.8</v>
      </c>
      <c r="AE332" s="8">
        <v>126.5</v>
      </c>
      <c r="AF332" s="8">
        <v>171.8</v>
      </c>
      <c r="AK332" s="8">
        <v>100</v>
      </c>
      <c r="AM332" s="8">
        <v>63.8</v>
      </c>
      <c r="AO332" s="6" t="s">
        <v>1590</v>
      </c>
      <c r="AR332" s="8">
        <v>202.536</v>
      </c>
      <c r="AS332" s="8">
        <v>97.7</v>
      </c>
      <c r="AT332" s="8">
        <v>108.2</v>
      </c>
      <c r="BC332" s="8">
        <v>134.2543</v>
      </c>
    </row>
    <row r="333" spans="1:55" x14ac:dyDescent="0.25">
      <c r="A333" s="7">
        <v>37772</v>
      </c>
      <c r="C333" s="8">
        <v>5349</v>
      </c>
      <c r="D333" s="8">
        <v>109.6</v>
      </c>
      <c r="E333" s="8">
        <v>64</v>
      </c>
      <c r="F333" s="8">
        <v>63</v>
      </c>
      <c r="G333" s="8">
        <v>69</v>
      </c>
      <c r="R333" s="8">
        <v>211000</v>
      </c>
      <c r="S333" s="8">
        <v>59.7</v>
      </c>
      <c r="AB333" s="8">
        <v>183.8</v>
      </c>
      <c r="AE333" s="8">
        <v>127.3</v>
      </c>
      <c r="AF333" s="8">
        <v>175.9</v>
      </c>
      <c r="AK333" s="8">
        <v>102.1</v>
      </c>
      <c r="AM333" s="8">
        <v>64.900000000000006</v>
      </c>
      <c r="AO333" s="6" t="s">
        <v>1590</v>
      </c>
      <c r="AR333" s="8">
        <v>202.49700000000001</v>
      </c>
      <c r="AS333" s="8">
        <v>97.9</v>
      </c>
      <c r="AT333" s="8">
        <v>108.4</v>
      </c>
      <c r="BC333" s="8">
        <v>136.50640000000001</v>
      </c>
    </row>
    <row r="334" spans="1:55" x14ac:dyDescent="0.25">
      <c r="A334" s="7">
        <v>37802</v>
      </c>
      <c r="C334" s="8">
        <v>5263</v>
      </c>
      <c r="D334" s="8">
        <v>110.9</v>
      </c>
      <c r="E334" s="8">
        <v>65</v>
      </c>
      <c r="F334" s="8">
        <v>63</v>
      </c>
      <c r="G334" s="8">
        <v>70</v>
      </c>
      <c r="R334" s="8">
        <v>209000</v>
      </c>
      <c r="S334" s="8">
        <v>59.3</v>
      </c>
      <c r="AB334" s="8">
        <v>181.8</v>
      </c>
      <c r="AE334" s="8">
        <v>127.9</v>
      </c>
      <c r="AF334" s="8">
        <v>179.1</v>
      </c>
      <c r="AK334" s="8">
        <v>101.9</v>
      </c>
      <c r="AM334" s="8">
        <v>65.3</v>
      </c>
      <c r="AO334" s="8">
        <v>61.837000000000003</v>
      </c>
      <c r="AR334" s="8">
        <v>204.76</v>
      </c>
      <c r="AS334" s="8">
        <v>98.3</v>
      </c>
      <c r="AT334" s="8">
        <v>108.4</v>
      </c>
      <c r="BC334" s="8">
        <v>138.92519999999999</v>
      </c>
    </row>
    <row r="335" spans="1:55" x14ac:dyDescent="0.25">
      <c r="A335" s="7">
        <v>37833</v>
      </c>
      <c r="C335" s="8">
        <v>5145</v>
      </c>
      <c r="D335" s="8">
        <v>112.3</v>
      </c>
      <c r="E335" s="8">
        <v>65</v>
      </c>
      <c r="F335" s="8">
        <v>63</v>
      </c>
      <c r="G335" s="8">
        <v>70</v>
      </c>
      <c r="R335" s="8">
        <v>214000</v>
      </c>
      <c r="S335" s="8">
        <v>58.4</v>
      </c>
      <c r="AB335" s="8">
        <v>183.4</v>
      </c>
      <c r="AE335" s="8">
        <v>130.1</v>
      </c>
      <c r="AF335" s="8">
        <v>180</v>
      </c>
      <c r="AK335" s="8">
        <v>101.7</v>
      </c>
      <c r="AM335" s="8">
        <v>65.5</v>
      </c>
      <c r="AO335" s="6" t="s">
        <v>1590</v>
      </c>
      <c r="AR335" s="8">
        <v>204.82599999999999</v>
      </c>
      <c r="AS335" s="8">
        <v>98.7</v>
      </c>
      <c r="AT335" s="8">
        <v>108.6</v>
      </c>
      <c r="BC335" s="8">
        <v>141.5874</v>
      </c>
    </row>
    <row r="336" spans="1:55" x14ac:dyDescent="0.25">
      <c r="A336" s="7">
        <v>37864</v>
      </c>
      <c r="C336" s="8">
        <v>5145</v>
      </c>
      <c r="D336" s="8">
        <v>113.7</v>
      </c>
      <c r="E336" s="8">
        <v>65</v>
      </c>
      <c r="F336" s="8">
        <v>64</v>
      </c>
      <c r="G336" s="8">
        <v>70</v>
      </c>
      <c r="R336" s="8">
        <v>213000</v>
      </c>
      <c r="S336" s="8">
        <v>58.6</v>
      </c>
      <c r="AB336" s="8">
        <v>185.9</v>
      </c>
      <c r="AE336" s="8">
        <v>132.80000000000001</v>
      </c>
      <c r="AF336" s="8">
        <v>182.6</v>
      </c>
      <c r="AK336" s="8">
        <v>96</v>
      </c>
      <c r="AM336" s="8">
        <v>65.7</v>
      </c>
      <c r="AO336" s="6" t="s">
        <v>1590</v>
      </c>
      <c r="AR336" s="8">
        <v>204.982</v>
      </c>
      <c r="AS336" s="8">
        <v>98.8</v>
      </c>
      <c r="AT336" s="8">
        <v>108.7</v>
      </c>
      <c r="BC336" s="8">
        <v>144.5951</v>
      </c>
    </row>
    <row r="337" spans="1:55" x14ac:dyDescent="0.25">
      <c r="A337" s="7">
        <v>37894</v>
      </c>
      <c r="C337" s="8">
        <v>5166</v>
      </c>
      <c r="D337" s="8">
        <v>115.2</v>
      </c>
      <c r="E337" s="8">
        <v>66</v>
      </c>
      <c r="F337" s="8">
        <v>64</v>
      </c>
      <c r="G337" s="8">
        <v>70</v>
      </c>
      <c r="R337" s="8">
        <v>213000</v>
      </c>
      <c r="S337" s="8">
        <v>60.9</v>
      </c>
      <c r="AB337" s="8">
        <v>183.7</v>
      </c>
      <c r="AE337" s="8">
        <v>134.30000000000001</v>
      </c>
      <c r="AF337" s="8">
        <v>180.8</v>
      </c>
      <c r="AK337" s="8">
        <v>98.1</v>
      </c>
      <c r="AM337" s="8">
        <v>66.2</v>
      </c>
      <c r="AO337" s="8">
        <v>62.499000000000002</v>
      </c>
      <c r="AR337" s="8">
        <v>205.43</v>
      </c>
      <c r="AS337" s="8">
        <v>99</v>
      </c>
      <c r="AT337" s="8">
        <v>108.7</v>
      </c>
      <c r="BC337" s="8">
        <v>148.03380000000001</v>
      </c>
    </row>
    <row r="338" spans="1:55" x14ac:dyDescent="0.25">
      <c r="A338" s="7">
        <v>37925</v>
      </c>
      <c r="C338" s="8">
        <v>5243</v>
      </c>
      <c r="D338" s="8">
        <v>116.6</v>
      </c>
      <c r="E338" s="8">
        <v>66</v>
      </c>
      <c r="F338" s="8">
        <v>64</v>
      </c>
      <c r="G338" s="8">
        <v>70</v>
      </c>
      <c r="R338" s="8">
        <v>215000</v>
      </c>
      <c r="S338" s="8">
        <v>63.4</v>
      </c>
      <c r="AB338" s="8">
        <v>182.8</v>
      </c>
      <c r="AE338" s="8">
        <v>134.6</v>
      </c>
      <c r="AF338" s="8">
        <v>184</v>
      </c>
      <c r="AK338" s="8">
        <v>98.7</v>
      </c>
      <c r="AM338" s="8">
        <v>66.900000000000006</v>
      </c>
      <c r="AO338" s="6" t="s">
        <v>1590</v>
      </c>
      <c r="AR338" s="8">
        <v>208.042</v>
      </c>
      <c r="AS338" s="8">
        <v>99.5</v>
      </c>
      <c r="AT338" s="8">
        <v>108.7</v>
      </c>
      <c r="BC338" s="8">
        <v>151.9288</v>
      </c>
    </row>
    <row r="339" spans="1:55" x14ac:dyDescent="0.25">
      <c r="A339" s="7">
        <v>37955</v>
      </c>
      <c r="C339" s="8">
        <v>5318</v>
      </c>
      <c r="D339" s="8">
        <v>118</v>
      </c>
      <c r="E339" s="8">
        <v>66</v>
      </c>
      <c r="F339" s="8">
        <v>65</v>
      </c>
      <c r="G339" s="8">
        <v>70</v>
      </c>
      <c r="R339" s="8">
        <v>216000</v>
      </c>
      <c r="S339" s="8">
        <v>64.3</v>
      </c>
      <c r="AB339" s="8">
        <v>182.6</v>
      </c>
      <c r="AE339" s="8">
        <v>134.4</v>
      </c>
      <c r="AF339" s="8">
        <v>185.2</v>
      </c>
      <c r="AK339" s="8">
        <v>98.8</v>
      </c>
      <c r="AM339" s="8">
        <v>66.7</v>
      </c>
      <c r="AN339" s="8">
        <v>61.5</v>
      </c>
      <c r="AO339" s="6" t="s">
        <v>1590</v>
      </c>
      <c r="AP339" s="8">
        <v>55.6</v>
      </c>
      <c r="AQ339" s="8">
        <v>55.8</v>
      </c>
      <c r="AR339" s="8">
        <v>205.756</v>
      </c>
      <c r="AS339" s="8">
        <v>99.8</v>
      </c>
      <c r="AT339" s="8">
        <v>108.7</v>
      </c>
      <c r="BC339" s="8">
        <v>156.2268</v>
      </c>
    </row>
    <row r="340" spans="1:55" x14ac:dyDescent="0.25">
      <c r="A340" s="7">
        <v>37986</v>
      </c>
      <c r="C340" s="8">
        <v>5350</v>
      </c>
      <c r="D340" s="8">
        <v>119.4</v>
      </c>
      <c r="E340" s="8">
        <v>66</v>
      </c>
      <c r="F340" s="8">
        <v>65</v>
      </c>
      <c r="G340" s="8">
        <v>70</v>
      </c>
      <c r="R340" s="8">
        <v>217000</v>
      </c>
      <c r="S340" s="8">
        <v>65.400000000000006</v>
      </c>
      <c r="AB340" s="8">
        <v>181.2</v>
      </c>
      <c r="AE340" s="8">
        <v>135.1</v>
      </c>
      <c r="AF340" s="8">
        <v>180.6</v>
      </c>
      <c r="AK340" s="8">
        <v>98.4</v>
      </c>
      <c r="AM340" s="8">
        <v>66.099999999999994</v>
      </c>
      <c r="AN340" s="8">
        <v>61</v>
      </c>
      <c r="AO340" s="8">
        <v>63.411000000000001</v>
      </c>
      <c r="AP340" s="8">
        <v>55.2</v>
      </c>
      <c r="AQ340" s="8">
        <v>55.4</v>
      </c>
      <c r="AR340" s="8">
        <v>211.41</v>
      </c>
      <c r="AS340" s="8">
        <v>100.2</v>
      </c>
      <c r="AT340" s="8">
        <v>108.8</v>
      </c>
      <c r="BC340" s="8">
        <v>160.8049</v>
      </c>
    </row>
    <row r="341" spans="1:55" x14ac:dyDescent="0.25">
      <c r="A341" s="7">
        <v>38017</v>
      </c>
      <c r="C341" s="8">
        <v>5521</v>
      </c>
      <c r="D341" s="8">
        <v>120.8</v>
      </c>
      <c r="E341" s="8">
        <v>67</v>
      </c>
      <c r="F341" s="8">
        <v>65</v>
      </c>
      <c r="G341" s="8">
        <v>70</v>
      </c>
      <c r="R341" s="8">
        <v>219000</v>
      </c>
      <c r="S341" s="8">
        <v>69.5</v>
      </c>
      <c r="AB341" s="8">
        <v>182</v>
      </c>
      <c r="AE341" s="8">
        <v>135.1</v>
      </c>
      <c r="AF341" s="8">
        <v>183.1</v>
      </c>
      <c r="AK341" s="8">
        <v>94.9</v>
      </c>
      <c r="AM341" s="8">
        <v>65.8</v>
      </c>
      <c r="AN341" s="8">
        <v>60.7</v>
      </c>
      <c r="AO341" s="6" t="s">
        <v>1590</v>
      </c>
      <c r="AP341" s="8">
        <v>55.1</v>
      </c>
      <c r="AQ341" s="8">
        <v>55.1</v>
      </c>
      <c r="AR341" s="8">
        <v>204.756</v>
      </c>
      <c r="AS341" s="8">
        <v>100.7</v>
      </c>
      <c r="AT341" s="8">
        <v>108.8</v>
      </c>
      <c r="BC341" s="8">
        <v>165.4922</v>
      </c>
    </row>
    <row r="342" spans="1:55" x14ac:dyDescent="0.25">
      <c r="A342" s="7">
        <v>38046</v>
      </c>
      <c r="C342" s="8">
        <v>5974</v>
      </c>
      <c r="D342" s="8">
        <v>122.1</v>
      </c>
      <c r="E342" s="8">
        <v>67</v>
      </c>
      <c r="F342" s="8">
        <v>66</v>
      </c>
      <c r="G342" s="8">
        <v>70</v>
      </c>
      <c r="R342" s="8">
        <v>220000</v>
      </c>
      <c r="S342" s="8">
        <v>73.2</v>
      </c>
      <c r="AB342" s="8">
        <v>183.7</v>
      </c>
      <c r="AE342" s="8">
        <v>135.30000000000001</v>
      </c>
      <c r="AF342" s="8">
        <v>185.9</v>
      </c>
      <c r="AK342" s="8">
        <v>97.8</v>
      </c>
      <c r="AM342" s="8">
        <v>66</v>
      </c>
      <c r="AN342" s="8">
        <v>60.7</v>
      </c>
      <c r="AO342" s="6" t="s">
        <v>1590</v>
      </c>
      <c r="AP342" s="8">
        <v>55.3</v>
      </c>
      <c r="AQ342" s="8">
        <v>55.2</v>
      </c>
      <c r="AR342" s="8">
        <v>209.83</v>
      </c>
      <c r="AS342" s="8">
        <v>101.2</v>
      </c>
      <c r="AT342" s="8">
        <v>108.9</v>
      </c>
      <c r="BC342" s="8">
        <v>170.10589999999999</v>
      </c>
    </row>
    <row r="343" spans="1:55" x14ac:dyDescent="0.25">
      <c r="A343" s="7">
        <v>38077</v>
      </c>
      <c r="C343" s="8">
        <v>6038</v>
      </c>
      <c r="D343" s="8">
        <v>123.4</v>
      </c>
      <c r="E343" s="8">
        <v>67</v>
      </c>
      <c r="F343" s="8">
        <v>66</v>
      </c>
      <c r="G343" s="8">
        <v>70</v>
      </c>
      <c r="R343" s="8">
        <v>221000</v>
      </c>
      <c r="S343" s="8">
        <v>78.099999999999994</v>
      </c>
      <c r="AB343" s="8">
        <v>184.9</v>
      </c>
      <c r="AE343" s="8">
        <v>135.30000000000001</v>
      </c>
      <c r="AF343" s="8">
        <v>190.3</v>
      </c>
      <c r="AK343" s="8">
        <v>99</v>
      </c>
      <c r="AM343" s="8">
        <v>66.099999999999994</v>
      </c>
      <c r="AN343" s="8">
        <v>60.8</v>
      </c>
      <c r="AO343" s="8">
        <v>64.260999999999996</v>
      </c>
      <c r="AP343" s="8">
        <v>55.5</v>
      </c>
      <c r="AQ343" s="8">
        <v>55.4</v>
      </c>
      <c r="AR343" s="8">
        <v>210.15600000000001</v>
      </c>
      <c r="AS343" s="8">
        <v>101</v>
      </c>
      <c r="AT343" s="8">
        <v>108.9</v>
      </c>
      <c r="BC343" s="8">
        <v>174.50649999999999</v>
      </c>
    </row>
    <row r="344" spans="1:55" x14ac:dyDescent="0.25">
      <c r="A344" s="7">
        <v>38107</v>
      </c>
      <c r="C344" s="8">
        <v>6082</v>
      </c>
      <c r="D344" s="8">
        <v>124.6</v>
      </c>
      <c r="E344" s="8">
        <v>68</v>
      </c>
      <c r="F344" s="8">
        <v>66</v>
      </c>
      <c r="G344" s="8">
        <v>71</v>
      </c>
      <c r="R344" s="8">
        <v>226000</v>
      </c>
      <c r="S344" s="8">
        <v>79.400000000000006</v>
      </c>
      <c r="AB344" s="8">
        <v>186.6</v>
      </c>
      <c r="AE344" s="8">
        <v>137.1</v>
      </c>
      <c r="AF344" s="8">
        <v>194.9</v>
      </c>
      <c r="AK344" s="8">
        <v>98.6</v>
      </c>
      <c r="AM344" s="8">
        <v>66.2</v>
      </c>
      <c r="AN344" s="8">
        <v>60.9</v>
      </c>
      <c r="AO344" s="6" t="s">
        <v>1590</v>
      </c>
      <c r="AP344" s="8">
        <v>55.7</v>
      </c>
      <c r="AQ344" s="8">
        <v>55.5</v>
      </c>
      <c r="AR344" s="8">
        <v>212.87299999999999</v>
      </c>
      <c r="AS344" s="8">
        <v>101.8</v>
      </c>
      <c r="AT344" s="8">
        <v>108.9</v>
      </c>
      <c r="BC344" s="8">
        <v>178.65260000000001</v>
      </c>
    </row>
    <row r="345" spans="1:55" x14ac:dyDescent="0.25">
      <c r="A345" s="7">
        <v>38138</v>
      </c>
      <c r="C345" s="8">
        <v>6146</v>
      </c>
      <c r="D345" s="8">
        <v>125.8</v>
      </c>
      <c r="E345" s="8">
        <v>68</v>
      </c>
      <c r="F345" s="8">
        <v>67</v>
      </c>
      <c r="G345" s="8">
        <v>71</v>
      </c>
      <c r="R345" s="8">
        <v>227000</v>
      </c>
      <c r="S345" s="8">
        <v>77.5</v>
      </c>
      <c r="AB345" s="8">
        <v>187.6</v>
      </c>
      <c r="AE345" s="8">
        <v>140.30000000000001</v>
      </c>
      <c r="AF345" s="8">
        <v>196</v>
      </c>
      <c r="AK345" s="8">
        <v>98</v>
      </c>
      <c r="AM345" s="8">
        <v>66.2</v>
      </c>
      <c r="AN345" s="8">
        <v>60.9</v>
      </c>
      <c r="AO345" s="6" t="s">
        <v>1590</v>
      </c>
      <c r="AP345" s="8">
        <v>55.7</v>
      </c>
      <c r="AQ345" s="8">
        <v>55.5</v>
      </c>
      <c r="AR345" s="8">
        <v>212.21</v>
      </c>
      <c r="AS345" s="8">
        <v>102.1</v>
      </c>
      <c r="AT345" s="8">
        <v>108.9</v>
      </c>
      <c r="BC345" s="8">
        <v>182.61869999999999</v>
      </c>
    </row>
    <row r="346" spans="1:55" x14ac:dyDescent="0.25">
      <c r="A346" s="7">
        <v>38168</v>
      </c>
      <c r="C346" s="8">
        <v>6276</v>
      </c>
      <c r="D346" s="8">
        <v>126.9</v>
      </c>
      <c r="E346" s="8">
        <v>69</v>
      </c>
      <c r="F346" s="8">
        <v>68</v>
      </c>
      <c r="G346" s="8">
        <v>72</v>
      </c>
      <c r="R346" s="8">
        <v>230000</v>
      </c>
      <c r="S346" s="8">
        <v>74.7</v>
      </c>
      <c r="AB346" s="8">
        <v>186.6</v>
      </c>
      <c r="AE346" s="8">
        <v>143.30000000000001</v>
      </c>
      <c r="AF346" s="8">
        <v>196.8</v>
      </c>
      <c r="AK346" s="8">
        <v>100.2</v>
      </c>
      <c r="AM346" s="8">
        <v>66</v>
      </c>
      <c r="AN346" s="8">
        <v>60.8</v>
      </c>
      <c r="AO346" s="8">
        <v>64.852000000000004</v>
      </c>
      <c r="AP346" s="8">
        <v>55.6</v>
      </c>
      <c r="AQ346" s="8">
        <v>55.2</v>
      </c>
      <c r="AR346" s="8">
        <v>211.95</v>
      </c>
      <c r="AS346" s="8">
        <v>102.3</v>
      </c>
      <c r="AT346" s="8">
        <v>109</v>
      </c>
      <c r="BC346" s="8">
        <v>186.571</v>
      </c>
    </row>
    <row r="347" spans="1:55" x14ac:dyDescent="0.25">
      <c r="A347" s="7">
        <v>38199</v>
      </c>
      <c r="C347" s="8">
        <v>6362</v>
      </c>
      <c r="D347" s="8">
        <v>128</v>
      </c>
      <c r="E347" s="8">
        <v>69</v>
      </c>
      <c r="F347" s="8">
        <v>68</v>
      </c>
      <c r="G347" s="8">
        <v>72</v>
      </c>
      <c r="R347" s="8">
        <v>234000</v>
      </c>
      <c r="S347" s="8">
        <v>74.900000000000006</v>
      </c>
      <c r="AB347" s="8">
        <v>187.2</v>
      </c>
      <c r="AE347" s="8">
        <v>144.4</v>
      </c>
      <c r="AF347" s="8">
        <v>202.6</v>
      </c>
      <c r="AK347" s="8">
        <v>99.4</v>
      </c>
      <c r="AM347" s="8">
        <v>65.900000000000006</v>
      </c>
      <c r="AN347" s="8">
        <v>60.6</v>
      </c>
      <c r="AO347" s="6" t="s">
        <v>1590</v>
      </c>
      <c r="AP347" s="8">
        <v>55.4</v>
      </c>
      <c r="AQ347" s="8">
        <v>55</v>
      </c>
      <c r="AR347" s="8">
        <v>215.94</v>
      </c>
      <c r="AS347" s="8">
        <v>103.2</v>
      </c>
      <c r="AT347" s="8">
        <v>109.1</v>
      </c>
      <c r="BC347" s="8">
        <v>190.7097</v>
      </c>
    </row>
    <row r="348" spans="1:55" x14ac:dyDescent="0.25">
      <c r="A348" s="7">
        <v>38230</v>
      </c>
      <c r="C348" s="8">
        <v>6371</v>
      </c>
      <c r="D348" s="8">
        <v>129</v>
      </c>
      <c r="E348" s="8">
        <v>69</v>
      </c>
      <c r="F348" s="8">
        <v>68</v>
      </c>
      <c r="G348" s="8">
        <v>72</v>
      </c>
      <c r="R348" s="8">
        <v>235000</v>
      </c>
      <c r="S348" s="8">
        <v>77.599999999999994</v>
      </c>
      <c r="AB348" s="8">
        <v>185.7</v>
      </c>
      <c r="AE348" s="8">
        <v>145.9</v>
      </c>
      <c r="AF348" s="8">
        <v>200</v>
      </c>
      <c r="AK348" s="8">
        <v>99.2</v>
      </c>
      <c r="AM348" s="8">
        <v>65.599999999999994</v>
      </c>
      <c r="AN348" s="8">
        <v>60.3</v>
      </c>
      <c r="AO348" s="6" t="s">
        <v>1590</v>
      </c>
      <c r="AP348" s="8">
        <v>55.1</v>
      </c>
      <c r="AQ348" s="8">
        <v>54.7</v>
      </c>
      <c r="AR348" s="8">
        <v>217.834</v>
      </c>
      <c r="AS348" s="8">
        <v>103.8</v>
      </c>
      <c r="AT348" s="8">
        <v>109.2</v>
      </c>
      <c r="BC348" s="8">
        <v>195.2045</v>
      </c>
    </row>
    <row r="349" spans="1:55" x14ac:dyDescent="0.25">
      <c r="A349" s="7">
        <v>38260</v>
      </c>
      <c r="C349" s="8">
        <v>6448</v>
      </c>
      <c r="D349" s="8">
        <v>130</v>
      </c>
      <c r="E349" s="8">
        <v>69</v>
      </c>
      <c r="F349" s="8">
        <v>68</v>
      </c>
      <c r="G349" s="8">
        <v>72</v>
      </c>
      <c r="R349" s="8">
        <v>234000</v>
      </c>
      <c r="S349" s="8">
        <v>80.900000000000006</v>
      </c>
      <c r="AB349" s="8">
        <v>182.4</v>
      </c>
      <c r="AE349" s="8">
        <v>146.5</v>
      </c>
      <c r="AF349" s="8">
        <v>206.7</v>
      </c>
      <c r="AK349" s="8">
        <v>98.8</v>
      </c>
      <c r="AM349" s="8">
        <v>65.5</v>
      </c>
      <c r="AN349" s="8">
        <v>60.2</v>
      </c>
      <c r="AO349" s="8">
        <v>65.234999999999999</v>
      </c>
      <c r="AP349" s="8">
        <v>54.9</v>
      </c>
      <c r="AQ349" s="8">
        <v>54.5</v>
      </c>
      <c r="AR349" s="8">
        <v>218.35</v>
      </c>
      <c r="AS349" s="8">
        <v>103.7</v>
      </c>
      <c r="AT349" s="8">
        <v>109.2</v>
      </c>
      <c r="BC349" s="8">
        <v>200.1472</v>
      </c>
    </row>
    <row r="350" spans="1:55" x14ac:dyDescent="0.25">
      <c r="A350" s="7">
        <v>38291</v>
      </c>
      <c r="C350" s="8">
        <v>6577</v>
      </c>
      <c r="D350" s="8">
        <v>131</v>
      </c>
      <c r="E350" s="8">
        <v>70</v>
      </c>
      <c r="F350" s="8">
        <v>68</v>
      </c>
      <c r="G350" s="8">
        <v>72</v>
      </c>
      <c r="R350" s="8">
        <v>232000</v>
      </c>
      <c r="S350" s="8">
        <v>84.1</v>
      </c>
      <c r="AB350" s="8">
        <v>182</v>
      </c>
      <c r="AE350" s="8">
        <v>148.9</v>
      </c>
      <c r="AF350" s="8">
        <v>209.3</v>
      </c>
      <c r="AK350" s="8">
        <v>98.2</v>
      </c>
      <c r="AM350" s="8">
        <v>65.3</v>
      </c>
      <c r="AN350" s="8">
        <v>60</v>
      </c>
      <c r="AO350" s="6" t="s">
        <v>1590</v>
      </c>
      <c r="AP350" s="8">
        <v>54.7</v>
      </c>
      <c r="AQ350" s="8">
        <v>54.2</v>
      </c>
      <c r="AR350" s="8">
        <v>214.67699999999999</v>
      </c>
      <c r="AS350" s="8">
        <v>104.1</v>
      </c>
      <c r="AT350" s="8">
        <v>109.2</v>
      </c>
      <c r="BC350" s="8">
        <v>205.52199999999999</v>
      </c>
    </row>
    <row r="351" spans="1:55" x14ac:dyDescent="0.25">
      <c r="A351" s="7">
        <v>38321</v>
      </c>
      <c r="C351" s="8">
        <v>6954</v>
      </c>
      <c r="D351" s="8">
        <v>131.9</v>
      </c>
      <c r="E351" s="8">
        <v>70</v>
      </c>
      <c r="F351" s="8">
        <v>69</v>
      </c>
      <c r="G351" s="8">
        <v>73</v>
      </c>
      <c r="R351" s="8">
        <v>235000</v>
      </c>
      <c r="S351" s="8">
        <v>82.7</v>
      </c>
      <c r="AB351" s="8">
        <v>180.4</v>
      </c>
      <c r="AE351" s="8">
        <v>150.80000000000001</v>
      </c>
      <c r="AF351" s="8">
        <v>217.3</v>
      </c>
      <c r="AK351" s="8">
        <v>100.1</v>
      </c>
      <c r="AM351" s="8">
        <v>65</v>
      </c>
      <c r="AN351" s="8">
        <v>59.7</v>
      </c>
      <c r="AO351" s="6" t="s">
        <v>1590</v>
      </c>
      <c r="AP351" s="8">
        <v>54.4</v>
      </c>
      <c r="AQ351" s="8">
        <v>53.9</v>
      </c>
      <c r="AR351" s="8">
        <v>211.24600000000001</v>
      </c>
      <c r="AS351" s="8">
        <v>103.8</v>
      </c>
      <c r="AT351" s="8">
        <v>109.2</v>
      </c>
      <c r="BC351" s="8">
        <v>211.18700000000001</v>
      </c>
    </row>
    <row r="352" spans="1:55" x14ac:dyDescent="0.25">
      <c r="A352" s="7">
        <v>38352</v>
      </c>
      <c r="C352" s="8">
        <v>6587</v>
      </c>
      <c r="D352" s="8">
        <v>132.80000000000001</v>
      </c>
      <c r="E352" s="8">
        <v>70</v>
      </c>
      <c r="F352" s="8">
        <v>69</v>
      </c>
      <c r="G352" s="8">
        <v>73</v>
      </c>
      <c r="R352" s="8">
        <v>230000</v>
      </c>
      <c r="S352" s="8">
        <v>83.3</v>
      </c>
      <c r="AB352" s="8">
        <v>178.8</v>
      </c>
      <c r="AE352" s="8">
        <v>153.30000000000001</v>
      </c>
      <c r="AF352" s="8">
        <v>222.7</v>
      </c>
      <c r="AK352" s="8">
        <v>97.7</v>
      </c>
      <c r="AM352" s="8">
        <v>64.7</v>
      </c>
      <c r="AN352" s="8">
        <v>59.5</v>
      </c>
      <c r="AO352" s="8">
        <v>65.528000000000006</v>
      </c>
      <c r="AP352" s="8">
        <v>54.2</v>
      </c>
      <c r="AQ352" s="8">
        <v>53.6</v>
      </c>
      <c r="AR352" s="8">
        <v>210.15</v>
      </c>
      <c r="AS352" s="8">
        <v>103.7</v>
      </c>
      <c r="AT352" s="8">
        <v>109.3</v>
      </c>
      <c r="BC352" s="8">
        <v>216.88939999999999</v>
      </c>
    </row>
    <row r="353" spans="1:55" x14ac:dyDescent="0.25">
      <c r="A353" s="7">
        <v>38383</v>
      </c>
      <c r="C353" s="8">
        <v>6674</v>
      </c>
      <c r="D353" s="8">
        <v>133.69999999999999</v>
      </c>
      <c r="E353" s="8">
        <v>70</v>
      </c>
      <c r="F353" s="8">
        <v>69</v>
      </c>
      <c r="G353" s="8">
        <v>73</v>
      </c>
      <c r="Q353" s="8">
        <v>79</v>
      </c>
      <c r="R353" s="8">
        <v>232000</v>
      </c>
      <c r="S353" s="8">
        <v>85.7</v>
      </c>
      <c r="T353" s="8">
        <v>100</v>
      </c>
      <c r="U353" s="8">
        <v>100</v>
      </c>
      <c r="V353" s="8">
        <v>100</v>
      </c>
      <c r="W353" s="8">
        <v>100</v>
      </c>
      <c r="X353" s="8">
        <v>100</v>
      </c>
      <c r="Y353" s="8">
        <v>100</v>
      </c>
      <c r="Z353" s="8">
        <v>100</v>
      </c>
      <c r="AA353" s="8">
        <v>100</v>
      </c>
      <c r="AB353" s="8">
        <v>178.6</v>
      </c>
      <c r="AE353" s="8">
        <v>157.6</v>
      </c>
      <c r="AF353" s="8">
        <v>234.1</v>
      </c>
      <c r="AK353" s="8">
        <v>98.7</v>
      </c>
      <c r="AM353" s="8">
        <v>64.599999999999994</v>
      </c>
      <c r="AN353" s="8">
        <v>59.3</v>
      </c>
      <c r="AO353" s="8">
        <v>65.67</v>
      </c>
      <c r="AP353" s="8">
        <v>54</v>
      </c>
      <c r="AQ353" s="8">
        <v>53.4</v>
      </c>
      <c r="AR353" s="8">
        <v>214.75800000000001</v>
      </c>
      <c r="AS353" s="8">
        <v>104.3</v>
      </c>
      <c r="AT353" s="8">
        <v>109.4</v>
      </c>
      <c r="BC353" s="8">
        <v>222.3329</v>
      </c>
    </row>
    <row r="354" spans="1:55" x14ac:dyDescent="0.25">
      <c r="A354" s="7">
        <v>38411</v>
      </c>
      <c r="C354" s="8">
        <v>6835</v>
      </c>
      <c r="D354" s="8">
        <v>134.6</v>
      </c>
      <c r="E354" s="8">
        <v>70</v>
      </c>
      <c r="F354" s="8">
        <v>69</v>
      </c>
      <c r="G354" s="8">
        <v>73</v>
      </c>
      <c r="Q354" s="8">
        <v>78.900000000000006</v>
      </c>
      <c r="R354" s="8">
        <v>231000</v>
      </c>
      <c r="S354" s="8">
        <v>89.4</v>
      </c>
      <c r="T354" s="8">
        <v>100.8</v>
      </c>
      <c r="U354" s="8">
        <v>100.9</v>
      </c>
      <c r="V354" s="8">
        <v>100.2</v>
      </c>
      <c r="W354" s="8">
        <v>100.1</v>
      </c>
      <c r="X354" s="8">
        <v>100.6</v>
      </c>
      <c r="Y354" s="8">
        <v>102.1</v>
      </c>
      <c r="Z354" s="8">
        <v>101.7</v>
      </c>
      <c r="AA354" s="8">
        <v>103.3</v>
      </c>
      <c r="AB354" s="8">
        <v>179.5</v>
      </c>
      <c r="AE354" s="8">
        <v>162.19999999999999</v>
      </c>
      <c r="AF354" s="8">
        <v>245.7</v>
      </c>
      <c r="AK354" s="8">
        <v>95.9</v>
      </c>
      <c r="AM354" s="8">
        <v>64.8</v>
      </c>
      <c r="AN354" s="8">
        <v>59.5</v>
      </c>
      <c r="AO354" s="8">
        <v>65.781000000000006</v>
      </c>
      <c r="AP354" s="8">
        <v>54.3</v>
      </c>
      <c r="AQ354" s="8">
        <v>53.6</v>
      </c>
      <c r="AR354" s="8">
        <v>214.87</v>
      </c>
      <c r="AS354" s="8">
        <v>105</v>
      </c>
      <c r="AT354" s="8">
        <v>108.9</v>
      </c>
      <c r="BC354" s="8">
        <v>227.27770000000001</v>
      </c>
    </row>
    <row r="355" spans="1:55" x14ac:dyDescent="0.25">
      <c r="A355" s="7">
        <v>38442</v>
      </c>
      <c r="C355" s="8">
        <v>6813</v>
      </c>
      <c r="D355" s="8">
        <v>135.5</v>
      </c>
      <c r="E355" s="8">
        <v>71</v>
      </c>
      <c r="F355" s="8">
        <v>70</v>
      </c>
      <c r="G355" s="8">
        <v>74</v>
      </c>
      <c r="Q355" s="8">
        <v>79.599999999999994</v>
      </c>
      <c r="R355" s="8">
        <v>231000</v>
      </c>
      <c r="S355" s="8">
        <v>94.6</v>
      </c>
      <c r="T355" s="8">
        <v>101.4</v>
      </c>
      <c r="U355" s="8">
        <v>101.6</v>
      </c>
      <c r="V355" s="8">
        <v>100.2</v>
      </c>
      <c r="W355" s="8">
        <v>100.5</v>
      </c>
      <c r="X355" s="8">
        <v>101.1</v>
      </c>
      <c r="Y355" s="8">
        <v>102.9</v>
      </c>
      <c r="Z355" s="8">
        <v>102.6</v>
      </c>
      <c r="AA355" s="8">
        <v>104.2</v>
      </c>
      <c r="AB355" s="8">
        <v>182.2</v>
      </c>
      <c r="AE355" s="8">
        <v>167.9</v>
      </c>
      <c r="AF355" s="8">
        <v>251.6</v>
      </c>
      <c r="AK355" s="8">
        <v>98.5</v>
      </c>
      <c r="AM355" s="8">
        <v>65</v>
      </c>
      <c r="AN355" s="8">
        <v>59.7</v>
      </c>
      <c r="AO355" s="8">
        <v>65.989000000000004</v>
      </c>
      <c r="AP355" s="8">
        <v>54.5</v>
      </c>
      <c r="AQ355" s="8">
        <v>53.9</v>
      </c>
      <c r="AR355" s="8">
        <v>217.11</v>
      </c>
      <c r="AS355" s="8">
        <v>105.3</v>
      </c>
      <c r="AT355" s="8">
        <v>108.8</v>
      </c>
      <c r="BC355" s="8">
        <v>231.62100000000001</v>
      </c>
    </row>
    <row r="356" spans="1:55" x14ac:dyDescent="0.25">
      <c r="A356" s="7">
        <v>38472</v>
      </c>
      <c r="C356" s="8">
        <v>6803</v>
      </c>
      <c r="D356" s="8">
        <v>136.4</v>
      </c>
      <c r="E356" s="8">
        <v>71</v>
      </c>
      <c r="F356" s="8">
        <v>70</v>
      </c>
      <c r="G356" s="8">
        <v>74</v>
      </c>
      <c r="Q356" s="8">
        <v>80.7</v>
      </c>
      <c r="R356" s="8">
        <v>235000</v>
      </c>
      <c r="S356" s="8">
        <v>95.4</v>
      </c>
      <c r="T356" s="8">
        <v>102.1</v>
      </c>
      <c r="U356" s="8">
        <v>102.4</v>
      </c>
      <c r="V356" s="8">
        <v>100</v>
      </c>
      <c r="W356" s="8">
        <v>101.2</v>
      </c>
      <c r="X356" s="8">
        <v>101.8</v>
      </c>
      <c r="Y356" s="8">
        <v>103.6</v>
      </c>
      <c r="Z356" s="8">
        <v>103.7</v>
      </c>
      <c r="AA356" s="8">
        <v>104.2</v>
      </c>
      <c r="AB356" s="8">
        <v>182.5</v>
      </c>
      <c r="AE356" s="8">
        <v>175.2</v>
      </c>
      <c r="AF356" s="8">
        <v>261.39999999999998</v>
      </c>
      <c r="AK356" s="8">
        <v>103.8</v>
      </c>
      <c r="AM356" s="8">
        <v>65.400000000000006</v>
      </c>
      <c r="AN356" s="8">
        <v>60</v>
      </c>
      <c r="AO356" s="8">
        <v>66.33</v>
      </c>
      <c r="AP356" s="8">
        <v>54.9</v>
      </c>
      <c r="AQ356" s="8">
        <v>54.2</v>
      </c>
      <c r="AR356" s="8">
        <v>219.69499999999999</v>
      </c>
      <c r="AS356" s="8">
        <v>105.7</v>
      </c>
      <c r="AT356" s="8">
        <v>109.4</v>
      </c>
      <c r="BC356" s="8">
        <v>235.4288</v>
      </c>
    </row>
    <row r="357" spans="1:55" x14ac:dyDescent="0.25">
      <c r="A357" s="7">
        <v>38503</v>
      </c>
      <c r="C357" s="8">
        <v>6856</v>
      </c>
      <c r="D357" s="8">
        <v>137.30000000000001</v>
      </c>
      <c r="E357" s="8">
        <v>71</v>
      </c>
      <c r="F357" s="8">
        <v>70</v>
      </c>
      <c r="G357" s="8">
        <v>74</v>
      </c>
      <c r="Q357" s="8">
        <v>81.599999999999994</v>
      </c>
      <c r="R357" s="8">
        <v>236000</v>
      </c>
      <c r="S357" s="8">
        <v>95.3</v>
      </c>
      <c r="T357" s="8">
        <v>102.8</v>
      </c>
      <c r="U357" s="8">
        <v>103.2</v>
      </c>
      <c r="V357" s="8">
        <v>100.2</v>
      </c>
      <c r="W357" s="8">
        <v>101.9</v>
      </c>
      <c r="X357" s="8">
        <v>102.5</v>
      </c>
      <c r="Y357" s="8">
        <v>104.4</v>
      </c>
      <c r="Z357" s="8">
        <v>104.8</v>
      </c>
      <c r="AA357" s="8">
        <v>104.2</v>
      </c>
      <c r="AB357" s="8">
        <v>183.1</v>
      </c>
      <c r="AE357" s="8">
        <v>179.3</v>
      </c>
      <c r="AF357" s="8">
        <v>271.39999999999998</v>
      </c>
      <c r="AK357" s="8">
        <v>101.7</v>
      </c>
      <c r="AM357" s="8">
        <v>65.7</v>
      </c>
      <c r="AN357" s="8">
        <v>60.3</v>
      </c>
      <c r="AO357" s="8">
        <v>66.688999999999993</v>
      </c>
      <c r="AP357" s="8">
        <v>55.2</v>
      </c>
      <c r="AQ357" s="8">
        <v>54.5</v>
      </c>
      <c r="AR357" s="8">
        <v>219.17599999999999</v>
      </c>
      <c r="AS357" s="8">
        <v>106.4</v>
      </c>
      <c r="AT357" s="8">
        <v>111.2</v>
      </c>
      <c r="BC357" s="8">
        <v>238.9058</v>
      </c>
    </row>
    <row r="358" spans="1:55" x14ac:dyDescent="0.25">
      <c r="A358" s="7">
        <v>38533</v>
      </c>
      <c r="C358" s="8">
        <v>6932</v>
      </c>
      <c r="D358" s="8">
        <v>138.19999999999999</v>
      </c>
      <c r="E358" s="8">
        <v>72</v>
      </c>
      <c r="F358" s="8">
        <v>70</v>
      </c>
      <c r="G358" s="8">
        <v>76</v>
      </c>
      <c r="Q358" s="8">
        <v>82.2</v>
      </c>
      <c r="R358" s="8">
        <v>236000</v>
      </c>
      <c r="S358" s="8">
        <v>92.9</v>
      </c>
      <c r="T358" s="8">
        <v>103.7</v>
      </c>
      <c r="U358" s="8">
        <v>104.3</v>
      </c>
      <c r="V358" s="8">
        <v>99.9</v>
      </c>
      <c r="W358" s="8">
        <v>103.3</v>
      </c>
      <c r="X358" s="8">
        <v>104</v>
      </c>
      <c r="Y358" s="8">
        <v>104.5</v>
      </c>
      <c r="Z358" s="8">
        <v>105.1</v>
      </c>
      <c r="AA358" s="8">
        <v>103.7</v>
      </c>
      <c r="AB358" s="8">
        <v>185.6</v>
      </c>
      <c r="AE358" s="8">
        <v>185</v>
      </c>
      <c r="AF358" s="8">
        <v>273.2</v>
      </c>
      <c r="AK358" s="8">
        <v>100.5</v>
      </c>
      <c r="AM358" s="8">
        <v>66.3</v>
      </c>
      <c r="AN358" s="8">
        <v>60.8</v>
      </c>
      <c r="AO358" s="8">
        <v>67.236000000000004</v>
      </c>
      <c r="AP358" s="8">
        <v>55.8</v>
      </c>
      <c r="AQ358" s="8">
        <v>55.1</v>
      </c>
      <c r="AR358" s="8">
        <v>221.78800000000001</v>
      </c>
      <c r="AS358" s="8">
        <v>106.3</v>
      </c>
      <c r="AT358" s="8">
        <v>111.6</v>
      </c>
      <c r="BC358" s="8">
        <v>242.30719999999999</v>
      </c>
    </row>
    <row r="359" spans="1:55" x14ac:dyDescent="0.25">
      <c r="A359" s="7">
        <v>38564</v>
      </c>
      <c r="C359" s="8">
        <v>6964</v>
      </c>
      <c r="D359" s="8">
        <v>139.1</v>
      </c>
      <c r="E359" s="8">
        <v>72</v>
      </c>
      <c r="F359" s="8">
        <v>71</v>
      </c>
      <c r="G359" s="8">
        <v>76</v>
      </c>
      <c r="Q359" s="8">
        <v>83.3</v>
      </c>
      <c r="R359" s="8">
        <v>238000</v>
      </c>
      <c r="S359" s="8">
        <v>92.8</v>
      </c>
      <c r="T359" s="8">
        <v>105.3</v>
      </c>
      <c r="U359" s="8">
        <v>106.2</v>
      </c>
      <c r="V359" s="8">
        <v>100.1</v>
      </c>
      <c r="W359" s="8">
        <v>105.1</v>
      </c>
      <c r="X359" s="8">
        <v>105.8</v>
      </c>
      <c r="Y359" s="8">
        <v>105.7</v>
      </c>
      <c r="Z359" s="8">
        <v>106.9</v>
      </c>
      <c r="AA359" s="8">
        <v>103.3</v>
      </c>
      <c r="AB359" s="8">
        <v>185.7</v>
      </c>
      <c r="AE359" s="8">
        <v>188.5</v>
      </c>
      <c r="AF359" s="8">
        <v>282.39999999999998</v>
      </c>
      <c r="AK359" s="8">
        <v>99.9</v>
      </c>
      <c r="AM359" s="8">
        <v>66.8</v>
      </c>
      <c r="AN359" s="8">
        <v>61.2</v>
      </c>
      <c r="AO359" s="8">
        <v>67.543999999999997</v>
      </c>
      <c r="AP359" s="8">
        <v>56.5</v>
      </c>
      <c r="AQ359" s="8">
        <v>55.7</v>
      </c>
      <c r="AR359" s="8">
        <v>225.52799999999999</v>
      </c>
      <c r="AS359" s="8">
        <v>107.1</v>
      </c>
      <c r="AT359" s="8">
        <v>112.6</v>
      </c>
      <c r="BC359" s="8">
        <v>245.83080000000001</v>
      </c>
    </row>
    <row r="360" spans="1:55" x14ac:dyDescent="0.25">
      <c r="A360" s="7">
        <v>38595</v>
      </c>
      <c r="C360" s="8">
        <v>6985</v>
      </c>
      <c r="D360" s="8">
        <v>140</v>
      </c>
      <c r="E360" s="8">
        <v>72</v>
      </c>
      <c r="F360" s="8">
        <v>71</v>
      </c>
      <c r="G360" s="8">
        <v>76</v>
      </c>
      <c r="Q360" s="8">
        <v>83.6</v>
      </c>
      <c r="R360" s="8">
        <v>238000</v>
      </c>
      <c r="S360" s="8">
        <v>93.4</v>
      </c>
      <c r="T360" s="8">
        <v>107.1</v>
      </c>
      <c r="U360" s="8">
        <v>107.8</v>
      </c>
      <c r="V360" s="8">
        <v>101.5</v>
      </c>
      <c r="W360" s="8">
        <v>106.7</v>
      </c>
      <c r="X360" s="8">
        <v>107.3</v>
      </c>
      <c r="Y360" s="8">
        <v>107.8</v>
      </c>
      <c r="Z360" s="8">
        <v>108.9</v>
      </c>
      <c r="AA360" s="8">
        <v>104.6</v>
      </c>
      <c r="AB360" s="8">
        <v>185.4</v>
      </c>
      <c r="AE360" s="8">
        <v>192.9</v>
      </c>
      <c r="AF360" s="8">
        <v>280.7</v>
      </c>
      <c r="AK360" s="8">
        <v>102.2</v>
      </c>
      <c r="AM360" s="8">
        <v>67.099999999999994</v>
      </c>
      <c r="AN360" s="8">
        <v>61.5</v>
      </c>
      <c r="AO360" s="8">
        <v>67.902000000000001</v>
      </c>
      <c r="AP360" s="8">
        <v>56.7</v>
      </c>
      <c r="AQ360" s="8">
        <v>56</v>
      </c>
      <c r="AR360" s="8">
        <v>225.91399999999999</v>
      </c>
      <c r="AS360" s="8">
        <v>107.6</v>
      </c>
      <c r="AT360" s="8">
        <v>113</v>
      </c>
      <c r="BC360" s="8">
        <v>249.54429999999999</v>
      </c>
    </row>
    <row r="361" spans="1:55" x14ac:dyDescent="0.25">
      <c r="A361" s="7">
        <v>38625</v>
      </c>
      <c r="C361" s="8">
        <v>7019</v>
      </c>
      <c r="D361" s="8">
        <v>141</v>
      </c>
      <c r="E361" s="8">
        <v>73</v>
      </c>
      <c r="F361" s="8">
        <v>71</v>
      </c>
      <c r="G361" s="8">
        <v>76</v>
      </c>
      <c r="Q361" s="8">
        <v>83.5</v>
      </c>
      <c r="R361" s="8">
        <v>237000</v>
      </c>
      <c r="S361" s="8">
        <v>94</v>
      </c>
      <c r="T361" s="8">
        <v>108.2</v>
      </c>
      <c r="U361" s="8">
        <v>108.8</v>
      </c>
      <c r="V361" s="8">
        <v>103.1</v>
      </c>
      <c r="W361" s="8">
        <v>107.4</v>
      </c>
      <c r="X361" s="8">
        <v>108</v>
      </c>
      <c r="Y361" s="8">
        <v>109.7</v>
      </c>
      <c r="Z361" s="8">
        <v>110.5</v>
      </c>
      <c r="AA361" s="8">
        <v>106.8</v>
      </c>
      <c r="AB361" s="8">
        <v>187.1</v>
      </c>
      <c r="AE361" s="8">
        <v>195.5</v>
      </c>
      <c r="AF361" s="8">
        <v>283.3</v>
      </c>
      <c r="AK361" s="8">
        <v>101.8</v>
      </c>
      <c r="AM361" s="8">
        <v>67.2</v>
      </c>
      <c r="AN361" s="8">
        <v>61.6</v>
      </c>
      <c r="AO361" s="8">
        <v>68.027000000000001</v>
      </c>
      <c r="AP361" s="8">
        <v>56.9</v>
      </c>
      <c r="AQ361" s="8">
        <v>56.1</v>
      </c>
      <c r="AR361" s="8">
        <v>229.36099999999999</v>
      </c>
      <c r="AS361" s="8">
        <v>107.6</v>
      </c>
      <c r="AT361" s="8">
        <v>113.7</v>
      </c>
      <c r="BC361" s="8">
        <v>253.38030000000001</v>
      </c>
    </row>
    <row r="362" spans="1:55" x14ac:dyDescent="0.25">
      <c r="A362" s="7">
        <v>38656</v>
      </c>
      <c r="C362" s="8">
        <v>7050</v>
      </c>
      <c r="D362" s="8">
        <v>142.1</v>
      </c>
      <c r="E362" s="8">
        <v>73</v>
      </c>
      <c r="F362" s="8">
        <v>72</v>
      </c>
      <c r="G362" s="8">
        <v>76</v>
      </c>
      <c r="Q362" s="8">
        <v>83.3</v>
      </c>
      <c r="R362" s="8">
        <v>234000</v>
      </c>
      <c r="S362" s="8">
        <v>91.8</v>
      </c>
      <c r="T362" s="8">
        <v>110.6</v>
      </c>
      <c r="U362" s="8">
        <v>111.1</v>
      </c>
      <c r="V362" s="8">
        <v>105.2</v>
      </c>
      <c r="W362" s="8">
        <v>109.3</v>
      </c>
      <c r="X362" s="8">
        <v>109.7</v>
      </c>
      <c r="Y362" s="8">
        <v>112.8</v>
      </c>
      <c r="Z362" s="8">
        <v>114</v>
      </c>
      <c r="AA362" s="8">
        <v>108.4</v>
      </c>
      <c r="AB362" s="8">
        <v>189</v>
      </c>
      <c r="AE362" s="8">
        <v>198.4</v>
      </c>
      <c r="AF362" s="8">
        <v>285.60000000000002</v>
      </c>
      <c r="AK362" s="8">
        <v>100.5</v>
      </c>
      <c r="AM362" s="8">
        <v>67.2</v>
      </c>
      <c r="AN362" s="8">
        <v>61.6</v>
      </c>
      <c r="AO362" s="8">
        <v>68.242000000000004</v>
      </c>
      <c r="AP362" s="8">
        <v>56.9</v>
      </c>
      <c r="AQ362" s="8">
        <v>56.1</v>
      </c>
      <c r="AR362" s="8">
        <v>225.76499999999999</v>
      </c>
      <c r="AS362" s="8">
        <v>107.9</v>
      </c>
      <c r="AT362" s="8">
        <v>113.4</v>
      </c>
      <c r="BC362" s="8">
        <v>257.19159999999999</v>
      </c>
    </row>
    <row r="363" spans="1:55" x14ac:dyDescent="0.25">
      <c r="A363" s="7">
        <v>38686</v>
      </c>
      <c r="C363" s="8">
        <v>7040</v>
      </c>
      <c r="D363" s="8">
        <v>143.19999999999999</v>
      </c>
      <c r="E363" s="8">
        <v>74</v>
      </c>
      <c r="F363" s="8">
        <v>72</v>
      </c>
      <c r="G363" s="8">
        <v>77</v>
      </c>
      <c r="Q363" s="8">
        <v>83.6</v>
      </c>
      <c r="R363" s="8">
        <v>237000</v>
      </c>
      <c r="S363" s="8">
        <v>88.5</v>
      </c>
      <c r="T363" s="8">
        <v>111.5</v>
      </c>
      <c r="U363" s="8">
        <v>112</v>
      </c>
      <c r="V363" s="8">
        <v>106.5</v>
      </c>
      <c r="W363" s="8">
        <v>110</v>
      </c>
      <c r="X363" s="8">
        <v>110.4</v>
      </c>
      <c r="Y363" s="8">
        <v>114.3</v>
      </c>
      <c r="Z363" s="8">
        <v>115.6</v>
      </c>
      <c r="AA363" s="8">
        <v>109.6</v>
      </c>
      <c r="AB363" s="8">
        <v>187.3</v>
      </c>
      <c r="AE363" s="8">
        <v>200.6</v>
      </c>
      <c r="AF363" s="8">
        <v>294.39999999999998</v>
      </c>
      <c r="AK363" s="8">
        <v>105.5</v>
      </c>
      <c r="AM363" s="8">
        <v>67.2</v>
      </c>
      <c r="AN363" s="8">
        <v>61.6</v>
      </c>
      <c r="AO363" s="8">
        <v>68.533000000000001</v>
      </c>
      <c r="AP363" s="8">
        <v>57</v>
      </c>
      <c r="AQ363" s="8">
        <v>56.1</v>
      </c>
      <c r="AR363" s="8">
        <v>224.85499999999999</v>
      </c>
      <c r="AS363" s="8">
        <v>108</v>
      </c>
      <c r="AT363" s="8">
        <v>112.5</v>
      </c>
      <c r="BC363" s="8">
        <v>260.83519999999999</v>
      </c>
    </row>
    <row r="364" spans="1:55" x14ac:dyDescent="0.25">
      <c r="A364" s="7">
        <v>38717</v>
      </c>
      <c r="C364" s="8">
        <v>7051</v>
      </c>
      <c r="D364" s="8">
        <v>144.30000000000001</v>
      </c>
      <c r="E364" s="8">
        <v>74</v>
      </c>
      <c r="F364" s="8">
        <v>73</v>
      </c>
      <c r="G364" s="8">
        <v>77</v>
      </c>
      <c r="Q364" s="8">
        <v>84</v>
      </c>
      <c r="R364" s="8">
        <v>238000</v>
      </c>
      <c r="S364" s="8">
        <v>90.1</v>
      </c>
      <c r="T364" s="8">
        <v>112.6</v>
      </c>
      <c r="U364" s="8">
        <v>113</v>
      </c>
      <c r="V364" s="8">
        <v>108.4</v>
      </c>
      <c r="W364" s="8">
        <v>111.4</v>
      </c>
      <c r="X364" s="8">
        <v>111.7</v>
      </c>
      <c r="Y364" s="8">
        <v>114.9</v>
      </c>
      <c r="Z364" s="8">
        <v>116</v>
      </c>
      <c r="AA364" s="8">
        <v>111.2</v>
      </c>
      <c r="AB364" s="8">
        <v>186.7</v>
      </c>
      <c r="AE364" s="8">
        <v>202.1</v>
      </c>
      <c r="AF364" s="8">
        <v>291.7</v>
      </c>
      <c r="AK364" s="8">
        <v>100.8</v>
      </c>
      <c r="AM364" s="8">
        <v>67.3</v>
      </c>
      <c r="AN364" s="8">
        <v>61.7</v>
      </c>
      <c r="AO364" s="8">
        <v>68.78</v>
      </c>
      <c r="AP364" s="8">
        <v>57.2</v>
      </c>
      <c r="AQ364" s="8">
        <v>56.2</v>
      </c>
      <c r="AR364" s="8">
        <v>226.399</v>
      </c>
      <c r="AS364" s="8">
        <v>108.3</v>
      </c>
      <c r="AT364" s="8">
        <v>113.8</v>
      </c>
      <c r="BC364" s="8">
        <v>264.2484</v>
      </c>
    </row>
    <row r="365" spans="1:55" x14ac:dyDescent="0.25">
      <c r="A365" s="7">
        <v>38748</v>
      </c>
      <c r="C365" s="8">
        <v>7620</v>
      </c>
      <c r="D365" s="8">
        <v>145.5</v>
      </c>
      <c r="E365" s="8">
        <v>75</v>
      </c>
      <c r="F365" s="8">
        <v>74</v>
      </c>
      <c r="G365" s="8">
        <v>77</v>
      </c>
      <c r="Q365" s="8">
        <v>83.9</v>
      </c>
      <c r="R365" s="8">
        <v>240000</v>
      </c>
      <c r="S365" s="8">
        <v>90.8</v>
      </c>
      <c r="T365" s="8">
        <v>113.2</v>
      </c>
      <c r="U365" s="8">
        <v>113.7</v>
      </c>
      <c r="V365" s="8">
        <v>109.3</v>
      </c>
      <c r="W365" s="8">
        <v>111.9</v>
      </c>
      <c r="X365" s="8">
        <v>112.2</v>
      </c>
      <c r="Y365" s="8">
        <v>115.4</v>
      </c>
      <c r="Z365" s="8">
        <v>116.9</v>
      </c>
      <c r="AA365" s="8">
        <v>111</v>
      </c>
      <c r="AB365" s="8">
        <v>188.2</v>
      </c>
      <c r="AE365" s="8">
        <v>205.9</v>
      </c>
      <c r="AF365" s="8">
        <v>293.3</v>
      </c>
      <c r="AK365" s="8">
        <v>103.2</v>
      </c>
      <c r="AM365" s="8">
        <v>67.599999999999994</v>
      </c>
      <c r="AN365" s="8">
        <v>61.9</v>
      </c>
      <c r="AO365" s="8">
        <v>69.021000000000001</v>
      </c>
      <c r="AP365" s="8">
        <v>57.6</v>
      </c>
      <c r="AQ365" s="8">
        <v>56.5</v>
      </c>
      <c r="AR365" s="8">
        <v>228.00800000000001</v>
      </c>
      <c r="AS365" s="8">
        <v>109.1</v>
      </c>
      <c r="AT365" s="8">
        <v>112.9</v>
      </c>
      <c r="BC365" s="8">
        <v>267.47140000000002</v>
      </c>
    </row>
    <row r="366" spans="1:55" x14ac:dyDescent="0.25">
      <c r="A366" s="7">
        <v>38776</v>
      </c>
      <c r="C366" s="8">
        <v>7740</v>
      </c>
      <c r="D366" s="8">
        <v>146.80000000000001</v>
      </c>
      <c r="E366" s="8">
        <v>75</v>
      </c>
      <c r="F366" s="8">
        <v>74</v>
      </c>
      <c r="G366" s="8">
        <v>78</v>
      </c>
      <c r="Q366" s="8">
        <v>84</v>
      </c>
      <c r="R366" s="8">
        <v>239000</v>
      </c>
      <c r="S366" s="8">
        <v>91.1</v>
      </c>
      <c r="T366" s="8">
        <v>113.5</v>
      </c>
      <c r="U366" s="8">
        <v>114</v>
      </c>
      <c r="V366" s="8">
        <v>110.2</v>
      </c>
      <c r="W366" s="8">
        <v>111.8</v>
      </c>
      <c r="X366" s="8">
        <v>112.2</v>
      </c>
      <c r="Y366" s="8">
        <v>116.4</v>
      </c>
      <c r="Z366" s="8">
        <v>118.1</v>
      </c>
      <c r="AA366" s="8">
        <v>111.6</v>
      </c>
      <c r="AB366" s="8">
        <v>189.2</v>
      </c>
      <c r="AE366" s="8">
        <v>207.1</v>
      </c>
      <c r="AF366" s="8">
        <v>299.10000000000002</v>
      </c>
      <c r="AK366" s="8">
        <v>103.8</v>
      </c>
      <c r="AM366" s="8">
        <v>67.900000000000006</v>
      </c>
      <c r="AN366" s="8">
        <v>62.1</v>
      </c>
      <c r="AO366" s="8">
        <v>69.293000000000006</v>
      </c>
      <c r="AP366" s="8">
        <v>58</v>
      </c>
      <c r="AQ366" s="8">
        <v>56.8</v>
      </c>
      <c r="AR366" s="8">
        <v>229.291</v>
      </c>
      <c r="AS366" s="8">
        <v>109.8</v>
      </c>
      <c r="AT366" s="8">
        <v>113.3</v>
      </c>
      <c r="BC366" s="8">
        <v>270.60789999999997</v>
      </c>
    </row>
    <row r="367" spans="1:55" x14ac:dyDescent="0.25">
      <c r="A367" s="7">
        <v>38807</v>
      </c>
      <c r="C367" s="8">
        <v>7557</v>
      </c>
      <c r="D367" s="8">
        <v>148.19999999999999</v>
      </c>
      <c r="E367" s="8">
        <v>76</v>
      </c>
      <c r="F367" s="8">
        <v>75</v>
      </c>
      <c r="G367" s="8">
        <v>78</v>
      </c>
      <c r="Q367" s="8">
        <v>84.7</v>
      </c>
      <c r="R367" s="8">
        <v>241000</v>
      </c>
      <c r="S367" s="8">
        <v>92.6</v>
      </c>
      <c r="T367" s="8">
        <v>114.1</v>
      </c>
      <c r="U367" s="8">
        <v>114.7</v>
      </c>
      <c r="V367" s="8">
        <v>110.9</v>
      </c>
      <c r="W367" s="8">
        <v>112.4</v>
      </c>
      <c r="X367" s="8">
        <v>112.8</v>
      </c>
      <c r="Y367" s="8">
        <v>117.1</v>
      </c>
      <c r="Z367" s="8">
        <v>118.8</v>
      </c>
      <c r="AA367" s="8">
        <v>112.1</v>
      </c>
      <c r="AB367" s="8">
        <v>190.1</v>
      </c>
      <c r="AE367" s="8">
        <v>209.2</v>
      </c>
      <c r="AF367" s="8">
        <v>304.2</v>
      </c>
      <c r="AK367" s="8">
        <v>104.8</v>
      </c>
      <c r="AM367" s="8">
        <v>68.3</v>
      </c>
      <c r="AN367" s="8">
        <v>62.5</v>
      </c>
      <c r="AO367" s="8">
        <v>69.665000000000006</v>
      </c>
      <c r="AP367" s="8">
        <v>58.6</v>
      </c>
      <c r="AQ367" s="8">
        <v>57.3</v>
      </c>
      <c r="AR367" s="8">
        <v>231.01300000000001</v>
      </c>
      <c r="AS367" s="8">
        <v>110.2</v>
      </c>
      <c r="AT367" s="8">
        <v>113.7</v>
      </c>
      <c r="BC367" s="8">
        <v>273.7627</v>
      </c>
    </row>
    <row r="368" spans="1:55" x14ac:dyDescent="0.25">
      <c r="A368" s="7">
        <v>38837</v>
      </c>
      <c r="C368" s="8">
        <v>7566</v>
      </c>
      <c r="D368" s="8">
        <v>149.6</v>
      </c>
      <c r="E368" s="8">
        <v>77</v>
      </c>
      <c r="F368" s="8">
        <v>76</v>
      </c>
      <c r="G368" s="8">
        <v>79</v>
      </c>
      <c r="Q368" s="8">
        <v>86.6</v>
      </c>
      <c r="R368" s="8">
        <v>245000</v>
      </c>
      <c r="S368" s="8">
        <v>93.4</v>
      </c>
      <c r="T368" s="8">
        <v>115.8</v>
      </c>
      <c r="U368" s="8">
        <v>116.3</v>
      </c>
      <c r="V368" s="8">
        <v>112.5</v>
      </c>
      <c r="W368" s="8">
        <v>113.9</v>
      </c>
      <c r="X368" s="8">
        <v>114.3</v>
      </c>
      <c r="Y368" s="8">
        <v>119.2</v>
      </c>
      <c r="Z368" s="8">
        <v>120.7</v>
      </c>
      <c r="AA368" s="8">
        <v>114.4</v>
      </c>
      <c r="AB368" s="8">
        <v>187.2</v>
      </c>
      <c r="AE368" s="8">
        <v>212.2</v>
      </c>
      <c r="AF368" s="8">
        <v>307.7</v>
      </c>
      <c r="AK368" s="8">
        <v>105.9</v>
      </c>
      <c r="AM368" s="8">
        <v>68.900000000000006</v>
      </c>
      <c r="AN368" s="8">
        <v>63.1</v>
      </c>
      <c r="AO368" s="8">
        <v>70.021000000000001</v>
      </c>
      <c r="AP368" s="8">
        <v>59.5</v>
      </c>
      <c r="AQ368" s="8">
        <v>58.1</v>
      </c>
      <c r="AR368" s="8">
        <v>232.93199999999999</v>
      </c>
      <c r="AS368" s="8">
        <v>110.6</v>
      </c>
      <c r="AT368" s="8">
        <v>113.5</v>
      </c>
      <c r="BC368" s="8">
        <v>276.99470000000002</v>
      </c>
    </row>
    <row r="369" spans="1:55" x14ac:dyDescent="0.25">
      <c r="A369" s="7">
        <v>38868</v>
      </c>
      <c r="C369" s="8">
        <v>8008</v>
      </c>
      <c r="D369" s="8">
        <v>151.19999999999999</v>
      </c>
      <c r="E369" s="8">
        <v>78</v>
      </c>
      <c r="F369" s="8">
        <v>77</v>
      </c>
      <c r="G369" s="8">
        <v>80</v>
      </c>
      <c r="Q369" s="8">
        <v>87.4</v>
      </c>
      <c r="R369" s="8">
        <v>248000</v>
      </c>
      <c r="S369" s="8">
        <v>94</v>
      </c>
      <c r="T369" s="8">
        <v>118.2</v>
      </c>
      <c r="U369" s="8">
        <v>118.8</v>
      </c>
      <c r="V369" s="8">
        <v>114</v>
      </c>
      <c r="W369" s="8">
        <v>115.8</v>
      </c>
      <c r="X369" s="8">
        <v>116.3</v>
      </c>
      <c r="Y369" s="8">
        <v>122.3</v>
      </c>
      <c r="Z369" s="8">
        <v>124.2</v>
      </c>
      <c r="AA369" s="8">
        <v>116.3</v>
      </c>
      <c r="AB369" s="8">
        <v>185.4</v>
      </c>
      <c r="AE369" s="8">
        <v>215.5</v>
      </c>
      <c r="AF369" s="8">
        <v>307.10000000000002</v>
      </c>
      <c r="AK369" s="8">
        <v>103.3</v>
      </c>
      <c r="AM369" s="8">
        <v>69.599999999999994</v>
      </c>
      <c r="AN369" s="8">
        <v>63.6</v>
      </c>
      <c r="AO369" s="8">
        <v>70.346000000000004</v>
      </c>
      <c r="AP369" s="8">
        <v>60.4</v>
      </c>
      <c r="AQ369" s="8">
        <v>58.9</v>
      </c>
      <c r="AR369" s="8">
        <v>232.13499999999999</v>
      </c>
      <c r="AS369" s="8">
        <v>111</v>
      </c>
      <c r="AT369" s="8">
        <v>114.5</v>
      </c>
      <c r="BC369" s="8">
        <v>280.3</v>
      </c>
    </row>
    <row r="370" spans="1:55" x14ac:dyDescent="0.25">
      <c r="A370" s="7">
        <v>38898</v>
      </c>
      <c r="C370" s="8">
        <v>7868</v>
      </c>
      <c r="D370" s="8">
        <v>152.80000000000001</v>
      </c>
      <c r="E370" s="8">
        <v>79</v>
      </c>
      <c r="F370" s="8">
        <v>78</v>
      </c>
      <c r="G370" s="8">
        <v>81</v>
      </c>
      <c r="Q370" s="8">
        <v>88.2</v>
      </c>
      <c r="R370" s="8">
        <v>251000</v>
      </c>
      <c r="S370" s="8">
        <v>92.3</v>
      </c>
      <c r="T370" s="8">
        <v>120.3</v>
      </c>
      <c r="U370" s="8">
        <v>121.1</v>
      </c>
      <c r="V370" s="8">
        <v>115.3</v>
      </c>
      <c r="W370" s="8">
        <v>117.4</v>
      </c>
      <c r="X370" s="8">
        <v>118</v>
      </c>
      <c r="Y370" s="8">
        <v>125.5</v>
      </c>
      <c r="Z370" s="8">
        <v>127.8</v>
      </c>
      <c r="AA370" s="8">
        <v>118</v>
      </c>
      <c r="AB370" s="8">
        <v>185.4</v>
      </c>
      <c r="AE370" s="8">
        <v>216.7</v>
      </c>
      <c r="AF370" s="8">
        <v>309</v>
      </c>
      <c r="AK370" s="8">
        <v>107.4</v>
      </c>
      <c r="AM370" s="8">
        <v>69.900000000000006</v>
      </c>
      <c r="AN370" s="8">
        <v>64</v>
      </c>
      <c r="AO370" s="8">
        <v>70.649000000000001</v>
      </c>
      <c r="AP370" s="8">
        <v>60.8</v>
      </c>
      <c r="AQ370" s="8">
        <v>59.5</v>
      </c>
      <c r="AR370" s="8">
        <v>237.71299999999999</v>
      </c>
      <c r="AS370" s="8">
        <v>111.5</v>
      </c>
      <c r="AT370" s="8">
        <v>114</v>
      </c>
      <c r="BC370" s="8">
        <v>283.6234</v>
      </c>
    </row>
    <row r="371" spans="1:55" x14ac:dyDescent="0.25">
      <c r="A371" s="7">
        <v>38929</v>
      </c>
      <c r="C371" s="8">
        <v>8493</v>
      </c>
      <c r="D371" s="8">
        <v>154.4</v>
      </c>
      <c r="E371" s="8">
        <v>80</v>
      </c>
      <c r="F371" s="8">
        <v>79</v>
      </c>
      <c r="G371" s="8">
        <v>82</v>
      </c>
      <c r="Q371" s="8">
        <v>89.5</v>
      </c>
      <c r="R371" s="8">
        <v>254000</v>
      </c>
      <c r="S371" s="8">
        <v>91.9</v>
      </c>
      <c r="T371" s="8">
        <v>123</v>
      </c>
      <c r="U371" s="8">
        <v>124</v>
      </c>
      <c r="V371" s="8">
        <v>116.7</v>
      </c>
      <c r="W371" s="8">
        <v>119.5</v>
      </c>
      <c r="X371" s="8">
        <v>120.1</v>
      </c>
      <c r="Y371" s="8">
        <v>129.5</v>
      </c>
      <c r="Z371" s="8">
        <v>132.69999999999999</v>
      </c>
      <c r="AA371" s="8">
        <v>119.5</v>
      </c>
      <c r="AB371" s="8">
        <v>186.2</v>
      </c>
      <c r="AE371" s="8">
        <v>219</v>
      </c>
      <c r="AF371" s="8">
        <v>303.60000000000002</v>
      </c>
      <c r="AK371" s="8">
        <v>105.6</v>
      </c>
      <c r="AM371" s="8">
        <v>70.099999999999994</v>
      </c>
      <c r="AN371" s="8">
        <v>64.099999999999994</v>
      </c>
      <c r="AO371" s="8">
        <v>70.929000000000002</v>
      </c>
      <c r="AP371" s="8">
        <v>61.1</v>
      </c>
      <c r="AQ371" s="8">
        <v>59.8</v>
      </c>
      <c r="AR371" s="8">
        <v>240.27</v>
      </c>
      <c r="AS371" s="8">
        <v>112.2</v>
      </c>
      <c r="AT371" s="8">
        <v>113.8</v>
      </c>
      <c r="BC371" s="8">
        <v>286.88249999999999</v>
      </c>
    </row>
    <row r="372" spans="1:55" x14ac:dyDescent="0.25">
      <c r="A372" s="7">
        <v>38960</v>
      </c>
      <c r="C372" s="8">
        <v>8353</v>
      </c>
      <c r="D372" s="8">
        <v>156.19999999999999</v>
      </c>
      <c r="E372" s="8">
        <v>81</v>
      </c>
      <c r="F372" s="8">
        <v>80</v>
      </c>
      <c r="G372" s="8">
        <v>83</v>
      </c>
      <c r="Q372" s="8">
        <v>90.2</v>
      </c>
      <c r="R372" s="8">
        <v>257000</v>
      </c>
      <c r="S372" s="8">
        <v>93</v>
      </c>
      <c r="T372" s="8">
        <v>125.8</v>
      </c>
      <c r="U372" s="8">
        <v>126.7</v>
      </c>
      <c r="V372" s="8">
        <v>119</v>
      </c>
      <c r="W372" s="8">
        <v>121.6</v>
      </c>
      <c r="X372" s="8">
        <v>122.2</v>
      </c>
      <c r="Y372" s="8">
        <v>133.30000000000001</v>
      </c>
      <c r="Z372" s="8">
        <v>136.6</v>
      </c>
      <c r="AA372" s="8">
        <v>122.7</v>
      </c>
      <c r="AB372" s="8">
        <v>186.5</v>
      </c>
      <c r="AE372" s="8">
        <v>217.9</v>
      </c>
      <c r="AF372" s="8">
        <v>311</v>
      </c>
      <c r="AK372" s="8">
        <v>109.8</v>
      </c>
      <c r="AM372" s="8">
        <v>70.3</v>
      </c>
      <c r="AN372" s="8">
        <v>64.3</v>
      </c>
      <c r="AO372" s="8">
        <v>71.233999999999995</v>
      </c>
      <c r="AP372" s="8">
        <v>61.3</v>
      </c>
      <c r="AQ372" s="8">
        <v>60</v>
      </c>
      <c r="AR372" s="8">
        <v>241.279</v>
      </c>
      <c r="AS372" s="8">
        <v>112.5</v>
      </c>
      <c r="AT372" s="8">
        <v>113.9</v>
      </c>
      <c r="BC372" s="8">
        <v>290.00299999999999</v>
      </c>
    </row>
    <row r="373" spans="1:55" x14ac:dyDescent="0.25">
      <c r="A373" s="7">
        <v>38990</v>
      </c>
      <c r="C373" s="8">
        <v>8708</v>
      </c>
      <c r="D373" s="8">
        <v>158</v>
      </c>
      <c r="E373" s="8">
        <v>81</v>
      </c>
      <c r="F373" s="8">
        <v>80</v>
      </c>
      <c r="G373" s="8">
        <v>84</v>
      </c>
      <c r="Q373" s="8">
        <v>90.6</v>
      </c>
      <c r="R373" s="8">
        <v>258000</v>
      </c>
      <c r="S373" s="8">
        <v>93.3</v>
      </c>
      <c r="T373" s="8">
        <v>126.8</v>
      </c>
      <c r="U373" s="8">
        <v>127.6</v>
      </c>
      <c r="V373" s="8">
        <v>120.9</v>
      </c>
      <c r="W373" s="8">
        <v>123.1</v>
      </c>
      <c r="X373" s="8">
        <v>123.7</v>
      </c>
      <c r="Y373" s="8">
        <v>133.5</v>
      </c>
      <c r="Z373" s="8">
        <v>136.30000000000001</v>
      </c>
      <c r="AA373" s="8">
        <v>124.8</v>
      </c>
      <c r="AB373" s="8">
        <v>183.4</v>
      </c>
      <c r="AE373" s="8">
        <v>218</v>
      </c>
      <c r="AF373" s="8">
        <v>313.10000000000002</v>
      </c>
      <c r="AK373" s="8">
        <v>106.3</v>
      </c>
      <c r="AM373" s="8">
        <v>70.599999999999994</v>
      </c>
      <c r="AN373" s="8">
        <v>64.7</v>
      </c>
      <c r="AO373" s="8">
        <v>71.593999999999994</v>
      </c>
      <c r="AP373" s="8">
        <v>61.9</v>
      </c>
      <c r="AQ373" s="8">
        <v>60.7</v>
      </c>
      <c r="AR373" s="8">
        <v>241.654</v>
      </c>
      <c r="AS373" s="8">
        <v>112.5</v>
      </c>
      <c r="AT373" s="8">
        <v>114.2</v>
      </c>
      <c r="BC373" s="8">
        <v>292.95940000000002</v>
      </c>
    </row>
    <row r="374" spans="1:55" x14ac:dyDescent="0.25">
      <c r="A374" s="7">
        <v>39021</v>
      </c>
      <c r="C374" s="8">
        <v>8310</v>
      </c>
      <c r="D374" s="8">
        <v>160</v>
      </c>
      <c r="E374" s="8">
        <v>82</v>
      </c>
      <c r="F374" s="8">
        <v>80</v>
      </c>
      <c r="G374" s="8">
        <v>84</v>
      </c>
      <c r="Q374" s="8">
        <v>91.1</v>
      </c>
      <c r="R374" s="8">
        <v>259000</v>
      </c>
      <c r="S374" s="8">
        <v>93.1</v>
      </c>
      <c r="T374" s="8">
        <v>127.6</v>
      </c>
      <c r="U374" s="8">
        <v>128.5</v>
      </c>
      <c r="V374" s="8">
        <v>121.8</v>
      </c>
      <c r="W374" s="8">
        <v>123.8</v>
      </c>
      <c r="X374" s="8">
        <v>124.3</v>
      </c>
      <c r="Y374" s="8">
        <v>134.4</v>
      </c>
      <c r="Z374" s="8">
        <v>137.69999999999999</v>
      </c>
      <c r="AA374" s="8">
        <v>124.7</v>
      </c>
      <c r="AB374" s="8">
        <v>182.4</v>
      </c>
      <c r="AE374" s="8">
        <v>218.2</v>
      </c>
      <c r="AF374" s="8">
        <v>306.10000000000002</v>
      </c>
      <c r="AK374" s="8">
        <v>106.7</v>
      </c>
      <c r="AM374" s="8">
        <v>71.5</v>
      </c>
      <c r="AN374" s="8">
        <v>65.599999999999994</v>
      </c>
      <c r="AO374" s="8">
        <v>71.995999999999995</v>
      </c>
      <c r="AP374" s="8">
        <v>63.1</v>
      </c>
      <c r="AQ374" s="8">
        <v>62.1</v>
      </c>
      <c r="AR374" s="8">
        <v>239.21100000000001</v>
      </c>
      <c r="AS374" s="8">
        <v>112.8</v>
      </c>
      <c r="AT374" s="8">
        <v>114.4</v>
      </c>
      <c r="BC374" s="8">
        <v>295.81169999999997</v>
      </c>
    </row>
    <row r="375" spans="1:55" x14ac:dyDescent="0.25">
      <c r="A375" s="7">
        <v>39051</v>
      </c>
      <c r="C375" s="8">
        <v>8632</v>
      </c>
      <c r="D375" s="8">
        <v>162</v>
      </c>
      <c r="E375" s="8">
        <v>82</v>
      </c>
      <c r="F375" s="8">
        <v>81</v>
      </c>
      <c r="G375" s="8">
        <v>85</v>
      </c>
      <c r="Q375" s="8">
        <v>91.6</v>
      </c>
      <c r="R375" s="8">
        <v>259000</v>
      </c>
      <c r="S375" s="8">
        <v>93</v>
      </c>
      <c r="T375" s="8">
        <v>127.6</v>
      </c>
      <c r="U375" s="8">
        <v>128.5</v>
      </c>
      <c r="V375" s="8">
        <v>122.4</v>
      </c>
      <c r="W375" s="8">
        <v>124.1</v>
      </c>
      <c r="X375" s="8">
        <v>124.7</v>
      </c>
      <c r="Y375" s="8">
        <v>133.9</v>
      </c>
      <c r="Z375" s="8">
        <v>137</v>
      </c>
      <c r="AA375" s="8">
        <v>125.3</v>
      </c>
      <c r="AB375" s="8">
        <v>180.2</v>
      </c>
      <c r="AE375" s="8">
        <v>218.5</v>
      </c>
      <c r="AF375" s="8">
        <v>308.39999999999998</v>
      </c>
      <c r="AK375" s="8">
        <v>109.7</v>
      </c>
      <c r="AM375" s="8">
        <v>73.8</v>
      </c>
      <c r="AN375" s="8">
        <v>67.5</v>
      </c>
      <c r="AO375" s="8">
        <v>72.424999999999997</v>
      </c>
      <c r="AP375" s="8">
        <v>66</v>
      </c>
      <c r="AQ375" s="8">
        <v>65.400000000000006</v>
      </c>
      <c r="AR375" s="8">
        <v>235.66</v>
      </c>
      <c r="AS375" s="8">
        <v>113.1</v>
      </c>
      <c r="AT375" s="8">
        <v>114.2</v>
      </c>
      <c r="BC375" s="8">
        <v>298.72019999999998</v>
      </c>
    </row>
    <row r="376" spans="1:55" x14ac:dyDescent="0.25">
      <c r="A376" s="7">
        <v>39082</v>
      </c>
      <c r="C376" s="8">
        <v>8492</v>
      </c>
      <c r="D376" s="8">
        <v>164</v>
      </c>
      <c r="E376" s="8">
        <v>82</v>
      </c>
      <c r="F376" s="8">
        <v>81</v>
      </c>
      <c r="G376" s="8">
        <v>85</v>
      </c>
      <c r="Q376" s="8">
        <v>92.7</v>
      </c>
      <c r="R376" s="8">
        <v>264000</v>
      </c>
      <c r="S376" s="8">
        <v>93.8</v>
      </c>
      <c r="T376" s="8">
        <v>128.6</v>
      </c>
      <c r="U376" s="8">
        <v>129.6</v>
      </c>
      <c r="V376" s="8">
        <v>123.1</v>
      </c>
      <c r="W376" s="8">
        <v>125.5</v>
      </c>
      <c r="X376" s="8">
        <v>126.2</v>
      </c>
      <c r="Y376" s="8">
        <v>134.1</v>
      </c>
      <c r="Z376" s="8">
        <v>137</v>
      </c>
      <c r="AA376" s="8">
        <v>125.9</v>
      </c>
      <c r="AB376" s="8">
        <v>178.6</v>
      </c>
      <c r="AE376" s="8">
        <v>217.9</v>
      </c>
      <c r="AF376" s="8">
        <v>306.3</v>
      </c>
      <c r="AK376" s="8">
        <v>110.5</v>
      </c>
      <c r="AM376" s="8">
        <v>75.099999999999994</v>
      </c>
      <c r="AN376" s="8">
        <v>68.8</v>
      </c>
      <c r="AO376" s="8">
        <v>72.822000000000003</v>
      </c>
      <c r="AP376" s="8">
        <v>68</v>
      </c>
      <c r="AQ376" s="8">
        <v>67.7</v>
      </c>
      <c r="AR376" s="8">
        <v>237.90299999999999</v>
      </c>
      <c r="AS376" s="8">
        <v>113</v>
      </c>
      <c r="AT376" s="8">
        <v>114.1</v>
      </c>
      <c r="BC376" s="8">
        <v>301.91669999999999</v>
      </c>
    </row>
    <row r="377" spans="1:55" x14ac:dyDescent="0.25">
      <c r="A377" s="7">
        <v>39113</v>
      </c>
      <c r="C377" s="8">
        <v>9257</v>
      </c>
      <c r="D377" s="8">
        <v>166.2</v>
      </c>
      <c r="E377" s="8">
        <v>82</v>
      </c>
      <c r="F377" s="8">
        <v>81</v>
      </c>
      <c r="G377" s="8">
        <v>86</v>
      </c>
      <c r="Q377" s="8">
        <v>92.7</v>
      </c>
      <c r="R377" s="8">
        <v>268000</v>
      </c>
      <c r="S377" s="8">
        <v>95.2</v>
      </c>
      <c r="T377" s="8">
        <v>129.69999999999999</v>
      </c>
      <c r="U377" s="8">
        <v>130.6</v>
      </c>
      <c r="V377" s="8">
        <v>124.4</v>
      </c>
      <c r="W377" s="8">
        <v>127.1</v>
      </c>
      <c r="X377" s="8">
        <v>127.8</v>
      </c>
      <c r="Y377" s="8">
        <v>134.30000000000001</v>
      </c>
      <c r="Z377" s="8">
        <v>136.6</v>
      </c>
      <c r="AA377" s="8">
        <v>127.3</v>
      </c>
      <c r="AB377" s="8">
        <v>179.7</v>
      </c>
      <c r="AE377" s="8">
        <v>216.3</v>
      </c>
      <c r="AF377" s="8">
        <v>313.39999999999998</v>
      </c>
      <c r="AK377" s="8">
        <v>107.6</v>
      </c>
      <c r="AM377" s="8">
        <v>75.8</v>
      </c>
      <c r="AN377" s="8">
        <v>69.7</v>
      </c>
      <c r="AO377" s="8">
        <v>73.097999999999999</v>
      </c>
      <c r="AP377" s="8">
        <v>69.5</v>
      </c>
      <c r="AQ377" s="8">
        <v>69.2</v>
      </c>
      <c r="AR377" s="8">
        <v>243.16</v>
      </c>
      <c r="AS377" s="8">
        <v>113.9</v>
      </c>
      <c r="AT377" s="8">
        <v>114.3</v>
      </c>
      <c r="BC377" s="8">
        <v>305.62380000000002</v>
      </c>
    </row>
    <row r="378" spans="1:55" x14ac:dyDescent="0.25">
      <c r="A378" s="7">
        <v>39141</v>
      </c>
      <c r="C378" s="8">
        <v>9224</v>
      </c>
      <c r="D378" s="8">
        <v>168.4</v>
      </c>
      <c r="E378" s="8">
        <v>83</v>
      </c>
      <c r="F378" s="8">
        <v>81</v>
      </c>
      <c r="G378" s="8">
        <v>86</v>
      </c>
      <c r="Q378" s="8">
        <v>93</v>
      </c>
      <c r="R378" s="8">
        <v>271000</v>
      </c>
      <c r="S378" s="8">
        <v>96.6</v>
      </c>
      <c r="T378" s="8">
        <v>130.30000000000001</v>
      </c>
      <c r="U378" s="8">
        <v>131.1</v>
      </c>
      <c r="V378" s="8">
        <v>125.3</v>
      </c>
      <c r="W378" s="8">
        <v>127.7</v>
      </c>
      <c r="X378" s="8">
        <v>128.4</v>
      </c>
      <c r="Y378" s="8">
        <v>135</v>
      </c>
      <c r="Z378" s="8">
        <v>137</v>
      </c>
      <c r="AA378" s="8">
        <v>128.5</v>
      </c>
      <c r="AB378" s="8">
        <v>179.7</v>
      </c>
      <c r="AE378" s="8">
        <v>219.8</v>
      </c>
      <c r="AF378" s="8">
        <v>314.2</v>
      </c>
      <c r="AK378" s="8">
        <v>111.9</v>
      </c>
      <c r="AM378" s="8">
        <v>76.099999999999994</v>
      </c>
      <c r="AN378" s="8">
        <v>70.099999999999994</v>
      </c>
      <c r="AO378" s="8">
        <v>73.36</v>
      </c>
      <c r="AP378" s="8">
        <v>70.099999999999994</v>
      </c>
      <c r="AQ378" s="8">
        <v>69.900000000000006</v>
      </c>
      <c r="AR378" s="8">
        <v>240.09399999999999</v>
      </c>
      <c r="AS378" s="8">
        <v>114</v>
      </c>
      <c r="AT378" s="8">
        <v>114.7</v>
      </c>
      <c r="BC378" s="8">
        <v>309.94990000000001</v>
      </c>
    </row>
    <row r="379" spans="1:55" x14ac:dyDescent="0.25">
      <c r="A379" s="7">
        <v>39172</v>
      </c>
      <c r="C379" s="8">
        <v>9376</v>
      </c>
      <c r="D379" s="8">
        <v>170.7</v>
      </c>
      <c r="E379" s="8">
        <v>83</v>
      </c>
      <c r="F379" s="8">
        <v>82</v>
      </c>
      <c r="G379" s="8">
        <v>86</v>
      </c>
      <c r="Q379" s="8">
        <v>93.7</v>
      </c>
      <c r="R379" s="8">
        <v>273000</v>
      </c>
      <c r="S379" s="8">
        <v>97.9</v>
      </c>
      <c r="T379" s="8">
        <v>130.5</v>
      </c>
      <c r="U379" s="8">
        <v>131.6</v>
      </c>
      <c r="V379" s="8">
        <v>124.4</v>
      </c>
      <c r="W379" s="8">
        <v>128.6</v>
      </c>
      <c r="X379" s="8">
        <v>129.4</v>
      </c>
      <c r="Y379" s="8">
        <v>133.69999999999999</v>
      </c>
      <c r="Z379" s="8">
        <v>136.5</v>
      </c>
      <c r="AA379" s="8">
        <v>126.2</v>
      </c>
      <c r="AB379" s="8">
        <v>178.5</v>
      </c>
      <c r="AE379" s="8">
        <v>222</v>
      </c>
      <c r="AF379" s="8">
        <v>321.8</v>
      </c>
      <c r="AK379" s="8">
        <v>116.9</v>
      </c>
      <c r="AM379" s="8">
        <v>76.2</v>
      </c>
      <c r="AN379" s="8">
        <v>70.400000000000006</v>
      </c>
      <c r="AO379" s="8">
        <v>73.587999999999994</v>
      </c>
      <c r="AP379" s="8">
        <v>70.5</v>
      </c>
      <c r="AQ379" s="8">
        <v>70.400000000000006</v>
      </c>
      <c r="AR379" s="8">
        <v>244.05600000000001</v>
      </c>
      <c r="AS379" s="8">
        <v>114.7</v>
      </c>
      <c r="AT379" s="8">
        <v>115.5</v>
      </c>
      <c r="BC379" s="8">
        <v>314.81099999999998</v>
      </c>
    </row>
    <row r="380" spans="1:55" x14ac:dyDescent="0.25">
      <c r="A380" s="7">
        <v>39202</v>
      </c>
      <c r="C380" s="8">
        <v>9558</v>
      </c>
      <c r="D380" s="8">
        <v>173.1</v>
      </c>
      <c r="E380" s="8">
        <v>84</v>
      </c>
      <c r="F380" s="8">
        <v>82</v>
      </c>
      <c r="G380" s="8">
        <v>87</v>
      </c>
      <c r="Q380" s="8">
        <v>95.6</v>
      </c>
      <c r="R380" s="8">
        <v>279000</v>
      </c>
      <c r="S380" s="8">
        <v>98.7</v>
      </c>
      <c r="T380" s="8">
        <v>131</v>
      </c>
      <c r="U380" s="8">
        <v>132.5</v>
      </c>
      <c r="V380" s="8">
        <v>123.4</v>
      </c>
      <c r="W380" s="8">
        <v>129.19999999999999</v>
      </c>
      <c r="X380" s="8">
        <v>130</v>
      </c>
      <c r="Y380" s="8">
        <v>134</v>
      </c>
      <c r="Z380" s="8">
        <v>138.19999999999999</v>
      </c>
      <c r="AA380" s="8">
        <v>123.6</v>
      </c>
      <c r="AB380" s="8">
        <v>177.3</v>
      </c>
      <c r="AE380" s="8">
        <v>227.2</v>
      </c>
      <c r="AF380" s="8">
        <v>324</v>
      </c>
      <c r="AJ380" s="8">
        <v>111.2</v>
      </c>
      <c r="AK380" s="8">
        <v>113.4</v>
      </c>
      <c r="AL380" s="8">
        <v>100</v>
      </c>
      <c r="AM380" s="8">
        <v>76.3</v>
      </c>
      <c r="AN380" s="8">
        <v>70.599999999999994</v>
      </c>
      <c r="AO380" s="8">
        <v>73.784000000000006</v>
      </c>
      <c r="AP380" s="8">
        <v>70.900000000000006</v>
      </c>
      <c r="AQ380" s="8">
        <v>70.8</v>
      </c>
      <c r="AR380" s="8">
        <v>244.148</v>
      </c>
      <c r="AS380" s="8">
        <v>115</v>
      </c>
      <c r="AT380" s="8">
        <v>114.3</v>
      </c>
      <c r="BC380" s="8">
        <v>319.91390000000001</v>
      </c>
    </row>
    <row r="381" spans="1:55" x14ac:dyDescent="0.25">
      <c r="A381" s="7">
        <v>39233</v>
      </c>
      <c r="C381" s="8">
        <v>9774</v>
      </c>
      <c r="D381" s="8">
        <v>175.6</v>
      </c>
      <c r="E381" s="8">
        <v>85</v>
      </c>
      <c r="F381" s="8">
        <v>83</v>
      </c>
      <c r="G381" s="8">
        <v>88</v>
      </c>
      <c r="Q381" s="8">
        <v>96.7</v>
      </c>
      <c r="R381" s="8">
        <v>283000</v>
      </c>
      <c r="S381" s="8">
        <v>100.5</v>
      </c>
      <c r="T381" s="8">
        <v>130.6</v>
      </c>
      <c r="U381" s="8">
        <v>131.80000000000001</v>
      </c>
      <c r="V381" s="8">
        <v>124</v>
      </c>
      <c r="W381" s="8">
        <v>129.30000000000001</v>
      </c>
      <c r="X381" s="8">
        <v>130</v>
      </c>
      <c r="Y381" s="8">
        <v>132.69999999999999</v>
      </c>
      <c r="Z381" s="8">
        <v>135.5</v>
      </c>
      <c r="AA381" s="8">
        <v>124.7</v>
      </c>
      <c r="AB381" s="8">
        <v>180.1</v>
      </c>
      <c r="AE381" s="8">
        <v>229.2</v>
      </c>
      <c r="AF381" s="8">
        <v>335.7</v>
      </c>
      <c r="AJ381" s="8">
        <v>115.4</v>
      </c>
      <c r="AK381" s="8">
        <v>112.6</v>
      </c>
      <c r="AL381" s="8">
        <v>100.7</v>
      </c>
      <c r="AM381" s="8">
        <v>76.3</v>
      </c>
      <c r="AN381" s="8">
        <v>70.8</v>
      </c>
      <c r="AO381" s="8">
        <v>73.984999999999999</v>
      </c>
      <c r="AP381" s="8">
        <v>71.099999999999994</v>
      </c>
      <c r="AQ381" s="8">
        <v>71.099999999999994</v>
      </c>
      <c r="AR381" s="8">
        <v>246.215</v>
      </c>
      <c r="AS381" s="8">
        <v>115.6</v>
      </c>
      <c r="AT381" s="8">
        <v>114.4</v>
      </c>
      <c r="BC381" s="8">
        <v>324.82299999999998</v>
      </c>
    </row>
    <row r="382" spans="1:55" x14ac:dyDescent="0.25">
      <c r="A382" s="7">
        <v>39263</v>
      </c>
      <c r="C382" s="8">
        <v>10010</v>
      </c>
      <c r="D382" s="8">
        <v>178.2</v>
      </c>
      <c r="E382" s="8">
        <v>85</v>
      </c>
      <c r="F382" s="8">
        <v>84</v>
      </c>
      <c r="G382" s="8">
        <v>88</v>
      </c>
      <c r="Q382" s="8">
        <v>97.7</v>
      </c>
      <c r="R382" s="8">
        <v>286000</v>
      </c>
      <c r="S382" s="8">
        <v>101.6</v>
      </c>
      <c r="T382" s="8">
        <v>130.30000000000001</v>
      </c>
      <c r="U382" s="8">
        <v>131.5</v>
      </c>
      <c r="V382" s="8">
        <v>123.6</v>
      </c>
      <c r="W382" s="8">
        <v>128.69999999999999</v>
      </c>
      <c r="X382" s="8">
        <v>129.4</v>
      </c>
      <c r="Y382" s="8">
        <v>133</v>
      </c>
      <c r="Z382" s="8">
        <v>136</v>
      </c>
      <c r="AA382" s="8">
        <v>124.1</v>
      </c>
      <c r="AB382" s="8">
        <v>184.5</v>
      </c>
      <c r="AE382" s="8">
        <v>233.33</v>
      </c>
      <c r="AF382" s="8">
        <v>337.4</v>
      </c>
      <c r="AJ382" s="8">
        <v>112.4</v>
      </c>
      <c r="AK382" s="8">
        <v>115.3</v>
      </c>
      <c r="AL382" s="8">
        <v>103.4</v>
      </c>
      <c r="AM382" s="8">
        <v>76.400000000000006</v>
      </c>
      <c r="AN382" s="8">
        <v>71</v>
      </c>
      <c r="AO382" s="8">
        <v>74.195999999999998</v>
      </c>
      <c r="AP382" s="8">
        <v>71.5</v>
      </c>
      <c r="AQ382" s="8">
        <v>71.400000000000006</v>
      </c>
      <c r="AR382" s="8">
        <v>247.32300000000001</v>
      </c>
      <c r="AS382" s="8">
        <v>116</v>
      </c>
      <c r="AT382" s="8">
        <v>114.5</v>
      </c>
      <c r="BC382" s="8">
        <v>329.08659999999998</v>
      </c>
    </row>
    <row r="383" spans="1:55" x14ac:dyDescent="0.25">
      <c r="A383" s="7">
        <v>39294</v>
      </c>
      <c r="C383" s="8">
        <v>10355</v>
      </c>
      <c r="D383" s="8">
        <v>180.9</v>
      </c>
      <c r="E383" s="8">
        <v>86</v>
      </c>
      <c r="F383" s="8">
        <v>84</v>
      </c>
      <c r="G383" s="8">
        <v>90</v>
      </c>
      <c r="Q383" s="8">
        <v>99</v>
      </c>
      <c r="R383" s="8">
        <v>296000</v>
      </c>
      <c r="S383" s="8">
        <v>102.8</v>
      </c>
      <c r="T383" s="8">
        <v>130.6</v>
      </c>
      <c r="U383" s="8">
        <v>132</v>
      </c>
      <c r="V383" s="8">
        <v>123</v>
      </c>
      <c r="W383" s="8">
        <v>128.80000000000001</v>
      </c>
      <c r="X383" s="8">
        <v>129.69999999999999</v>
      </c>
      <c r="Y383" s="8">
        <v>133.69999999999999</v>
      </c>
      <c r="Z383" s="8">
        <v>137</v>
      </c>
      <c r="AA383" s="8">
        <v>124</v>
      </c>
      <c r="AB383" s="8">
        <v>187.4</v>
      </c>
      <c r="AE383" s="8">
        <v>237</v>
      </c>
      <c r="AF383" s="8">
        <v>342.1</v>
      </c>
      <c r="AJ383" s="8">
        <v>112</v>
      </c>
      <c r="AK383" s="8">
        <v>112.6</v>
      </c>
      <c r="AL383" s="8">
        <v>100.4</v>
      </c>
      <c r="AM383" s="8">
        <v>76.599999999999994</v>
      </c>
      <c r="AN383" s="8">
        <v>71.2</v>
      </c>
      <c r="AO383" s="8">
        <v>74.411000000000001</v>
      </c>
      <c r="AP383" s="8">
        <v>72</v>
      </c>
      <c r="AQ383" s="8">
        <v>72</v>
      </c>
      <c r="AR383" s="8">
        <v>249.941</v>
      </c>
      <c r="AS383" s="8">
        <v>116.8</v>
      </c>
      <c r="AT383" s="8">
        <v>115.1</v>
      </c>
      <c r="BC383" s="8">
        <v>332.36860000000001</v>
      </c>
    </row>
    <row r="384" spans="1:55" x14ac:dyDescent="0.25">
      <c r="A384" s="7">
        <v>39325</v>
      </c>
      <c r="C384" s="8">
        <v>10699</v>
      </c>
      <c r="D384" s="8">
        <v>183.7</v>
      </c>
      <c r="E384" s="8">
        <v>86</v>
      </c>
      <c r="F384" s="8">
        <v>85</v>
      </c>
      <c r="G384" s="8">
        <v>90</v>
      </c>
      <c r="Q384" s="8">
        <v>99.5</v>
      </c>
      <c r="R384" s="8">
        <v>298000</v>
      </c>
      <c r="S384" s="8">
        <v>104</v>
      </c>
      <c r="T384" s="8">
        <v>130.4</v>
      </c>
      <c r="U384" s="8">
        <v>131.69999999999999</v>
      </c>
      <c r="V384" s="8">
        <v>122.7</v>
      </c>
      <c r="W384" s="8">
        <v>128.80000000000001</v>
      </c>
      <c r="X384" s="8">
        <v>129.6</v>
      </c>
      <c r="Y384" s="8">
        <v>133</v>
      </c>
      <c r="Z384" s="8">
        <v>136</v>
      </c>
      <c r="AA384" s="8">
        <v>124</v>
      </c>
      <c r="AB384" s="8">
        <v>186.3</v>
      </c>
      <c r="AE384" s="8">
        <v>240.03</v>
      </c>
      <c r="AF384" s="8">
        <v>344.7</v>
      </c>
      <c r="AJ384" s="8">
        <v>111.3</v>
      </c>
      <c r="AK384" s="8">
        <v>114.9</v>
      </c>
      <c r="AL384" s="8">
        <v>101.7</v>
      </c>
      <c r="AM384" s="8">
        <v>76.8</v>
      </c>
      <c r="AN384" s="8">
        <v>71.5</v>
      </c>
      <c r="AO384" s="8">
        <v>74.641000000000005</v>
      </c>
      <c r="AP384" s="8">
        <v>72.3</v>
      </c>
      <c r="AQ384" s="8">
        <v>72.400000000000006</v>
      </c>
      <c r="AR384" s="8">
        <v>257.92099999999999</v>
      </c>
      <c r="AS384" s="8">
        <v>117.8</v>
      </c>
      <c r="AT384" s="8">
        <v>114.7</v>
      </c>
      <c r="BC384" s="8">
        <v>334.53879999999998</v>
      </c>
    </row>
    <row r="385" spans="1:55" x14ac:dyDescent="0.25">
      <c r="A385" s="7">
        <v>39355</v>
      </c>
      <c r="C385" s="8">
        <v>10969</v>
      </c>
      <c r="D385" s="8">
        <v>186.6</v>
      </c>
      <c r="E385" s="8">
        <v>86</v>
      </c>
      <c r="F385" s="8">
        <v>85</v>
      </c>
      <c r="G385" s="8">
        <v>90</v>
      </c>
      <c r="Q385" s="8">
        <v>99.7</v>
      </c>
      <c r="R385" s="8">
        <v>298000</v>
      </c>
      <c r="S385" s="8">
        <v>105.3</v>
      </c>
      <c r="T385" s="8">
        <v>130.4</v>
      </c>
      <c r="U385" s="8">
        <v>131.9</v>
      </c>
      <c r="V385" s="8">
        <v>121.9</v>
      </c>
      <c r="W385" s="8">
        <v>128.69999999999999</v>
      </c>
      <c r="X385" s="8">
        <v>129.5</v>
      </c>
      <c r="Y385" s="8">
        <v>133.30000000000001</v>
      </c>
      <c r="Z385" s="8">
        <v>136.9</v>
      </c>
      <c r="AA385" s="8">
        <v>122.8</v>
      </c>
      <c r="AB385" s="8">
        <v>184.1</v>
      </c>
      <c r="AE385" s="8">
        <v>245.4</v>
      </c>
      <c r="AF385" s="8">
        <v>347.5</v>
      </c>
      <c r="AJ385" s="8">
        <v>115.8</v>
      </c>
      <c r="AK385" s="8">
        <v>117.2</v>
      </c>
      <c r="AL385" s="8">
        <v>104.3</v>
      </c>
      <c r="AM385" s="8">
        <v>77</v>
      </c>
      <c r="AN385" s="8">
        <v>71.8</v>
      </c>
      <c r="AO385" s="8">
        <v>74.896000000000001</v>
      </c>
      <c r="AP385" s="8">
        <v>73</v>
      </c>
      <c r="AQ385" s="8">
        <v>73</v>
      </c>
      <c r="AR385" s="8">
        <v>252.65</v>
      </c>
      <c r="AS385" s="8">
        <v>117.4</v>
      </c>
      <c r="AT385" s="8">
        <v>115.8</v>
      </c>
      <c r="BC385" s="8">
        <v>335.68259999999998</v>
      </c>
    </row>
    <row r="386" spans="1:55" x14ac:dyDescent="0.25">
      <c r="A386" s="7">
        <v>39386</v>
      </c>
      <c r="C386" s="8">
        <v>11366</v>
      </c>
      <c r="D386" s="8">
        <v>189.6</v>
      </c>
      <c r="E386" s="8">
        <v>87</v>
      </c>
      <c r="F386" s="8">
        <v>85</v>
      </c>
      <c r="G386" s="8">
        <v>90</v>
      </c>
      <c r="Q386" s="8">
        <v>99.4</v>
      </c>
      <c r="R386" s="8">
        <v>299000</v>
      </c>
      <c r="S386" s="8">
        <v>108.5</v>
      </c>
      <c r="T386" s="8">
        <v>130</v>
      </c>
      <c r="U386" s="8">
        <v>131.4</v>
      </c>
      <c r="V386" s="8">
        <v>121.5</v>
      </c>
      <c r="W386" s="8">
        <v>128.1</v>
      </c>
      <c r="X386" s="8">
        <v>128.80000000000001</v>
      </c>
      <c r="Y386" s="8">
        <v>133.30000000000001</v>
      </c>
      <c r="Z386" s="8">
        <v>137.19999999999999</v>
      </c>
      <c r="AA386" s="8">
        <v>122.3</v>
      </c>
      <c r="AB386" s="8">
        <v>183.1</v>
      </c>
      <c r="AE386" s="8">
        <v>246.6</v>
      </c>
      <c r="AF386" s="8">
        <v>357.3</v>
      </c>
      <c r="AJ386" s="8">
        <v>115.2</v>
      </c>
      <c r="AK386" s="8">
        <v>116</v>
      </c>
      <c r="AL386" s="8">
        <v>103.5</v>
      </c>
      <c r="AM386" s="8">
        <v>77.2</v>
      </c>
      <c r="AN386" s="8">
        <v>72.2</v>
      </c>
      <c r="AO386" s="8">
        <v>75.171000000000006</v>
      </c>
      <c r="AP386" s="8">
        <v>73.599999999999994</v>
      </c>
      <c r="AQ386" s="8">
        <v>73.7</v>
      </c>
      <c r="AR386" s="8">
        <v>251.238</v>
      </c>
      <c r="AS386" s="8">
        <v>117.6</v>
      </c>
      <c r="AT386" s="8">
        <v>114.4</v>
      </c>
      <c r="BC386" s="8">
        <v>336.02670000000001</v>
      </c>
    </row>
    <row r="387" spans="1:55" x14ac:dyDescent="0.25">
      <c r="A387" s="7">
        <v>39416</v>
      </c>
      <c r="C387" s="8">
        <v>11712</v>
      </c>
      <c r="D387" s="8">
        <v>192.7</v>
      </c>
      <c r="E387" s="8">
        <v>87</v>
      </c>
      <c r="F387" s="8">
        <v>86</v>
      </c>
      <c r="G387" s="8">
        <v>91</v>
      </c>
      <c r="Q387" s="8">
        <v>99.4</v>
      </c>
      <c r="R387" s="8">
        <v>298000</v>
      </c>
      <c r="S387" s="8">
        <v>113.3</v>
      </c>
      <c r="T387" s="8">
        <v>130</v>
      </c>
      <c r="U387" s="8">
        <v>131.5</v>
      </c>
      <c r="V387" s="8">
        <v>120.9</v>
      </c>
      <c r="W387" s="8">
        <v>128.69999999999999</v>
      </c>
      <c r="X387" s="8">
        <v>129.30000000000001</v>
      </c>
      <c r="Y387" s="8">
        <v>132.19999999999999</v>
      </c>
      <c r="Z387" s="8">
        <v>136.1</v>
      </c>
      <c r="AA387" s="8">
        <v>121.1</v>
      </c>
      <c r="AB387" s="8">
        <v>183.3</v>
      </c>
      <c r="AE387" s="8">
        <v>250.3</v>
      </c>
      <c r="AF387" s="8">
        <v>351.9</v>
      </c>
      <c r="AJ387" s="8">
        <v>115.9</v>
      </c>
      <c r="AK387" s="8">
        <v>116.3</v>
      </c>
      <c r="AL387" s="8">
        <v>105.9</v>
      </c>
      <c r="AM387" s="8">
        <v>77.400000000000006</v>
      </c>
      <c r="AN387" s="8">
        <v>72.599999999999994</v>
      </c>
      <c r="AO387" s="8">
        <v>75.48</v>
      </c>
      <c r="AP387" s="8">
        <v>74.3</v>
      </c>
      <c r="AQ387" s="8">
        <v>74.3</v>
      </c>
      <c r="AR387" s="8">
        <v>252.03100000000001</v>
      </c>
      <c r="AS387" s="8">
        <v>118.1</v>
      </c>
      <c r="AT387" s="8">
        <v>113</v>
      </c>
      <c r="BC387" s="8">
        <v>335.8152</v>
      </c>
    </row>
    <row r="388" spans="1:55" x14ac:dyDescent="0.25">
      <c r="A388" s="7">
        <v>39447</v>
      </c>
      <c r="C388" s="8">
        <v>12099</v>
      </c>
      <c r="D388" s="8">
        <v>195.9</v>
      </c>
      <c r="E388" s="8">
        <v>87</v>
      </c>
      <c r="F388" s="8">
        <v>86</v>
      </c>
      <c r="G388" s="8">
        <v>91</v>
      </c>
      <c r="Q388" s="8">
        <v>99.2</v>
      </c>
      <c r="R388" s="8">
        <v>298000</v>
      </c>
      <c r="S388" s="8">
        <v>117.9</v>
      </c>
      <c r="T388" s="8">
        <v>129.19999999999999</v>
      </c>
      <c r="U388" s="8">
        <v>130.5</v>
      </c>
      <c r="V388" s="8">
        <v>120.9</v>
      </c>
      <c r="W388" s="8">
        <v>128.4</v>
      </c>
      <c r="X388" s="8">
        <v>129.19999999999999</v>
      </c>
      <c r="Y388" s="8">
        <v>130.5</v>
      </c>
      <c r="Z388" s="8">
        <v>133.1</v>
      </c>
      <c r="AA388" s="8">
        <v>122.3</v>
      </c>
      <c r="AB388" s="8">
        <v>184.3</v>
      </c>
      <c r="AE388" s="8">
        <v>250.8</v>
      </c>
      <c r="AF388" s="8">
        <v>352.1</v>
      </c>
      <c r="AJ388" s="8">
        <v>109.2</v>
      </c>
      <c r="AK388" s="8">
        <v>112.6</v>
      </c>
      <c r="AL388" s="8">
        <v>102.9</v>
      </c>
      <c r="AM388" s="8">
        <v>77.5</v>
      </c>
      <c r="AN388" s="8">
        <v>72.8</v>
      </c>
      <c r="AO388" s="8">
        <v>75.790999999999997</v>
      </c>
      <c r="AP388" s="8">
        <v>74.7</v>
      </c>
      <c r="AQ388" s="8">
        <v>74.7</v>
      </c>
      <c r="AR388" s="8">
        <v>247.65</v>
      </c>
      <c r="AS388" s="8">
        <v>117.5</v>
      </c>
      <c r="AT388" s="8">
        <v>112</v>
      </c>
      <c r="BC388" s="8">
        <v>335.18329999999997</v>
      </c>
    </row>
    <row r="389" spans="1:55" x14ac:dyDescent="0.25">
      <c r="A389" s="7">
        <v>39478</v>
      </c>
      <c r="C389" s="8">
        <v>12507</v>
      </c>
      <c r="D389" s="8">
        <v>199.2</v>
      </c>
      <c r="E389" s="8">
        <v>88</v>
      </c>
      <c r="F389" s="8">
        <v>86</v>
      </c>
      <c r="G389" s="8">
        <v>91</v>
      </c>
      <c r="Q389" s="8">
        <v>97.4</v>
      </c>
      <c r="R389" s="8">
        <v>299000</v>
      </c>
      <c r="S389" s="8">
        <v>123.2</v>
      </c>
      <c r="T389" s="8">
        <v>128.1</v>
      </c>
      <c r="U389" s="8">
        <v>129.5</v>
      </c>
      <c r="V389" s="8">
        <v>120</v>
      </c>
      <c r="W389" s="8">
        <v>128.19999999999999</v>
      </c>
      <c r="X389" s="8">
        <v>129.19999999999999</v>
      </c>
      <c r="Y389" s="8">
        <v>127.5</v>
      </c>
      <c r="Z389" s="8">
        <v>129</v>
      </c>
      <c r="AA389" s="8">
        <v>121.9</v>
      </c>
      <c r="AB389" s="8">
        <v>185.3</v>
      </c>
      <c r="AE389" s="8">
        <v>251.4</v>
      </c>
      <c r="AF389" s="8">
        <v>357.4</v>
      </c>
      <c r="AJ389" s="8">
        <v>112.6</v>
      </c>
      <c r="AK389" s="8">
        <v>112.4</v>
      </c>
      <c r="AL389" s="8">
        <v>104.9</v>
      </c>
      <c r="AM389" s="8">
        <v>77.7</v>
      </c>
      <c r="AN389" s="8">
        <v>73.2</v>
      </c>
      <c r="AO389" s="8">
        <v>76.078000000000003</v>
      </c>
      <c r="AP389" s="8">
        <v>75.5</v>
      </c>
      <c r="AQ389" s="8">
        <v>75.3</v>
      </c>
      <c r="AR389" s="8">
        <v>252.858</v>
      </c>
      <c r="AS389" s="8">
        <v>119</v>
      </c>
      <c r="AT389" s="8">
        <v>110.9</v>
      </c>
      <c r="BC389" s="8">
        <v>334.10270000000003</v>
      </c>
    </row>
    <row r="390" spans="1:55" x14ac:dyDescent="0.25">
      <c r="A390" s="7">
        <v>39507</v>
      </c>
      <c r="C390" s="8">
        <v>12830</v>
      </c>
      <c r="D390" s="8">
        <v>202.7</v>
      </c>
      <c r="E390" s="8">
        <v>88</v>
      </c>
      <c r="F390" s="8">
        <v>86</v>
      </c>
      <c r="G390" s="8">
        <v>92</v>
      </c>
      <c r="Q390" s="8">
        <v>96.6</v>
      </c>
      <c r="R390" s="8">
        <v>296000</v>
      </c>
      <c r="S390" s="8">
        <v>125.5</v>
      </c>
      <c r="T390" s="8">
        <v>127</v>
      </c>
      <c r="U390" s="8">
        <v>128.19999999999999</v>
      </c>
      <c r="V390" s="8">
        <v>119.5</v>
      </c>
      <c r="W390" s="8">
        <v>126.9</v>
      </c>
      <c r="X390" s="8">
        <v>128.1</v>
      </c>
      <c r="Y390" s="8">
        <v>126.8</v>
      </c>
      <c r="Z390" s="8">
        <v>127.8</v>
      </c>
      <c r="AA390" s="8">
        <v>122.5</v>
      </c>
      <c r="AB390" s="8">
        <v>187.6</v>
      </c>
      <c r="AE390" s="8">
        <v>252.1</v>
      </c>
      <c r="AF390" s="8">
        <v>354.1</v>
      </c>
      <c r="AJ390" s="8">
        <v>110.9</v>
      </c>
      <c r="AK390" s="8">
        <v>113.3</v>
      </c>
      <c r="AL390" s="8">
        <v>101.3</v>
      </c>
      <c r="AM390" s="8">
        <v>78</v>
      </c>
      <c r="AN390" s="8">
        <v>73.5</v>
      </c>
      <c r="AO390" s="8">
        <v>76.400000000000006</v>
      </c>
      <c r="AP390" s="8">
        <v>76.099999999999994</v>
      </c>
      <c r="AQ390" s="8">
        <v>75.900000000000006</v>
      </c>
      <c r="AR390" s="8">
        <v>256.71699999999998</v>
      </c>
      <c r="AS390" s="8">
        <v>119</v>
      </c>
      <c r="AT390" s="8">
        <v>110.4</v>
      </c>
      <c r="BC390" s="8">
        <v>332.44589999999999</v>
      </c>
    </row>
    <row r="391" spans="1:55" x14ac:dyDescent="0.25">
      <c r="A391" s="7">
        <v>39538</v>
      </c>
      <c r="C391" s="8">
        <v>13165</v>
      </c>
      <c r="D391" s="8">
        <v>206.2</v>
      </c>
      <c r="E391" s="8">
        <v>88</v>
      </c>
      <c r="F391" s="8">
        <v>86</v>
      </c>
      <c r="G391" s="8">
        <v>92</v>
      </c>
      <c r="Q391" s="8">
        <v>95.9</v>
      </c>
      <c r="R391" s="8">
        <v>294000</v>
      </c>
      <c r="S391" s="8">
        <v>126.4</v>
      </c>
      <c r="T391" s="8">
        <v>125.9</v>
      </c>
      <c r="U391" s="8">
        <v>126.9</v>
      </c>
      <c r="V391" s="8">
        <v>119.5</v>
      </c>
      <c r="W391" s="8">
        <v>125.6</v>
      </c>
      <c r="X391" s="8">
        <v>126.5</v>
      </c>
      <c r="Y391" s="8">
        <v>126.1</v>
      </c>
      <c r="Z391" s="8">
        <v>127.1</v>
      </c>
      <c r="AA391" s="8">
        <v>122.2</v>
      </c>
      <c r="AB391" s="8">
        <v>189.6</v>
      </c>
      <c r="AE391" s="8">
        <v>252.9</v>
      </c>
      <c r="AF391" s="8">
        <v>352.7</v>
      </c>
      <c r="AJ391" s="8">
        <v>109.7</v>
      </c>
      <c r="AK391" s="8">
        <v>114.8</v>
      </c>
      <c r="AL391" s="8">
        <v>100.4</v>
      </c>
      <c r="AM391" s="8">
        <v>78.599999999999994</v>
      </c>
      <c r="AN391" s="8">
        <v>74.3</v>
      </c>
      <c r="AO391" s="8">
        <v>76.772999999999996</v>
      </c>
      <c r="AP391" s="8">
        <v>77.7</v>
      </c>
      <c r="AQ391" s="8">
        <v>77.2</v>
      </c>
      <c r="AR391" s="8">
        <v>250.16</v>
      </c>
      <c r="AS391" s="8">
        <v>119.4</v>
      </c>
      <c r="AT391" s="8">
        <v>109.7</v>
      </c>
      <c r="AU391" s="8">
        <v>89.2</v>
      </c>
      <c r="AV391" s="8">
        <v>88.7</v>
      </c>
      <c r="AW391" s="8">
        <v>99</v>
      </c>
      <c r="AX391" s="8">
        <v>90.4</v>
      </c>
      <c r="BC391" s="8">
        <v>330.13029999999998</v>
      </c>
    </row>
    <row r="392" spans="1:55" x14ac:dyDescent="0.25">
      <c r="A392" s="7">
        <v>39568</v>
      </c>
      <c r="C392" s="8">
        <v>13466</v>
      </c>
      <c r="D392" s="8">
        <v>209.9</v>
      </c>
      <c r="E392" s="8">
        <v>88</v>
      </c>
      <c r="F392" s="8">
        <v>86</v>
      </c>
      <c r="G392" s="8">
        <v>92</v>
      </c>
      <c r="Q392" s="8">
        <v>96.1</v>
      </c>
      <c r="R392" s="8">
        <v>294000</v>
      </c>
      <c r="S392" s="8">
        <v>124.7</v>
      </c>
      <c r="T392" s="8">
        <v>124.8</v>
      </c>
      <c r="U392" s="8">
        <v>126</v>
      </c>
      <c r="V392" s="8">
        <v>118</v>
      </c>
      <c r="W392" s="8">
        <v>124.1</v>
      </c>
      <c r="X392" s="8">
        <v>125</v>
      </c>
      <c r="Y392" s="8">
        <v>126.1</v>
      </c>
      <c r="Z392" s="8">
        <v>128.30000000000001</v>
      </c>
      <c r="AA392" s="8">
        <v>120.5</v>
      </c>
      <c r="AB392" s="8">
        <v>190</v>
      </c>
      <c r="AE392" s="8">
        <v>252.8</v>
      </c>
      <c r="AF392" s="8">
        <v>346.7</v>
      </c>
      <c r="AG392" s="8">
        <v>107.9</v>
      </c>
      <c r="AH392" s="8">
        <v>108.9</v>
      </c>
      <c r="AI392" s="8">
        <v>102</v>
      </c>
      <c r="AJ392" s="8">
        <v>107.2</v>
      </c>
      <c r="AK392" s="8">
        <v>111.5</v>
      </c>
      <c r="AL392" s="8">
        <v>100.4</v>
      </c>
      <c r="AM392" s="8">
        <v>79.2</v>
      </c>
      <c r="AN392" s="8">
        <v>75.2</v>
      </c>
      <c r="AO392" s="8">
        <v>77.185000000000002</v>
      </c>
      <c r="AP392" s="8">
        <v>79.400000000000006</v>
      </c>
      <c r="AQ392" s="8">
        <v>78.7</v>
      </c>
      <c r="AR392" s="8">
        <v>255.29400000000001</v>
      </c>
      <c r="AS392" s="8">
        <v>119.5</v>
      </c>
      <c r="AT392" s="8">
        <v>108.8</v>
      </c>
      <c r="AU392" s="8">
        <v>90.7</v>
      </c>
      <c r="AV392" s="8">
        <v>90.2</v>
      </c>
      <c r="AW392" s="8">
        <v>96.8</v>
      </c>
      <c r="AX392" s="8">
        <v>91.2</v>
      </c>
      <c r="BC392" s="8">
        <v>327.2543</v>
      </c>
    </row>
    <row r="393" spans="1:55" x14ac:dyDescent="0.25">
      <c r="A393" s="7">
        <v>39599</v>
      </c>
      <c r="C393" s="8">
        <v>13789</v>
      </c>
      <c r="D393" s="8">
        <v>213.7</v>
      </c>
      <c r="E393" s="8">
        <v>88</v>
      </c>
      <c r="F393" s="8">
        <v>86</v>
      </c>
      <c r="G393" s="8">
        <v>92</v>
      </c>
      <c r="Q393" s="8">
        <v>96.6</v>
      </c>
      <c r="R393" s="8">
        <v>295000</v>
      </c>
      <c r="S393" s="8">
        <v>126.4</v>
      </c>
      <c r="T393" s="8">
        <v>123.5</v>
      </c>
      <c r="U393" s="8">
        <v>125.1</v>
      </c>
      <c r="V393" s="8">
        <v>115.7</v>
      </c>
      <c r="W393" s="8">
        <v>122.1</v>
      </c>
      <c r="X393" s="8">
        <v>123</v>
      </c>
      <c r="Y393" s="8">
        <v>126.2</v>
      </c>
      <c r="Z393" s="8">
        <v>130.30000000000001</v>
      </c>
      <c r="AA393" s="8">
        <v>117.4</v>
      </c>
      <c r="AB393" s="8">
        <v>191.4</v>
      </c>
      <c r="AE393" s="8">
        <v>250.7</v>
      </c>
      <c r="AF393" s="8">
        <v>348.5</v>
      </c>
      <c r="AG393" s="8">
        <v>106.7</v>
      </c>
      <c r="AH393" s="8">
        <v>106.9</v>
      </c>
      <c r="AI393" s="8">
        <v>100</v>
      </c>
      <c r="AJ393" s="8">
        <v>107.1</v>
      </c>
      <c r="AK393" s="8">
        <v>106.7</v>
      </c>
      <c r="AL393" s="8">
        <v>100</v>
      </c>
      <c r="AM393" s="8">
        <v>79.7</v>
      </c>
      <c r="AN393" s="8">
        <v>75.900000000000006</v>
      </c>
      <c r="AO393" s="8">
        <v>77.578000000000003</v>
      </c>
      <c r="AP393" s="8">
        <v>80.7</v>
      </c>
      <c r="AQ393" s="8">
        <v>79.900000000000006</v>
      </c>
      <c r="AR393" s="8">
        <v>252.09800000000001</v>
      </c>
      <c r="AS393" s="8">
        <v>119</v>
      </c>
      <c r="AT393" s="8">
        <v>107.9</v>
      </c>
      <c r="AU393" s="8">
        <v>92.3</v>
      </c>
      <c r="AV393" s="8">
        <v>92.5</v>
      </c>
      <c r="AW393" s="8">
        <v>98.2</v>
      </c>
      <c r="AX393" s="8">
        <v>93.1</v>
      </c>
      <c r="BC393" s="8">
        <v>324.12490000000003</v>
      </c>
    </row>
    <row r="394" spans="1:55" x14ac:dyDescent="0.25">
      <c r="A394" s="7">
        <v>39629</v>
      </c>
      <c r="C394" s="8">
        <v>14004</v>
      </c>
      <c r="D394" s="8">
        <v>217.5</v>
      </c>
      <c r="E394" s="8">
        <v>88</v>
      </c>
      <c r="F394" s="8">
        <v>86</v>
      </c>
      <c r="G394" s="8">
        <v>93</v>
      </c>
      <c r="Q394" s="8">
        <v>95.4</v>
      </c>
      <c r="R394" s="8">
        <v>290000</v>
      </c>
      <c r="S394" s="8">
        <v>126.6</v>
      </c>
      <c r="T394" s="8">
        <v>122.3</v>
      </c>
      <c r="U394" s="8">
        <v>124</v>
      </c>
      <c r="V394" s="8">
        <v>114.1</v>
      </c>
      <c r="W394" s="8">
        <v>120.9</v>
      </c>
      <c r="X394" s="8">
        <v>121.7</v>
      </c>
      <c r="Y394" s="8">
        <v>124.9</v>
      </c>
      <c r="Z394" s="8">
        <v>130</v>
      </c>
      <c r="AA394" s="8">
        <v>114.4</v>
      </c>
      <c r="AB394" s="8">
        <v>195.5</v>
      </c>
      <c r="AE394" s="8">
        <v>250.1</v>
      </c>
      <c r="AF394" s="8">
        <v>348.3</v>
      </c>
      <c r="AG394" s="8">
        <v>107.2</v>
      </c>
      <c r="AH394" s="8">
        <v>107.8</v>
      </c>
      <c r="AI394" s="8">
        <v>100.8</v>
      </c>
      <c r="AJ394" s="8">
        <v>109</v>
      </c>
      <c r="AK394" s="8">
        <v>109.8</v>
      </c>
      <c r="AL394" s="8">
        <v>101.6</v>
      </c>
      <c r="AM394" s="8">
        <v>80.2</v>
      </c>
      <c r="AN394" s="8">
        <v>76.8</v>
      </c>
      <c r="AO394" s="8">
        <v>77.944999999999993</v>
      </c>
      <c r="AP394" s="8">
        <v>82.1</v>
      </c>
      <c r="AQ394" s="8">
        <v>81.400000000000006</v>
      </c>
      <c r="AR394" s="8">
        <v>252.71</v>
      </c>
      <c r="AS394" s="8">
        <v>119.3</v>
      </c>
      <c r="AT394" s="8">
        <v>106.7</v>
      </c>
      <c r="AU394" s="8">
        <v>92.7</v>
      </c>
      <c r="AV394" s="8">
        <v>93.4</v>
      </c>
      <c r="AW394" s="8">
        <v>97.4</v>
      </c>
      <c r="AX394" s="8">
        <v>91.8</v>
      </c>
      <c r="BC394" s="8">
        <v>321.17149999999998</v>
      </c>
    </row>
    <row r="395" spans="1:55" x14ac:dyDescent="0.25">
      <c r="A395" s="7">
        <v>39660</v>
      </c>
      <c r="C395" s="8">
        <v>14209</v>
      </c>
      <c r="D395" s="8">
        <v>221.4</v>
      </c>
      <c r="E395" s="8">
        <v>88</v>
      </c>
      <c r="F395" s="8">
        <v>86</v>
      </c>
      <c r="G395" s="8">
        <v>93</v>
      </c>
      <c r="Q395" s="8">
        <v>94.3</v>
      </c>
      <c r="R395" s="8">
        <v>290000</v>
      </c>
      <c r="S395" s="8">
        <v>124.9</v>
      </c>
      <c r="T395" s="8">
        <v>121.6</v>
      </c>
      <c r="U395" s="8">
        <v>123.3</v>
      </c>
      <c r="V395" s="8">
        <v>112.7</v>
      </c>
      <c r="W395" s="8">
        <v>120.5</v>
      </c>
      <c r="X395" s="8">
        <v>121.3</v>
      </c>
      <c r="Y395" s="8">
        <v>123.4</v>
      </c>
      <c r="Z395" s="8">
        <v>128.6</v>
      </c>
      <c r="AA395" s="8">
        <v>112.4</v>
      </c>
      <c r="AB395" s="8">
        <v>199.3</v>
      </c>
      <c r="AE395" s="8">
        <v>251.8</v>
      </c>
      <c r="AF395" s="8">
        <v>351</v>
      </c>
      <c r="AG395" s="8">
        <v>106.4</v>
      </c>
      <c r="AH395" s="8">
        <v>107.1</v>
      </c>
      <c r="AI395" s="8">
        <v>101.2</v>
      </c>
      <c r="AJ395" s="8">
        <v>105.3</v>
      </c>
      <c r="AK395" s="8">
        <v>107.2</v>
      </c>
      <c r="AL395" s="8">
        <v>101.1</v>
      </c>
      <c r="AM395" s="8">
        <v>80.5</v>
      </c>
      <c r="AN395" s="8">
        <v>77.400000000000006</v>
      </c>
      <c r="AO395" s="8">
        <v>78.28</v>
      </c>
      <c r="AP395" s="8">
        <v>82.8</v>
      </c>
      <c r="AQ395" s="8">
        <v>82.3</v>
      </c>
      <c r="AR395" s="8">
        <v>258.178</v>
      </c>
      <c r="AS395" s="8">
        <v>120.3</v>
      </c>
      <c r="AT395" s="8">
        <v>105.2</v>
      </c>
      <c r="AU395" s="8">
        <v>92.2</v>
      </c>
      <c r="AV395" s="8">
        <v>93.7</v>
      </c>
      <c r="AW395" s="8">
        <v>99.9</v>
      </c>
      <c r="AX395" s="8">
        <v>91.3</v>
      </c>
      <c r="BC395" s="8">
        <v>318.803</v>
      </c>
    </row>
    <row r="396" spans="1:55" x14ac:dyDescent="0.25">
      <c r="A396" s="7">
        <v>39691</v>
      </c>
      <c r="C396" s="8">
        <v>14208</v>
      </c>
      <c r="D396" s="8">
        <v>225.4</v>
      </c>
      <c r="E396" s="8">
        <v>88</v>
      </c>
      <c r="F396" s="8">
        <v>86</v>
      </c>
      <c r="G396" s="8">
        <v>93</v>
      </c>
      <c r="Q396" s="8">
        <v>92.4</v>
      </c>
      <c r="R396" s="8">
        <v>282000</v>
      </c>
      <c r="S396" s="8">
        <v>122.9</v>
      </c>
      <c r="T396" s="8">
        <v>120.3</v>
      </c>
      <c r="U396" s="8">
        <v>122.2</v>
      </c>
      <c r="V396" s="8">
        <v>110.8</v>
      </c>
      <c r="W396" s="8">
        <v>119.5</v>
      </c>
      <c r="X396" s="8">
        <v>120.3</v>
      </c>
      <c r="Y396" s="8">
        <v>121.7</v>
      </c>
      <c r="Z396" s="8">
        <v>126.8</v>
      </c>
      <c r="AA396" s="8">
        <v>110.2</v>
      </c>
      <c r="AB396" s="8">
        <v>201.7</v>
      </c>
      <c r="AE396" s="8">
        <v>250.2</v>
      </c>
      <c r="AF396" s="8">
        <v>350.1</v>
      </c>
      <c r="AG396" s="8">
        <v>105.9</v>
      </c>
      <c r="AH396" s="8">
        <v>106.3</v>
      </c>
      <c r="AI396" s="8">
        <v>99</v>
      </c>
      <c r="AJ396" s="8">
        <v>104.4</v>
      </c>
      <c r="AK396" s="8">
        <v>105.6</v>
      </c>
      <c r="AL396" s="8">
        <v>97.8</v>
      </c>
      <c r="AM396" s="8">
        <v>80.7</v>
      </c>
      <c r="AN396" s="8">
        <v>77.7</v>
      </c>
      <c r="AO396" s="8">
        <v>78.616</v>
      </c>
      <c r="AP396" s="8">
        <v>83.2</v>
      </c>
      <c r="AQ396" s="8">
        <v>82.8</v>
      </c>
      <c r="AR396" s="8">
        <v>261.94799999999998</v>
      </c>
      <c r="AS396" s="8">
        <v>120.9</v>
      </c>
      <c r="AT396" s="8">
        <v>104.4</v>
      </c>
      <c r="AU396" s="8">
        <v>94.2</v>
      </c>
      <c r="AV396" s="8">
        <v>94.3</v>
      </c>
      <c r="AW396" s="8">
        <v>99.7</v>
      </c>
      <c r="AX396" s="8">
        <v>93.5</v>
      </c>
      <c r="BC396" s="8">
        <v>317.27390000000003</v>
      </c>
    </row>
    <row r="397" spans="1:55" x14ac:dyDescent="0.25">
      <c r="A397" s="7">
        <v>39721</v>
      </c>
      <c r="C397" s="8">
        <v>13746</v>
      </c>
      <c r="D397" s="8">
        <v>229.5</v>
      </c>
      <c r="E397" s="8">
        <v>88</v>
      </c>
      <c r="F397" s="8">
        <v>86</v>
      </c>
      <c r="G397" s="8">
        <v>93</v>
      </c>
      <c r="Q397" s="8">
        <v>90</v>
      </c>
      <c r="R397" s="8">
        <v>276000</v>
      </c>
      <c r="S397" s="8">
        <v>121.9</v>
      </c>
      <c r="T397" s="8">
        <v>118.8</v>
      </c>
      <c r="U397" s="8">
        <v>120.7</v>
      </c>
      <c r="V397" s="8">
        <v>108.8</v>
      </c>
      <c r="W397" s="8">
        <v>119.1</v>
      </c>
      <c r="X397" s="8">
        <v>119.8</v>
      </c>
      <c r="Y397" s="8">
        <v>117.5</v>
      </c>
      <c r="Z397" s="8">
        <v>122.4</v>
      </c>
      <c r="AA397" s="8">
        <v>106.7</v>
      </c>
      <c r="AB397" s="8">
        <v>203.6</v>
      </c>
      <c r="AE397" s="8">
        <v>248.1</v>
      </c>
      <c r="AF397" s="8">
        <v>349.4</v>
      </c>
      <c r="AG397" s="8">
        <v>105.5</v>
      </c>
      <c r="AH397" s="8">
        <v>106.5</v>
      </c>
      <c r="AI397" s="8">
        <v>99.6</v>
      </c>
      <c r="AJ397" s="8">
        <v>101.5</v>
      </c>
      <c r="AK397" s="8">
        <v>106.3</v>
      </c>
      <c r="AL397" s="8">
        <v>97.5</v>
      </c>
      <c r="AM397" s="8">
        <v>80.900000000000006</v>
      </c>
      <c r="AN397" s="8">
        <v>78.099999999999994</v>
      </c>
      <c r="AO397" s="8">
        <v>78.858999999999995</v>
      </c>
      <c r="AP397" s="8">
        <v>83.6</v>
      </c>
      <c r="AQ397" s="8">
        <v>83.4</v>
      </c>
      <c r="AR397" s="8">
        <v>258.31400000000002</v>
      </c>
      <c r="AS397" s="8">
        <v>120.5</v>
      </c>
      <c r="AT397" s="8">
        <v>103.6</v>
      </c>
      <c r="AU397" s="8">
        <v>97.1</v>
      </c>
      <c r="AV397" s="8">
        <v>95.1</v>
      </c>
      <c r="AW397" s="8">
        <v>98.7</v>
      </c>
      <c r="AX397" s="8">
        <v>96.6</v>
      </c>
      <c r="BC397" s="8">
        <v>316.59870000000001</v>
      </c>
    </row>
    <row r="398" spans="1:55" x14ac:dyDescent="0.25">
      <c r="A398" s="7">
        <v>39752</v>
      </c>
      <c r="C398" s="8">
        <v>13250</v>
      </c>
      <c r="D398" s="8">
        <v>233.7</v>
      </c>
      <c r="E398" s="8">
        <v>88</v>
      </c>
      <c r="F398" s="8">
        <v>86</v>
      </c>
      <c r="G398" s="8">
        <v>93</v>
      </c>
      <c r="Q398" s="8">
        <v>88.2</v>
      </c>
      <c r="R398" s="8">
        <v>267000</v>
      </c>
      <c r="S398" s="8">
        <v>114.3</v>
      </c>
      <c r="T398" s="8">
        <v>116.2</v>
      </c>
      <c r="U398" s="8">
        <v>118.7</v>
      </c>
      <c r="V398" s="8">
        <v>104.6</v>
      </c>
      <c r="W398" s="8">
        <v>117.2</v>
      </c>
      <c r="X398" s="8">
        <v>118</v>
      </c>
      <c r="Y398" s="8">
        <v>113.4</v>
      </c>
      <c r="Z398" s="8">
        <v>119.6</v>
      </c>
      <c r="AA398" s="8">
        <v>100.9</v>
      </c>
      <c r="AB398" s="8">
        <v>203.4</v>
      </c>
      <c r="AE398" s="8">
        <v>244.5</v>
      </c>
      <c r="AF398" s="8">
        <v>348.7</v>
      </c>
      <c r="AG398" s="8">
        <v>103.2</v>
      </c>
      <c r="AH398" s="8">
        <v>104.4</v>
      </c>
      <c r="AI398" s="8">
        <v>98.7</v>
      </c>
      <c r="AJ398" s="8">
        <v>97.3</v>
      </c>
      <c r="AK398" s="8">
        <v>101.2</v>
      </c>
      <c r="AL398" s="8">
        <v>97.7</v>
      </c>
      <c r="AM398" s="8">
        <v>80.8</v>
      </c>
      <c r="AN398" s="8">
        <v>78.099999999999994</v>
      </c>
      <c r="AO398" s="8">
        <v>78.849000000000004</v>
      </c>
      <c r="AP398" s="8">
        <v>83.6</v>
      </c>
      <c r="AQ398" s="8">
        <v>83.3</v>
      </c>
      <c r="AR398" s="8">
        <v>259.137</v>
      </c>
      <c r="AS398" s="8">
        <v>120.2</v>
      </c>
      <c r="AT398" s="8">
        <v>104.3</v>
      </c>
      <c r="AU398" s="8">
        <v>98.8</v>
      </c>
      <c r="AV398" s="8">
        <v>96.2</v>
      </c>
      <c r="AW398" s="8">
        <v>96.6</v>
      </c>
      <c r="AX398" s="8">
        <v>98.2</v>
      </c>
      <c r="BC398" s="8">
        <v>316.56330000000003</v>
      </c>
    </row>
    <row r="399" spans="1:55" x14ac:dyDescent="0.25">
      <c r="A399" s="7">
        <v>39782</v>
      </c>
      <c r="C399" s="8">
        <v>12874</v>
      </c>
      <c r="D399" s="8">
        <v>238</v>
      </c>
      <c r="E399" s="8">
        <v>88</v>
      </c>
      <c r="F399" s="8">
        <v>85</v>
      </c>
      <c r="G399" s="8">
        <v>94</v>
      </c>
      <c r="Q399" s="8">
        <v>85.7</v>
      </c>
      <c r="R399" s="8">
        <v>259000</v>
      </c>
      <c r="S399" s="8">
        <v>104.9</v>
      </c>
      <c r="T399" s="8">
        <v>114.1</v>
      </c>
      <c r="U399" s="8">
        <v>116.8</v>
      </c>
      <c r="V399" s="8">
        <v>101.5</v>
      </c>
      <c r="W399" s="8">
        <v>115.7</v>
      </c>
      <c r="X399" s="8">
        <v>116.6</v>
      </c>
      <c r="Y399" s="8">
        <v>110.2</v>
      </c>
      <c r="Z399" s="8">
        <v>116.5</v>
      </c>
      <c r="AA399" s="8">
        <v>97.2</v>
      </c>
      <c r="AB399" s="8">
        <v>202.8</v>
      </c>
      <c r="AE399" s="8">
        <v>244.7</v>
      </c>
      <c r="AF399" s="8">
        <v>347.7</v>
      </c>
      <c r="AG399" s="8">
        <v>102.3</v>
      </c>
      <c r="AH399" s="8">
        <v>103.4</v>
      </c>
      <c r="AI399" s="8">
        <v>97</v>
      </c>
      <c r="AJ399" s="8">
        <v>98.4</v>
      </c>
      <c r="AK399" s="8">
        <v>101.6</v>
      </c>
      <c r="AL399" s="8">
        <v>97.2</v>
      </c>
      <c r="AM399" s="8">
        <v>80.5</v>
      </c>
      <c r="AN399" s="8">
        <v>77.7</v>
      </c>
      <c r="AO399" s="8">
        <v>77.524000000000001</v>
      </c>
      <c r="AP399" s="8">
        <v>83</v>
      </c>
      <c r="AQ399" s="8">
        <v>82.7</v>
      </c>
      <c r="AR399" s="8">
        <v>245.292</v>
      </c>
      <c r="AS399" s="8">
        <v>119.3</v>
      </c>
      <c r="AT399" s="8">
        <v>106.2</v>
      </c>
      <c r="AU399" s="8">
        <v>99.3</v>
      </c>
      <c r="AV399" s="8">
        <v>97.7</v>
      </c>
      <c r="AW399" s="8">
        <v>96</v>
      </c>
      <c r="AX399" s="8">
        <v>98.4</v>
      </c>
      <c r="BC399" s="8">
        <v>316.82639999999998</v>
      </c>
    </row>
    <row r="400" spans="1:55" x14ac:dyDescent="0.25">
      <c r="A400" s="7">
        <v>39813</v>
      </c>
      <c r="C400" s="8">
        <v>12411</v>
      </c>
      <c r="D400" s="8">
        <v>242.4</v>
      </c>
      <c r="E400" s="8">
        <v>88</v>
      </c>
      <c r="F400" s="8">
        <v>85</v>
      </c>
      <c r="G400" s="8">
        <v>93</v>
      </c>
      <c r="Q400" s="8">
        <v>84.4</v>
      </c>
      <c r="R400" s="8">
        <v>254000</v>
      </c>
      <c r="S400" s="8">
        <v>104.8</v>
      </c>
      <c r="T400" s="8">
        <v>111.9</v>
      </c>
      <c r="U400" s="8">
        <v>114.5</v>
      </c>
      <c r="V400" s="8">
        <v>99</v>
      </c>
      <c r="W400" s="8">
        <v>113.5</v>
      </c>
      <c r="X400" s="8">
        <v>114.4</v>
      </c>
      <c r="Y400" s="8">
        <v>108</v>
      </c>
      <c r="Z400" s="8">
        <v>114</v>
      </c>
      <c r="AA400" s="8">
        <v>94.8</v>
      </c>
      <c r="AB400" s="8">
        <v>203.8</v>
      </c>
      <c r="AE400" s="8">
        <v>244</v>
      </c>
      <c r="AF400" s="8">
        <v>343.2</v>
      </c>
      <c r="AG400" s="8">
        <v>100.2</v>
      </c>
      <c r="AH400" s="8">
        <v>101.9</v>
      </c>
      <c r="AI400" s="8">
        <v>95.8</v>
      </c>
      <c r="AJ400" s="8">
        <v>96</v>
      </c>
      <c r="AK400" s="8">
        <v>101</v>
      </c>
      <c r="AL400" s="8">
        <v>94.3</v>
      </c>
      <c r="AM400" s="8">
        <v>79.900000000000006</v>
      </c>
      <c r="AN400" s="8">
        <v>77.099999999999994</v>
      </c>
      <c r="AO400" s="8">
        <v>75.305000000000007</v>
      </c>
      <c r="AP400" s="8">
        <v>81.900000000000006</v>
      </c>
      <c r="AQ400" s="8">
        <v>81.7</v>
      </c>
      <c r="AR400" s="8">
        <v>252.14500000000001</v>
      </c>
      <c r="AS400" s="8">
        <v>119.5</v>
      </c>
      <c r="AT400" s="8">
        <v>108</v>
      </c>
      <c r="AU400" s="8">
        <v>99.8</v>
      </c>
      <c r="AV400" s="8">
        <v>99</v>
      </c>
      <c r="AW400" s="8">
        <v>96.8</v>
      </c>
      <c r="AX400" s="8">
        <v>101.6</v>
      </c>
      <c r="BC400" s="8">
        <v>317.05489999999998</v>
      </c>
    </row>
    <row r="401" spans="1:55" x14ac:dyDescent="0.25">
      <c r="A401" s="7">
        <v>39844</v>
      </c>
      <c r="B401" s="8">
        <v>17894</v>
      </c>
      <c r="C401" s="8">
        <v>11958</v>
      </c>
      <c r="D401" s="8">
        <v>246.9</v>
      </c>
      <c r="E401" s="8">
        <v>87</v>
      </c>
      <c r="F401" s="8">
        <v>84</v>
      </c>
      <c r="G401" s="8">
        <v>93</v>
      </c>
      <c r="Q401" s="8">
        <v>82.5</v>
      </c>
      <c r="R401" s="8">
        <v>253000</v>
      </c>
      <c r="S401" s="8">
        <v>107.1</v>
      </c>
      <c r="T401" s="8">
        <v>109</v>
      </c>
      <c r="U401" s="8">
        <v>111.7</v>
      </c>
      <c r="V401" s="8">
        <v>95.8</v>
      </c>
      <c r="W401" s="8">
        <v>110.8</v>
      </c>
      <c r="X401" s="8">
        <v>112</v>
      </c>
      <c r="Y401" s="8">
        <v>105</v>
      </c>
      <c r="Z401" s="8">
        <v>110.1</v>
      </c>
      <c r="AA401" s="8">
        <v>92.9</v>
      </c>
      <c r="AB401" s="8">
        <v>204.3</v>
      </c>
      <c r="AE401" s="8">
        <v>243.6</v>
      </c>
      <c r="AF401" s="8">
        <v>337.6</v>
      </c>
      <c r="AG401" s="8">
        <v>99.8</v>
      </c>
      <c r="AH401" s="8">
        <v>101.2</v>
      </c>
      <c r="AI401" s="8">
        <v>94.4</v>
      </c>
      <c r="AJ401" s="8">
        <v>96.4</v>
      </c>
      <c r="AK401" s="8">
        <v>100</v>
      </c>
      <c r="AL401" s="8">
        <v>95.6</v>
      </c>
      <c r="AM401" s="8">
        <v>79.5</v>
      </c>
      <c r="AN401" s="8">
        <v>76.7</v>
      </c>
      <c r="AO401" s="8">
        <v>74.716999999999999</v>
      </c>
      <c r="AP401" s="8">
        <v>81.3</v>
      </c>
      <c r="AQ401" s="8">
        <v>81.099999999999994</v>
      </c>
      <c r="AR401" s="8">
        <v>255.90600000000001</v>
      </c>
      <c r="AS401" s="8">
        <v>120.1</v>
      </c>
      <c r="AT401" s="8">
        <v>106.4</v>
      </c>
      <c r="AU401" s="8">
        <v>100</v>
      </c>
      <c r="AV401" s="8">
        <v>100</v>
      </c>
      <c r="AW401" s="8">
        <v>100</v>
      </c>
      <c r="AX401" s="8">
        <v>100</v>
      </c>
      <c r="BC401" s="8">
        <v>317.036</v>
      </c>
    </row>
    <row r="402" spans="1:55" x14ac:dyDescent="0.25">
      <c r="A402" s="7">
        <v>39872</v>
      </c>
      <c r="B402" s="8">
        <v>17502</v>
      </c>
      <c r="C402" s="8">
        <v>11615</v>
      </c>
      <c r="D402" s="8">
        <v>251.5</v>
      </c>
      <c r="E402" s="8">
        <v>86</v>
      </c>
      <c r="F402" s="8">
        <v>84</v>
      </c>
      <c r="G402" s="8">
        <v>92</v>
      </c>
      <c r="Q402" s="8">
        <v>81.5</v>
      </c>
      <c r="R402" s="8">
        <v>250000</v>
      </c>
      <c r="S402" s="8">
        <v>107.8</v>
      </c>
      <c r="T402" s="8">
        <v>106</v>
      </c>
      <c r="U402" s="8">
        <v>108.7</v>
      </c>
      <c r="V402" s="8">
        <v>92.3</v>
      </c>
      <c r="W402" s="8">
        <v>108.5</v>
      </c>
      <c r="X402" s="8">
        <v>109.7</v>
      </c>
      <c r="Y402" s="8">
        <v>100.3</v>
      </c>
      <c r="Z402" s="8">
        <v>105.1</v>
      </c>
      <c r="AA402" s="8">
        <v>89.1</v>
      </c>
      <c r="AB402" s="8">
        <v>207.1</v>
      </c>
      <c r="AE402" s="8">
        <v>236.4</v>
      </c>
      <c r="AF402" s="8">
        <v>335.5</v>
      </c>
      <c r="AG402" s="8">
        <v>98</v>
      </c>
      <c r="AH402" s="8">
        <v>99.2</v>
      </c>
      <c r="AI402" s="8">
        <v>94.1</v>
      </c>
      <c r="AJ402" s="8">
        <v>95.9</v>
      </c>
      <c r="AK402" s="8">
        <v>98.7</v>
      </c>
      <c r="AL402" s="8">
        <v>95.1</v>
      </c>
      <c r="AM402" s="8">
        <v>79.3</v>
      </c>
      <c r="AN402" s="8">
        <v>76.5</v>
      </c>
      <c r="AO402" s="8">
        <v>74.462999999999994</v>
      </c>
      <c r="AP402" s="8">
        <v>81.2</v>
      </c>
      <c r="AQ402" s="8">
        <v>80.8</v>
      </c>
      <c r="AR402" s="8">
        <v>247.83</v>
      </c>
      <c r="AS402" s="8">
        <v>118.9</v>
      </c>
      <c r="AT402" s="8">
        <v>107.4</v>
      </c>
      <c r="AU402" s="8">
        <v>98.6</v>
      </c>
      <c r="AV402" s="8">
        <v>99.5</v>
      </c>
      <c r="AW402" s="8">
        <v>103.7</v>
      </c>
      <c r="AX402" s="8">
        <v>101.7</v>
      </c>
      <c r="BC402" s="8">
        <v>316.71350000000001</v>
      </c>
    </row>
    <row r="403" spans="1:55" x14ac:dyDescent="0.25">
      <c r="A403" s="7">
        <v>39903</v>
      </c>
      <c r="B403" s="8">
        <v>17008</v>
      </c>
      <c r="C403" s="8">
        <v>11334</v>
      </c>
      <c r="D403" s="8">
        <v>256.3</v>
      </c>
      <c r="E403" s="8">
        <v>86</v>
      </c>
      <c r="F403" s="8">
        <v>83</v>
      </c>
      <c r="G403" s="8">
        <v>92</v>
      </c>
      <c r="Q403" s="8">
        <v>81</v>
      </c>
      <c r="R403" s="8">
        <v>247000</v>
      </c>
      <c r="S403" s="8">
        <v>109.2</v>
      </c>
      <c r="T403" s="8">
        <v>103.2</v>
      </c>
      <c r="U403" s="8">
        <v>105.8</v>
      </c>
      <c r="V403" s="8">
        <v>89.8</v>
      </c>
      <c r="W403" s="8">
        <v>106.3</v>
      </c>
      <c r="X403" s="8">
        <v>107.2</v>
      </c>
      <c r="Y403" s="8">
        <v>96.6</v>
      </c>
      <c r="Z403" s="8">
        <v>100.9</v>
      </c>
      <c r="AA403" s="8">
        <v>86.5</v>
      </c>
      <c r="AB403" s="8">
        <v>209.9</v>
      </c>
      <c r="AE403" s="8">
        <v>224.9</v>
      </c>
      <c r="AF403" s="8">
        <v>322.60000000000002</v>
      </c>
      <c r="AG403" s="8">
        <v>99.8</v>
      </c>
      <c r="AH403" s="8">
        <v>101.8</v>
      </c>
      <c r="AI403" s="8">
        <v>94.4</v>
      </c>
      <c r="AJ403" s="8">
        <v>96</v>
      </c>
      <c r="AK403" s="8">
        <v>100.3</v>
      </c>
      <c r="AL403" s="8">
        <v>93.3</v>
      </c>
      <c r="AM403" s="8">
        <v>79.099999999999994</v>
      </c>
      <c r="AN403" s="8">
        <v>76.400000000000006</v>
      </c>
      <c r="AO403" s="8">
        <v>74.411000000000001</v>
      </c>
      <c r="AP403" s="8">
        <v>81.099999999999994</v>
      </c>
      <c r="AQ403" s="8">
        <v>80.599999999999994</v>
      </c>
      <c r="AR403" s="8">
        <v>240.13</v>
      </c>
      <c r="AS403" s="8">
        <v>117.7</v>
      </c>
      <c r="AT403" s="8">
        <v>105.8</v>
      </c>
      <c r="AU403" s="8">
        <v>97.8</v>
      </c>
      <c r="AV403" s="8">
        <v>98.9</v>
      </c>
      <c r="AW403" s="8">
        <v>105</v>
      </c>
      <c r="AX403" s="8">
        <v>102.2</v>
      </c>
      <c r="BC403" s="8">
        <v>316.1755</v>
      </c>
    </row>
    <row r="404" spans="1:55" x14ac:dyDescent="0.25">
      <c r="A404" s="7">
        <v>39933</v>
      </c>
      <c r="B404" s="8">
        <v>16955</v>
      </c>
      <c r="C404" s="8">
        <v>11066</v>
      </c>
      <c r="D404" s="8">
        <v>261.2</v>
      </c>
      <c r="E404" s="8">
        <v>86</v>
      </c>
      <c r="F404" s="8">
        <v>83</v>
      </c>
      <c r="G404" s="8">
        <v>92</v>
      </c>
      <c r="Q404" s="8">
        <v>81.7</v>
      </c>
      <c r="R404" s="8">
        <v>245000</v>
      </c>
      <c r="S404" s="8">
        <v>113.4</v>
      </c>
      <c r="T404" s="8">
        <v>100.9</v>
      </c>
      <c r="U404" s="8">
        <v>103.6</v>
      </c>
      <c r="V404" s="8">
        <v>86.5</v>
      </c>
      <c r="W404" s="8">
        <v>104.6</v>
      </c>
      <c r="X404" s="8">
        <v>105.8</v>
      </c>
      <c r="Y404" s="8">
        <v>92.9</v>
      </c>
      <c r="Z404" s="8">
        <v>96.6</v>
      </c>
      <c r="AA404" s="8">
        <v>84</v>
      </c>
      <c r="AB404" s="8">
        <v>212.5</v>
      </c>
      <c r="AE404" s="8">
        <v>221.9</v>
      </c>
      <c r="AF404" s="8">
        <v>314.2</v>
      </c>
      <c r="AG404" s="8">
        <v>97.8</v>
      </c>
      <c r="AH404" s="8">
        <v>97.4</v>
      </c>
      <c r="AI404" s="8">
        <v>94.6</v>
      </c>
      <c r="AJ404" s="8">
        <v>93.4</v>
      </c>
      <c r="AK404" s="8">
        <v>92.6</v>
      </c>
      <c r="AL404" s="8">
        <v>94.5</v>
      </c>
      <c r="AM404" s="8">
        <v>79.2</v>
      </c>
      <c r="AN404" s="8">
        <v>76.400000000000006</v>
      </c>
      <c r="AO404" s="8">
        <v>74.489999999999995</v>
      </c>
      <c r="AP404" s="8">
        <v>81.3</v>
      </c>
      <c r="AQ404" s="8">
        <v>80.7</v>
      </c>
      <c r="AR404" s="8">
        <v>238.27699999999999</v>
      </c>
      <c r="AS404" s="8">
        <v>116.8</v>
      </c>
      <c r="AT404" s="8">
        <v>105.9</v>
      </c>
      <c r="AU404" s="8">
        <v>97</v>
      </c>
      <c r="AV404" s="8">
        <v>97.9</v>
      </c>
      <c r="AW404" s="8">
        <v>103.9</v>
      </c>
      <c r="AX404" s="8">
        <v>104.9</v>
      </c>
      <c r="BC404" s="8">
        <v>315.60989999999998</v>
      </c>
    </row>
    <row r="405" spans="1:55" x14ac:dyDescent="0.25">
      <c r="A405" s="7">
        <v>39964</v>
      </c>
      <c r="B405" s="8">
        <v>16390</v>
      </c>
      <c r="C405" s="8">
        <v>10829</v>
      </c>
      <c r="D405" s="8">
        <v>266.3</v>
      </c>
      <c r="E405" s="8">
        <v>85</v>
      </c>
      <c r="F405" s="8">
        <v>83</v>
      </c>
      <c r="G405" s="8">
        <v>92</v>
      </c>
      <c r="Q405" s="8">
        <v>82.9</v>
      </c>
      <c r="R405" s="8">
        <v>250000</v>
      </c>
      <c r="S405" s="8">
        <v>116.7</v>
      </c>
      <c r="T405" s="8">
        <v>98.5</v>
      </c>
      <c r="U405" s="8">
        <v>101.1</v>
      </c>
      <c r="V405" s="8">
        <v>84.3</v>
      </c>
      <c r="W405" s="8">
        <v>102.1</v>
      </c>
      <c r="X405" s="8">
        <v>103.4</v>
      </c>
      <c r="Y405" s="8">
        <v>90.9</v>
      </c>
      <c r="Z405" s="8">
        <v>93.8</v>
      </c>
      <c r="AA405" s="8">
        <v>83</v>
      </c>
      <c r="AB405" s="8">
        <v>215.5</v>
      </c>
      <c r="AE405" s="8">
        <v>224.9</v>
      </c>
      <c r="AF405" s="8">
        <v>312</v>
      </c>
      <c r="AG405" s="8">
        <v>97.7</v>
      </c>
      <c r="AH405" s="8">
        <v>97.8</v>
      </c>
      <c r="AI405" s="8">
        <v>94.6</v>
      </c>
      <c r="AJ405" s="8">
        <v>97</v>
      </c>
      <c r="AK405" s="8">
        <v>97</v>
      </c>
      <c r="AL405" s="8">
        <v>95.1</v>
      </c>
      <c r="AM405" s="8">
        <v>79.3</v>
      </c>
      <c r="AN405" s="8">
        <v>76.5</v>
      </c>
      <c r="AO405" s="8">
        <v>74.602999999999994</v>
      </c>
      <c r="AP405" s="8">
        <v>81.400000000000006</v>
      </c>
      <c r="AQ405" s="8">
        <v>80.8</v>
      </c>
      <c r="AR405" s="8">
        <v>236.447</v>
      </c>
      <c r="AS405" s="8">
        <v>116</v>
      </c>
      <c r="AT405" s="8">
        <v>104.2</v>
      </c>
      <c r="AU405" s="8">
        <v>98.5</v>
      </c>
      <c r="AV405" s="8">
        <v>98.2</v>
      </c>
      <c r="AW405" s="8">
        <v>102.2</v>
      </c>
      <c r="AX405" s="8">
        <v>104.9</v>
      </c>
      <c r="BC405" s="8">
        <v>315.23770000000002</v>
      </c>
    </row>
    <row r="406" spans="1:55" x14ac:dyDescent="0.25">
      <c r="A406" s="7">
        <v>39994</v>
      </c>
      <c r="B406" s="8">
        <v>15626</v>
      </c>
      <c r="C406" s="8">
        <v>10666</v>
      </c>
      <c r="D406" s="8">
        <v>271.5</v>
      </c>
      <c r="E406" s="8">
        <v>85</v>
      </c>
      <c r="F406" s="8">
        <v>82</v>
      </c>
      <c r="G406" s="8">
        <v>91</v>
      </c>
      <c r="Q406" s="8">
        <v>83.7</v>
      </c>
      <c r="R406" s="8">
        <v>254000</v>
      </c>
      <c r="S406" s="8">
        <v>121.1</v>
      </c>
      <c r="T406" s="8">
        <v>96.9</v>
      </c>
      <c r="U406" s="8">
        <v>99.5</v>
      </c>
      <c r="V406" s="8">
        <v>82.1</v>
      </c>
      <c r="W406" s="8">
        <v>100.2</v>
      </c>
      <c r="X406" s="8">
        <v>101.6</v>
      </c>
      <c r="Y406" s="8">
        <v>89.8</v>
      </c>
      <c r="Z406" s="8">
        <v>92.7</v>
      </c>
      <c r="AA406" s="8">
        <v>81.900000000000006</v>
      </c>
      <c r="AB406" s="8">
        <v>220.6</v>
      </c>
      <c r="AE406" s="8">
        <v>223.8</v>
      </c>
      <c r="AF406" s="8">
        <v>310.7</v>
      </c>
      <c r="AG406" s="8">
        <v>97.6</v>
      </c>
      <c r="AH406" s="8">
        <v>98</v>
      </c>
      <c r="AI406" s="8">
        <v>93.9</v>
      </c>
      <c r="AJ406" s="8">
        <v>96.1</v>
      </c>
      <c r="AK406" s="8">
        <v>97.3</v>
      </c>
      <c r="AL406" s="8">
        <v>93.6</v>
      </c>
      <c r="AM406" s="8">
        <v>79.400000000000006</v>
      </c>
      <c r="AN406" s="8">
        <v>76.7</v>
      </c>
      <c r="AO406" s="8">
        <v>74.760999999999996</v>
      </c>
      <c r="AP406" s="8">
        <v>81.7</v>
      </c>
      <c r="AQ406" s="8">
        <v>81</v>
      </c>
      <c r="AR406" s="8">
        <v>231.684</v>
      </c>
      <c r="AS406" s="8">
        <v>114.8</v>
      </c>
      <c r="AT406" s="8">
        <v>103.9</v>
      </c>
      <c r="AU406" s="8">
        <v>98.5</v>
      </c>
      <c r="AV406" s="8">
        <v>97.6</v>
      </c>
      <c r="AW406" s="8">
        <v>104.6</v>
      </c>
      <c r="AX406" s="8">
        <v>105.7</v>
      </c>
      <c r="BC406" s="8">
        <v>315.2389</v>
      </c>
    </row>
    <row r="407" spans="1:55" x14ac:dyDescent="0.25">
      <c r="A407" s="7">
        <v>40025</v>
      </c>
      <c r="B407" s="8">
        <v>15045</v>
      </c>
      <c r="C407" s="8">
        <v>10516</v>
      </c>
      <c r="D407" s="8">
        <v>276.8</v>
      </c>
      <c r="E407" s="8">
        <v>85</v>
      </c>
      <c r="F407" s="8">
        <v>83</v>
      </c>
      <c r="G407" s="8">
        <v>91</v>
      </c>
      <c r="Q407" s="8">
        <v>85.2</v>
      </c>
      <c r="R407" s="8">
        <v>260000</v>
      </c>
      <c r="S407" s="8">
        <v>124.1</v>
      </c>
      <c r="T407" s="8">
        <v>95.5</v>
      </c>
      <c r="U407" s="8">
        <v>98.1</v>
      </c>
      <c r="V407" s="8">
        <v>80.3</v>
      </c>
      <c r="W407" s="8">
        <v>98.5</v>
      </c>
      <c r="X407" s="8">
        <v>99.9</v>
      </c>
      <c r="Y407" s="8">
        <v>88.9</v>
      </c>
      <c r="Z407" s="8">
        <v>92.2</v>
      </c>
      <c r="AA407" s="8">
        <v>80.400000000000006</v>
      </c>
      <c r="AB407" s="8">
        <v>225.3</v>
      </c>
      <c r="AE407" s="8">
        <v>218.5</v>
      </c>
      <c r="AF407" s="8">
        <v>311.7</v>
      </c>
      <c r="AG407" s="8">
        <v>98.8</v>
      </c>
      <c r="AH407" s="8">
        <v>99</v>
      </c>
      <c r="AI407" s="8">
        <v>95.3</v>
      </c>
      <c r="AJ407" s="8">
        <v>95.7</v>
      </c>
      <c r="AK407" s="8">
        <v>96.9</v>
      </c>
      <c r="AL407" s="8">
        <v>93.4</v>
      </c>
      <c r="AM407" s="8">
        <v>79.599999999999994</v>
      </c>
      <c r="AN407" s="8">
        <v>76.900000000000006</v>
      </c>
      <c r="AO407" s="8">
        <v>74.936000000000007</v>
      </c>
      <c r="AP407" s="8">
        <v>82.3</v>
      </c>
      <c r="AQ407" s="8">
        <v>81.3</v>
      </c>
      <c r="AR407" s="8">
        <v>235.36099999999999</v>
      </c>
      <c r="AS407" s="8">
        <v>114.9</v>
      </c>
      <c r="AT407" s="8">
        <v>104.6</v>
      </c>
      <c r="AU407" s="8">
        <v>99.2</v>
      </c>
      <c r="AV407" s="8">
        <v>98</v>
      </c>
      <c r="AW407" s="8">
        <v>107</v>
      </c>
      <c r="AX407" s="8">
        <v>105.9</v>
      </c>
      <c r="BC407" s="8">
        <v>315.7079</v>
      </c>
    </row>
    <row r="408" spans="1:55" x14ac:dyDescent="0.25">
      <c r="A408" s="7">
        <v>40056</v>
      </c>
      <c r="B408" s="8">
        <v>14486</v>
      </c>
      <c r="C408" s="8">
        <v>10419</v>
      </c>
      <c r="D408" s="8">
        <v>282.3</v>
      </c>
      <c r="E408" s="8">
        <v>86</v>
      </c>
      <c r="F408" s="8">
        <v>83</v>
      </c>
      <c r="G408" s="8">
        <v>91</v>
      </c>
      <c r="Q408" s="8">
        <v>86</v>
      </c>
      <c r="R408" s="8">
        <v>262000</v>
      </c>
      <c r="S408" s="8">
        <v>127.4</v>
      </c>
      <c r="T408" s="8">
        <v>94.3</v>
      </c>
      <c r="U408" s="8">
        <v>97.1</v>
      </c>
      <c r="V408" s="8">
        <v>78.2</v>
      </c>
      <c r="W408" s="8">
        <v>96.6</v>
      </c>
      <c r="X408" s="8">
        <v>98.1</v>
      </c>
      <c r="Y408" s="8">
        <v>89</v>
      </c>
      <c r="Z408" s="8">
        <v>93.5</v>
      </c>
      <c r="AA408" s="8">
        <v>78.8</v>
      </c>
      <c r="AB408" s="8">
        <v>228.1</v>
      </c>
      <c r="AE408" s="8">
        <v>217.5</v>
      </c>
      <c r="AF408" s="8">
        <v>314.10000000000002</v>
      </c>
      <c r="AG408" s="8">
        <v>98.5</v>
      </c>
      <c r="AH408" s="8">
        <v>99.1</v>
      </c>
      <c r="AI408" s="8">
        <v>95.9</v>
      </c>
      <c r="AJ408" s="8">
        <v>97.2</v>
      </c>
      <c r="AK408" s="8">
        <v>95.8</v>
      </c>
      <c r="AL408" s="8">
        <v>96.7</v>
      </c>
      <c r="AM408" s="8">
        <v>79.900000000000006</v>
      </c>
      <c r="AN408" s="8">
        <v>77.099999999999994</v>
      </c>
      <c r="AO408" s="8">
        <v>75.254999999999995</v>
      </c>
      <c r="AP408" s="8">
        <v>82.7</v>
      </c>
      <c r="AQ408" s="8">
        <v>81.7</v>
      </c>
      <c r="AR408" s="8">
        <v>231.29499999999999</v>
      </c>
      <c r="AS408" s="8">
        <v>114.2</v>
      </c>
      <c r="AT408" s="8">
        <v>105</v>
      </c>
      <c r="AU408" s="8">
        <v>99.9</v>
      </c>
      <c r="AV408" s="8">
        <v>98</v>
      </c>
      <c r="AW408" s="8">
        <v>109.4</v>
      </c>
      <c r="AX408" s="8">
        <v>107.1</v>
      </c>
      <c r="BC408" s="8">
        <v>316.66050000000001</v>
      </c>
    </row>
    <row r="409" spans="1:55" x14ac:dyDescent="0.25">
      <c r="A409" s="7">
        <v>40086</v>
      </c>
      <c r="B409" s="8">
        <v>14364</v>
      </c>
      <c r="C409" s="8">
        <v>10387</v>
      </c>
      <c r="D409" s="8">
        <v>287.89999999999998</v>
      </c>
      <c r="E409" s="8">
        <v>86</v>
      </c>
      <c r="F409" s="8">
        <v>84</v>
      </c>
      <c r="G409" s="8">
        <v>91</v>
      </c>
      <c r="Q409" s="8">
        <v>86.7</v>
      </c>
      <c r="R409" s="8">
        <v>268000</v>
      </c>
      <c r="S409" s="8">
        <v>129.9</v>
      </c>
      <c r="T409" s="8">
        <v>94.2</v>
      </c>
      <c r="U409" s="8">
        <v>97.6</v>
      </c>
      <c r="V409" s="8">
        <v>76</v>
      </c>
      <c r="W409" s="8">
        <v>96.8</v>
      </c>
      <c r="X409" s="8">
        <v>98.4</v>
      </c>
      <c r="Y409" s="8">
        <v>88.6</v>
      </c>
      <c r="Z409" s="8">
        <v>94.4</v>
      </c>
      <c r="AA409" s="8">
        <v>76.3</v>
      </c>
      <c r="AB409" s="8">
        <v>231.9</v>
      </c>
      <c r="AE409" s="8">
        <v>220</v>
      </c>
      <c r="AF409" s="8">
        <v>313.89999999999998</v>
      </c>
      <c r="AG409" s="8">
        <v>100.1</v>
      </c>
      <c r="AH409" s="8">
        <v>99.8</v>
      </c>
      <c r="AI409" s="8">
        <v>96.4</v>
      </c>
      <c r="AJ409" s="8">
        <v>99.7</v>
      </c>
      <c r="AK409" s="8">
        <v>98.6</v>
      </c>
      <c r="AL409" s="8">
        <v>98.4</v>
      </c>
      <c r="AM409" s="8">
        <v>80.5</v>
      </c>
      <c r="AN409" s="8">
        <v>77.7</v>
      </c>
      <c r="AO409" s="8">
        <v>75.504000000000005</v>
      </c>
      <c r="AP409" s="8">
        <v>83.6</v>
      </c>
      <c r="AQ409" s="8">
        <v>82.4</v>
      </c>
      <c r="AR409" s="8">
        <v>233.50399999999999</v>
      </c>
      <c r="AS409" s="8">
        <v>113.8</v>
      </c>
      <c r="AT409" s="8">
        <v>105.8</v>
      </c>
      <c r="AU409" s="8">
        <v>100.1</v>
      </c>
      <c r="AV409" s="8">
        <v>98.6</v>
      </c>
      <c r="AW409" s="8">
        <v>110.3</v>
      </c>
      <c r="AX409" s="8">
        <v>105.8</v>
      </c>
      <c r="BC409" s="8">
        <v>318.06450000000001</v>
      </c>
    </row>
    <row r="410" spans="1:55" x14ac:dyDescent="0.25">
      <c r="A410" s="7">
        <v>40117</v>
      </c>
      <c r="B410" s="8">
        <v>14457</v>
      </c>
      <c r="C410" s="8">
        <v>10345</v>
      </c>
      <c r="D410" s="8">
        <v>293.7</v>
      </c>
      <c r="E410" s="8">
        <v>86</v>
      </c>
      <c r="F410" s="8">
        <v>84</v>
      </c>
      <c r="G410" s="8">
        <v>91</v>
      </c>
      <c r="Q410" s="8">
        <v>87.3</v>
      </c>
      <c r="R410" s="8">
        <v>269000</v>
      </c>
      <c r="S410" s="8">
        <v>131.69999999999999</v>
      </c>
      <c r="T410" s="8">
        <v>93.1</v>
      </c>
      <c r="U410" s="8">
        <v>96.5</v>
      </c>
      <c r="V410" s="8">
        <v>74.599999999999994</v>
      </c>
      <c r="W410" s="8">
        <v>96.2</v>
      </c>
      <c r="X410" s="8">
        <v>97.8</v>
      </c>
      <c r="Y410" s="8">
        <v>86.6</v>
      </c>
      <c r="Z410" s="8">
        <v>92.1</v>
      </c>
      <c r="AA410" s="8">
        <v>74.8</v>
      </c>
      <c r="AB410" s="8">
        <v>237.1</v>
      </c>
      <c r="AE410" s="8">
        <v>223.8</v>
      </c>
      <c r="AF410" s="8">
        <v>313.7</v>
      </c>
      <c r="AG410" s="8">
        <v>97.3</v>
      </c>
      <c r="AH410" s="8">
        <v>97.4</v>
      </c>
      <c r="AI410" s="8">
        <v>96.2</v>
      </c>
      <c r="AJ410" s="8">
        <v>95.7</v>
      </c>
      <c r="AK410" s="8">
        <v>96.1</v>
      </c>
      <c r="AL410" s="8">
        <v>97.2</v>
      </c>
      <c r="AM410" s="8">
        <v>80.8</v>
      </c>
      <c r="AN410" s="8">
        <v>78</v>
      </c>
      <c r="AO410" s="8">
        <v>75.733999999999995</v>
      </c>
      <c r="AP410" s="8">
        <v>84</v>
      </c>
      <c r="AQ410" s="8">
        <v>82.7</v>
      </c>
      <c r="AR410" s="8">
        <v>238.827</v>
      </c>
      <c r="AS410" s="8">
        <v>113.9</v>
      </c>
      <c r="AT410" s="8">
        <v>106.3</v>
      </c>
      <c r="AU410" s="8">
        <v>100.6</v>
      </c>
      <c r="AV410" s="8">
        <v>98.6</v>
      </c>
      <c r="AW410" s="8">
        <v>112</v>
      </c>
      <c r="AX410" s="8">
        <v>106.9</v>
      </c>
      <c r="BC410" s="8">
        <v>319.85980000000001</v>
      </c>
    </row>
    <row r="411" spans="1:55" x14ac:dyDescent="0.25">
      <c r="A411" s="7">
        <v>40147</v>
      </c>
      <c r="B411" s="8">
        <v>14503</v>
      </c>
      <c r="C411" s="8">
        <v>10301</v>
      </c>
      <c r="D411" s="8">
        <v>299.5</v>
      </c>
      <c r="E411" s="8">
        <v>86</v>
      </c>
      <c r="F411" s="8">
        <v>84</v>
      </c>
      <c r="G411" s="8">
        <v>91</v>
      </c>
      <c r="Q411" s="8">
        <v>87.6</v>
      </c>
      <c r="R411" s="8">
        <v>267000</v>
      </c>
      <c r="S411" s="8">
        <v>132.30000000000001</v>
      </c>
      <c r="T411" s="8">
        <v>92.8</v>
      </c>
      <c r="U411" s="8">
        <v>96.1</v>
      </c>
      <c r="V411" s="8">
        <v>73.900000000000006</v>
      </c>
      <c r="W411" s="8">
        <v>96.4</v>
      </c>
      <c r="X411" s="8">
        <v>98.1</v>
      </c>
      <c r="Y411" s="8">
        <v>85</v>
      </c>
      <c r="Z411" s="8">
        <v>89.6</v>
      </c>
      <c r="AA411" s="8">
        <v>74.5</v>
      </c>
      <c r="AB411" s="8">
        <v>239.7</v>
      </c>
      <c r="AE411" s="8">
        <v>223.8</v>
      </c>
      <c r="AF411" s="8">
        <v>309</v>
      </c>
      <c r="AG411" s="8">
        <v>99.7</v>
      </c>
      <c r="AH411" s="8">
        <v>100.1</v>
      </c>
      <c r="AI411" s="8">
        <v>98.3</v>
      </c>
      <c r="AJ411" s="8">
        <v>99.8</v>
      </c>
      <c r="AK411" s="8">
        <v>100</v>
      </c>
      <c r="AL411" s="8">
        <v>99.8</v>
      </c>
      <c r="AM411" s="8">
        <v>81</v>
      </c>
      <c r="AN411" s="8">
        <v>78.2</v>
      </c>
      <c r="AO411" s="8">
        <v>75.978999999999999</v>
      </c>
      <c r="AP411" s="8">
        <v>84.1</v>
      </c>
      <c r="AQ411" s="8">
        <v>82.8</v>
      </c>
      <c r="AR411" s="8">
        <v>233.66300000000001</v>
      </c>
      <c r="AS411" s="8">
        <v>113.4</v>
      </c>
      <c r="AT411" s="8">
        <v>105.5</v>
      </c>
      <c r="AU411" s="8">
        <v>100.8</v>
      </c>
      <c r="AV411" s="8">
        <v>98.7</v>
      </c>
      <c r="AW411" s="8">
        <v>115</v>
      </c>
      <c r="AX411" s="8">
        <v>107</v>
      </c>
      <c r="BC411" s="8">
        <v>321.96359999999999</v>
      </c>
    </row>
    <row r="412" spans="1:55" x14ac:dyDescent="0.25">
      <c r="A412" s="7">
        <v>40178</v>
      </c>
      <c r="B412" s="8">
        <v>14185</v>
      </c>
      <c r="C412" s="8">
        <v>10247</v>
      </c>
      <c r="D412" s="8">
        <v>305.39999999999998</v>
      </c>
      <c r="E412" s="8">
        <v>87</v>
      </c>
      <c r="F412" s="8">
        <v>85</v>
      </c>
      <c r="G412" s="8">
        <v>91</v>
      </c>
      <c r="Q412" s="8">
        <v>88.2</v>
      </c>
      <c r="R412" s="8">
        <v>270000</v>
      </c>
      <c r="S412" s="8">
        <v>134.69999999999999</v>
      </c>
      <c r="T412" s="8">
        <v>91.5</v>
      </c>
      <c r="U412" s="8">
        <v>94.8</v>
      </c>
      <c r="V412" s="8">
        <v>73</v>
      </c>
      <c r="W412" s="8">
        <v>95.5</v>
      </c>
      <c r="X412" s="8">
        <v>97.1</v>
      </c>
      <c r="Y412" s="8">
        <v>83.2</v>
      </c>
      <c r="Z412" s="8">
        <v>87.5</v>
      </c>
      <c r="AA412" s="8">
        <v>73.3</v>
      </c>
      <c r="AB412" s="8">
        <v>244.3</v>
      </c>
      <c r="AE412" s="8">
        <v>223.7</v>
      </c>
      <c r="AF412" s="8">
        <v>302.10000000000002</v>
      </c>
      <c r="AG412" s="8">
        <v>97.8</v>
      </c>
      <c r="AH412" s="8">
        <v>99.2</v>
      </c>
      <c r="AI412" s="8">
        <v>96.2</v>
      </c>
      <c r="AJ412" s="8">
        <v>96.7</v>
      </c>
      <c r="AK412" s="8">
        <v>98.9</v>
      </c>
      <c r="AL412" s="8">
        <v>97</v>
      </c>
      <c r="AM412" s="8">
        <v>81.099999999999994</v>
      </c>
      <c r="AN412" s="8">
        <v>78.3</v>
      </c>
      <c r="AO412" s="8">
        <v>76.268000000000001</v>
      </c>
      <c r="AP412" s="8">
        <v>84.2</v>
      </c>
      <c r="AQ412" s="8">
        <v>82.7</v>
      </c>
      <c r="AR412" s="8">
        <v>239.60499999999999</v>
      </c>
      <c r="AS412" s="8">
        <v>112.7</v>
      </c>
      <c r="AT412" s="8">
        <v>106.8</v>
      </c>
      <c r="AU412" s="8">
        <v>102.3</v>
      </c>
      <c r="AV412" s="8">
        <v>99.5</v>
      </c>
      <c r="AW412" s="8">
        <v>116.4</v>
      </c>
      <c r="AX412" s="8">
        <v>109.3</v>
      </c>
      <c r="BC412" s="8">
        <v>324.25369999999998</v>
      </c>
    </row>
    <row r="413" spans="1:55" x14ac:dyDescent="0.25">
      <c r="A413" s="7">
        <v>40209</v>
      </c>
      <c r="B413" s="8">
        <v>13548</v>
      </c>
      <c r="C413" s="8">
        <v>9935</v>
      </c>
      <c r="D413" s="8">
        <v>311.39999999999998</v>
      </c>
      <c r="E413" s="8">
        <v>87</v>
      </c>
      <c r="F413" s="8">
        <v>85</v>
      </c>
      <c r="G413" s="8">
        <v>91</v>
      </c>
      <c r="J413" s="8">
        <v>97</v>
      </c>
      <c r="K413" s="8">
        <v>98</v>
      </c>
      <c r="L413" s="8">
        <v>99</v>
      </c>
      <c r="M413" s="8">
        <v>97</v>
      </c>
      <c r="N413" s="8">
        <v>91</v>
      </c>
      <c r="O413" s="8">
        <v>94</v>
      </c>
      <c r="P413" s="8">
        <v>89</v>
      </c>
      <c r="Q413" s="8">
        <v>87.8</v>
      </c>
      <c r="R413" s="8">
        <v>280000</v>
      </c>
      <c r="S413" s="8">
        <v>138.30000000000001</v>
      </c>
      <c r="T413" s="8">
        <v>90.6</v>
      </c>
      <c r="U413" s="8">
        <v>93.8</v>
      </c>
      <c r="V413" s="8">
        <v>72.2</v>
      </c>
      <c r="W413" s="8">
        <v>95.2</v>
      </c>
      <c r="X413" s="8">
        <v>96.8</v>
      </c>
      <c r="Y413" s="8">
        <v>81.099999999999994</v>
      </c>
      <c r="Z413" s="8">
        <v>85</v>
      </c>
      <c r="AA413" s="8">
        <v>72.2</v>
      </c>
      <c r="AB413" s="8">
        <v>247.1</v>
      </c>
      <c r="AE413" s="8">
        <v>217.7</v>
      </c>
      <c r="AF413" s="8">
        <v>303.3</v>
      </c>
      <c r="AG413" s="8">
        <v>98.9</v>
      </c>
      <c r="AH413" s="8">
        <v>99.2</v>
      </c>
      <c r="AI413" s="8">
        <v>98</v>
      </c>
      <c r="AJ413" s="8">
        <v>96.6</v>
      </c>
      <c r="AK413" s="8">
        <v>99.5</v>
      </c>
      <c r="AL413" s="8">
        <v>96.9</v>
      </c>
      <c r="AM413" s="8">
        <v>81.2</v>
      </c>
      <c r="AN413" s="8">
        <v>78.400000000000006</v>
      </c>
      <c r="AO413" s="8">
        <v>76.484999999999999</v>
      </c>
      <c r="AP413" s="8">
        <v>84.3</v>
      </c>
      <c r="AQ413" s="8">
        <v>82.8</v>
      </c>
      <c r="AR413" s="8">
        <v>240.65</v>
      </c>
      <c r="AS413" s="8">
        <v>113</v>
      </c>
      <c r="AT413" s="8">
        <v>105.9</v>
      </c>
      <c r="AU413" s="8">
        <v>101.9</v>
      </c>
      <c r="AV413" s="8">
        <v>99.8</v>
      </c>
      <c r="AW413" s="8">
        <v>117.6</v>
      </c>
      <c r="AX413" s="8">
        <v>107.8</v>
      </c>
      <c r="AY413" s="8">
        <v>45.4</v>
      </c>
      <c r="AZ413" s="8">
        <v>45.3</v>
      </c>
      <c r="BA413" s="8">
        <v>44.9</v>
      </c>
      <c r="BB413" s="8">
        <v>36</v>
      </c>
      <c r="BC413" s="8">
        <v>326.54570000000001</v>
      </c>
    </row>
    <row r="414" spans="1:55" x14ac:dyDescent="0.25">
      <c r="A414" s="7">
        <v>40237</v>
      </c>
      <c r="B414" s="8">
        <v>13072</v>
      </c>
      <c r="C414" s="8">
        <v>9796</v>
      </c>
      <c r="D414" s="8">
        <v>317.39999999999998</v>
      </c>
      <c r="E414" s="8">
        <v>87</v>
      </c>
      <c r="F414" s="8">
        <v>85</v>
      </c>
      <c r="G414" s="8">
        <v>91</v>
      </c>
      <c r="J414" s="8">
        <v>97</v>
      </c>
      <c r="K414" s="8">
        <v>99</v>
      </c>
      <c r="L414" s="8">
        <v>99</v>
      </c>
      <c r="M414" s="8">
        <v>99</v>
      </c>
      <c r="N414" s="8">
        <v>91</v>
      </c>
      <c r="O414" s="8">
        <v>94</v>
      </c>
      <c r="P414" s="8">
        <v>89</v>
      </c>
      <c r="Q414" s="8">
        <v>88.1</v>
      </c>
      <c r="R414" s="8">
        <v>279000</v>
      </c>
      <c r="S414" s="8">
        <v>140.69999999999999</v>
      </c>
      <c r="T414" s="8">
        <v>89.2</v>
      </c>
      <c r="U414" s="8">
        <v>92.3</v>
      </c>
      <c r="V414" s="8">
        <v>71.5</v>
      </c>
      <c r="W414" s="8">
        <v>94.1</v>
      </c>
      <c r="X414" s="8">
        <v>95.7</v>
      </c>
      <c r="Y414" s="8">
        <v>79.2</v>
      </c>
      <c r="Z414" s="8">
        <v>82.8</v>
      </c>
      <c r="AA414" s="8">
        <v>71.599999999999994</v>
      </c>
      <c r="AB414" s="8">
        <v>250.5</v>
      </c>
      <c r="AE414" s="8">
        <v>218.5</v>
      </c>
      <c r="AF414" s="8">
        <v>302.10000000000002</v>
      </c>
      <c r="AG414" s="8">
        <v>98.9</v>
      </c>
      <c r="AH414" s="8">
        <v>99.2</v>
      </c>
      <c r="AI414" s="8">
        <v>99</v>
      </c>
      <c r="AJ414" s="8">
        <v>100.2</v>
      </c>
      <c r="AK414" s="8">
        <v>99.3</v>
      </c>
      <c r="AL414" s="8">
        <v>100.8</v>
      </c>
      <c r="AM414" s="8">
        <v>81.400000000000006</v>
      </c>
      <c r="AN414" s="8">
        <v>78.599999999999994</v>
      </c>
      <c r="AO414" s="8">
        <v>76.682000000000002</v>
      </c>
      <c r="AP414" s="8">
        <v>84.5</v>
      </c>
      <c r="AQ414" s="8">
        <v>82.9</v>
      </c>
      <c r="AR414" s="8">
        <v>233.90199999999999</v>
      </c>
      <c r="AS414" s="8">
        <v>113.3</v>
      </c>
      <c r="AT414" s="8">
        <v>105.4</v>
      </c>
      <c r="AU414" s="8">
        <v>101.3</v>
      </c>
      <c r="AV414" s="8">
        <v>100.1</v>
      </c>
      <c r="AW414" s="8">
        <v>115.1</v>
      </c>
      <c r="AX414" s="8">
        <v>106.9</v>
      </c>
      <c r="AY414" s="8">
        <v>45.6</v>
      </c>
      <c r="AZ414" s="8">
        <v>45.5</v>
      </c>
      <c r="BA414" s="8">
        <v>45.3</v>
      </c>
      <c r="BB414" s="8">
        <v>36.200000000000003</v>
      </c>
      <c r="BC414" s="8">
        <v>328.60969999999998</v>
      </c>
    </row>
    <row r="415" spans="1:55" x14ac:dyDescent="0.25">
      <c r="A415" s="7">
        <v>40268</v>
      </c>
      <c r="B415" s="8">
        <v>12600</v>
      </c>
      <c r="C415" s="8">
        <v>9655</v>
      </c>
      <c r="D415" s="8">
        <v>323.39999999999998</v>
      </c>
      <c r="E415" s="8">
        <v>87</v>
      </c>
      <c r="F415" s="8">
        <v>86</v>
      </c>
      <c r="G415" s="8">
        <v>91</v>
      </c>
      <c r="J415" s="8">
        <v>99</v>
      </c>
      <c r="K415" s="8">
        <v>100</v>
      </c>
      <c r="L415" s="8">
        <v>100</v>
      </c>
      <c r="M415" s="8">
        <v>99</v>
      </c>
      <c r="N415" s="8">
        <v>93</v>
      </c>
      <c r="O415" s="8">
        <v>97</v>
      </c>
      <c r="P415" s="8">
        <v>91</v>
      </c>
      <c r="Q415" s="8">
        <v>88</v>
      </c>
      <c r="R415" s="8">
        <v>280000</v>
      </c>
      <c r="S415" s="8">
        <v>143.4</v>
      </c>
      <c r="T415" s="8">
        <v>88.1</v>
      </c>
      <c r="U415" s="8">
        <v>91.3</v>
      </c>
      <c r="V415" s="8">
        <v>70.3</v>
      </c>
      <c r="W415" s="8">
        <v>93.6</v>
      </c>
      <c r="X415" s="8">
        <v>95.3</v>
      </c>
      <c r="Y415" s="8">
        <v>77.5</v>
      </c>
      <c r="Z415" s="8">
        <v>80.900000000000006</v>
      </c>
      <c r="AA415" s="8">
        <v>70.2</v>
      </c>
      <c r="AB415" s="8">
        <v>251.1</v>
      </c>
      <c r="AE415" s="8">
        <v>214.8</v>
      </c>
      <c r="AF415" s="8">
        <v>303.5</v>
      </c>
      <c r="AG415" s="8">
        <v>101</v>
      </c>
      <c r="AH415" s="8">
        <v>101.5</v>
      </c>
      <c r="AI415" s="8">
        <v>99.4</v>
      </c>
      <c r="AJ415" s="8">
        <v>101.2</v>
      </c>
      <c r="AK415" s="8">
        <v>103.9</v>
      </c>
      <c r="AL415" s="8">
        <v>99.6</v>
      </c>
      <c r="AM415" s="8">
        <v>81.599999999999994</v>
      </c>
      <c r="AN415" s="8">
        <v>78.7</v>
      </c>
      <c r="AO415" s="8">
        <v>76.858999999999995</v>
      </c>
      <c r="AP415" s="8">
        <v>84.5</v>
      </c>
      <c r="AQ415" s="8">
        <v>82.9</v>
      </c>
      <c r="AR415" s="8">
        <v>236.23</v>
      </c>
      <c r="AS415" s="8">
        <v>113.1</v>
      </c>
      <c r="AT415" s="8">
        <v>106.5</v>
      </c>
      <c r="AU415" s="8">
        <v>100.4</v>
      </c>
      <c r="AV415" s="8">
        <v>101</v>
      </c>
      <c r="AW415" s="8">
        <v>116.1</v>
      </c>
      <c r="AX415" s="8">
        <v>105.7</v>
      </c>
      <c r="AY415" s="8">
        <v>46</v>
      </c>
      <c r="AZ415" s="8">
        <v>46</v>
      </c>
      <c r="BA415" s="8">
        <v>45.7</v>
      </c>
      <c r="BB415" s="8">
        <v>36.5</v>
      </c>
      <c r="BC415" s="8">
        <v>330.23790000000002</v>
      </c>
    </row>
    <row r="416" spans="1:55" x14ac:dyDescent="0.25">
      <c r="A416" s="7">
        <v>40298</v>
      </c>
      <c r="B416" s="8">
        <v>12501</v>
      </c>
      <c r="C416" s="8">
        <v>9612</v>
      </c>
      <c r="D416" s="8">
        <v>329.4</v>
      </c>
      <c r="E416" s="8">
        <v>88</v>
      </c>
      <c r="F416" s="8">
        <v>86</v>
      </c>
      <c r="G416" s="8">
        <v>91</v>
      </c>
      <c r="J416" s="8">
        <v>99</v>
      </c>
      <c r="K416" s="8">
        <v>100</v>
      </c>
      <c r="L416" s="8">
        <v>100</v>
      </c>
      <c r="M416" s="8">
        <v>100</v>
      </c>
      <c r="N416" s="8">
        <v>93</v>
      </c>
      <c r="O416" s="8">
        <v>97</v>
      </c>
      <c r="P416" s="8">
        <v>91</v>
      </c>
      <c r="Q416" s="8">
        <v>89.2</v>
      </c>
      <c r="R416" s="8">
        <v>282000</v>
      </c>
      <c r="S416" s="8">
        <v>146.6</v>
      </c>
      <c r="T416" s="8">
        <v>87.6</v>
      </c>
      <c r="U416" s="8">
        <v>90.5</v>
      </c>
      <c r="V416" s="8">
        <v>70.8</v>
      </c>
      <c r="W416" s="8">
        <v>92.8</v>
      </c>
      <c r="X416" s="8">
        <v>94.4</v>
      </c>
      <c r="Y416" s="8">
        <v>77.3</v>
      </c>
      <c r="Z416" s="8">
        <v>80.400000000000006</v>
      </c>
      <c r="AA416" s="8">
        <v>70.8</v>
      </c>
      <c r="AB416" s="8">
        <v>254.6</v>
      </c>
      <c r="AE416" s="8">
        <v>215.1</v>
      </c>
      <c r="AF416" s="8">
        <v>303</v>
      </c>
      <c r="AG416" s="8">
        <v>99.2</v>
      </c>
      <c r="AH416" s="8">
        <v>99</v>
      </c>
      <c r="AI416" s="8">
        <v>99.7</v>
      </c>
      <c r="AJ416" s="8">
        <v>98.6</v>
      </c>
      <c r="AK416" s="8">
        <v>97.4</v>
      </c>
      <c r="AL416" s="8">
        <v>99.6</v>
      </c>
      <c r="AM416" s="8">
        <v>81.8</v>
      </c>
      <c r="AN416" s="8">
        <v>78.900000000000006</v>
      </c>
      <c r="AO416" s="8">
        <v>76.959000000000003</v>
      </c>
      <c r="AP416" s="8">
        <v>84.5</v>
      </c>
      <c r="AQ416" s="8">
        <v>82.8</v>
      </c>
      <c r="AR416" s="8">
        <v>241.85900000000001</v>
      </c>
      <c r="AS416" s="8">
        <v>113.9</v>
      </c>
      <c r="AT416" s="8">
        <v>105.8</v>
      </c>
      <c r="AU416" s="8">
        <v>100.6</v>
      </c>
      <c r="AV416" s="8">
        <v>100.1</v>
      </c>
      <c r="AW416" s="8">
        <v>115.9</v>
      </c>
      <c r="AX416" s="8">
        <v>104.7</v>
      </c>
      <c r="AY416" s="8">
        <v>46.2</v>
      </c>
      <c r="AZ416" s="8">
        <v>46.3</v>
      </c>
      <c r="BA416" s="8">
        <v>45.9</v>
      </c>
      <c r="BB416" s="8">
        <v>36.9</v>
      </c>
      <c r="BC416" s="8">
        <v>331.31310000000002</v>
      </c>
    </row>
    <row r="417" spans="1:55" x14ac:dyDescent="0.25">
      <c r="A417" s="7">
        <v>40329</v>
      </c>
      <c r="B417" s="8">
        <v>12295</v>
      </c>
      <c r="C417" s="8">
        <v>9407</v>
      </c>
      <c r="D417" s="8">
        <v>335.4</v>
      </c>
      <c r="E417" s="8">
        <v>88</v>
      </c>
      <c r="F417" s="8">
        <v>86</v>
      </c>
      <c r="G417" s="8">
        <v>91</v>
      </c>
      <c r="J417" s="8">
        <v>99</v>
      </c>
      <c r="K417" s="8">
        <v>101</v>
      </c>
      <c r="L417" s="8">
        <v>101</v>
      </c>
      <c r="M417" s="8">
        <v>101</v>
      </c>
      <c r="N417" s="8">
        <v>93</v>
      </c>
      <c r="O417" s="8">
        <v>97</v>
      </c>
      <c r="P417" s="8">
        <v>90</v>
      </c>
      <c r="Q417" s="8">
        <v>89.6</v>
      </c>
      <c r="R417" s="8">
        <v>282000</v>
      </c>
      <c r="S417" s="8">
        <v>145.80000000000001</v>
      </c>
      <c r="T417" s="8">
        <v>86.1</v>
      </c>
      <c r="U417" s="8">
        <v>89.1</v>
      </c>
      <c r="V417" s="8">
        <v>69.400000000000006</v>
      </c>
      <c r="W417" s="8">
        <v>90.7</v>
      </c>
      <c r="X417" s="8">
        <v>92.4</v>
      </c>
      <c r="Y417" s="8">
        <v>76.5</v>
      </c>
      <c r="Z417" s="8">
        <v>79.900000000000006</v>
      </c>
      <c r="AA417" s="8">
        <v>69.400000000000006</v>
      </c>
      <c r="AB417" s="8">
        <v>259.5</v>
      </c>
      <c r="AE417" s="8">
        <v>218.4</v>
      </c>
      <c r="AF417" s="8">
        <v>308.89999999999998</v>
      </c>
      <c r="AG417" s="8">
        <v>100.1</v>
      </c>
      <c r="AH417" s="8">
        <v>99.9</v>
      </c>
      <c r="AI417" s="8">
        <v>98.8</v>
      </c>
      <c r="AJ417" s="8">
        <v>101.9</v>
      </c>
      <c r="AK417" s="8">
        <v>101.9</v>
      </c>
      <c r="AL417" s="8">
        <v>99.7</v>
      </c>
      <c r="AM417" s="8">
        <v>81.8</v>
      </c>
      <c r="AN417" s="8">
        <v>78.900000000000006</v>
      </c>
      <c r="AO417" s="8">
        <v>77.025999999999996</v>
      </c>
      <c r="AP417" s="8">
        <v>84.3</v>
      </c>
      <c r="AQ417" s="8">
        <v>82.5</v>
      </c>
      <c r="AR417" s="8">
        <v>236.79900000000001</v>
      </c>
      <c r="AS417" s="8">
        <v>113.1</v>
      </c>
      <c r="AT417" s="8">
        <v>106.3</v>
      </c>
      <c r="AU417" s="8">
        <v>101.2</v>
      </c>
      <c r="AV417" s="8">
        <v>100.6</v>
      </c>
      <c r="AW417" s="8">
        <v>116.6</v>
      </c>
      <c r="AX417" s="8">
        <v>107.1</v>
      </c>
      <c r="AY417" s="8">
        <v>46.5</v>
      </c>
      <c r="AZ417" s="8">
        <v>46.6</v>
      </c>
      <c r="BA417" s="8">
        <v>46.1</v>
      </c>
      <c r="BB417" s="8">
        <v>37.1</v>
      </c>
      <c r="BC417" s="8">
        <v>331.84690000000001</v>
      </c>
    </row>
    <row r="418" spans="1:55" x14ac:dyDescent="0.25">
      <c r="A418" s="7">
        <v>40359</v>
      </c>
      <c r="B418" s="8">
        <v>12103</v>
      </c>
      <c r="C418" s="8">
        <v>9364</v>
      </c>
      <c r="D418" s="8">
        <v>341.5</v>
      </c>
      <c r="E418" s="8">
        <v>88</v>
      </c>
      <c r="F418" s="8">
        <v>87</v>
      </c>
      <c r="G418" s="8">
        <v>91</v>
      </c>
      <c r="J418" s="8">
        <v>100</v>
      </c>
      <c r="K418" s="8">
        <v>101</v>
      </c>
      <c r="L418" s="8">
        <v>101</v>
      </c>
      <c r="M418" s="8">
        <v>100</v>
      </c>
      <c r="N418" s="8">
        <v>94</v>
      </c>
      <c r="O418" s="8">
        <v>98</v>
      </c>
      <c r="P418" s="8">
        <v>92</v>
      </c>
      <c r="Q418" s="8">
        <v>90</v>
      </c>
      <c r="R418" s="8">
        <v>285000</v>
      </c>
      <c r="S418" s="8">
        <v>146.9</v>
      </c>
      <c r="T418" s="8">
        <v>85.1</v>
      </c>
      <c r="U418" s="8">
        <v>88.3</v>
      </c>
      <c r="V418" s="8">
        <v>68.2</v>
      </c>
      <c r="W418" s="8">
        <v>89.9</v>
      </c>
      <c r="X418" s="8">
        <v>91.6</v>
      </c>
      <c r="Y418" s="8">
        <v>75.5</v>
      </c>
      <c r="Z418" s="8">
        <v>79.2</v>
      </c>
      <c r="AA418" s="8">
        <v>67.400000000000006</v>
      </c>
      <c r="AB418" s="8">
        <v>260.3</v>
      </c>
      <c r="AE418" s="8">
        <v>220</v>
      </c>
      <c r="AF418" s="8">
        <v>306.7</v>
      </c>
      <c r="AG418" s="8">
        <v>100</v>
      </c>
      <c r="AH418" s="8">
        <v>99.8</v>
      </c>
      <c r="AI418" s="8">
        <v>99.4</v>
      </c>
      <c r="AJ418" s="8">
        <v>99.9</v>
      </c>
      <c r="AK418" s="8">
        <v>99.7</v>
      </c>
      <c r="AL418" s="8">
        <v>98.3</v>
      </c>
      <c r="AM418" s="8">
        <v>81.8</v>
      </c>
      <c r="AN418" s="8">
        <v>78.900000000000006</v>
      </c>
      <c r="AO418" s="8">
        <v>77.05</v>
      </c>
      <c r="AP418" s="8">
        <v>84.1</v>
      </c>
      <c r="AQ418" s="8">
        <v>82.3</v>
      </c>
      <c r="AR418" s="8">
        <v>241.017</v>
      </c>
      <c r="AS418" s="8">
        <v>112.9</v>
      </c>
      <c r="AT418" s="8">
        <v>105.5</v>
      </c>
      <c r="AU418" s="8">
        <v>101.2</v>
      </c>
      <c r="AV418" s="8">
        <v>99</v>
      </c>
      <c r="AW418" s="8">
        <v>114.4</v>
      </c>
      <c r="AX418" s="8">
        <v>106.3</v>
      </c>
      <c r="AY418" s="8">
        <v>46.6</v>
      </c>
      <c r="AZ418" s="8">
        <v>46.7</v>
      </c>
      <c r="BA418" s="8">
        <v>46.2</v>
      </c>
      <c r="BB418" s="8">
        <v>37</v>
      </c>
      <c r="BC418" s="8">
        <v>331.9785</v>
      </c>
    </row>
    <row r="419" spans="1:55" x14ac:dyDescent="0.25">
      <c r="A419" s="7">
        <v>40390</v>
      </c>
      <c r="B419" s="8">
        <v>12126</v>
      </c>
      <c r="C419" s="8">
        <v>9225</v>
      </c>
      <c r="D419" s="8">
        <v>347.4</v>
      </c>
      <c r="E419" s="8">
        <v>88</v>
      </c>
      <c r="F419" s="8">
        <v>86</v>
      </c>
      <c r="G419" s="8">
        <v>91</v>
      </c>
      <c r="J419" s="8">
        <v>100</v>
      </c>
      <c r="K419" s="8">
        <v>102</v>
      </c>
      <c r="L419" s="8">
        <v>102</v>
      </c>
      <c r="M419" s="8">
        <v>102</v>
      </c>
      <c r="N419" s="8">
        <v>91</v>
      </c>
      <c r="O419" s="8">
        <v>97</v>
      </c>
      <c r="P419" s="8">
        <v>88</v>
      </c>
      <c r="Q419" s="8">
        <v>91</v>
      </c>
      <c r="R419" s="8">
        <v>293000</v>
      </c>
      <c r="S419" s="8">
        <v>151.30000000000001</v>
      </c>
      <c r="T419" s="8">
        <v>84.2</v>
      </c>
      <c r="U419" s="8">
        <v>87.5</v>
      </c>
      <c r="V419" s="8">
        <v>67</v>
      </c>
      <c r="W419" s="8">
        <v>88.8</v>
      </c>
      <c r="X419" s="8">
        <v>90.5</v>
      </c>
      <c r="Y419" s="8">
        <v>75</v>
      </c>
      <c r="Z419" s="8">
        <v>78.900000000000006</v>
      </c>
      <c r="AA419" s="8">
        <v>66</v>
      </c>
      <c r="AB419" s="8">
        <v>263.7</v>
      </c>
      <c r="AE419" s="8">
        <v>218.9</v>
      </c>
      <c r="AF419" s="8">
        <v>302.8</v>
      </c>
      <c r="AG419" s="8">
        <v>99.8</v>
      </c>
      <c r="AH419" s="8">
        <v>99.7</v>
      </c>
      <c r="AI419" s="8">
        <v>100</v>
      </c>
      <c r="AJ419" s="8">
        <v>99.2</v>
      </c>
      <c r="AK419" s="8">
        <v>98.4</v>
      </c>
      <c r="AL419" s="8">
        <v>100.7</v>
      </c>
      <c r="AM419" s="8">
        <v>81.8</v>
      </c>
      <c r="AN419" s="8">
        <v>78.8</v>
      </c>
      <c r="AO419" s="8">
        <v>77.033000000000001</v>
      </c>
      <c r="AP419" s="8">
        <v>83.8</v>
      </c>
      <c r="AQ419" s="8">
        <v>81.8</v>
      </c>
      <c r="AR419" s="8">
        <v>245.245</v>
      </c>
      <c r="AS419" s="8">
        <v>113.6</v>
      </c>
      <c r="AT419" s="8">
        <v>106.4</v>
      </c>
      <c r="AU419" s="8">
        <v>101.1</v>
      </c>
      <c r="AV419" s="8">
        <v>98.6</v>
      </c>
      <c r="AW419" s="8">
        <v>112.9</v>
      </c>
      <c r="AX419" s="8">
        <v>105.4</v>
      </c>
      <c r="AY419" s="8">
        <v>46.7</v>
      </c>
      <c r="AZ419" s="8">
        <v>46.8</v>
      </c>
      <c r="BA419" s="8">
        <v>46.1</v>
      </c>
      <c r="BB419" s="8">
        <v>37.200000000000003</v>
      </c>
      <c r="BC419" s="8">
        <v>331.9314</v>
      </c>
    </row>
    <row r="420" spans="1:55" x14ac:dyDescent="0.25">
      <c r="A420" s="7">
        <v>40421</v>
      </c>
      <c r="B420" s="8">
        <v>11997</v>
      </c>
      <c r="C420" s="8">
        <v>9149</v>
      </c>
      <c r="D420" s="8">
        <v>353.4</v>
      </c>
      <c r="E420" s="8">
        <v>88</v>
      </c>
      <c r="F420" s="8">
        <v>87</v>
      </c>
      <c r="G420" s="8">
        <v>91</v>
      </c>
      <c r="J420" s="8">
        <v>100</v>
      </c>
      <c r="K420" s="8">
        <v>101</v>
      </c>
      <c r="L420" s="8">
        <v>101</v>
      </c>
      <c r="M420" s="8">
        <v>101</v>
      </c>
      <c r="N420" s="8">
        <v>93</v>
      </c>
      <c r="O420" s="8">
        <v>98</v>
      </c>
      <c r="P420" s="8">
        <v>91</v>
      </c>
      <c r="Q420" s="8">
        <v>91</v>
      </c>
      <c r="R420" s="8">
        <v>291000</v>
      </c>
      <c r="S420" s="8">
        <v>154.9</v>
      </c>
      <c r="T420" s="8">
        <v>84</v>
      </c>
      <c r="U420" s="8">
        <v>87.2</v>
      </c>
      <c r="V420" s="8">
        <v>66.7</v>
      </c>
      <c r="W420" s="8">
        <v>87.9</v>
      </c>
      <c r="X420" s="8">
        <v>89.6</v>
      </c>
      <c r="Y420" s="8">
        <v>75.400000000000006</v>
      </c>
      <c r="Z420" s="8">
        <v>79.3</v>
      </c>
      <c r="AA420" s="8">
        <v>66</v>
      </c>
      <c r="AB420" s="8">
        <v>267.2</v>
      </c>
      <c r="AE420" s="8">
        <v>218.4</v>
      </c>
      <c r="AF420" s="8">
        <v>302.8</v>
      </c>
      <c r="AG420" s="8">
        <v>100.3</v>
      </c>
      <c r="AH420" s="8">
        <v>99.7</v>
      </c>
      <c r="AI420" s="8">
        <v>101.2</v>
      </c>
      <c r="AJ420" s="8">
        <v>101.5</v>
      </c>
      <c r="AK420" s="8">
        <v>99.7</v>
      </c>
      <c r="AL420" s="8">
        <v>102.4</v>
      </c>
      <c r="AM420" s="8">
        <v>81.7</v>
      </c>
      <c r="AN420" s="8">
        <v>78.7</v>
      </c>
      <c r="AO420" s="8">
        <v>77.012</v>
      </c>
      <c r="AP420" s="8">
        <v>83.5</v>
      </c>
      <c r="AQ420" s="8">
        <v>81.5</v>
      </c>
      <c r="AR420" s="8">
        <v>242.25899999999999</v>
      </c>
      <c r="AS420" s="8">
        <v>113.7</v>
      </c>
      <c r="AT420" s="8">
        <v>107.6</v>
      </c>
      <c r="AU420" s="8">
        <v>102.4</v>
      </c>
      <c r="AV420" s="8">
        <v>97.7</v>
      </c>
      <c r="AW420" s="8">
        <v>113.6</v>
      </c>
      <c r="AX420" s="8">
        <v>102.8</v>
      </c>
      <c r="AY420" s="8">
        <v>46.8</v>
      </c>
      <c r="AZ420" s="8">
        <v>46.9</v>
      </c>
      <c r="BA420" s="8">
        <v>46.5</v>
      </c>
      <c r="BB420" s="8">
        <v>37.299999999999997</v>
      </c>
      <c r="BC420" s="8">
        <v>331.92899999999997</v>
      </c>
    </row>
    <row r="421" spans="1:55" x14ac:dyDescent="0.25">
      <c r="A421" s="7">
        <v>40451</v>
      </c>
      <c r="B421" s="8">
        <v>11702</v>
      </c>
      <c r="C421" s="8">
        <v>9096</v>
      </c>
      <c r="D421" s="8">
        <v>359.3</v>
      </c>
      <c r="E421" s="8">
        <v>88</v>
      </c>
      <c r="F421" s="8">
        <v>87</v>
      </c>
      <c r="G421" s="8">
        <v>92</v>
      </c>
      <c r="J421" s="8">
        <v>100</v>
      </c>
      <c r="K421" s="8">
        <v>101</v>
      </c>
      <c r="L421" s="8">
        <v>102</v>
      </c>
      <c r="M421" s="8">
        <v>101</v>
      </c>
      <c r="N421" s="8">
        <v>94</v>
      </c>
      <c r="O421" s="8">
        <v>98</v>
      </c>
      <c r="P421" s="8">
        <v>92</v>
      </c>
      <c r="Q421" s="8">
        <v>90.7</v>
      </c>
      <c r="R421" s="8">
        <v>290000</v>
      </c>
      <c r="S421" s="8">
        <v>156.1</v>
      </c>
      <c r="T421" s="8">
        <v>83</v>
      </c>
      <c r="U421" s="8">
        <v>86.2</v>
      </c>
      <c r="V421" s="8">
        <v>65.400000000000006</v>
      </c>
      <c r="W421" s="8">
        <v>86.2</v>
      </c>
      <c r="X421" s="8">
        <v>87.7</v>
      </c>
      <c r="Y421" s="8">
        <v>75.2</v>
      </c>
      <c r="Z421" s="8">
        <v>79.599999999999994</v>
      </c>
      <c r="AA421" s="8">
        <v>64.099999999999994</v>
      </c>
      <c r="AB421" s="8">
        <v>268.10000000000002</v>
      </c>
      <c r="AE421" s="8">
        <v>217.7</v>
      </c>
      <c r="AF421" s="8">
        <v>303.89999999999998</v>
      </c>
      <c r="AG421" s="8">
        <v>101</v>
      </c>
      <c r="AH421" s="8">
        <v>100.7</v>
      </c>
      <c r="AI421" s="8">
        <v>101.1</v>
      </c>
      <c r="AJ421" s="8">
        <v>100</v>
      </c>
      <c r="AK421" s="8">
        <v>99.5</v>
      </c>
      <c r="AL421" s="8">
        <v>98</v>
      </c>
      <c r="AM421" s="8">
        <v>81.8</v>
      </c>
      <c r="AN421" s="8">
        <v>78.7</v>
      </c>
      <c r="AO421" s="8">
        <v>76.965000000000003</v>
      </c>
      <c r="AP421" s="8">
        <v>83.3</v>
      </c>
      <c r="AQ421" s="8">
        <v>81.3</v>
      </c>
      <c r="AR421" s="8">
        <v>245.70599999999999</v>
      </c>
      <c r="AS421" s="8">
        <v>112.9</v>
      </c>
      <c r="AT421" s="8">
        <v>106.1</v>
      </c>
      <c r="AU421" s="8">
        <v>103.9</v>
      </c>
      <c r="AV421" s="8">
        <v>98.4</v>
      </c>
      <c r="AW421" s="8">
        <v>113.5</v>
      </c>
      <c r="AX421" s="8">
        <v>106.4</v>
      </c>
      <c r="AY421" s="8">
        <v>46.9</v>
      </c>
      <c r="AZ421" s="8">
        <v>47</v>
      </c>
      <c r="BA421" s="8">
        <v>46.6</v>
      </c>
      <c r="BB421" s="8">
        <v>37.700000000000003</v>
      </c>
      <c r="BC421" s="8">
        <v>332.108</v>
      </c>
    </row>
    <row r="422" spans="1:55" x14ac:dyDescent="0.25">
      <c r="A422" s="7">
        <v>40482</v>
      </c>
      <c r="B422" s="8">
        <v>11584</v>
      </c>
      <c r="C422" s="8">
        <v>9021</v>
      </c>
      <c r="D422" s="8">
        <v>365.2</v>
      </c>
      <c r="E422" s="8">
        <v>88</v>
      </c>
      <c r="F422" s="8">
        <v>87</v>
      </c>
      <c r="G422" s="8">
        <v>92</v>
      </c>
      <c r="J422" s="8">
        <v>101</v>
      </c>
      <c r="K422" s="8">
        <v>101</v>
      </c>
      <c r="L422" s="8">
        <v>101</v>
      </c>
      <c r="M422" s="8">
        <v>101</v>
      </c>
      <c r="N422" s="8">
        <v>94</v>
      </c>
      <c r="O422" s="8">
        <v>99</v>
      </c>
      <c r="P422" s="8">
        <v>92</v>
      </c>
      <c r="Q422" s="8">
        <v>89.7</v>
      </c>
      <c r="R422" s="8">
        <v>286000</v>
      </c>
      <c r="S422" s="8">
        <v>160.19999999999999</v>
      </c>
      <c r="T422" s="8">
        <v>81.599999999999994</v>
      </c>
      <c r="U422" s="8">
        <v>84.8</v>
      </c>
      <c r="V422" s="8">
        <v>64.400000000000006</v>
      </c>
      <c r="W422" s="8">
        <v>84.6</v>
      </c>
      <c r="X422" s="8">
        <v>86.1</v>
      </c>
      <c r="Y422" s="8">
        <v>74</v>
      </c>
      <c r="Z422" s="8">
        <v>78.400000000000006</v>
      </c>
      <c r="AA422" s="8">
        <v>63.1</v>
      </c>
      <c r="AB422" s="8">
        <v>271.2</v>
      </c>
      <c r="AE422" s="8">
        <v>219.9</v>
      </c>
      <c r="AF422" s="8">
        <v>306.5</v>
      </c>
      <c r="AG422" s="8">
        <v>100.3</v>
      </c>
      <c r="AH422" s="8">
        <v>99.4</v>
      </c>
      <c r="AI422" s="8">
        <v>102.2</v>
      </c>
      <c r="AJ422" s="8">
        <v>101.2</v>
      </c>
      <c r="AK422" s="8">
        <v>101.4</v>
      </c>
      <c r="AL422" s="8">
        <v>103.6</v>
      </c>
      <c r="AM422" s="8">
        <v>82</v>
      </c>
      <c r="AN422" s="8">
        <v>78.900000000000006</v>
      </c>
      <c r="AO422" s="8">
        <v>76.927999999999997</v>
      </c>
      <c r="AP422" s="8">
        <v>83.2</v>
      </c>
      <c r="AQ422" s="8">
        <v>81.2</v>
      </c>
      <c r="AR422" s="8">
        <v>241.58</v>
      </c>
      <c r="AS422" s="8">
        <v>112.4</v>
      </c>
      <c r="AT422" s="8">
        <v>105.6</v>
      </c>
      <c r="AU422" s="8">
        <v>104.6</v>
      </c>
      <c r="AV422" s="8">
        <v>100.7</v>
      </c>
      <c r="AW422" s="8">
        <v>115.4</v>
      </c>
      <c r="AX422" s="8">
        <v>109.4</v>
      </c>
      <c r="AY422" s="8">
        <v>47.2</v>
      </c>
      <c r="AZ422" s="8">
        <v>47.2</v>
      </c>
      <c r="BA422" s="8">
        <v>47</v>
      </c>
      <c r="BB422" s="8">
        <v>38.1</v>
      </c>
      <c r="BC422" s="8">
        <v>332.5016</v>
      </c>
    </row>
    <row r="423" spans="1:55" x14ac:dyDescent="0.25">
      <c r="A423" s="7">
        <v>40512</v>
      </c>
      <c r="B423" s="8">
        <v>11477</v>
      </c>
      <c r="C423" s="8">
        <v>8944</v>
      </c>
      <c r="D423" s="8">
        <v>371.1</v>
      </c>
      <c r="E423" s="8">
        <v>88</v>
      </c>
      <c r="F423" s="8">
        <v>87</v>
      </c>
      <c r="G423" s="8">
        <v>92</v>
      </c>
      <c r="J423" s="8">
        <v>100</v>
      </c>
      <c r="K423" s="8">
        <v>101</v>
      </c>
      <c r="L423" s="8">
        <v>101</v>
      </c>
      <c r="M423" s="8">
        <v>101</v>
      </c>
      <c r="N423" s="8">
        <v>94</v>
      </c>
      <c r="O423" s="8">
        <v>98</v>
      </c>
      <c r="P423" s="8">
        <v>92</v>
      </c>
      <c r="Q423" s="8">
        <v>88.6</v>
      </c>
      <c r="R423" s="8">
        <v>282000</v>
      </c>
      <c r="S423" s="8">
        <v>163.69999999999999</v>
      </c>
      <c r="T423" s="8">
        <v>79.900000000000006</v>
      </c>
      <c r="U423" s="8">
        <v>83</v>
      </c>
      <c r="V423" s="8">
        <v>63.1</v>
      </c>
      <c r="W423" s="8">
        <v>82.9</v>
      </c>
      <c r="X423" s="8">
        <v>84.3</v>
      </c>
      <c r="Y423" s="8">
        <v>72.5</v>
      </c>
      <c r="Z423" s="8">
        <v>76.7</v>
      </c>
      <c r="AA423" s="8">
        <v>61.7</v>
      </c>
      <c r="AB423" s="8">
        <v>275.3</v>
      </c>
      <c r="AE423" s="8">
        <v>220.8</v>
      </c>
      <c r="AF423" s="8">
        <v>306.3</v>
      </c>
      <c r="AG423" s="8">
        <v>100.2</v>
      </c>
      <c r="AH423" s="8">
        <v>100.8</v>
      </c>
      <c r="AI423" s="8">
        <v>99.3</v>
      </c>
      <c r="AJ423" s="8">
        <v>99</v>
      </c>
      <c r="AK423" s="8">
        <v>99.2</v>
      </c>
      <c r="AL423" s="8">
        <v>97.6</v>
      </c>
      <c r="AM423" s="8">
        <v>82.3</v>
      </c>
      <c r="AN423" s="8">
        <v>79.099999999999994</v>
      </c>
      <c r="AO423" s="8">
        <v>76.950999999999993</v>
      </c>
      <c r="AP423" s="8">
        <v>83.2</v>
      </c>
      <c r="AQ423" s="8">
        <v>81.2</v>
      </c>
      <c r="AR423" s="8">
        <v>234.732</v>
      </c>
      <c r="AS423" s="8">
        <v>112.1</v>
      </c>
      <c r="AT423" s="8">
        <v>105</v>
      </c>
      <c r="AU423" s="8">
        <v>104.5</v>
      </c>
      <c r="AV423" s="8">
        <v>102</v>
      </c>
      <c r="AW423" s="8">
        <v>116.8</v>
      </c>
      <c r="AX423" s="8">
        <v>113.7</v>
      </c>
      <c r="AY423" s="8">
        <v>47.5</v>
      </c>
      <c r="AZ423" s="8">
        <v>47.4</v>
      </c>
      <c r="BA423" s="8">
        <v>47.4</v>
      </c>
      <c r="BB423" s="8">
        <v>38.4</v>
      </c>
      <c r="BC423" s="8">
        <v>333.09300000000002</v>
      </c>
    </row>
    <row r="424" spans="1:55" x14ac:dyDescent="0.25">
      <c r="A424" s="7">
        <v>40543</v>
      </c>
      <c r="B424" s="8">
        <v>11803</v>
      </c>
      <c r="C424" s="8">
        <v>8892</v>
      </c>
      <c r="D424" s="8">
        <v>376.9</v>
      </c>
      <c r="E424" s="8">
        <v>88</v>
      </c>
      <c r="F424" s="8">
        <v>87</v>
      </c>
      <c r="G424" s="8">
        <v>92</v>
      </c>
      <c r="J424" s="8">
        <v>100</v>
      </c>
      <c r="K424" s="8">
        <v>101</v>
      </c>
      <c r="L424" s="8">
        <v>101</v>
      </c>
      <c r="M424" s="8">
        <v>101</v>
      </c>
      <c r="N424" s="8">
        <v>93</v>
      </c>
      <c r="O424" s="8">
        <v>97</v>
      </c>
      <c r="P424" s="8">
        <v>91</v>
      </c>
      <c r="Q424" s="8">
        <v>88.5</v>
      </c>
      <c r="R424" s="8">
        <v>285000</v>
      </c>
      <c r="S424" s="8">
        <v>163</v>
      </c>
      <c r="T424" s="8">
        <v>78.7</v>
      </c>
      <c r="U424" s="8">
        <v>81.7</v>
      </c>
      <c r="V424" s="8">
        <v>62.5</v>
      </c>
      <c r="W424" s="8">
        <v>81.8</v>
      </c>
      <c r="X424" s="8">
        <v>83.2</v>
      </c>
      <c r="Y424" s="8">
        <v>71.2</v>
      </c>
      <c r="Z424" s="8">
        <v>75.2</v>
      </c>
      <c r="AA424" s="8">
        <v>61.4</v>
      </c>
      <c r="AB424" s="8">
        <v>278.7</v>
      </c>
      <c r="AE424" s="8">
        <v>220.6</v>
      </c>
      <c r="AF424" s="8">
        <v>302.60000000000002</v>
      </c>
      <c r="AG424" s="8">
        <v>100.2</v>
      </c>
      <c r="AH424" s="8">
        <v>101</v>
      </c>
      <c r="AI424" s="8">
        <v>101.9</v>
      </c>
      <c r="AJ424" s="8">
        <v>100.3</v>
      </c>
      <c r="AK424" s="8">
        <v>100.3</v>
      </c>
      <c r="AL424" s="8">
        <v>102.7</v>
      </c>
      <c r="AM424" s="8">
        <v>82.6</v>
      </c>
      <c r="AN424" s="8">
        <v>79.400000000000006</v>
      </c>
      <c r="AO424" s="8">
        <v>77.042000000000002</v>
      </c>
      <c r="AP424" s="8">
        <v>83.2</v>
      </c>
      <c r="AQ424" s="8">
        <v>81.2</v>
      </c>
      <c r="AR424" s="8">
        <v>234.739</v>
      </c>
      <c r="AS424" s="8">
        <v>111.8</v>
      </c>
      <c r="AT424" s="8">
        <v>104.8</v>
      </c>
      <c r="AU424" s="8">
        <v>104.1</v>
      </c>
      <c r="AV424" s="8">
        <v>103.4</v>
      </c>
      <c r="AW424" s="8">
        <v>118.3</v>
      </c>
      <c r="AX424" s="8">
        <v>113.1</v>
      </c>
      <c r="AY424" s="8">
        <v>48.1</v>
      </c>
      <c r="AZ424" s="8">
        <v>48.1</v>
      </c>
      <c r="BA424" s="8">
        <v>48</v>
      </c>
      <c r="BB424" s="8">
        <v>38.9</v>
      </c>
      <c r="BC424" s="8">
        <v>333.87209999999999</v>
      </c>
    </row>
    <row r="425" spans="1:55" x14ac:dyDescent="0.25">
      <c r="A425" s="7">
        <v>40574</v>
      </c>
      <c r="B425" s="8">
        <v>11845</v>
      </c>
      <c r="C425" s="8">
        <v>8934</v>
      </c>
      <c r="D425" s="8">
        <v>382.6</v>
      </c>
      <c r="E425" s="8">
        <v>89</v>
      </c>
      <c r="F425" s="8">
        <v>87</v>
      </c>
      <c r="G425" s="8">
        <v>92</v>
      </c>
      <c r="H425" s="8">
        <v>53.417299999999997</v>
      </c>
      <c r="I425" s="8">
        <v>55.058300000000003</v>
      </c>
      <c r="J425" s="8">
        <v>101</v>
      </c>
      <c r="K425" s="8">
        <v>101</v>
      </c>
      <c r="L425" s="8">
        <v>102</v>
      </c>
      <c r="M425" s="8">
        <v>101</v>
      </c>
      <c r="N425" s="8">
        <v>95</v>
      </c>
      <c r="O425" s="8">
        <v>99</v>
      </c>
      <c r="P425" s="8">
        <v>92</v>
      </c>
      <c r="Q425" s="8">
        <v>87.7</v>
      </c>
      <c r="R425" s="8">
        <v>288000</v>
      </c>
      <c r="S425" s="8">
        <v>169.5</v>
      </c>
      <c r="T425" s="8">
        <v>78</v>
      </c>
      <c r="U425" s="8">
        <v>80.8</v>
      </c>
      <c r="V425" s="8">
        <v>62.5</v>
      </c>
      <c r="W425" s="8">
        <v>81.3</v>
      </c>
      <c r="X425" s="8">
        <v>82.6</v>
      </c>
      <c r="Y425" s="8">
        <v>70.5</v>
      </c>
      <c r="Z425" s="8">
        <v>74</v>
      </c>
      <c r="AA425" s="8">
        <v>61.9</v>
      </c>
      <c r="AB425" s="8">
        <v>282</v>
      </c>
      <c r="AE425" s="8">
        <v>216.3</v>
      </c>
      <c r="AF425" s="8">
        <v>304.89999999999998</v>
      </c>
      <c r="AG425" s="8">
        <v>100</v>
      </c>
      <c r="AH425" s="8">
        <v>99.7</v>
      </c>
      <c r="AI425" s="8">
        <v>100</v>
      </c>
      <c r="AJ425" s="8">
        <v>100.3</v>
      </c>
      <c r="AK425" s="8">
        <v>101</v>
      </c>
      <c r="AL425" s="8">
        <v>98.4</v>
      </c>
      <c r="AM425" s="8">
        <v>83</v>
      </c>
      <c r="AN425" s="8">
        <v>79.7</v>
      </c>
      <c r="AO425" s="8">
        <v>77.116</v>
      </c>
      <c r="AP425" s="8">
        <v>83.4</v>
      </c>
      <c r="AQ425" s="8">
        <v>81.3</v>
      </c>
      <c r="AR425" s="8">
        <v>240.983</v>
      </c>
      <c r="AS425" s="8">
        <v>111.6</v>
      </c>
      <c r="AT425" s="8">
        <v>103.8</v>
      </c>
      <c r="AU425" s="8">
        <v>105.6</v>
      </c>
      <c r="AV425" s="8">
        <v>103.6</v>
      </c>
      <c r="AW425" s="8">
        <v>118.8</v>
      </c>
      <c r="AX425" s="8">
        <v>113.8</v>
      </c>
      <c r="AY425" s="8">
        <v>48.3</v>
      </c>
      <c r="AZ425" s="8">
        <v>48.3</v>
      </c>
      <c r="BA425" s="8">
        <v>47.7</v>
      </c>
      <c r="BB425" s="8">
        <v>39</v>
      </c>
      <c r="BC425" s="8">
        <v>334.85149999999999</v>
      </c>
    </row>
    <row r="426" spans="1:55" x14ac:dyDescent="0.25">
      <c r="A426" s="7">
        <v>40602</v>
      </c>
      <c r="B426" s="8">
        <v>11618</v>
      </c>
      <c r="C426" s="8">
        <v>8967</v>
      </c>
      <c r="D426" s="8">
        <v>388.3</v>
      </c>
      <c r="E426" s="8">
        <v>89</v>
      </c>
      <c r="F426" s="8">
        <v>87</v>
      </c>
      <c r="G426" s="8">
        <v>92</v>
      </c>
      <c r="H426" s="8">
        <v>53.630899999999997</v>
      </c>
      <c r="I426" s="8">
        <v>55.3</v>
      </c>
      <c r="J426" s="8">
        <v>100</v>
      </c>
      <c r="K426" s="8">
        <v>102</v>
      </c>
      <c r="L426" s="8">
        <v>102</v>
      </c>
      <c r="M426" s="8">
        <v>102</v>
      </c>
      <c r="N426" s="8">
        <v>96</v>
      </c>
      <c r="O426" s="8">
        <v>97</v>
      </c>
      <c r="P426" s="8">
        <v>95</v>
      </c>
      <c r="Q426" s="8">
        <v>87.3</v>
      </c>
      <c r="R426" s="8">
        <v>285000</v>
      </c>
      <c r="S426" s="8">
        <v>176.4</v>
      </c>
      <c r="T426" s="8">
        <v>76.5</v>
      </c>
      <c r="U426" s="8">
        <v>79.3</v>
      </c>
      <c r="V426" s="8">
        <v>61.5</v>
      </c>
      <c r="W426" s="8">
        <v>79.8</v>
      </c>
      <c r="X426" s="8">
        <v>81.2</v>
      </c>
      <c r="Y426" s="8">
        <v>69</v>
      </c>
      <c r="Z426" s="8">
        <v>72.400000000000006</v>
      </c>
      <c r="AA426" s="8">
        <v>61.1</v>
      </c>
      <c r="AB426" s="8">
        <v>284.7</v>
      </c>
      <c r="AE426" s="8">
        <v>220.2</v>
      </c>
      <c r="AF426" s="8">
        <v>308.10000000000002</v>
      </c>
      <c r="AG426" s="8">
        <v>99.7</v>
      </c>
      <c r="AH426" s="8">
        <v>99.5</v>
      </c>
      <c r="AI426" s="8">
        <v>101.6</v>
      </c>
      <c r="AJ426" s="8">
        <v>99.4</v>
      </c>
      <c r="AK426" s="8">
        <v>100.7</v>
      </c>
      <c r="AL426" s="8">
        <v>100.3</v>
      </c>
      <c r="AM426" s="8">
        <v>83.7</v>
      </c>
      <c r="AN426" s="8">
        <v>80.3</v>
      </c>
      <c r="AO426" s="8">
        <v>77.191000000000003</v>
      </c>
      <c r="AP426" s="8">
        <v>83.6</v>
      </c>
      <c r="AQ426" s="8">
        <v>81.599999999999994</v>
      </c>
      <c r="AR426" s="8">
        <v>234.44399999999999</v>
      </c>
      <c r="AS426" s="8">
        <v>111.2</v>
      </c>
      <c r="AT426" s="8">
        <v>104.4</v>
      </c>
      <c r="AU426" s="8">
        <v>105.8</v>
      </c>
      <c r="AV426" s="8">
        <v>103.9</v>
      </c>
      <c r="AW426" s="8">
        <v>117.5</v>
      </c>
      <c r="AX426" s="8">
        <v>111.5</v>
      </c>
      <c r="AY426" s="8">
        <v>48.8</v>
      </c>
      <c r="AZ426" s="8">
        <v>48.8</v>
      </c>
      <c r="BA426" s="8">
        <v>48.5</v>
      </c>
      <c r="BB426" s="8">
        <v>39.4</v>
      </c>
      <c r="BC426" s="8">
        <v>336.04169999999999</v>
      </c>
    </row>
    <row r="427" spans="1:55" x14ac:dyDescent="0.25">
      <c r="A427" s="7">
        <v>40633</v>
      </c>
      <c r="B427" s="8">
        <v>11525</v>
      </c>
      <c r="C427" s="8">
        <v>9020</v>
      </c>
      <c r="D427" s="8">
        <v>393.9</v>
      </c>
      <c r="E427" s="8">
        <v>89</v>
      </c>
      <c r="F427" s="8">
        <v>87</v>
      </c>
      <c r="G427" s="8">
        <v>92</v>
      </c>
      <c r="H427" s="8">
        <v>53.577300000000001</v>
      </c>
      <c r="I427" s="8">
        <v>55.3</v>
      </c>
      <c r="J427" s="8">
        <v>100</v>
      </c>
      <c r="K427" s="8">
        <v>103</v>
      </c>
      <c r="L427" s="8">
        <v>103</v>
      </c>
      <c r="M427" s="8">
        <v>103</v>
      </c>
      <c r="N427" s="8">
        <v>95</v>
      </c>
      <c r="O427" s="8">
        <v>97</v>
      </c>
      <c r="P427" s="8">
        <v>93</v>
      </c>
      <c r="Q427" s="8">
        <v>86.9</v>
      </c>
      <c r="R427" s="8">
        <v>287000</v>
      </c>
      <c r="S427" s="8">
        <v>179.5</v>
      </c>
      <c r="T427" s="8">
        <v>74.7</v>
      </c>
      <c r="U427" s="8">
        <v>77.400000000000006</v>
      </c>
      <c r="V427" s="8">
        <v>60.3</v>
      </c>
      <c r="W427" s="8">
        <v>78.099999999999994</v>
      </c>
      <c r="X427" s="8">
        <v>79.5</v>
      </c>
      <c r="Y427" s="8">
        <v>67.099999999999994</v>
      </c>
      <c r="Z427" s="8">
        <v>70.400000000000006</v>
      </c>
      <c r="AA427" s="8">
        <v>59.8</v>
      </c>
      <c r="AB427" s="8">
        <v>288.3</v>
      </c>
      <c r="AE427" s="8">
        <v>222.2</v>
      </c>
      <c r="AF427" s="8">
        <v>309.2</v>
      </c>
      <c r="AG427" s="8">
        <v>101.6</v>
      </c>
      <c r="AH427" s="8">
        <v>100.9</v>
      </c>
      <c r="AI427" s="8">
        <v>103.6</v>
      </c>
      <c r="AJ427" s="8">
        <v>101.9</v>
      </c>
      <c r="AK427" s="8">
        <v>103.3</v>
      </c>
      <c r="AL427" s="8">
        <v>102.6</v>
      </c>
      <c r="AM427" s="8">
        <v>84.5</v>
      </c>
      <c r="AN427" s="8">
        <v>81</v>
      </c>
      <c r="AO427" s="8">
        <v>77.278999999999996</v>
      </c>
      <c r="AP427" s="8">
        <v>83.7</v>
      </c>
      <c r="AQ427" s="8">
        <v>81.8</v>
      </c>
      <c r="AR427" s="8">
        <v>244.661</v>
      </c>
      <c r="AS427" s="8">
        <v>111.7</v>
      </c>
      <c r="AT427" s="8">
        <v>102.8</v>
      </c>
      <c r="AU427" s="8">
        <v>106</v>
      </c>
      <c r="AV427" s="8">
        <v>104.2</v>
      </c>
      <c r="AW427" s="8">
        <v>114.5</v>
      </c>
      <c r="AX427" s="8">
        <v>109.6</v>
      </c>
      <c r="AY427" s="8">
        <v>49</v>
      </c>
      <c r="AZ427" s="8">
        <v>49.1</v>
      </c>
      <c r="BA427" s="8">
        <v>48.5</v>
      </c>
      <c r="BB427" s="8">
        <v>39.700000000000003</v>
      </c>
      <c r="BC427" s="8">
        <v>337.4135</v>
      </c>
    </row>
    <row r="428" spans="1:55" x14ac:dyDescent="0.25">
      <c r="A428" s="7">
        <v>40663</v>
      </c>
      <c r="B428" s="8">
        <v>11465</v>
      </c>
      <c r="C428" s="8">
        <v>9010</v>
      </c>
      <c r="D428" s="8">
        <v>399.5</v>
      </c>
      <c r="E428" s="8">
        <v>89</v>
      </c>
      <c r="F428" s="8">
        <v>88</v>
      </c>
      <c r="G428" s="8">
        <v>92</v>
      </c>
      <c r="H428" s="8">
        <v>53.630899999999997</v>
      </c>
      <c r="I428" s="8">
        <v>55.4</v>
      </c>
      <c r="J428" s="8">
        <v>102</v>
      </c>
      <c r="K428" s="8">
        <v>103</v>
      </c>
      <c r="L428" s="8">
        <v>103</v>
      </c>
      <c r="M428" s="8">
        <v>103</v>
      </c>
      <c r="N428" s="8">
        <v>97</v>
      </c>
      <c r="O428" s="8">
        <v>100</v>
      </c>
      <c r="P428" s="8">
        <v>95</v>
      </c>
      <c r="Q428" s="8">
        <v>88.2</v>
      </c>
      <c r="R428" s="8">
        <v>294000</v>
      </c>
      <c r="S428" s="8">
        <v>183.3</v>
      </c>
      <c r="T428" s="8">
        <v>73.7</v>
      </c>
      <c r="U428" s="8">
        <v>76.2</v>
      </c>
      <c r="V428" s="8">
        <v>59.9</v>
      </c>
      <c r="W428" s="8">
        <v>76.599999999999994</v>
      </c>
      <c r="X428" s="8">
        <v>78</v>
      </c>
      <c r="Y428" s="8">
        <v>66.599999999999994</v>
      </c>
      <c r="Z428" s="8">
        <v>69.8</v>
      </c>
      <c r="AA428" s="8">
        <v>59.7</v>
      </c>
      <c r="AB428" s="8">
        <v>290</v>
      </c>
      <c r="AE428" s="8">
        <v>225.5</v>
      </c>
      <c r="AF428" s="8">
        <v>311.3</v>
      </c>
      <c r="AG428" s="8">
        <v>100</v>
      </c>
      <c r="AH428" s="8">
        <v>99</v>
      </c>
      <c r="AI428" s="8">
        <v>102.7</v>
      </c>
      <c r="AJ428" s="8">
        <v>100.9</v>
      </c>
      <c r="AK428" s="8">
        <v>102</v>
      </c>
      <c r="AL428" s="8">
        <v>100.5</v>
      </c>
      <c r="AM428" s="8">
        <v>85.2</v>
      </c>
      <c r="AN428" s="8">
        <v>81.900000000000006</v>
      </c>
      <c r="AO428" s="8">
        <v>77.356999999999999</v>
      </c>
      <c r="AP428" s="8">
        <v>83.9</v>
      </c>
      <c r="AQ428" s="8">
        <v>82</v>
      </c>
      <c r="AR428" s="8">
        <v>243.245</v>
      </c>
      <c r="AS428" s="8">
        <v>111.2</v>
      </c>
      <c r="AT428" s="8">
        <v>101.2</v>
      </c>
      <c r="AU428" s="8">
        <v>105.8</v>
      </c>
      <c r="AV428" s="8">
        <v>104.3</v>
      </c>
      <c r="AW428" s="8">
        <v>112.8</v>
      </c>
      <c r="AX428" s="8">
        <v>111</v>
      </c>
      <c r="AY428" s="8">
        <v>49.3</v>
      </c>
      <c r="AZ428" s="8">
        <v>49.5</v>
      </c>
      <c r="BA428" s="8">
        <v>48.9</v>
      </c>
      <c r="BB428" s="8">
        <v>40.1</v>
      </c>
      <c r="BC428" s="8">
        <v>338.88249999999999</v>
      </c>
    </row>
    <row r="429" spans="1:55" x14ac:dyDescent="0.25">
      <c r="A429" s="7">
        <v>40694</v>
      </c>
      <c r="B429" s="8">
        <v>11368</v>
      </c>
      <c r="C429" s="8">
        <v>8933</v>
      </c>
      <c r="D429" s="8">
        <v>404.9</v>
      </c>
      <c r="E429" s="8">
        <v>90</v>
      </c>
      <c r="F429" s="8">
        <v>88</v>
      </c>
      <c r="G429" s="8">
        <v>93</v>
      </c>
      <c r="H429" s="8">
        <v>53.523600000000002</v>
      </c>
      <c r="I429" s="8">
        <v>55.5</v>
      </c>
      <c r="J429" s="8">
        <v>102</v>
      </c>
      <c r="K429" s="8">
        <v>102</v>
      </c>
      <c r="L429" s="8">
        <v>103</v>
      </c>
      <c r="M429" s="8">
        <v>101</v>
      </c>
      <c r="N429" s="8">
        <v>96</v>
      </c>
      <c r="O429" s="8">
        <v>100</v>
      </c>
      <c r="P429" s="8">
        <v>94</v>
      </c>
      <c r="Q429" s="8">
        <v>87.8</v>
      </c>
      <c r="R429" s="8">
        <v>285000</v>
      </c>
      <c r="S429" s="8">
        <v>185.9</v>
      </c>
      <c r="T429" s="8">
        <v>72.400000000000006</v>
      </c>
      <c r="U429" s="8">
        <v>75</v>
      </c>
      <c r="V429" s="8">
        <v>58.7</v>
      </c>
      <c r="W429" s="8">
        <v>75.2</v>
      </c>
      <c r="X429" s="8">
        <v>76.7</v>
      </c>
      <c r="Y429" s="8">
        <v>65.5</v>
      </c>
      <c r="Z429" s="8">
        <v>68.7</v>
      </c>
      <c r="AA429" s="8">
        <v>58.7</v>
      </c>
      <c r="AB429" s="8">
        <v>291.60000000000002</v>
      </c>
      <c r="AE429" s="8">
        <v>226.4</v>
      </c>
      <c r="AF429" s="8">
        <v>319.60000000000002</v>
      </c>
      <c r="AG429" s="8">
        <v>100</v>
      </c>
      <c r="AH429" s="8">
        <v>99.8</v>
      </c>
      <c r="AI429" s="8">
        <v>101.7</v>
      </c>
      <c r="AJ429" s="8">
        <v>98.9</v>
      </c>
      <c r="AK429" s="8">
        <v>99.4</v>
      </c>
      <c r="AL429" s="8">
        <v>101.2</v>
      </c>
      <c r="AM429" s="8">
        <v>85.8</v>
      </c>
      <c r="AN429" s="8">
        <v>82</v>
      </c>
      <c r="AO429" s="8">
        <v>77.429000000000002</v>
      </c>
      <c r="AP429" s="8">
        <v>84</v>
      </c>
      <c r="AQ429" s="8">
        <v>82</v>
      </c>
      <c r="AR429" s="8">
        <v>240.27600000000001</v>
      </c>
      <c r="AS429" s="8">
        <v>111.1</v>
      </c>
      <c r="AT429" s="8">
        <v>99</v>
      </c>
      <c r="AU429" s="8">
        <v>107.1</v>
      </c>
      <c r="AV429" s="8">
        <v>104.9</v>
      </c>
      <c r="AW429" s="8">
        <v>112.4</v>
      </c>
      <c r="AX429" s="8">
        <v>112.7</v>
      </c>
      <c r="AY429" s="8">
        <v>49.6</v>
      </c>
      <c r="AZ429" s="8">
        <v>49.9</v>
      </c>
      <c r="BA429" s="8">
        <v>49</v>
      </c>
      <c r="BB429" s="8">
        <v>40.5</v>
      </c>
      <c r="BC429" s="8">
        <v>340.33370000000002</v>
      </c>
    </row>
    <row r="430" spans="1:55" x14ac:dyDescent="0.25">
      <c r="A430" s="7">
        <v>40724</v>
      </c>
      <c r="B430" s="8">
        <v>11299</v>
      </c>
      <c r="C430" s="8">
        <v>9010</v>
      </c>
      <c r="D430" s="8">
        <v>410.3</v>
      </c>
      <c r="E430" s="8">
        <v>90</v>
      </c>
      <c r="F430" s="8">
        <v>88</v>
      </c>
      <c r="G430" s="8">
        <v>93</v>
      </c>
      <c r="H430" s="8">
        <v>53.470100000000002</v>
      </c>
      <c r="I430" s="8">
        <v>55.6</v>
      </c>
      <c r="J430" s="8">
        <v>102</v>
      </c>
      <c r="K430" s="8">
        <v>104</v>
      </c>
      <c r="L430" s="8">
        <v>104</v>
      </c>
      <c r="M430" s="8">
        <v>103</v>
      </c>
      <c r="N430" s="8">
        <v>97</v>
      </c>
      <c r="O430" s="8">
        <v>99</v>
      </c>
      <c r="P430" s="8">
        <v>95</v>
      </c>
      <c r="Q430" s="8">
        <v>88</v>
      </c>
      <c r="R430" s="8">
        <v>286000</v>
      </c>
      <c r="S430" s="8">
        <v>188.1</v>
      </c>
      <c r="T430" s="8">
        <v>71.3</v>
      </c>
      <c r="U430" s="8">
        <v>74</v>
      </c>
      <c r="V430" s="8">
        <v>57.5</v>
      </c>
      <c r="W430" s="8">
        <v>74.099999999999994</v>
      </c>
      <c r="X430" s="8">
        <v>75.599999999999994</v>
      </c>
      <c r="Y430" s="8">
        <v>64.599999999999994</v>
      </c>
      <c r="Z430" s="8">
        <v>67.8</v>
      </c>
      <c r="AA430" s="8">
        <v>57.4</v>
      </c>
      <c r="AB430" s="8">
        <v>293.8</v>
      </c>
      <c r="AE430" s="8">
        <v>228.3</v>
      </c>
      <c r="AF430" s="8">
        <v>321.2</v>
      </c>
      <c r="AG430" s="8">
        <v>99.9</v>
      </c>
      <c r="AH430" s="8">
        <v>99.1</v>
      </c>
      <c r="AI430" s="8">
        <v>103.2</v>
      </c>
      <c r="AJ430" s="8">
        <v>98.8</v>
      </c>
      <c r="AK430" s="8">
        <v>98.5</v>
      </c>
      <c r="AL430" s="8">
        <v>101.6</v>
      </c>
      <c r="AM430" s="8">
        <v>86.2</v>
      </c>
      <c r="AN430" s="8">
        <v>82.4</v>
      </c>
      <c r="AO430" s="8">
        <v>77.501000000000005</v>
      </c>
      <c r="AP430" s="8">
        <v>83.9</v>
      </c>
      <c r="AQ430" s="8">
        <v>82</v>
      </c>
      <c r="AR430" s="8">
        <v>241.66200000000001</v>
      </c>
      <c r="AS430" s="8">
        <v>110.9</v>
      </c>
      <c r="AT430" s="8">
        <v>100.6</v>
      </c>
      <c r="AU430" s="8">
        <v>108.4</v>
      </c>
      <c r="AV430" s="8">
        <v>105.1</v>
      </c>
      <c r="AW430" s="8">
        <v>115.1</v>
      </c>
      <c r="AX430" s="8">
        <v>113.9</v>
      </c>
      <c r="AY430" s="8">
        <v>49.8</v>
      </c>
      <c r="AZ430" s="8">
        <v>50.1</v>
      </c>
      <c r="BA430" s="8">
        <v>49.1</v>
      </c>
      <c r="BB430" s="8">
        <v>40.5</v>
      </c>
      <c r="BC430" s="8">
        <v>341.67689999999999</v>
      </c>
    </row>
    <row r="431" spans="1:55" x14ac:dyDescent="0.25">
      <c r="A431" s="7">
        <v>40755</v>
      </c>
      <c r="B431" s="8">
        <v>11198</v>
      </c>
      <c r="C431" s="8">
        <v>9096</v>
      </c>
      <c r="D431" s="8">
        <v>415.4</v>
      </c>
      <c r="E431" s="8">
        <v>90</v>
      </c>
      <c r="F431" s="8">
        <v>88</v>
      </c>
      <c r="G431" s="8">
        <v>93</v>
      </c>
      <c r="H431" s="8">
        <v>53.523600000000002</v>
      </c>
      <c r="I431" s="8">
        <v>55.6</v>
      </c>
      <c r="J431" s="8">
        <v>102</v>
      </c>
      <c r="K431" s="8">
        <v>104</v>
      </c>
      <c r="L431" s="8">
        <v>104</v>
      </c>
      <c r="M431" s="8">
        <v>103</v>
      </c>
      <c r="N431" s="8">
        <v>95</v>
      </c>
      <c r="O431" s="8">
        <v>98</v>
      </c>
      <c r="P431" s="8">
        <v>94</v>
      </c>
      <c r="Q431" s="8">
        <v>89.1</v>
      </c>
      <c r="R431" s="8">
        <v>296000</v>
      </c>
      <c r="S431" s="8">
        <v>185.5</v>
      </c>
      <c r="T431" s="8">
        <v>69.8</v>
      </c>
      <c r="U431" s="8">
        <v>72.5</v>
      </c>
      <c r="V431" s="8">
        <v>56</v>
      </c>
      <c r="W431" s="8">
        <v>72.2</v>
      </c>
      <c r="X431" s="8">
        <v>73.7</v>
      </c>
      <c r="Y431" s="8">
        <v>63.6</v>
      </c>
      <c r="Z431" s="8">
        <v>66.8</v>
      </c>
      <c r="AA431" s="8">
        <v>56.4</v>
      </c>
      <c r="AB431" s="8">
        <v>294.39999999999998</v>
      </c>
      <c r="AE431" s="8">
        <v>231.3</v>
      </c>
      <c r="AF431" s="8">
        <v>320.8</v>
      </c>
      <c r="AG431" s="8">
        <v>100.7</v>
      </c>
      <c r="AH431" s="8">
        <v>101.2</v>
      </c>
      <c r="AI431" s="8">
        <v>102.1</v>
      </c>
      <c r="AJ431" s="8">
        <v>99.2</v>
      </c>
      <c r="AK431" s="8">
        <v>99.1</v>
      </c>
      <c r="AL431" s="8">
        <v>99.4</v>
      </c>
      <c r="AM431" s="8">
        <v>86.5</v>
      </c>
      <c r="AN431" s="8">
        <v>82.7</v>
      </c>
      <c r="AO431" s="8">
        <v>77.572999999999993</v>
      </c>
      <c r="AP431" s="8">
        <v>83.9</v>
      </c>
      <c r="AQ431" s="8">
        <v>82</v>
      </c>
      <c r="AR431" s="8">
        <v>248.42400000000001</v>
      </c>
      <c r="AS431" s="8">
        <v>111</v>
      </c>
      <c r="AT431" s="8">
        <v>100.1</v>
      </c>
      <c r="AU431" s="8">
        <v>108.9</v>
      </c>
      <c r="AV431" s="8">
        <v>105.8</v>
      </c>
      <c r="AW431" s="8">
        <v>117.8</v>
      </c>
      <c r="AX431" s="8">
        <v>113.2</v>
      </c>
      <c r="AY431" s="8">
        <v>50</v>
      </c>
      <c r="AZ431" s="8">
        <v>50.3</v>
      </c>
      <c r="BA431" s="8">
        <v>49.2</v>
      </c>
      <c r="BB431" s="8">
        <v>40.6</v>
      </c>
      <c r="BC431" s="8">
        <v>342.88690000000003</v>
      </c>
    </row>
    <row r="432" spans="1:55" x14ac:dyDescent="0.25">
      <c r="A432" s="7">
        <v>40786</v>
      </c>
      <c r="B432" s="8">
        <v>11127</v>
      </c>
      <c r="C432" s="8">
        <v>9128</v>
      </c>
      <c r="D432" s="8">
        <v>420.4</v>
      </c>
      <c r="E432" s="8">
        <v>90</v>
      </c>
      <c r="F432" s="8">
        <v>89</v>
      </c>
      <c r="G432" s="8">
        <v>93</v>
      </c>
      <c r="H432" s="8">
        <v>53.523600000000002</v>
      </c>
      <c r="I432" s="8">
        <v>55.6</v>
      </c>
      <c r="J432" s="8">
        <v>102</v>
      </c>
      <c r="K432" s="8">
        <v>103</v>
      </c>
      <c r="L432" s="8">
        <v>103</v>
      </c>
      <c r="M432" s="8">
        <v>103</v>
      </c>
      <c r="N432" s="8">
        <v>96</v>
      </c>
      <c r="O432" s="8">
        <v>99</v>
      </c>
      <c r="P432" s="8">
        <v>95</v>
      </c>
      <c r="Q432" s="8">
        <v>89.1</v>
      </c>
      <c r="R432" s="8">
        <v>295000</v>
      </c>
      <c r="S432" s="8">
        <v>184.5</v>
      </c>
      <c r="T432" s="8">
        <v>68</v>
      </c>
      <c r="U432" s="8">
        <v>70.7</v>
      </c>
      <c r="V432" s="8">
        <v>54.4</v>
      </c>
      <c r="W432" s="8">
        <v>70</v>
      </c>
      <c r="X432" s="8">
        <v>71.900000000000006</v>
      </c>
      <c r="Y432" s="8">
        <v>62.3</v>
      </c>
      <c r="Z432" s="8">
        <v>65.3</v>
      </c>
      <c r="AA432" s="8">
        <v>56.1</v>
      </c>
      <c r="AB432" s="8">
        <v>293.39999999999998</v>
      </c>
      <c r="AE432" s="8">
        <v>231</v>
      </c>
      <c r="AF432" s="8">
        <v>321.8</v>
      </c>
      <c r="AG432" s="8">
        <v>100.2</v>
      </c>
      <c r="AH432" s="8">
        <v>99.3</v>
      </c>
      <c r="AI432" s="8">
        <v>103.3</v>
      </c>
      <c r="AJ432" s="8">
        <v>99.6</v>
      </c>
      <c r="AK432" s="8">
        <v>100.7</v>
      </c>
      <c r="AL432" s="8">
        <v>99.1</v>
      </c>
      <c r="AM432" s="8">
        <v>87</v>
      </c>
      <c r="AN432" s="8">
        <v>83.2</v>
      </c>
      <c r="AO432" s="8">
        <v>77.638999999999996</v>
      </c>
      <c r="AP432" s="8">
        <v>84</v>
      </c>
      <c r="AQ432" s="8">
        <v>82</v>
      </c>
      <c r="AR432" s="8">
        <v>241.39</v>
      </c>
      <c r="AS432" s="8">
        <v>110.3</v>
      </c>
      <c r="AT432" s="8">
        <v>100.2</v>
      </c>
      <c r="AU432" s="8">
        <v>107.3</v>
      </c>
      <c r="AV432" s="8">
        <v>105.4</v>
      </c>
      <c r="AW432" s="8">
        <v>118.1</v>
      </c>
      <c r="AX432" s="8">
        <v>113.5</v>
      </c>
      <c r="AY432" s="8">
        <v>50</v>
      </c>
      <c r="AZ432" s="8">
        <v>50.3</v>
      </c>
      <c r="BA432" s="8">
        <v>49.3</v>
      </c>
      <c r="BB432" s="8">
        <v>40.6</v>
      </c>
      <c r="BC432" s="8">
        <v>344.00479999999999</v>
      </c>
    </row>
    <row r="433" spans="1:55" x14ac:dyDescent="0.25">
      <c r="A433" s="7">
        <v>40816</v>
      </c>
      <c r="B433" s="8">
        <v>11053</v>
      </c>
      <c r="C433" s="8">
        <v>9193</v>
      </c>
      <c r="D433" s="8">
        <v>425.2</v>
      </c>
      <c r="E433" s="8">
        <v>90</v>
      </c>
      <c r="F433" s="8">
        <v>89</v>
      </c>
      <c r="G433" s="8">
        <v>93</v>
      </c>
      <c r="H433" s="8">
        <v>53.3095</v>
      </c>
      <c r="I433" s="8">
        <v>55.6</v>
      </c>
      <c r="J433" s="8">
        <v>103</v>
      </c>
      <c r="K433" s="8">
        <v>103</v>
      </c>
      <c r="L433" s="8">
        <v>104</v>
      </c>
      <c r="M433" s="8">
        <v>101</v>
      </c>
      <c r="N433" s="8">
        <v>97</v>
      </c>
      <c r="O433" s="8">
        <v>101</v>
      </c>
      <c r="P433" s="8">
        <v>95</v>
      </c>
      <c r="Q433" s="8">
        <v>88.9</v>
      </c>
      <c r="R433" s="8">
        <v>295000</v>
      </c>
      <c r="S433" s="8">
        <v>185.6</v>
      </c>
      <c r="T433" s="8">
        <v>66.599999999999994</v>
      </c>
      <c r="U433" s="8">
        <v>69.400000000000006</v>
      </c>
      <c r="V433" s="8">
        <v>52.4</v>
      </c>
      <c r="W433" s="8">
        <v>68.900000000000006</v>
      </c>
      <c r="X433" s="8">
        <v>70.900000000000006</v>
      </c>
      <c r="Y433" s="8">
        <v>60.6</v>
      </c>
      <c r="Z433" s="8">
        <v>63.5</v>
      </c>
      <c r="AA433" s="8">
        <v>54.4</v>
      </c>
      <c r="AB433" s="8">
        <v>290.7</v>
      </c>
      <c r="AE433" s="8">
        <v>232.2</v>
      </c>
      <c r="AF433" s="8">
        <v>326.10000000000002</v>
      </c>
      <c r="AG433" s="8">
        <v>100.9</v>
      </c>
      <c r="AH433" s="8">
        <v>100.6</v>
      </c>
      <c r="AI433" s="8">
        <v>103.3</v>
      </c>
      <c r="AJ433" s="8">
        <v>100.9</v>
      </c>
      <c r="AK433" s="8">
        <v>99.9</v>
      </c>
      <c r="AL433" s="8">
        <v>102.3</v>
      </c>
      <c r="AM433" s="8">
        <v>87.4</v>
      </c>
      <c r="AN433" s="8">
        <v>83.6</v>
      </c>
      <c r="AO433" s="8">
        <v>77.704999999999998</v>
      </c>
      <c r="AP433" s="8">
        <v>84</v>
      </c>
      <c r="AQ433" s="8">
        <v>82</v>
      </c>
      <c r="AR433" s="8">
        <v>246.53800000000001</v>
      </c>
      <c r="AS433" s="8">
        <v>109.4</v>
      </c>
      <c r="AT433" s="8">
        <v>99.9</v>
      </c>
      <c r="AU433" s="8">
        <v>106.2</v>
      </c>
      <c r="AV433" s="8">
        <v>104.4</v>
      </c>
      <c r="AW433" s="8">
        <v>117</v>
      </c>
      <c r="AX433" s="8">
        <v>115</v>
      </c>
      <c r="AY433" s="8">
        <v>50.6</v>
      </c>
      <c r="AZ433" s="8">
        <v>50.8</v>
      </c>
      <c r="BA433" s="8">
        <v>50</v>
      </c>
      <c r="BB433" s="8">
        <v>41.4</v>
      </c>
      <c r="BC433" s="8">
        <v>345.10829999999999</v>
      </c>
    </row>
    <row r="434" spans="1:55" x14ac:dyDescent="0.25">
      <c r="A434" s="7">
        <v>40847</v>
      </c>
      <c r="B434" s="8">
        <v>11064</v>
      </c>
      <c r="C434" s="8">
        <v>9225</v>
      </c>
      <c r="D434" s="8">
        <v>429.7</v>
      </c>
      <c r="E434" s="8">
        <v>90</v>
      </c>
      <c r="F434" s="8">
        <v>89</v>
      </c>
      <c r="G434" s="8">
        <v>93</v>
      </c>
      <c r="H434" s="8">
        <v>53.042999999999999</v>
      </c>
      <c r="I434" s="8">
        <v>55.5</v>
      </c>
      <c r="J434" s="8">
        <v>101</v>
      </c>
      <c r="K434" s="8">
        <v>102</v>
      </c>
      <c r="L434" s="8">
        <v>103</v>
      </c>
      <c r="M434" s="8">
        <v>102</v>
      </c>
      <c r="N434" s="8">
        <v>96</v>
      </c>
      <c r="O434" s="8">
        <v>97</v>
      </c>
      <c r="P434" s="8">
        <v>95</v>
      </c>
      <c r="Q434" s="8">
        <v>87.9</v>
      </c>
      <c r="R434" s="8">
        <v>292000</v>
      </c>
      <c r="S434" s="8">
        <v>183.2</v>
      </c>
      <c r="T434" s="8">
        <v>65.400000000000006</v>
      </c>
      <c r="U434" s="8">
        <v>68.099999999999994</v>
      </c>
      <c r="V434" s="8">
        <v>51</v>
      </c>
      <c r="W434" s="8">
        <v>67.7</v>
      </c>
      <c r="X434" s="8">
        <v>69.8</v>
      </c>
      <c r="Y434" s="8">
        <v>59.4</v>
      </c>
      <c r="Z434" s="8">
        <v>62.3</v>
      </c>
      <c r="AA434" s="8">
        <v>53.5</v>
      </c>
      <c r="AB434" s="8">
        <v>289.60000000000002</v>
      </c>
      <c r="AE434" s="8">
        <v>233.7</v>
      </c>
      <c r="AF434" s="8">
        <v>329.5</v>
      </c>
      <c r="AG434" s="8">
        <v>100.2</v>
      </c>
      <c r="AH434" s="8">
        <v>99.4</v>
      </c>
      <c r="AI434" s="8">
        <v>103.7</v>
      </c>
      <c r="AJ434" s="8">
        <v>101.2</v>
      </c>
      <c r="AK434" s="8">
        <v>98.9</v>
      </c>
      <c r="AL434" s="8">
        <v>101.7</v>
      </c>
      <c r="AM434" s="8">
        <v>87.8</v>
      </c>
      <c r="AN434" s="8">
        <v>83.9</v>
      </c>
      <c r="AO434" s="8">
        <v>77.775000000000006</v>
      </c>
      <c r="AP434" s="8">
        <v>84</v>
      </c>
      <c r="AQ434" s="8">
        <v>82</v>
      </c>
      <c r="AR434" s="8">
        <v>237.499</v>
      </c>
      <c r="AS434" s="8">
        <v>109.2</v>
      </c>
      <c r="AT434" s="8">
        <v>98.6</v>
      </c>
      <c r="AU434" s="8">
        <v>103.9</v>
      </c>
      <c r="AV434" s="8">
        <v>103.2</v>
      </c>
      <c r="AW434" s="8">
        <v>116.8</v>
      </c>
      <c r="AX434" s="8">
        <v>116.8</v>
      </c>
      <c r="AY434" s="8">
        <v>50.9</v>
      </c>
      <c r="AZ434" s="8">
        <v>51</v>
      </c>
      <c r="BA434" s="8">
        <v>50.4</v>
      </c>
      <c r="BB434" s="8">
        <v>41.8</v>
      </c>
      <c r="BC434" s="8">
        <v>346.27440000000001</v>
      </c>
    </row>
    <row r="435" spans="1:55" x14ac:dyDescent="0.25">
      <c r="A435" s="7">
        <v>40877</v>
      </c>
      <c r="B435" s="8">
        <v>10889</v>
      </c>
      <c r="C435" s="8">
        <v>9374</v>
      </c>
      <c r="D435" s="8">
        <v>434.1</v>
      </c>
      <c r="E435" s="8">
        <v>91</v>
      </c>
      <c r="F435" s="8">
        <v>89</v>
      </c>
      <c r="G435" s="8">
        <v>93</v>
      </c>
      <c r="H435" s="8">
        <v>52.671700000000001</v>
      </c>
      <c r="I435" s="8">
        <v>55.3</v>
      </c>
      <c r="J435" s="8">
        <v>101</v>
      </c>
      <c r="K435" s="8">
        <v>101</v>
      </c>
      <c r="L435" s="8">
        <v>102</v>
      </c>
      <c r="M435" s="8">
        <v>100</v>
      </c>
      <c r="N435" s="8">
        <v>96</v>
      </c>
      <c r="O435" s="8">
        <v>99</v>
      </c>
      <c r="P435" s="8">
        <v>94</v>
      </c>
      <c r="Q435" s="8">
        <v>88</v>
      </c>
      <c r="R435" s="8">
        <v>291000</v>
      </c>
      <c r="S435" s="8">
        <v>182</v>
      </c>
      <c r="T435" s="8">
        <v>64.3</v>
      </c>
      <c r="U435" s="8">
        <v>66.900000000000006</v>
      </c>
      <c r="V435" s="8">
        <v>50</v>
      </c>
      <c r="W435" s="8">
        <v>66.900000000000006</v>
      </c>
      <c r="X435" s="8">
        <v>68.900000000000006</v>
      </c>
      <c r="Y435" s="8">
        <v>58.1</v>
      </c>
      <c r="Z435" s="8">
        <v>60.8</v>
      </c>
      <c r="AA435" s="8">
        <v>52.4</v>
      </c>
      <c r="AB435" s="8">
        <v>290.10000000000002</v>
      </c>
      <c r="AE435" s="8">
        <v>236.7</v>
      </c>
      <c r="AF435" s="8">
        <v>329.5</v>
      </c>
      <c r="AG435" s="8">
        <v>98.6</v>
      </c>
      <c r="AH435" s="8">
        <v>98.4</v>
      </c>
      <c r="AI435" s="8">
        <v>101.8</v>
      </c>
      <c r="AJ435" s="8">
        <v>97.8</v>
      </c>
      <c r="AK435" s="8">
        <v>97.7</v>
      </c>
      <c r="AL435" s="8">
        <v>99</v>
      </c>
      <c r="AM435" s="8">
        <v>88.1</v>
      </c>
      <c r="AN435" s="8">
        <v>84.2</v>
      </c>
      <c r="AO435" s="8">
        <v>77.843999999999994</v>
      </c>
      <c r="AP435" s="8">
        <v>83.9</v>
      </c>
      <c r="AQ435" s="8">
        <v>82</v>
      </c>
      <c r="AR435" s="8">
        <v>232.64</v>
      </c>
      <c r="AS435" s="8">
        <v>108.4</v>
      </c>
      <c r="AT435" s="8">
        <v>98.7</v>
      </c>
      <c r="AU435" s="8">
        <v>104.9</v>
      </c>
      <c r="AV435" s="8">
        <v>102.9</v>
      </c>
      <c r="AW435" s="8">
        <v>120.5</v>
      </c>
      <c r="AX435" s="8">
        <v>118.5</v>
      </c>
      <c r="AY435" s="8">
        <v>51.1</v>
      </c>
      <c r="AZ435" s="8">
        <v>51.3</v>
      </c>
      <c r="BA435" s="8">
        <v>50.5</v>
      </c>
      <c r="BB435" s="8">
        <v>41.9</v>
      </c>
      <c r="BC435" s="8">
        <v>347.55560000000003</v>
      </c>
    </row>
    <row r="436" spans="1:55" x14ac:dyDescent="0.25">
      <c r="A436" s="7">
        <v>40908</v>
      </c>
      <c r="B436" s="8">
        <v>10831</v>
      </c>
      <c r="C436" s="8">
        <v>9452</v>
      </c>
      <c r="D436" s="8">
        <v>438.2</v>
      </c>
      <c r="E436" s="8">
        <v>91</v>
      </c>
      <c r="F436" s="8">
        <v>89</v>
      </c>
      <c r="G436" s="8">
        <v>94</v>
      </c>
      <c r="H436" s="8">
        <v>52.250300000000003</v>
      </c>
      <c r="I436" s="8">
        <v>55.2</v>
      </c>
      <c r="J436" s="8">
        <v>99</v>
      </c>
      <c r="K436" s="8">
        <v>101</v>
      </c>
      <c r="L436" s="8">
        <v>101</v>
      </c>
      <c r="M436" s="8">
        <v>101</v>
      </c>
      <c r="N436" s="8">
        <v>94</v>
      </c>
      <c r="O436" s="8">
        <v>97</v>
      </c>
      <c r="P436" s="8">
        <v>92</v>
      </c>
      <c r="Q436" s="8">
        <v>87.6</v>
      </c>
      <c r="R436" s="8">
        <v>292000</v>
      </c>
      <c r="S436" s="8">
        <v>181.1</v>
      </c>
      <c r="T436" s="8">
        <v>63.3</v>
      </c>
      <c r="U436" s="8">
        <v>65.8</v>
      </c>
      <c r="V436" s="8">
        <v>49.5</v>
      </c>
      <c r="W436" s="8">
        <v>66.099999999999994</v>
      </c>
      <c r="X436" s="8">
        <v>67.7</v>
      </c>
      <c r="Y436" s="8">
        <v>57</v>
      </c>
      <c r="Z436" s="8">
        <v>59.6</v>
      </c>
      <c r="AA436" s="8">
        <v>51.7</v>
      </c>
      <c r="AB436" s="8">
        <v>289.8</v>
      </c>
      <c r="AE436" s="8">
        <v>238.4</v>
      </c>
      <c r="AF436" s="8">
        <v>332.5</v>
      </c>
      <c r="AG436" s="8">
        <v>98.9</v>
      </c>
      <c r="AH436" s="8">
        <v>99.8</v>
      </c>
      <c r="AI436" s="8">
        <v>101.1</v>
      </c>
      <c r="AJ436" s="8">
        <v>97.4</v>
      </c>
      <c r="AK436" s="8">
        <v>98.6</v>
      </c>
      <c r="AL436" s="8">
        <v>98.3</v>
      </c>
      <c r="AM436" s="8">
        <v>88.3</v>
      </c>
      <c r="AN436" s="8">
        <v>84.3</v>
      </c>
      <c r="AO436" s="8">
        <v>77.915000000000006</v>
      </c>
      <c r="AP436" s="8">
        <v>83.8</v>
      </c>
      <c r="AQ436" s="8">
        <v>81.900000000000006</v>
      </c>
      <c r="AR436" s="8">
        <v>230.58199999999999</v>
      </c>
      <c r="AS436" s="8">
        <v>107.2</v>
      </c>
      <c r="AT436" s="8">
        <v>96.6</v>
      </c>
      <c r="AU436" s="8">
        <v>106.5</v>
      </c>
      <c r="AV436" s="8">
        <v>104.9</v>
      </c>
      <c r="AW436" s="8">
        <v>128.1</v>
      </c>
      <c r="AX436" s="8">
        <v>120.5</v>
      </c>
      <c r="AY436" s="8">
        <v>51.2</v>
      </c>
      <c r="AZ436" s="8">
        <v>51.5</v>
      </c>
      <c r="BA436" s="8">
        <v>50.5</v>
      </c>
      <c r="BB436" s="8">
        <v>42.3</v>
      </c>
      <c r="BC436" s="8">
        <v>348.96289999999999</v>
      </c>
    </row>
    <row r="437" spans="1:55" x14ac:dyDescent="0.25">
      <c r="A437" s="7">
        <v>40939</v>
      </c>
      <c r="B437" s="8">
        <v>10762</v>
      </c>
      <c r="C437" s="8">
        <v>9407</v>
      </c>
      <c r="D437" s="8">
        <v>442.2</v>
      </c>
      <c r="E437" s="8">
        <v>91</v>
      </c>
      <c r="F437" s="8">
        <v>89</v>
      </c>
      <c r="G437" s="8">
        <v>94</v>
      </c>
      <c r="H437" s="8">
        <v>51.78</v>
      </c>
      <c r="I437" s="8">
        <v>55.1</v>
      </c>
      <c r="J437" s="8">
        <v>101</v>
      </c>
      <c r="K437" s="8">
        <v>102</v>
      </c>
      <c r="L437" s="8">
        <v>103</v>
      </c>
      <c r="M437" s="8">
        <v>102</v>
      </c>
      <c r="N437" s="8">
        <v>96</v>
      </c>
      <c r="O437" s="8">
        <v>97</v>
      </c>
      <c r="P437" s="8">
        <v>96</v>
      </c>
      <c r="Q437" s="8">
        <v>87</v>
      </c>
      <c r="R437" s="8">
        <v>294000</v>
      </c>
      <c r="S437" s="8">
        <v>179.8</v>
      </c>
      <c r="T437" s="8">
        <v>62.3</v>
      </c>
      <c r="U437" s="8">
        <v>64.599999999999994</v>
      </c>
      <c r="V437" s="8">
        <v>48.6</v>
      </c>
      <c r="W437" s="8">
        <v>65.099999999999994</v>
      </c>
      <c r="X437" s="8">
        <v>66.599999999999994</v>
      </c>
      <c r="Y437" s="8">
        <v>56</v>
      </c>
      <c r="Z437" s="8">
        <v>58.6</v>
      </c>
      <c r="AA437" s="8">
        <v>50.3</v>
      </c>
      <c r="AB437" s="8">
        <v>290.10000000000002</v>
      </c>
      <c r="AE437" s="8">
        <v>239.5</v>
      </c>
      <c r="AF437" s="8">
        <v>333</v>
      </c>
      <c r="AG437" s="8">
        <v>99.9</v>
      </c>
      <c r="AH437" s="8">
        <v>99.2</v>
      </c>
      <c r="AI437" s="8">
        <v>102.8</v>
      </c>
      <c r="AJ437" s="8">
        <v>99</v>
      </c>
      <c r="AK437" s="8">
        <v>96.5</v>
      </c>
      <c r="AL437" s="8">
        <v>100.4</v>
      </c>
      <c r="AM437" s="8">
        <v>88.4</v>
      </c>
      <c r="AN437" s="8">
        <v>84.5</v>
      </c>
      <c r="AO437" s="8">
        <v>77.98</v>
      </c>
      <c r="AP437" s="8">
        <v>83.7</v>
      </c>
      <c r="AQ437" s="8">
        <v>81.7</v>
      </c>
      <c r="AR437" s="8">
        <v>241.47300000000001</v>
      </c>
      <c r="AS437" s="8">
        <v>107.6</v>
      </c>
      <c r="AT437" s="8">
        <v>96.3</v>
      </c>
      <c r="AU437" s="8">
        <v>107.9</v>
      </c>
      <c r="AV437" s="8">
        <v>106.1</v>
      </c>
      <c r="AW437" s="8">
        <v>131.1</v>
      </c>
      <c r="AX437" s="8">
        <v>123</v>
      </c>
      <c r="AY437" s="8">
        <v>51.7</v>
      </c>
      <c r="AZ437" s="8">
        <v>52</v>
      </c>
      <c r="BA437" s="8">
        <v>50.9</v>
      </c>
      <c r="BB437" s="8">
        <v>42.6</v>
      </c>
      <c r="BC437" s="8">
        <v>350.46140000000003</v>
      </c>
    </row>
    <row r="438" spans="1:55" x14ac:dyDescent="0.25">
      <c r="A438" s="7">
        <v>40968</v>
      </c>
      <c r="B438" s="8">
        <v>10697</v>
      </c>
      <c r="C438" s="8">
        <v>9472</v>
      </c>
      <c r="D438" s="8">
        <v>446</v>
      </c>
      <c r="E438" s="8">
        <v>91</v>
      </c>
      <c r="F438" s="8">
        <v>90</v>
      </c>
      <c r="G438" s="8">
        <v>94</v>
      </c>
      <c r="H438" s="8">
        <v>51.676400000000001</v>
      </c>
      <c r="I438" s="8">
        <v>55</v>
      </c>
      <c r="J438" s="8">
        <v>101</v>
      </c>
      <c r="K438" s="8">
        <v>102</v>
      </c>
      <c r="L438" s="8">
        <v>103</v>
      </c>
      <c r="M438" s="8">
        <v>102</v>
      </c>
      <c r="N438" s="8">
        <v>95</v>
      </c>
      <c r="O438" s="8">
        <v>98</v>
      </c>
      <c r="P438" s="8">
        <v>94</v>
      </c>
      <c r="Q438" s="8">
        <v>86.8</v>
      </c>
      <c r="R438" s="8">
        <v>292000</v>
      </c>
      <c r="S438" s="8">
        <v>183.8</v>
      </c>
      <c r="T438" s="8">
        <v>60.9</v>
      </c>
      <c r="U438" s="8">
        <v>63.2</v>
      </c>
      <c r="V438" s="8">
        <v>47.5</v>
      </c>
      <c r="W438" s="8">
        <v>63.9</v>
      </c>
      <c r="X438" s="8">
        <v>65.2</v>
      </c>
      <c r="Y438" s="8">
        <v>54.5</v>
      </c>
      <c r="Z438" s="8">
        <v>57.2</v>
      </c>
      <c r="AA438" s="8">
        <v>48.4</v>
      </c>
      <c r="AB438" s="8">
        <v>290.5</v>
      </c>
      <c r="AE438" s="8">
        <v>238.7</v>
      </c>
      <c r="AF438" s="8">
        <v>332.2</v>
      </c>
      <c r="AG438" s="8">
        <v>99</v>
      </c>
      <c r="AH438" s="8">
        <v>98.2</v>
      </c>
      <c r="AI438" s="8">
        <v>102.4</v>
      </c>
      <c r="AJ438" s="8">
        <v>98</v>
      </c>
      <c r="AK438" s="8">
        <v>95.7</v>
      </c>
      <c r="AL438" s="8">
        <v>98.5</v>
      </c>
      <c r="AM438" s="8">
        <v>88.6</v>
      </c>
      <c r="AN438" s="8">
        <v>84.5</v>
      </c>
      <c r="AO438" s="8">
        <v>78.046999999999997</v>
      </c>
      <c r="AP438" s="8">
        <v>83.5</v>
      </c>
      <c r="AQ438" s="8">
        <v>81.7</v>
      </c>
      <c r="AR438" s="8">
        <v>237.464</v>
      </c>
      <c r="AS438" s="8">
        <v>107.4</v>
      </c>
      <c r="AT438" s="8">
        <v>95.8</v>
      </c>
      <c r="AU438" s="8">
        <v>108.4</v>
      </c>
      <c r="AV438" s="8">
        <v>106.4</v>
      </c>
      <c r="AW438" s="8">
        <v>132</v>
      </c>
      <c r="AX438" s="8">
        <v>122</v>
      </c>
      <c r="AY438" s="8">
        <v>52.5</v>
      </c>
      <c r="AZ438" s="8">
        <v>52.7</v>
      </c>
      <c r="BA438" s="8">
        <v>51.7</v>
      </c>
      <c r="BB438" s="8">
        <v>43.6</v>
      </c>
      <c r="BC438" s="8">
        <v>351.9923</v>
      </c>
    </row>
    <row r="439" spans="1:55" x14ac:dyDescent="0.25">
      <c r="A439" s="7">
        <v>40999</v>
      </c>
      <c r="B439" s="8">
        <v>10509</v>
      </c>
      <c r="C439" s="8">
        <v>9645</v>
      </c>
      <c r="D439" s="8">
        <v>449.7</v>
      </c>
      <c r="E439" s="8">
        <v>91</v>
      </c>
      <c r="F439" s="8">
        <v>90</v>
      </c>
      <c r="G439" s="8">
        <v>94</v>
      </c>
      <c r="H439" s="8">
        <v>51.779800000000002</v>
      </c>
      <c r="I439" s="8">
        <v>54.7</v>
      </c>
      <c r="J439" s="8">
        <v>102</v>
      </c>
      <c r="K439" s="8">
        <v>103</v>
      </c>
      <c r="L439" s="8">
        <v>104</v>
      </c>
      <c r="M439" s="8">
        <v>103</v>
      </c>
      <c r="N439" s="8">
        <v>97</v>
      </c>
      <c r="O439" s="8">
        <v>99</v>
      </c>
      <c r="P439" s="8">
        <v>96</v>
      </c>
      <c r="Q439" s="8">
        <v>87</v>
      </c>
      <c r="R439" s="8">
        <v>290000</v>
      </c>
      <c r="S439" s="8">
        <v>192.2</v>
      </c>
      <c r="T439" s="8">
        <v>61.2</v>
      </c>
      <c r="U439" s="8">
        <v>63.7</v>
      </c>
      <c r="V439" s="8">
        <v>46.4</v>
      </c>
      <c r="W439" s="8">
        <v>64.099999999999994</v>
      </c>
      <c r="X439" s="8">
        <v>65.5</v>
      </c>
      <c r="Y439" s="8">
        <v>54.9</v>
      </c>
      <c r="Z439" s="8">
        <v>58</v>
      </c>
      <c r="AA439" s="8">
        <v>46.7</v>
      </c>
      <c r="AB439" s="8">
        <v>293.39999999999998</v>
      </c>
      <c r="AE439" s="8">
        <v>238.5</v>
      </c>
      <c r="AF439" s="8">
        <v>336.2</v>
      </c>
      <c r="AG439" s="8">
        <v>100.9</v>
      </c>
      <c r="AH439" s="8">
        <v>100.4</v>
      </c>
      <c r="AI439" s="8">
        <v>102.2</v>
      </c>
      <c r="AJ439" s="8">
        <v>100.3</v>
      </c>
      <c r="AK439" s="8">
        <v>97.9</v>
      </c>
      <c r="AL439" s="8">
        <v>99.9</v>
      </c>
      <c r="AM439" s="8">
        <v>88.7</v>
      </c>
      <c r="AN439" s="8">
        <v>84.5</v>
      </c>
      <c r="AO439" s="8">
        <v>78.135000000000005</v>
      </c>
      <c r="AP439" s="8">
        <v>83.3</v>
      </c>
      <c r="AQ439" s="8">
        <v>81.5</v>
      </c>
      <c r="AR439" s="8">
        <v>230.34100000000001</v>
      </c>
      <c r="AS439" s="8">
        <v>105.8</v>
      </c>
      <c r="AT439" s="8">
        <v>96.1</v>
      </c>
      <c r="AU439" s="8">
        <v>108.1</v>
      </c>
      <c r="AV439" s="8">
        <v>105.4</v>
      </c>
      <c r="AW439" s="8">
        <v>127.4</v>
      </c>
      <c r="AX439" s="8">
        <v>120.5</v>
      </c>
      <c r="AY439" s="8">
        <v>53</v>
      </c>
      <c r="AZ439" s="8">
        <v>53.1</v>
      </c>
      <c r="BA439" s="8">
        <v>52.4</v>
      </c>
      <c r="BB439" s="8">
        <v>44</v>
      </c>
      <c r="BC439" s="8">
        <v>353.51409999999998</v>
      </c>
    </row>
    <row r="440" spans="1:55" x14ac:dyDescent="0.25">
      <c r="A440" s="7">
        <v>41029</v>
      </c>
      <c r="B440" s="8">
        <v>10398</v>
      </c>
      <c r="C440" s="8">
        <v>9859</v>
      </c>
      <c r="D440" s="8">
        <v>453.4</v>
      </c>
      <c r="E440" s="8">
        <v>92</v>
      </c>
      <c r="F440" s="8">
        <v>90</v>
      </c>
      <c r="G440" s="8">
        <v>94</v>
      </c>
      <c r="H440" s="8">
        <v>51.986899999999999</v>
      </c>
      <c r="I440" s="8">
        <v>54.6</v>
      </c>
      <c r="J440" s="8">
        <v>102</v>
      </c>
      <c r="K440" s="8">
        <v>104</v>
      </c>
      <c r="L440" s="8">
        <v>104</v>
      </c>
      <c r="M440" s="8">
        <v>103</v>
      </c>
      <c r="N440" s="8">
        <v>97</v>
      </c>
      <c r="O440" s="8">
        <v>99</v>
      </c>
      <c r="P440" s="8">
        <v>96</v>
      </c>
      <c r="Q440" s="8">
        <v>88</v>
      </c>
      <c r="R440" s="8">
        <v>299000</v>
      </c>
      <c r="S440" s="8">
        <v>198.5</v>
      </c>
      <c r="T440" s="8">
        <v>60.2</v>
      </c>
      <c r="U440" s="8">
        <v>62.7</v>
      </c>
      <c r="V440" s="8">
        <v>45.7</v>
      </c>
      <c r="W440" s="8">
        <v>62.4</v>
      </c>
      <c r="X440" s="8">
        <v>63.9</v>
      </c>
      <c r="Y440" s="8">
        <v>54.7</v>
      </c>
      <c r="Z440" s="8">
        <v>57.7</v>
      </c>
      <c r="AA440" s="8">
        <v>46.3</v>
      </c>
      <c r="AB440" s="8">
        <v>294.60000000000002</v>
      </c>
      <c r="AE440" s="8">
        <v>242.1</v>
      </c>
      <c r="AF440" s="8">
        <v>335.3</v>
      </c>
      <c r="AG440" s="8">
        <v>98.5</v>
      </c>
      <c r="AH440" s="8">
        <v>97.2</v>
      </c>
      <c r="AI440" s="8">
        <v>103</v>
      </c>
      <c r="AJ440" s="8">
        <v>98.6</v>
      </c>
      <c r="AK440" s="8">
        <v>95.8</v>
      </c>
      <c r="AL440" s="8">
        <v>100.8</v>
      </c>
      <c r="AM440" s="8">
        <v>88.8</v>
      </c>
      <c r="AN440" s="8">
        <v>84.5</v>
      </c>
      <c r="AO440" s="8">
        <v>78.215000000000003</v>
      </c>
      <c r="AP440" s="8">
        <v>82.9</v>
      </c>
      <c r="AQ440" s="8">
        <v>81.2</v>
      </c>
      <c r="AR440" s="8">
        <v>231.13</v>
      </c>
      <c r="AS440" s="8">
        <v>105</v>
      </c>
      <c r="AT440" s="8">
        <v>97</v>
      </c>
      <c r="AU440" s="8">
        <v>108.3</v>
      </c>
      <c r="AV440" s="8">
        <v>105.4</v>
      </c>
      <c r="AW440" s="8">
        <v>126</v>
      </c>
      <c r="AX440" s="8">
        <v>118.1</v>
      </c>
      <c r="AY440" s="8">
        <v>53.6</v>
      </c>
      <c r="AZ440" s="8">
        <v>53.7</v>
      </c>
      <c r="BA440" s="8">
        <v>52.9</v>
      </c>
      <c r="BB440" s="8">
        <v>44.5</v>
      </c>
      <c r="BC440" s="8">
        <v>355.03219999999999</v>
      </c>
    </row>
    <row r="441" spans="1:55" x14ac:dyDescent="0.25">
      <c r="A441" s="7">
        <v>41060</v>
      </c>
      <c r="B441" s="8">
        <v>10226</v>
      </c>
      <c r="C441" s="8">
        <v>10000</v>
      </c>
      <c r="D441" s="8">
        <v>457</v>
      </c>
      <c r="E441" s="8">
        <v>92</v>
      </c>
      <c r="F441" s="8">
        <v>90</v>
      </c>
      <c r="G441" s="8">
        <v>94</v>
      </c>
      <c r="H441" s="8">
        <v>51.934899999999999</v>
      </c>
      <c r="I441" s="8">
        <v>54.6</v>
      </c>
      <c r="J441" s="8">
        <v>102</v>
      </c>
      <c r="K441" s="8">
        <v>104</v>
      </c>
      <c r="L441" s="8">
        <v>104</v>
      </c>
      <c r="M441" s="8">
        <v>104</v>
      </c>
      <c r="N441" s="8">
        <v>98</v>
      </c>
      <c r="O441" s="8">
        <v>100</v>
      </c>
      <c r="P441" s="8">
        <v>98</v>
      </c>
      <c r="Q441" s="8">
        <v>88.3</v>
      </c>
      <c r="R441" s="8">
        <v>304000</v>
      </c>
      <c r="S441" s="8">
        <v>203.2</v>
      </c>
      <c r="T441" s="8">
        <v>60</v>
      </c>
      <c r="U441" s="8">
        <v>62.6</v>
      </c>
      <c r="V441" s="8">
        <v>45</v>
      </c>
      <c r="W441" s="8">
        <v>62</v>
      </c>
      <c r="X441" s="8">
        <v>63.5</v>
      </c>
      <c r="Y441" s="8">
        <v>54.7</v>
      </c>
      <c r="Z441" s="8">
        <v>57.8</v>
      </c>
      <c r="AA441" s="8">
        <v>45.8</v>
      </c>
      <c r="AB441" s="8">
        <v>294.39999999999998</v>
      </c>
      <c r="AE441" s="8">
        <v>243.9</v>
      </c>
      <c r="AF441" s="8">
        <v>336.4</v>
      </c>
      <c r="AG441" s="8">
        <v>98.8</v>
      </c>
      <c r="AH441" s="8">
        <v>97.6</v>
      </c>
      <c r="AI441" s="8">
        <v>102.6</v>
      </c>
      <c r="AJ441" s="8">
        <v>98.4</v>
      </c>
      <c r="AK441" s="8">
        <v>95.2</v>
      </c>
      <c r="AL441" s="8">
        <v>98.9</v>
      </c>
      <c r="AM441" s="8">
        <v>88.8</v>
      </c>
      <c r="AN441" s="8">
        <v>84.4</v>
      </c>
      <c r="AO441" s="8">
        <v>78.281999999999996</v>
      </c>
      <c r="AP441" s="8">
        <v>82.5</v>
      </c>
      <c r="AQ441" s="8">
        <v>81</v>
      </c>
      <c r="AR441" s="8">
        <v>228.01</v>
      </c>
      <c r="AS441" s="8">
        <v>104.3</v>
      </c>
      <c r="AT441" s="8">
        <v>97.3</v>
      </c>
      <c r="AU441" s="8">
        <v>108.2</v>
      </c>
      <c r="AV441" s="8">
        <v>106.1</v>
      </c>
      <c r="AW441" s="8">
        <v>124.1</v>
      </c>
      <c r="AX441" s="8">
        <v>116.7</v>
      </c>
      <c r="AY441" s="8">
        <v>54.3</v>
      </c>
      <c r="AZ441" s="8">
        <v>54.4</v>
      </c>
      <c r="BA441" s="8">
        <v>53.4</v>
      </c>
      <c r="BB441" s="8">
        <v>44.7</v>
      </c>
      <c r="BC441" s="8">
        <v>356.59559999999999</v>
      </c>
    </row>
    <row r="442" spans="1:55" x14ac:dyDescent="0.25">
      <c r="A442" s="7">
        <v>41090</v>
      </c>
      <c r="B442" s="8">
        <v>10044</v>
      </c>
      <c r="C442" s="8">
        <v>10193</v>
      </c>
      <c r="D442" s="8">
        <v>460.7</v>
      </c>
      <c r="E442" s="8">
        <v>92</v>
      </c>
      <c r="F442" s="8">
        <v>91</v>
      </c>
      <c r="G442" s="8">
        <v>95</v>
      </c>
      <c r="H442" s="8">
        <v>52.038800000000002</v>
      </c>
      <c r="I442" s="8">
        <v>54.7</v>
      </c>
      <c r="J442" s="8">
        <v>102</v>
      </c>
      <c r="K442" s="8">
        <v>104</v>
      </c>
      <c r="L442" s="8">
        <v>104</v>
      </c>
      <c r="M442" s="8">
        <v>104</v>
      </c>
      <c r="N442" s="8">
        <v>99</v>
      </c>
      <c r="O442" s="8">
        <v>100</v>
      </c>
      <c r="P442" s="8">
        <v>98</v>
      </c>
      <c r="Q442" s="8">
        <v>89.2</v>
      </c>
      <c r="R442" s="8">
        <v>307000</v>
      </c>
      <c r="S442" s="8">
        <v>205.1</v>
      </c>
      <c r="T442" s="8">
        <v>59.9</v>
      </c>
      <c r="U442" s="8">
        <v>62.5</v>
      </c>
      <c r="V442" s="8">
        <v>44.5</v>
      </c>
      <c r="W442" s="8">
        <v>61.5</v>
      </c>
      <c r="X442" s="8">
        <v>63</v>
      </c>
      <c r="Y442" s="8">
        <v>55</v>
      </c>
      <c r="Z442" s="8">
        <v>58.2</v>
      </c>
      <c r="AA442" s="8">
        <v>45.4</v>
      </c>
      <c r="AB442" s="8">
        <v>296.2</v>
      </c>
      <c r="AE442" s="8">
        <v>245.8</v>
      </c>
      <c r="AF442" s="8">
        <v>341.3</v>
      </c>
      <c r="AG442" s="8">
        <v>99.3</v>
      </c>
      <c r="AH442" s="8">
        <v>98.1</v>
      </c>
      <c r="AI442" s="8">
        <v>103.1</v>
      </c>
      <c r="AJ442" s="8">
        <v>98.6</v>
      </c>
      <c r="AK442" s="8">
        <v>97.8</v>
      </c>
      <c r="AL442" s="8">
        <v>99.5</v>
      </c>
      <c r="AM442" s="8">
        <v>88.8</v>
      </c>
      <c r="AN442" s="8">
        <v>84.2</v>
      </c>
      <c r="AO442" s="8">
        <v>78.328000000000003</v>
      </c>
      <c r="AP442" s="8">
        <v>82.1</v>
      </c>
      <c r="AQ442" s="8">
        <v>80.599999999999994</v>
      </c>
      <c r="AR442" s="8">
        <v>240.44300000000001</v>
      </c>
      <c r="AS442" s="8">
        <v>105.3</v>
      </c>
      <c r="AT442" s="8">
        <v>96.4</v>
      </c>
      <c r="AU442" s="8">
        <v>108.8</v>
      </c>
      <c r="AV442" s="8">
        <v>107.6</v>
      </c>
      <c r="AW442" s="8">
        <v>125.5</v>
      </c>
      <c r="AX442" s="8">
        <v>115.5</v>
      </c>
      <c r="AY442" s="8">
        <v>54.7</v>
      </c>
      <c r="AZ442" s="8">
        <v>54.8</v>
      </c>
      <c r="BA442" s="8">
        <v>53.9</v>
      </c>
      <c r="BB442" s="8">
        <v>45.2</v>
      </c>
      <c r="BC442" s="8">
        <v>358.25979999999998</v>
      </c>
    </row>
    <row r="443" spans="1:55" x14ac:dyDescent="0.25">
      <c r="A443" s="7">
        <v>41121</v>
      </c>
      <c r="B443" s="8">
        <v>9892</v>
      </c>
      <c r="C443" s="8">
        <v>10259</v>
      </c>
      <c r="D443" s="8">
        <v>464.3</v>
      </c>
      <c r="E443" s="8">
        <v>92</v>
      </c>
      <c r="F443" s="8">
        <v>91</v>
      </c>
      <c r="G443" s="8">
        <v>95</v>
      </c>
      <c r="H443" s="8">
        <v>52.194899999999997</v>
      </c>
      <c r="I443" s="8">
        <v>54.9</v>
      </c>
      <c r="J443" s="8">
        <v>102</v>
      </c>
      <c r="K443" s="8">
        <v>104</v>
      </c>
      <c r="L443" s="8">
        <v>103</v>
      </c>
      <c r="M443" s="8">
        <v>104</v>
      </c>
      <c r="N443" s="8">
        <v>98</v>
      </c>
      <c r="O443" s="8">
        <v>101</v>
      </c>
      <c r="P443" s="8">
        <v>96</v>
      </c>
      <c r="Q443" s="8">
        <v>89.5</v>
      </c>
      <c r="R443" s="8">
        <v>309000</v>
      </c>
      <c r="S443" s="8">
        <v>206.1</v>
      </c>
      <c r="T443" s="8">
        <v>60.5</v>
      </c>
      <c r="U443" s="8">
        <v>63.1</v>
      </c>
      <c r="V443" s="8">
        <v>44.7</v>
      </c>
      <c r="W443" s="8">
        <v>61.5</v>
      </c>
      <c r="X443" s="8">
        <v>63</v>
      </c>
      <c r="Y443" s="8">
        <v>56.1</v>
      </c>
      <c r="Z443" s="8">
        <v>59.5</v>
      </c>
      <c r="AA443" s="8">
        <v>45.9</v>
      </c>
      <c r="AB443" s="8">
        <v>298.3</v>
      </c>
      <c r="AE443" s="8">
        <v>247.1</v>
      </c>
      <c r="AF443" s="8">
        <v>344.3</v>
      </c>
      <c r="AG443" s="8">
        <v>98.7</v>
      </c>
      <c r="AH443" s="8">
        <v>97.7</v>
      </c>
      <c r="AI443" s="8">
        <v>103.2</v>
      </c>
      <c r="AJ443" s="8">
        <v>99.2</v>
      </c>
      <c r="AK443" s="8">
        <v>95.9</v>
      </c>
      <c r="AL443" s="8">
        <v>101.2</v>
      </c>
      <c r="AM443" s="8">
        <v>88.7</v>
      </c>
      <c r="AN443" s="8">
        <v>84</v>
      </c>
      <c r="AO443" s="8">
        <v>78.325000000000003</v>
      </c>
      <c r="AP443" s="8">
        <v>81.8</v>
      </c>
      <c r="AQ443" s="8">
        <v>80.2</v>
      </c>
      <c r="AR443" s="8">
        <v>216.721</v>
      </c>
      <c r="AS443" s="8">
        <v>101.2</v>
      </c>
      <c r="AT443" s="8">
        <v>94.6</v>
      </c>
      <c r="AU443" s="8">
        <v>110.3</v>
      </c>
      <c r="AV443" s="8">
        <v>108.5</v>
      </c>
      <c r="AW443" s="8">
        <v>126.1</v>
      </c>
      <c r="AX443" s="8">
        <v>114.9</v>
      </c>
      <c r="AY443" s="8">
        <v>55.1</v>
      </c>
      <c r="AZ443" s="8">
        <v>55.2</v>
      </c>
      <c r="BA443" s="8">
        <v>54.3</v>
      </c>
      <c r="BB443" s="8">
        <v>45.5</v>
      </c>
      <c r="BC443" s="8">
        <v>360.04419999999999</v>
      </c>
    </row>
    <row r="444" spans="1:55" x14ac:dyDescent="0.25">
      <c r="A444" s="7">
        <v>41152</v>
      </c>
      <c r="B444" s="8">
        <v>10002</v>
      </c>
      <c r="C444" s="8">
        <v>10420</v>
      </c>
      <c r="D444" s="8">
        <v>467.9</v>
      </c>
      <c r="E444" s="8">
        <v>92</v>
      </c>
      <c r="F444" s="8">
        <v>91</v>
      </c>
      <c r="G444" s="8">
        <v>95</v>
      </c>
      <c r="H444" s="8">
        <v>52.351500000000001</v>
      </c>
      <c r="I444" s="8">
        <v>55</v>
      </c>
      <c r="J444" s="8">
        <v>103</v>
      </c>
      <c r="K444" s="8">
        <v>104</v>
      </c>
      <c r="L444" s="8">
        <v>104</v>
      </c>
      <c r="M444" s="8">
        <v>103</v>
      </c>
      <c r="N444" s="8">
        <v>98</v>
      </c>
      <c r="O444" s="8">
        <v>101</v>
      </c>
      <c r="P444" s="8">
        <v>97</v>
      </c>
      <c r="Q444" s="8">
        <v>89.6</v>
      </c>
      <c r="R444" s="8">
        <v>310000</v>
      </c>
      <c r="S444" s="8">
        <v>210.8</v>
      </c>
      <c r="T444" s="8">
        <v>60.6</v>
      </c>
      <c r="U444" s="8">
        <v>63.3</v>
      </c>
      <c r="V444" s="8">
        <v>44.5</v>
      </c>
      <c r="W444" s="8">
        <v>61</v>
      </c>
      <c r="X444" s="8">
        <v>62.5</v>
      </c>
      <c r="Y444" s="8">
        <v>56.8</v>
      </c>
      <c r="Z444" s="8">
        <v>60.2</v>
      </c>
      <c r="AA444" s="8">
        <v>46.3</v>
      </c>
      <c r="AB444" s="8">
        <v>300.39999999999998</v>
      </c>
      <c r="AE444" s="8">
        <v>246.4</v>
      </c>
      <c r="AF444" s="8">
        <v>343.5</v>
      </c>
      <c r="AG444" s="8">
        <v>98.6</v>
      </c>
      <c r="AH444" s="8">
        <v>97.6</v>
      </c>
      <c r="AI444" s="8">
        <v>103.7</v>
      </c>
      <c r="AJ444" s="8">
        <v>97.7</v>
      </c>
      <c r="AK444" s="8">
        <v>94.8</v>
      </c>
      <c r="AL444" s="8">
        <v>101.2</v>
      </c>
      <c r="AM444" s="8">
        <v>88.6</v>
      </c>
      <c r="AN444" s="8">
        <v>83.7</v>
      </c>
      <c r="AO444" s="8">
        <v>78.290999999999997</v>
      </c>
      <c r="AP444" s="8">
        <v>81.2</v>
      </c>
      <c r="AQ444" s="8">
        <v>79.8</v>
      </c>
      <c r="AR444" s="8">
        <v>214.07499999999999</v>
      </c>
      <c r="AS444" s="8">
        <v>100.8</v>
      </c>
      <c r="AT444" s="8">
        <v>93.2</v>
      </c>
      <c r="AU444" s="8">
        <v>110.4</v>
      </c>
      <c r="AV444" s="8">
        <v>108.1</v>
      </c>
      <c r="AW444" s="8">
        <v>128</v>
      </c>
      <c r="AX444" s="8">
        <v>115.5</v>
      </c>
      <c r="AY444" s="8">
        <v>55.4</v>
      </c>
      <c r="AZ444" s="8">
        <v>55.4</v>
      </c>
      <c r="BA444" s="8">
        <v>55</v>
      </c>
      <c r="BB444" s="8">
        <v>46.1</v>
      </c>
      <c r="BC444" s="8">
        <v>361.91590000000002</v>
      </c>
    </row>
    <row r="445" spans="1:55" x14ac:dyDescent="0.25">
      <c r="A445" s="7">
        <v>41182</v>
      </c>
      <c r="B445" s="8">
        <v>9964</v>
      </c>
      <c r="C445" s="8">
        <v>10602</v>
      </c>
      <c r="D445" s="8">
        <v>471.5</v>
      </c>
      <c r="E445" s="8">
        <v>92</v>
      </c>
      <c r="F445" s="8">
        <v>91</v>
      </c>
      <c r="G445" s="8">
        <v>95</v>
      </c>
      <c r="H445" s="8">
        <v>52.403799999999997</v>
      </c>
      <c r="I445" s="8">
        <v>55.1</v>
      </c>
      <c r="J445" s="8">
        <v>103</v>
      </c>
      <c r="K445" s="8">
        <v>105</v>
      </c>
      <c r="L445" s="8">
        <v>104</v>
      </c>
      <c r="M445" s="8">
        <v>105</v>
      </c>
      <c r="N445" s="8">
        <v>99</v>
      </c>
      <c r="O445" s="8">
        <v>100</v>
      </c>
      <c r="P445" s="8">
        <v>98</v>
      </c>
      <c r="Q445" s="8">
        <v>89.3</v>
      </c>
      <c r="R445" s="8">
        <v>308000</v>
      </c>
      <c r="S445" s="8">
        <v>217.8</v>
      </c>
      <c r="T445" s="8">
        <v>61.1</v>
      </c>
      <c r="U445" s="8">
        <v>63.7</v>
      </c>
      <c r="V445" s="8">
        <v>45.1</v>
      </c>
      <c r="W445" s="8">
        <v>61.2</v>
      </c>
      <c r="X445" s="8">
        <v>62.7</v>
      </c>
      <c r="Y445" s="8">
        <v>57.5</v>
      </c>
      <c r="Z445" s="8">
        <v>60.9</v>
      </c>
      <c r="AA445" s="8">
        <v>46.9</v>
      </c>
      <c r="AB445" s="8">
        <v>302.60000000000002</v>
      </c>
      <c r="AE445" s="8">
        <v>247.5</v>
      </c>
      <c r="AF445" s="8">
        <v>345.8</v>
      </c>
      <c r="AG445" s="8">
        <v>100.1</v>
      </c>
      <c r="AH445" s="8">
        <v>99.6</v>
      </c>
      <c r="AI445" s="8">
        <v>102.4</v>
      </c>
      <c r="AJ445" s="8">
        <v>99.1</v>
      </c>
      <c r="AK445" s="8">
        <v>97.6</v>
      </c>
      <c r="AL445" s="8">
        <v>99.1</v>
      </c>
      <c r="AM445" s="8">
        <v>88.5</v>
      </c>
      <c r="AN445" s="8">
        <v>83.5</v>
      </c>
      <c r="AO445" s="8">
        <v>78.256</v>
      </c>
      <c r="AP445" s="8">
        <v>80.8</v>
      </c>
      <c r="AQ445" s="8">
        <v>79.400000000000006</v>
      </c>
      <c r="AR445" s="8">
        <v>216.84899999999999</v>
      </c>
      <c r="AS445" s="8">
        <v>100.2</v>
      </c>
      <c r="AT445" s="8">
        <v>92.1</v>
      </c>
      <c r="AU445" s="8">
        <v>110</v>
      </c>
      <c r="AV445" s="8">
        <v>106.8</v>
      </c>
      <c r="AW445" s="8">
        <v>128.5</v>
      </c>
      <c r="AX445" s="8">
        <v>116.2</v>
      </c>
      <c r="AY445" s="8">
        <v>55.5</v>
      </c>
      <c r="AZ445" s="8">
        <v>55.5</v>
      </c>
      <c r="BA445" s="8">
        <v>55.1</v>
      </c>
      <c r="BB445" s="8">
        <v>46.4</v>
      </c>
      <c r="BC445" s="8">
        <v>363.8082</v>
      </c>
    </row>
    <row r="446" spans="1:55" x14ac:dyDescent="0.25">
      <c r="A446" s="7">
        <v>41213</v>
      </c>
      <c r="B446" s="8">
        <v>10215</v>
      </c>
      <c r="C446" s="8">
        <v>10807</v>
      </c>
      <c r="D446" s="8">
        <v>475.1</v>
      </c>
      <c r="E446" s="8">
        <v>92</v>
      </c>
      <c r="F446" s="8">
        <v>91</v>
      </c>
      <c r="G446" s="8">
        <v>95</v>
      </c>
      <c r="H446" s="8">
        <v>52.403799999999997</v>
      </c>
      <c r="I446" s="8">
        <v>55.2</v>
      </c>
      <c r="J446" s="8">
        <v>103</v>
      </c>
      <c r="K446" s="8">
        <v>103</v>
      </c>
      <c r="L446" s="8">
        <v>104</v>
      </c>
      <c r="M446" s="8">
        <v>103</v>
      </c>
      <c r="N446" s="8">
        <v>99</v>
      </c>
      <c r="O446" s="8">
        <v>102</v>
      </c>
      <c r="P446" s="8">
        <v>98</v>
      </c>
      <c r="Q446" s="8">
        <v>88.7</v>
      </c>
      <c r="R446" s="8">
        <v>310000</v>
      </c>
      <c r="S446" s="8">
        <v>223.7</v>
      </c>
      <c r="T446" s="8">
        <v>61.3</v>
      </c>
      <c r="U446" s="8">
        <v>63.8</v>
      </c>
      <c r="V446" s="8">
        <v>45.7</v>
      </c>
      <c r="W446" s="8">
        <v>61.1</v>
      </c>
      <c r="X446" s="8">
        <v>62.5</v>
      </c>
      <c r="Y446" s="8">
        <v>58</v>
      </c>
      <c r="Z446" s="8">
        <v>61.4</v>
      </c>
      <c r="AA446" s="8">
        <v>47.7</v>
      </c>
      <c r="AB446" s="8">
        <v>305.8</v>
      </c>
      <c r="AE446" s="8">
        <v>245.7</v>
      </c>
      <c r="AF446" s="8">
        <v>348.8</v>
      </c>
      <c r="AG446" s="8">
        <v>99</v>
      </c>
      <c r="AH446" s="8">
        <v>97.5</v>
      </c>
      <c r="AI446" s="8">
        <v>102.3</v>
      </c>
      <c r="AJ446" s="8">
        <v>98.6</v>
      </c>
      <c r="AK446" s="8">
        <v>95.6</v>
      </c>
      <c r="AL446" s="8">
        <v>98.9</v>
      </c>
      <c r="AM446" s="8">
        <v>88.4</v>
      </c>
      <c r="AN446" s="8">
        <v>83.4</v>
      </c>
      <c r="AO446" s="8">
        <v>78.260999999999996</v>
      </c>
      <c r="AP446" s="8">
        <v>80.5</v>
      </c>
      <c r="AQ446" s="8">
        <v>79</v>
      </c>
      <c r="AR446" s="8">
        <v>214.54599999999999</v>
      </c>
      <c r="AS446" s="8">
        <v>99.9</v>
      </c>
      <c r="AT446" s="8">
        <v>91.5</v>
      </c>
      <c r="AU446" s="8">
        <v>111.2</v>
      </c>
      <c r="AV446" s="8">
        <v>106.8</v>
      </c>
      <c r="AW446" s="8">
        <v>128.9</v>
      </c>
      <c r="AX446" s="8">
        <v>117</v>
      </c>
      <c r="AY446" s="8">
        <v>55.7</v>
      </c>
      <c r="AZ446" s="8">
        <v>55.8</v>
      </c>
      <c r="BA446" s="8">
        <v>55.4</v>
      </c>
      <c r="BB446" s="8">
        <v>46.6</v>
      </c>
      <c r="BC446" s="8">
        <v>365.67270000000002</v>
      </c>
    </row>
    <row r="447" spans="1:55" x14ac:dyDescent="0.25">
      <c r="A447" s="7">
        <v>41243</v>
      </c>
      <c r="B447" s="8">
        <v>10447</v>
      </c>
      <c r="C447" s="8">
        <v>10946</v>
      </c>
      <c r="D447" s="8">
        <v>478.7</v>
      </c>
      <c r="E447" s="8">
        <v>93</v>
      </c>
      <c r="F447" s="8">
        <v>92</v>
      </c>
      <c r="G447" s="8">
        <v>95</v>
      </c>
      <c r="H447" s="8">
        <v>52.561100000000003</v>
      </c>
      <c r="I447" s="8">
        <v>55.7</v>
      </c>
      <c r="J447" s="8">
        <v>102</v>
      </c>
      <c r="K447" s="8">
        <v>103</v>
      </c>
      <c r="L447" s="8">
        <v>103</v>
      </c>
      <c r="M447" s="8">
        <v>103</v>
      </c>
      <c r="N447" s="8">
        <v>99</v>
      </c>
      <c r="O447" s="8">
        <v>101</v>
      </c>
      <c r="P447" s="8">
        <v>98</v>
      </c>
      <c r="Q447" s="8">
        <v>88.8</v>
      </c>
      <c r="R447" s="8">
        <v>309000</v>
      </c>
      <c r="S447" s="8">
        <v>225.9</v>
      </c>
      <c r="T447" s="8">
        <v>61.1</v>
      </c>
      <c r="U447" s="8">
        <v>63.6</v>
      </c>
      <c r="V447" s="8">
        <v>45.9</v>
      </c>
      <c r="W447" s="8">
        <v>60.3</v>
      </c>
      <c r="X447" s="8">
        <v>61.6</v>
      </c>
      <c r="Y447" s="8">
        <v>58.4</v>
      </c>
      <c r="Z447" s="8">
        <v>61.9</v>
      </c>
      <c r="AA447" s="8">
        <v>47.7</v>
      </c>
      <c r="AB447" s="8">
        <v>309.7</v>
      </c>
      <c r="AE447" s="8">
        <v>247.1</v>
      </c>
      <c r="AF447" s="8">
        <v>350.2</v>
      </c>
      <c r="AG447" s="8">
        <v>98.8</v>
      </c>
      <c r="AH447" s="8">
        <v>98.7</v>
      </c>
      <c r="AI447" s="8">
        <v>102.1</v>
      </c>
      <c r="AJ447" s="8">
        <v>96.9</v>
      </c>
      <c r="AK447" s="8">
        <v>94.9</v>
      </c>
      <c r="AL447" s="8">
        <v>98.2</v>
      </c>
      <c r="AM447" s="8">
        <v>88.3</v>
      </c>
      <c r="AN447" s="8">
        <v>83.3</v>
      </c>
      <c r="AO447" s="8">
        <v>78.272999999999996</v>
      </c>
      <c r="AP447" s="8">
        <v>80.2</v>
      </c>
      <c r="AQ447" s="8">
        <v>78.7</v>
      </c>
      <c r="AR447" s="8">
        <v>220.465</v>
      </c>
      <c r="AS447" s="8">
        <v>100.5</v>
      </c>
      <c r="AT447" s="8">
        <v>91.1</v>
      </c>
      <c r="AU447" s="8">
        <v>112</v>
      </c>
      <c r="AV447" s="8">
        <v>107.9</v>
      </c>
      <c r="AW447" s="8">
        <v>127.4</v>
      </c>
      <c r="AX447" s="8">
        <v>118.8</v>
      </c>
      <c r="AY447" s="8">
        <v>56</v>
      </c>
      <c r="AZ447" s="8">
        <v>56</v>
      </c>
      <c r="BA447" s="8">
        <v>55.7</v>
      </c>
      <c r="BB447" s="8">
        <v>46.9</v>
      </c>
      <c r="BC447" s="8">
        <v>367.52170000000001</v>
      </c>
    </row>
    <row r="448" spans="1:55" x14ac:dyDescent="0.25">
      <c r="A448" s="7">
        <v>41274</v>
      </c>
      <c r="B448" s="8">
        <v>10524</v>
      </c>
      <c r="C448" s="8">
        <v>11109</v>
      </c>
      <c r="D448" s="8">
        <v>482.4</v>
      </c>
      <c r="E448" s="8">
        <v>93</v>
      </c>
      <c r="F448" s="8">
        <v>92</v>
      </c>
      <c r="G448" s="8">
        <v>95</v>
      </c>
      <c r="H448" s="8">
        <v>53.0867</v>
      </c>
      <c r="I448" s="8">
        <v>56.2</v>
      </c>
      <c r="J448" s="8">
        <v>102</v>
      </c>
      <c r="K448" s="8">
        <v>102</v>
      </c>
      <c r="L448" s="8">
        <v>103</v>
      </c>
      <c r="M448" s="8">
        <v>101</v>
      </c>
      <c r="N448" s="8">
        <v>98</v>
      </c>
      <c r="O448" s="8">
        <v>100</v>
      </c>
      <c r="P448" s="8">
        <v>97</v>
      </c>
      <c r="Q448" s="8">
        <v>88.6</v>
      </c>
      <c r="R448" s="8">
        <v>314000</v>
      </c>
      <c r="S448" s="8">
        <v>228</v>
      </c>
      <c r="T448" s="8">
        <v>61.3</v>
      </c>
      <c r="U448" s="8">
        <v>63.9</v>
      </c>
      <c r="V448" s="8">
        <v>46.2</v>
      </c>
      <c r="W448" s="8">
        <v>60</v>
      </c>
      <c r="X448" s="8">
        <v>61.3</v>
      </c>
      <c r="Y448" s="8">
        <v>59.1</v>
      </c>
      <c r="Z448" s="8">
        <v>62.8</v>
      </c>
      <c r="AA448" s="8">
        <v>47.9</v>
      </c>
      <c r="AB448" s="8">
        <v>315</v>
      </c>
      <c r="AE448" s="8">
        <v>249.3</v>
      </c>
      <c r="AF448" s="8">
        <v>351.7</v>
      </c>
      <c r="AG448" s="8">
        <v>98.6</v>
      </c>
      <c r="AH448" s="8">
        <v>99.6</v>
      </c>
      <c r="AI448" s="8">
        <v>101.2</v>
      </c>
      <c r="AJ448" s="8">
        <v>96.9</v>
      </c>
      <c r="AK448" s="8">
        <v>97.2</v>
      </c>
      <c r="AL448" s="8">
        <v>98.3</v>
      </c>
      <c r="AM448" s="8">
        <v>88.3</v>
      </c>
      <c r="AN448" s="8">
        <v>83.1</v>
      </c>
      <c r="AO448" s="8">
        <v>78.317999999999998</v>
      </c>
      <c r="AP448" s="8">
        <v>79.8</v>
      </c>
      <c r="AQ448" s="8">
        <v>78.3</v>
      </c>
      <c r="AR448" s="8">
        <v>221.887</v>
      </c>
      <c r="AS448" s="8">
        <v>99.8</v>
      </c>
      <c r="AT448" s="8">
        <v>90.7</v>
      </c>
      <c r="AU448" s="8">
        <v>114.4</v>
      </c>
      <c r="AV448" s="8">
        <v>110.2</v>
      </c>
      <c r="AW448" s="8">
        <v>129.9</v>
      </c>
      <c r="AX448" s="8">
        <v>120.5</v>
      </c>
      <c r="AY448" s="8">
        <v>56.4</v>
      </c>
      <c r="AZ448" s="8">
        <v>56.4</v>
      </c>
      <c r="BA448" s="8">
        <v>56.4</v>
      </c>
      <c r="BB448" s="8">
        <v>47.2</v>
      </c>
      <c r="BC448" s="8">
        <v>369.40640000000002</v>
      </c>
    </row>
    <row r="449" spans="1:55" x14ac:dyDescent="0.25">
      <c r="A449" s="7">
        <v>41305</v>
      </c>
      <c r="B449" s="8">
        <v>10678</v>
      </c>
      <c r="C449" s="8">
        <v>10973</v>
      </c>
      <c r="D449" s="8">
        <v>486</v>
      </c>
      <c r="E449" s="8">
        <v>93</v>
      </c>
      <c r="F449" s="8">
        <v>92</v>
      </c>
      <c r="G449" s="8">
        <v>95</v>
      </c>
      <c r="H449" s="8">
        <v>53.6175</v>
      </c>
      <c r="I449" s="8">
        <v>57.4</v>
      </c>
      <c r="J449" s="8">
        <v>102</v>
      </c>
      <c r="K449" s="8">
        <v>102</v>
      </c>
      <c r="L449" s="8">
        <v>103</v>
      </c>
      <c r="M449" s="8">
        <v>101</v>
      </c>
      <c r="N449" s="8">
        <v>99</v>
      </c>
      <c r="O449" s="8">
        <v>100</v>
      </c>
      <c r="P449" s="8">
        <v>98</v>
      </c>
      <c r="Q449" s="8">
        <v>88</v>
      </c>
      <c r="R449" s="8">
        <v>311000</v>
      </c>
      <c r="S449" s="8">
        <v>232.5</v>
      </c>
      <c r="T449" s="8">
        <v>60.2</v>
      </c>
      <c r="U449" s="8">
        <v>62.5</v>
      </c>
      <c r="V449" s="8">
        <v>46.9</v>
      </c>
      <c r="W449" s="8">
        <v>58.3</v>
      </c>
      <c r="X449" s="8">
        <v>59.5</v>
      </c>
      <c r="Y449" s="8">
        <v>58.6</v>
      </c>
      <c r="Z449" s="8">
        <v>62</v>
      </c>
      <c r="AA449" s="8">
        <v>48.4</v>
      </c>
      <c r="AB449" s="8">
        <v>319</v>
      </c>
      <c r="AE449" s="8">
        <v>248.3</v>
      </c>
      <c r="AF449" s="8">
        <v>350.7</v>
      </c>
      <c r="AG449" s="8">
        <v>98.7</v>
      </c>
      <c r="AH449" s="8">
        <v>98.2</v>
      </c>
      <c r="AI449" s="8">
        <v>102.5</v>
      </c>
      <c r="AJ449" s="8">
        <v>97.7</v>
      </c>
      <c r="AK449" s="8">
        <v>96.6</v>
      </c>
      <c r="AL449" s="8">
        <v>98.9</v>
      </c>
      <c r="AM449" s="8">
        <v>88.2</v>
      </c>
      <c r="AN449" s="8">
        <v>82.9</v>
      </c>
      <c r="AO449" s="8">
        <v>78.289000000000001</v>
      </c>
      <c r="AP449" s="8">
        <v>79.400000000000006</v>
      </c>
      <c r="AQ449" s="8">
        <v>77.900000000000006</v>
      </c>
      <c r="AR449" s="8">
        <v>206.583</v>
      </c>
      <c r="AS449" s="8">
        <v>96.9</v>
      </c>
      <c r="AT449" s="8">
        <v>91.3</v>
      </c>
      <c r="AU449" s="8">
        <v>114.4</v>
      </c>
      <c r="AV449" s="8">
        <v>111</v>
      </c>
      <c r="AW449" s="8">
        <v>129.6</v>
      </c>
      <c r="AX449" s="8">
        <v>124.1</v>
      </c>
      <c r="AY449" s="8">
        <v>56.9</v>
      </c>
      <c r="AZ449" s="8">
        <v>56.8</v>
      </c>
      <c r="BA449" s="8">
        <v>56.4</v>
      </c>
      <c r="BB449" s="8">
        <v>47.8</v>
      </c>
      <c r="BC449" s="8">
        <v>371.35210000000001</v>
      </c>
    </row>
    <row r="450" spans="1:55" x14ac:dyDescent="0.25">
      <c r="A450" s="7">
        <v>41333</v>
      </c>
      <c r="B450" s="8">
        <v>10755</v>
      </c>
      <c r="C450" s="8">
        <v>11204</v>
      </c>
      <c r="D450" s="8">
        <v>489.6</v>
      </c>
      <c r="E450" s="8">
        <v>93</v>
      </c>
      <c r="F450" s="8">
        <v>92</v>
      </c>
      <c r="G450" s="8">
        <v>95</v>
      </c>
      <c r="H450" s="8">
        <v>54.7971</v>
      </c>
      <c r="I450" s="8">
        <v>59.2</v>
      </c>
      <c r="J450" s="8">
        <v>103</v>
      </c>
      <c r="K450" s="8">
        <v>103</v>
      </c>
      <c r="L450" s="8">
        <v>104</v>
      </c>
      <c r="M450" s="8">
        <v>103</v>
      </c>
      <c r="N450" s="8">
        <v>100</v>
      </c>
      <c r="O450" s="8">
        <v>101</v>
      </c>
      <c r="P450" s="8">
        <v>99</v>
      </c>
      <c r="Q450" s="8">
        <v>87.9</v>
      </c>
      <c r="R450" s="8">
        <v>314000</v>
      </c>
      <c r="S450" s="8">
        <v>240</v>
      </c>
      <c r="T450" s="8">
        <v>59.5</v>
      </c>
      <c r="U450" s="8">
        <v>61.8</v>
      </c>
      <c r="V450" s="8">
        <v>47.1</v>
      </c>
      <c r="W450" s="8">
        <v>58.1</v>
      </c>
      <c r="X450" s="8">
        <v>59.2</v>
      </c>
      <c r="Y450" s="8">
        <v>57.6</v>
      </c>
      <c r="Z450" s="8">
        <v>60.9</v>
      </c>
      <c r="AA450" s="8">
        <v>48.2</v>
      </c>
      <c r="AB450" s="8">
        <v>319.7</v>
      </c>
      <c r="AE450" s="8">
        <v>249.4</v>
      </c>
      <c r="AF450" s="8">
        <v>351.5</v>
      </c>
      <c r="AG450" s="8">
        <v>98.9</v>
      </c>
      <c r="AH450" s="8">
        <v>98.1</v>
      </c>
      <c r="AI450" s="8">
        <v>101.4</v>
      </c>
      <c r="AJ450" s="8">
        <v>98.5</v>
      </c>
      <c r="AK450" s="8">
        <v>98.3</v>
      </c>
      <c r="AL450" s="8">
        <v>97.5</v>
      </c>
      <c r="AM450" s="8">
        <v>88.2</v>
      </c>
      <c r="AN450" s="8">
        <v>82.7</v>
      </c>
      <c r="AO450" s="8">
        <v>78.292000000000002</v>
      </c>
      <c r="AP450" s="8">
        <v>79.2</v>
      </c>
      <c r="AQ450" s="8">
        <v>77.599999999999994</v>
      </c>
      <c r="AR450" s="8">
        <v>210.38399999999999</v>
      </c>
      <c r="AS450" s="8">
        <v>98.1</v>
      </c>
      <c r="AT450" s="8">
        <v>90.8</v>
      </c>
      <c r="AU450" s="8">
        <v>115.3</v>
      </c>
      <c r="AV450" s="8">
        <v>111.8</v>
      </c>
      <c r="AW450" s="8">
        <v>133</v>
      </c>
      <c r="AX450" s="8">
        <v>124.3</v>
      </c>
      <c r="AY450" s="8">
        <v>57.6</v>
      </c>
      <c r="AZ450" s="8">
        <v>57.5</v>
      </c>
      <c r="BA450" s="8">
        <v>57.5</v>
      </c>
      <c r="BB450" s="8">
        <v>48.8</v>
      </c>
      <c r="BC450" s="8">
        <v>373.31720000000001</v>
      </c>
    </row>
    <row r="451" spans="1:55" x14ac:dyDescent="0.25">
      <c r="A451" s="7">
        <v>41364</v>
      </c>
      <c r="B451" s="8">
        <v>10993</v>
      </c>
      <c r="C451" s="8">
        <v>11192</v>
      </c>
      <c r="D451" s="8">
        <v>493.3</v>
      </c>
      <c r="E451" s="8">
        <v>93</v>
      </c>
      <c r="F451" s="8">
        <v>92</v>
      </c>
      <c r="G451" s="8">
        <v>95</v>
      </c>
      <c r="H451" s="8">
        <v>56.495899999999999</v>
      </c>
      <c r="I451" s="8">
        <v>60.8</v>
      </c>
      <c r="J451" s="8">
        <v>102</v>
      </c>
      <c r="K451" s="8">
        <v>103</v>
      </c>
      <c r="L451" s="8">
        <v>103</v>
      </c>
      <c r="M451" s="8">
        <v>104</v>
      </c>
      <c r="N451" s="8">
        <v>100</v>
      </c>
      <c r="O451" s="8">
        <v>101</v>
      </c>
      <c r="P451" s="8">
        <v>100</v>
      </c>
      <c r="Q451" s="8">
        <v>88.5</v>
      </c>
      <c r="R451" s="8">
        <v>312000</v>
      </c>
      <c r="S451" s="8">
        <v>239.9</v>
      </c>
      <c r="T451" s="8">
        <v>58.7</v>
      </c>
      <c r="U451" s="8">
        <v>60.9</v>
      </c>
      <c r="V451" s="8">
        <v>46.9</v>
      </c>
      <c r="W451" s="8">
        <v>56.8</v>
      </c>
      <c r="X451" s="8">
        <v>57.9</v>
      </c>
      <c r="Y451" s="8">
        <v>57.2</v>
      </c>
      <c r="Z451" s="8">
        <v>60.5</v>
      </c>
      <c r="AA451" s="8">
        <v>48</v>
      </c>
      <c r="AB451" s="8">
        <v>320</v>
      </c>
      <c r="AE451" s="8">
        <v>249.4</v>
      </c>
      <c r="AF451" s="8">
        <v>351.5</v>
      </c>
      <c r="AG451" s="8">
        <v>100.8</v>
      </c>
      <c r="AH451" s="8">
        <v>100.5</v>
      </c>
      <c r="AI451" s="8">
        <v>104</v>
      </c>
      <c r="AJ451" s="8">
        <v>99.1</v>
      </c>
      <c r="AK451" s="8">
        <v>98</v>
      </c>
      <c r="AL451" s="8">
        <v>99.5</v>
      </c>
      <c r="AM451" s="8">
        <v>88.1</v>
      </c>
      <c r="AN451" s="8">
        <v>82.7</v>
      </c>
      <c r="AO451" s="8">
        <v>78.361999999999995</v>
      </c>
      <c r="AP451" s="8">
        <v>79.099999999999994</v>
      </c>
      <c r="AQ451" s="8">
        <v>77.400000000000006</v>
      </c>
      <c r="AR451" s="8">
        <v>220.43</v>
      </c>
      <c r="AS451" s="8">
        <v>98.2</v>
      </c>
      <c r="AT451" s="8">
        <v>91.3</v>
      </c>
      <c r="AU451" s="8">
        <v>115.6</v>
      </c>
      <c r="AV451" s="8">
        <v>113</v>
      </c>
      <c r="AW451" s="8">
        <v>132.5</v>
      </c>
      <c r="AX451" s="8">
        <v>126.3</v>
      </c>
      <c r="AY451" s="8">
        <v>58.4</v>
      </c>
      <c r="AZ451" s="8">
        <v>58.4</v>
      </c>
      <c r="BA451" s="8">
        <v>58.2</v>
      </c>
      <c r="BB451" s="8">
        <v>49.9</v>
      </c>
      <c r="BC451" s="8">
        <v>375.22809999999998</v>
      </c>
    </row>
    <row r="452" spans="1:55" x14ac:dyDescent="0.25">
      <c r="A452" s="7">
        <v>41394</v>
      </c>
      <c r="B452" s="8">
        <v>11124</v>
      </c>
      <c r="C452" s="8">
        <v>11285</v>
      </c>
      <c r="D452" s="8">
        <v>496.9</v>
      </c>
      <c r="E452" s="8">
        <v>93</v>
      </c>
      <c r="F452" s="8">
        <v>92</v>
      </c>
      <c r="G452" s="8">
        <v>95</v>
      </c>
      <c r="H452" s="8">
        <v>57.625799999999998</v>
      </c>
      <c r="I452" s="8">
        <v>61.9</v>
      </c>
      <c r="J452" s="8">
        <v>103</v>
      </c>
      <c r="K452" s="8">
        <v>103</v>
      </c>
      <c r="L452" s="8">
        <v>104</v>
      </c>
      <c r="M452" s="8">
        <v>102</v>
      </c>
      <c r="N452" s="8">
        <v>101</v>
      </c>
      <c r="O452" s="8">
        <v>103</v>
      </c>
      <c r="P452" s="8">
        <v>100</v>
      </c>
      <c r="Q452" s="8">
        <v>89.3</v>
      </c>
      <c r="R452" s="8">
        <v>321000</v>
      </c>
      <c r="S452" s="8">
        <v>239.4</v>
      </c>
      <c r="T452" s="8">
        <v>59</v>
      </c>
      <c r="U452" s="8">
        <v>61.3</v>
      </c>
      <c r="V452" s="8">
        <v>46.8</v>
      </c>
      <c r="W452" s="8">
        <v>56.7</v>
      </c>
      <c r="X452" s="8">
        <v>57.9</v>
      </c>
      <c r="Y452" s="8">
        <v>57.9</v>
      </c>
      <c r="Z452" s="8">
        <v>61.3</v>
      </c>
      <c r="AA452" s="8">
        <v>47.9</v>
      </c>
      <c r="AB452" s="8">
        <v>319.5</v>
      </c>
      <c r="AE452" s="8">
        <v>254</v>
      </c>
      <c r="AF452" s="8">
        <v>353.8</v>
      </c>
      <c r="AG452" s="8">
        <v>100.3</v>
      </c>
      <c r="AH452" s="8">
        <v>98.3</v>
      </c>
      <c r="AI452" s="8">
        <v>105.7</v>
      </c>
      <c r="AJ452" s="8">
        <v>100</v>
      </c>
      <c r="AK452" s="8">
        <v>96.3</v>
      </c>
      <c r="AL452" s="8">
        <v>101.3</v>
      </c>
      <c r="AM452" s="8">
        <v>88.1</v>
      </c>
      <c r="AN452" s="8">
        <v>82.8</v>
      </c>
      <c r="AO452" s="8">
        <v>78.477000000000004</v>
      </c>
      <c r="AP452" s="8">
        <v>79.099999999999994</v>
      </c>
      <c r="AQ452" s="8">
        <v>77.400000000000006</v>
      </c>
      <c r="AR452" s="8">
        <v>214.96899999999999</v>
      </c>
      <c r="AS452" s="8">
        <v>96.8</v>
      </c>
      <c r="AT452" s="8">
        <v>90.7</v>
      </c>
      <c r="AU452" s="8">
        <v>116.5</v>
      </c>
      <c r="AV452" s="8">
        <v>113.7</v>
      </c>
      <c r="AW452" s="8">
        <v>131.30000000000001</v>
      </c>
      <c r="AX452" s="8">
        <v>123.7</v>
      </c>
      <c r="AY452" s="8">
        <v>59.2</v>
      </c>
      <c r="AZ452" s="8">
        <v>59.3</v>
      </c>
      <c r="BA452" s="8">
        <v>58.7</v>
      </c>
      <c r="BB452" s="8">
        <v>50.9</v>
      </c>
      <c r="BC452" s="8">
        <v>377.05189999999999</v>
      </c>
    </row>
    <row r="453" spans="1:55" x14ac:dyDescent="0.25">
      <c r="A453" s="7">
        <v>41425</v>
      </c>
      <c r="B453" s="8">
        <v>11318</v>
      </c>
      <c r="C453" s="8">
        <v>11661</v>
      </c>
      <c r="D453" s="8">
        <v>500.4</v>
      </c>
      <c r="E453" s="8">
        <v>93</v>
      </c>
      <c r="F453" s="8">
        <v>92</v>
      </c>
      <c r="G453" s="8">
        <v>95</v>
      </c>
      <c r="H453" s="8">
        <v>58.605400000000003</v>
      </c>
      <c r="I453" s="8">
        <v>62.9</v>
      </c>
      <c r="J453" s="8">
        <v>103</v>
      </c>
      <c r="K453" s="8">
        <v>105</v>
      </c>
      <c r="L453" s="8">
        <v>105</v>
      </c>
      <c r="M453" s="8">
        <v>105</v>
      </c>
      <c r="N453" s="8">
        <v>100</v>
      </c>
      <c r="O453" s="8">
        <v>100</v>
      </c>
      <c r="P453" s="8">
        <v>100</v>
      </c>
      <c r="Q453" s="8">
        <v>89.8</v>
      </c>
      <c r="R453" s="8">
        <v>322000</v>
      </c>
      <c r="S453" s="8">
        <v>240.8</v>
      </c>
      <c r="T453" s="8">
        <v>59</v>
      </c>
      <c r="U453" s="8">
        <v>61.3</v>
      </c>
      <c r="V453" s="8">
        <v>46.9</v>
      </c>
      <c r="W453" s="8">
        <v>56.2</v>
      </c>
      <c r="X453" s="8">
        <v>57.3</v>
      </c>
      <c r="Y453" s="8">
        <v>58.3</v>
      </c>
      <c r="Z453" s="8">
        <v>61.8</v>
      </c>
      <c r="AA453" s="8">
        <v>48</v>
      </c>
      <c r="AB453" s="8">
        <v>322.60000000000002</v>
      </c>
      <c r="AE453" s="8">
        <v>255.6</v>
      </c>
      <c r="AF453" s="8">
        <v>358.4</v>
      </c>
      <c r="AG453" s="8">
        <v>100.4</v>
      </c>
      <c r="AH453" s="8">
        <v>98.4</v>
      </c>
      <c r="AI453" s="8">
        <v>105.9</v>
      </c>
      <c r="AJ453" s="8">
        <v>100.6</v>
      </c>
      <c r="AK453" s="8">
        <v>96.8</v>
      </c>
      <c r="AL453" s="8">
        <v>102.6</v>
      </c>
      <c r="AM453" s="8">
        <v>88.1</v>
      </c>
      <c r="AN453" s="8">
        <v>82.9</v>
      </c>
      <c r="AO453" s="8">
        <v>78.593000000000004</v>
      </c>
      <c r="AP453" s="8">
        <v>79.3</v>
      </c>
      <c r="AQ453" s="8">
        <v>77.5</v>
      </c>
      <c r="AR453" s="8">
        <v>211.869</v>
      </c>
      <c r="AS453" s="8">
        <v>95.5</v>
      </c>
      <c r="AT453" s="8">
        <v>91.6</v>
      </c>
      <c r="AU453" s="8">
        <v>117.6</v>
      </c>
      <c r="AV453" s="8">
        <v>115.1</v>
      </c>
      <c r="AW453" s="8">
        <v>129.30000000000001</v>
      </c>
      <c r="AX453" s="8">
        <v>125.5</v>
      </c>
      <c r="AY453" s="8">
        <v>60</v>
      </c>
      <c r="AZ453" s="8">
        <v>60.1</v>
      </c>
      <c r="BA453" s="8">
        <v>59.3</v>
      </c>
      <c r="BB453" s="8">
        <v>51.6</v>
      </c>
      <c r="BC453" s="8">
        <v>378.83499999999998</v>
      </c>
    </row>
    <row r="454" spans="1:55" x14ac:dyDescent="0.25">
      <c r="A454" s="7">
        <v>41455</v>
      </c>
      <c r="B454" s="8">
        <v>11533</v>
      </c>
      <c r="C454" s="8">
        <v>11880</v>
      </c>
      <c r="D454" s="8">
        <v>504</v>
      </c>
      <c r="E454" s="8">
        <v>94</v>
      </c>
      <c r="F454" s="8">
        <v>92</v>
      </c>
      <c r="G454" s="8">
        <v>96</v>
      </c>
      <c r="H454" s="8">
        <v>59.3673</v>
      </c>
      <c r="I454" s="8">
        <v>63.9</v>
      </c>
      <c r="J454" s="8">
        <v>103</v>
      </c>
      <c r="K454" s="8">
        <v>104</v>
      </c>
      <c r="L454" s="8">
        <v>105</v>
      </c>
      <c r="M454" s="8">
        <v>105</v>
      </c>
      <c r="N454" s="8">
        <v>101</v>
      </c>
      <c r="O454" s="8">
        <v>100</v>
      </c>
      <c r="P454" s="8">
        <v>101</v>
      </c>
      <c r="Q454" s="8">
        <v>90.6</v>
      </c>
      <c r="R454" s="8">
        <v>325000</v>
      </c>
      <c r="S454" s="8">
        <v>243.3</v>
      </c>
      <c r="T454" s="8">
        <v>60.5</v>
      </c>
      <c r="U454" s="8">
        <v>62.9</v>
      </c>
      <c r="V454" s="8">
        <v>47.1</v>
      </c>
      <c r="W454" s="8">
        <v>56.9</v>
      </c>
      <c r="X454" s="8">
        <v>58.2</v>
      </c>
      <c r="Y454" s="8">
        <v>60.4</v>
      </c>
      <c r="Z454" s="8">
        <v>64.2</v>
      </c>
      <c r="AA454" s="8">
        <v>48.6</v>
      </c>
      <c r="AB454" s="8">
        <v>326.3</v>
      </c>
      <c r="AE454" s="8">
        <v>257.8</v>
      </c>
      <c r="AF454" s="8">
        <v>364.9</v>
      </c>
      <c r="AG454" s="8">
        <v>101</v>
      </c>
      <c r="AH454" s="8">
        <v>99.9</v>
      </c>
      <c r="AI454" s="8">
        <v>106.9</v>
      </c>
      <c r="AJ454" s="8">
        <v>101.7</v>
      </c>
      <c r="AK454" s="8">
        <v>98.7</v>
      </c>
      <c r="AL454" s="8">
        <v>103.9</v>
      </c>
      <c r="AM454" s="8">
        <v>88.1</v>
      </c>
      <c r="AN454" s="8">
        <v>82.9</v>
      </c>
      <c r="AO454" s="8">
        <v>78.647000000000006</v>
      </c>
      <c r="AP454" s="8">
        <v>79.099999999999994</v>
      </c>
      <c r="AQ454" s="8">
        <v>77.5</v>
      </c>
      <c r="AR454" s="8">
        <v>206.114</v>
      </c>
      <c r="AS454" s="8">
        <v>95</v>
      </c>
      <c r="AT454" s="8">
        <v>90.6</v>
      </c>
      <c r="AU454" s="8">
        <v>118.5</v>
      </c>
      <c r="AV454" s="8">
        <v>115.2</v>
      </c>
      <c r="AW454" s="8">
        <v>127.9</v>
      </c>
      <c r="AX454" s="8">
        <v>126.1</v>
      </c>
      <c r="AY454" s="8">
        <v>60.6</v>
      </c>
      <c r="AZ454" s="8">
        <v>60.6</v>
      </c>
      <c r="BA454" s="8">
        <v>60</v>
      </c>
      <c r="BB454" s="8">
        <v>52.4</v>
      </c>
      <c r="BC454" s="8">
        <v>380.67559999999997</v>
      </c>
    </row>
    <row r="455" spans="1:55" x14ac:dyDescent="0.25">
      <c r="A455" s="7">
        <v>41486</v>
      </c>
      <c r="B455" s="8">
        <v>11735</v>
      </c>
      <c r="C455" s="8">
        <v>12070</v>
      </c>
      <c r="D455" s="8">
        <v>507.5</v>
      </c>
      <c r="E455" s="8">
        <v>94</v>
      </c>
      <c r="F455" s="8">
        <v>93</v>
      </c>
      <c r="G455" s="8">
        <v>96</v>
      </c>
      <c r="H455" s="8">
        <v>60.198399999999999</v>
      </c>
      <c r="I455" s="8">
        <v>65</v>
      </c>
      <c r="J455" s="8">
        <v>103</v>
      </c>
      <c r="K455" s="8">
        <v>103</v>
      </c>
      <c r="L455" s="8">
        <v>104</v>
      </c>
      <c r="M455" s="8">
        <v>103</v>
      </c>
      <c r="N455" s="8">
        <v>100</v>
      </c>
      <c r="O455" s="8">
        <v>102</v>
      </c>
      <c r="P455" s="8">
        <v>100</v>
      </c>
      <c r="Q455" s="8">
        <v>91.6</v>
      </c>
      <c r="R455" s="8">
        <v>333000</v>
      </c>
      <c r="S455" s="8">
        <v>245.1</v>
      </c>
      <c r="T455" s="8">
        <v>62</v>
      </c>
      <c r="U455" s="8">
        <v>64.5</v>
      </c>
      <c r="V455" s="8">
        <v>47.4</v>
      </c>
      <c r="W455" s="8">
        <v>57.4</v>
      </c>
      <c r="X455" s="8">
        <v>58.7</v>
      </c>
      <c r="Y455" s="8">
        <v>62.6</v>
      </c>
      <c r="Z455" s="8">
        <v>66.8</v>
      </c>
      <c r="AA455" s="8">
        <v>49.1</v>
      </c>
      <c r="AB455" s="8">
        <v>328.4</v>
      </c>
      <c r="AE455" s="8">
        <v>261.39999999999998</v>
      </c>
      <c r="AF455" s="8">
        <v>367.3</v>
      </c>
      <c r="AG455" s="8">
        <v>101</v>
      </c>
      <c r="AH455" s="8">
        <v>99.7</v>
      </c>
      <c r="AI455" s="8">
        <v>107.8</v>
      </c>
      <c r="AJ455" s="8">
        <v>100.4</v>
      </c>
      <c r="AK455" s="8">
        <v>98.5</v>
      </c>
      <c r="AL455" s="8">
        <v>103</v>
      </c>
      <c r="AM455" s="8">
        <v>88.1</v>
      </c>
      <c r="AN455" s="8">
        <v>82.9</v>
      </c>
      <c r="AO455" s="8">
        <v>78.602000000000004</v>
      </c>
      <c r="AP455" s="8">
        <v>78.7</v>
      </c>
      <c r="AQ455" s="8">
        <v>77.3</v>
      </c>
      <c r="AR455" s="8">
        <v>213.96700000000001</v>
      </c>
      <c r="AS455" s="8">
        <v>96.1</v>
      </c>
      <c r="AT455" s="8">
        <v>90.7</v>
      </c>
      <c r="AU455" s="8">
        <v>118.5</v>
      </c>
      <c r="AV455" s="8">
        <v>115.9</v>
      </c>
      <c r="AW455" s="8">
        <v>129.80000000000001</v>
      </c>
      <c r="AX455" s="8">
        <v>126.5</v>
      </c>
      <c r="AY455" s="8">
        <v>61.2</v>
      </c>
      <c r="AZ455" s="8">
        <v>61.1</v>
      </c>
      <c r="BA455" s="8">
        <v>60.8</v>
      </c>
      <c r="BB455" s="8">
        <v>52.9</v>
      </c>
      <c r="BC455" s="8">
        <v>382.67590000000001</v>
      </c>
    </row>
    <row r="456" spans="1:55" x14ac:dyDescent="0.25">
      <c r="A456" s="7">
        <v>41517</v>
      </c>
      <c r="B456" s="8">
        <v>11855</v>
      </c>
      <c r="C456" s="8">
        <v>12380</v>
      </c>
      <c r="D456" s="8">
        <v>511</v>
      </c>
      <c r="E456" s="8">
        <v>94</v>
      </c>
      <c r="F456" s="8">
        <v>93</v>
      </c>
      <c r="G456" s="8">
        <v>96</v>
      </c>
      <c r="H456" s="8">
        <v>60.9208</v>
      </c>
      <c r="I456" s="8">
        <v>65.7</v>
      </c>
      <c r="J456" s="8">
        <v>103</v>
      </c>
      <c r="K456" s="8">
        <v>104</v>
      </c>
      <c r="L456" s="8">
        <v>104</v>
      </c>
      <c r="M456" s="8">
        <v>103</v>
      </c>
      <c r="N456" s="8">
        <v>100</v>
      </c>
      <c r="O456" s="8">
        <v>102</v>
      </c>
      <c r="P456" s="8">
        <v>99</v>
      </c>
      <c r="Q456" s="8">
        <v>92.3</v>
      </c>
      <c r="R456" s="8">
        <v>336000</v>
      </c>
      <c r="S456" s="8">
        <v>246.3</v>
      </c>
      <c r="T456" s="8">
        <v>62.8</v>
      </c>
      <c r="U456" s="8">
        <v>65.5</v>
      </c>
      <c r="V456" s="8">
        <v>47.6</v>
      </c>
      <c r="W456" s="8">
        <v>57.5</v>
      </c>
      <c r="X456" s="8">
        <v>58.8</v>
      </c>
      <c r="Y456" s="8">
        <v>64.2</v>
      </c>
      <c r="Z456" s="8">
        <v>68.7</v>
      </c>
      <c r="AA456" s="8">
        <v>49.4</v>
      </c>
      <c r="AB456" s="8">
        <v>330</v>
      </c>
      <c r="AE456" s="8">
        <v>262.5</v>
      </c>
      <c r="AF456" s="8">
        <v>366.8</v>
      </c>
      <c r="AG456" s="8">
        <v>102.1</v>
      </c>
      <c r="AH456" s="8">
        <v>100.6</v>
      </c>
      <c r="AI456" s="8">
        <v>108.6</v>
      </c>
      <c r="AJ456" s="8">
        <v>102.5</v>
      </c>
      <c r="AK456" s="8">
        <v>98</v>
      </c>
      <c r="AL456" s="8">
        <v>106.4</v>
      </c>
      <c r="AM456" s="8">
        <v>88</v>
      </c>
      <c r="AN456" s="8">
        <v>82.8</v>
      </c>
      <c r="AO456" s="8">
        <v>78.581000000000003</v>
      </c>
      <c r="AP456" s="8">
        <v>78.400000000000006</v>
      </c>
      <c r="AQ456" s="8">
        <v>77</v>
      </c>
      <c r="AR456" s="8">
        <v>215.09200000000001</v>
      </c>
      <c r="AS456" s="8">
        <v>96.3</v>
      </c>
      <c r="AT456" s="8">
        <v>90.9</v>
      </c>
      <c r="AU456" s="8">
        <v>119.8</v>
      </c>
      <c r="AV456" s="8">
        <v>117.9</v>
      </c>
      <c r="AW456" s="8">
        <v>129.4</v>
      </c>
      <c r="AX456" s="8">
        <v>126</v>
      </c>
      <c r="AY456" s="8">
        <v>61.5</v>
      </c>
      <c r="AZ456" s="8">
        <v>61.5</v>
      </c>
      <c r="BA456" s="8">
        <v>61.4</v>
      </c>
      <c r="BB456" s="8">
        <v>53.5</v>
      </c>
      <c r="BC456" s="8">
        <v>384.92570000000001</v>
      </c>
    </row>
    <row r="457" spans="1:55" x14ac:dyDescent="0.25">
      <c r="A457" s="7">
        <v>41547</v>
      </c>
      <c r="B457" s="8">
        <v>12064</v>
      </c>
      <c r="C457" s="8">
        <v>12892</v>
      </c>
      <c r="D457" s="8">
        <v>514.4</v>
      </c>
      <c r="E457" s="8">
        <v>94</v>
      </c>
      <c r="F457" s="8">
        <v>93</v>
      </c>
      <c r="G457" s="8">
        <v>96</v>
      </c>
      <c r="H457" s="8">
        <v>61.712800000000001</v>
      </c>
      <c r="I457" s="8">
        <v>66.5</v>
      </c>
      <c r="J457" s="8">
        <v>102</v>
      </c>
      <c r="K457" s="8">
        <v>103</v>
      </c>
      <c r="L457" s="8">
        <v>103</v>
      </c>
      <c r="M457" s="8">
        <v>103</v>
      </c>
      <c r="N457" s="8">
        <v>101</v>
      </c>
      <c r="O457" s="8">
        <v>102</v>
      </c>
      <c r="P457" s="8">
        <v>101</v>
      </c>
      <c r="Q457" s="8">
        <v>92.4</v>
      </c>
      <c r="R457" s="8">
        <v>340000</v>
      </c>
      <c r="S457" s="8">
        <v>245.5</v>
      </c>
      <c r="T457" s="8">
        <v>63.8</v>
      </c>
      <c r="U457" s="8">
        <v>66.599999999999994</v>
      </c>
      <c r="V457" s="8">
        <v>47.6</v>
      </c>
      <c r="W457" s="8">
        <v>58.3</v>
      </c>
      <c r="X457" s="8">
        <v>59.7</v>
      </c>
      <c r="Y457" s="8">
        <v>65.3</v>
      </c>
      <c r="Z457" s="8">
        <v>70</v>
      </c>
      <c r="AA457" s="8">
        <v>49.8</v>
      </c>
      <c r="AB457" s="8">
        <v>328.5</v>
      </c>
      <c r="AE457" s="8">
        <v>262.39999999999998</v>
      </c>
      <c r="AF457" s="8">
        <v>370.1</v>
      </c>
      <c r="AG457" s="8">
        <v>101.7</v>
      </c>
      <c r="AH457" s="8">
        <v>100.6</v>
      </c>
      <c r="AI457" s="8">
        <v>108.3</v>
      </c>
      <c r="AJ457" s="8">
        <v>101.7</v>
      </c>
      <c r="AK457" s="8">
        <v>99</v>
      </c>
      <c r="AL457" s="8">
        <v>106</v>
      </c>
      <c r="AM457" s="8">
        <v>88.1</v>
      </c>
      <c r="AN457" s="8">
        <v>82.8</v>
      </c>
      <c r="AO457" s="8">
        <v>78.650999999999996</v>
      </c>
      <c r="AP457" s="8">
        <v>78.400000000000006</v>
      </c>
      <c r="AQ457" s="8">
        <v>77</v>
      </c>
      <c r="AR457" s="8">
        <v>215.28299999999999</v>
      </c>
      <c r="AS457" s="8">
        <v>96.1</v>
      </c>
      <c r="AT457" s="8">
        <v>91.4</v>
      </c>
      <c r="AU457" s="8">
        <v>121.7</v>
      </c>
      <c r="AV457" s="8">
        <v>119.7</v>
      </c>
      <c r="AW457" s="8">
        <v>130.80000000000001</v>
      </c>
      <c r="AX457" s="8">
        <v>127.7</v>
      </c>
      <c r="AY457" s="8">
        <v>62</v>
      </c>
      <c r="AZ457" s="8">
        <v>61.9</v>
      </c>
      <c r="BA457" s="8">
        <v>61.9</v>
      </c>
      <c r="BB457" s="8">
        <v>54.3</v>
      </c>
      <c r="BC457" s="8">
        <v>387.5025</v>
      </c>
    </row>
    <row r="458" spans="1:55" x14ac:dyDescent="0.25">
      <c r="A458" s="7">
        <v>41578</v>
      </c>
      <c r="B458" s="8">
        <v>12312</v>
      </c>
      <c r="C458" s="8">
        <v>13269</v>
      </c>
      <c r="D458" s="8">
        <v>517.79999999999995</v>
      </c>
      <c r="E458" s="8">
        <v>94</v>
      </c>
      <c r="F458" s="8">
        <v>93</v>
      </c>
      <c r="G458" s="8">
        <v>96</v>
      </c>
      <c r="H458" s="8">
        <v>62.391599999999997</v>
      </c>
      <c r="I458" s="8">
        <v>67</v>
      </c>
      <c r="J458" s="8">
        <v>102</v>
      </c>
      <c r="K458" s="8">
        <v>103</v>
      </c>
      <c r="L458" s="8">
        <v>102</v>
      </c>
      <c r="M458" s="8">
        <v>103</v>
      </c>
      <c r="N458" s="8">
        <v>101</v>
      </c>
      <c r="O458" s="8">
        <v>101</v>
      </c>
      <c r="P458" s="8">
        <v>101</v>
      </c>
      <c r="Q458" s="8">
        <v>92</v>
      </c>
      <c r="R458" s="8">
        <v>340000</v>
      </c>
      <c r="S458" s="8">
        <v>245.4</v>
      </c>
      <c r="T458" s="8">
        <v>64.2</v>
      </c>
      <c r="U458" s="8">
        <v>67</v>
      </c>
      <c r="V458" s="8">
        <v>48</v>
      </c>
      <c r="W458" s="8">
        <v>58.7</v>
      </c>
      <c r="X458" s="8">
        <v>60.1</v>
      </c>
      <c r="Y458" s="8">
        <v>65.7</v>
      </c>
      <c r="Z458" s="8">
        <v>70.3</v>
      </c>
      <c r="AA458" s="8">
        <v>50.4</v>
      </c>
      <c r="AB458" s="8">
        <v>329.9</v>
      </c>
      <c r="AE458" s="8">
        <v>262.60000000000002</v>
      </c>
      <c r="AF458" s="8">
        <v>376.2</v>
      </c>
      <c r="AG458" s="8">
        <v>101</v>
      </c>
      <c r="AH458" s="8">
        <v>98.8</v>
      </c>
      <c r="AI458" s="8">
        <v>108.7</v>
      </c>
      <c r="AJ458" s="8">
        <v>102.1</v>
      </c>
      <c r="AK458" s="8">
        <v>98.4</v>
      </c>
      <c r="AL458" s="8">
        <v>106.1</v>
      </c>
      <c r="AM458" s="8">
        <v>88.3</v>
      </c>
      <c r="AN458" s="8">
        <v>83</v>
      </c>
      <c r="AO458" s="8">
        <v>78.813999999999993</v>
      </c>
      <c r="AP458" s="8">
        <v>78.7</v>
      </c>
      <c r="AQ458" s="8">
        <v>77.3</v>
      </c>
      <c r="AR458" s="8">
        <v>213.05</v>
      </c>
      <c r="AS458" s="8">
        <v>95.9</v>
      </c>
      <c r="AT458" s="8">
        <v>91.7</v>
      </c>
      <c r="AU458" s="8">
        <v>122</v>
      </c>
      <c r="AV458" s="8">
        <v>121.8</v>
      </c>
      <c r="AW458" s="8">
        <v>132.30000000000001</v>
      </c>
      <c r="AX458" s="8">
        <v>129.4</v>
      </c>
      <c r="AY458" s="8">
        <v>62.5</v>
      </c>
      <c r="AZ458" s="8">
        <v>62.4</v>
      </c>
      <c r="BA458" s="8">
        <v>62.2</v>
      </c>
      <c r="BB458" s="8">
        <v>55</v>
      </c>
      <c r="BC458" s="8">
        <v>390.44580000000002</v>
      </c>
    </row>
    <row r="459" spans="1:55" x14ac:dyDescent="0.25">
      <c r="A459" s="7">
        <v>41608</v>
      </c>
      <c r="B459" s="8">
        <v>12560</v>
      </c>
      <c r="C459" s="8">
        <v>13516</v>
      </c>
      <c r="D459" s="8">
        <v>521.1</v>
      </c>
      <c r="E459" s="8">
        <v>94</v>
      </c>
      <c r="F459" s="8">
        <v>93</v>
      </c>
      <c r="G459" s="8">
        <v>96</v>
      </c>
      <c r="H459" s="8">
        <v>63.140300000000003</v>
      </c>
      <c r="I459" s="8">
        <v>67.5</v>
      </c>
      <c r="J459" s="8">
        <v>101</v>
      </c>
      <c r="K459" s="8">
        <v>102</v>
      </c>
      <c r="L459" s="8">
        <v>101</v>
      </c>
      <c r="M459" s="8">
        <v>103</v>
      </c>
      <c r="N459" s="8">
        <v>101</v>
      </c>
      <c r="O459" s="8">
        <v>99</v>
      </c>
      <c r="P459" s="8">
        <v>101</v>
      </c>
      <c r="Q459" s="8">
        <v>92.5</v>
      </c>
      <c r="R459" s="8">
        <v>344000</v>
      </c>
      <c r="S459" s="8">
        <v>245</v>
      </c>
      <c r="T459" s="8">
        <v>64.5</v>
      </c>
      <c r="U459" s="8">
        <v>67.2</v>
      </c>
      <c r="V459" s="8">
        <v>48.6</v>
      </c>
      <c r="W459" s="8">
        <v>58.4</v>
      </c>
      <c r="X459" s="8">
        <v>59.9</v>
      </c>
      <c r="Y459" s="8">
        <v>66.5</v>
      </c>
      <c r="Z459" s="8">
        <v>70.900000000000006</v>
      </c>
      <c r="AA459" s="8">
        <v>51.9</v>
      </c>
      <c r="AB459" s="8">
        <v>334.9</v>
      </c>
      <c r="AE459" s="8">
        <v>266.39999999999998</v>
      </c>
      <c r="AF459" s="8">
        <v>377.5</v>
      </c>
      <c r="AG459" s="8">
        <v>102.4</v>
      </c>
      <c r="AH459" s="8">
        <v>101</v>
      </c>
      <c r="AI459" s="8">
        <v>110.1</v>
      </c>
      <c r="AJ459" s="8">
        <v>104.5</v>
      </c>
      <c r="AK459" s="8">
        <v>100.6</v>
      </c>
      <c r="AL459" s="8">
        <v>107.4</v>
      </c>
      <c r="AM459" s="8">
        <v>88.4</v>
      </c>
      <c r="AN459" s="8">
        <v>83.2</v>
      </c>
      <c r="AO459" s="8">
        <v>78.944999999999993</v>
      </c>
      <c r="AP459" s="8">
        <v>78.7</v>
      </c>
      <c r="AQ459" s="8">
        <v>77.400000000000006</v>
      </c>
      <c r="AR459" s="8">
        <v>212.126</v>
      </c>
      <c r="AS459" s="8">
        <v>95.5</v>
      </c>
      <c r="AT459" s="8">
        <v>91.2</v>
      </c>
      <c r="AU459" s="8">
        <v>121.6</v>
      </c>
      <c r="AV459" s="8">
        <v>122.7</v>
      </c>
      <c r="AW459" s="8">
        <v>134.1</v>
      </c>
      <c r="AX459" s="8">
        <v>133.4</v>
      </c>
      <c r="AY459" s="8">
        <v>63.3</v>
      </c>
      <c r="AZ459" s="8">
        <v>63.1</v>
      </c>
      <c r="BA459" s="8">
        <v>63.1</v>
      </c>
      <c r="BB459" s="8">
        <v>56.2</v>
      </c>
      <c r="BC459" s="8">
        <v>393.7047</v>
      </c>
    </row>
    <row r="460" spans="1:55" x14ac:dyDescent="0.25">
      <c r="A460" s="7">
        <v>41639</v>
      </c>
      <c r="B460" s="8">
        <v>12900</v>
      </c>
      <c r="C460" s="8">
        <v>13900</v>
      </c>
      <c r="D460" s="8">
        <v>524.4</v>
      </c>
      <c r="E460" s="8">
        <v>94</v>
      </c>
      <c r="F460" s="8">
        <v>93</v>
      </c>
      <c r="G460" s="8">
        <v>96</v>
      </c>
      <c r="H460" s="8">
        <v>63.519100000000002</v>
      </c>
      <c r="I460" s="8">
        <v>67.900000000000006</v>
      </c>
      <c r="J460" s="8">
        <v>101</v>
      </c>
      <c r="K460" s="8">
        <v>102</v>
      </c>
      <c r="L460" s="8">
        <v>102</v>
      </c>
      <c r="M460" s="8">
        <v>101</v>
      </c>
      <c r="N460" s="8">
        <v>100</v>
      </c>
      <c r="O460" s="8">
        <v>100</v>
      </c>
      <c r="P460" s="8">
        <v>101</v>
      </c>
      <c r="Q460" s="8">
        <v>93.3</v>
      </c>
      <c r="R460" s="8">
        <v>352000</v>
      </c>
      <c r="S460" s="8">
        <v>245.1</v>
      </c>
      <c r="T460" s="8">
        <v>65.3</v>
      </c>
      <c r="U460" s="8">
        <v>68</v>
      </c>
      <c r="V460" s="8">
        <v>49.4</v>
      </c>
      <c r="W460" s="8">
        <v>59.1</v>
      </c>
      <c r="X460" s="8">
        <v>60.5</v>
      </c>
      <c r="Y460" s="8">
        <v>67.3</v>
      </c>
      <c r="Z460" s="8">
        <v>71.900000000000006</v>
      </c>
      <c r="AA460" s="8">
        <v>52.7</v>
      </c>
      <c r="AB460" s="8">
        <v>338.1</v>
      </c>
      <c r="AE460" s="8">
        <v>270.89999999999998</v>
      </c>
      <c r="AF460" s="8">
        <v>375.7</v>
      </c>
      <c r="AG460" s="8">
        <v>101.3</v>
      </c>
      <c r="AH460" s="8">
        <v>100.1</v>
      </c>
      <c r="AI460" s="8">
        <v>111.3</v>
      </c>
      <c r="AJ460" s="8">
        <v>101.3</v>
      </c>
      <c r="AK460" s="8">
        <v>98.9</v>
      </c>
      <c r="AL460" s="8">
        <v>109.4</v>
      </c>
      <c r="AM460" s="8">
        <v>88.6</v>
      </c>
      <c r="AN460" s="8">
        <v>83.3</v>
      </c>
      <c r="AO460" s="8">
        <v>79.075000000000003</v>
      </c>
      <c r="AP460" s="8">
        <v>78.7</v>
      </c>
      <c r="AQ460" s="8">
        <v>77.400000000000006</v>
      </c>
      <c r="AR460" s="8">
        <v>215.38800000000001</v>
      </c>
      <c r="AS460" s="8">
        <v>96.1</v>
      </c>
      <c r="AT460" s="8">
        <v>91.5</v>
      </c>
      <c r="AU460" s="8">
        <v>120.1</v>
      </c>
      <c r="AV460" s="8">
        <v>123.4</v>
      </c>
      <c r="AW460" s="8">
        <v>137.30000000000001</v>
      </c>
      <c r="AX460" s="8">
        <v>136.69999999999999</v>
      </c>
      <c r="AY460" s="8">
        <v>63.6</v>
      </c>
      <c r="AZ460" s="8">
        <v>63.5</v>
      </c>
      <c r="BA460" s="8">
        <v>63.6</v>
      </c>
      <c r="BB460" s="8">
        <v>56.7</v>
      </c>
      <c r="BC460" s="8">
        <v>397.10660000000001</v>
      </c>
    </row>
    <row r="461" spans="1:55" x14ac:dyDescent="0.25">
      <c r="A461" s="7">
        <v>41670</v>
      </c>
      <c r="B461" s="8">
        <v>13376</v>
      </c>
      <c r="C461" s="8">
        <v>14243</v>
      </c>
      <c r="D461" s="8">
        <v>528.20000000000005</v>
      </c>
      <c r="E461" s="8">
        <v>94</v>
      </c>
      <c r="F461" s="8">
        <v>93</v>
      </c>
      <c r="G461" s="8">
        <v>96</v>
      </c>
      <c r="H461" s="8">
        <v>63.455599999999997</v>
      </c>
      <c r="I461" s="8">
        <v>68.2</v>
      </c>
      <c r="J461" s="8">
        <v>101</v>
      </c>
      <c r="K461" s="8">
        <v>101</v>
      </c>
      <c r="L461" s="8">
        <v>102</v>
      </c>
      <c r="M461" s="8">
        <v>101</v>
      </c>
      <c r="N461" s="8">
        <v>99</v>
      </c>
      <c r="O461" s="8">
        <v>100</v>
      </c>
      <c r="P461" s="8">
        <v>99</v>
      </c>
      <c r="Q461" s="8">
        <v>93.5</v>
      </c>
      <c r="R461" s="8">
        <v>356000</v>
      </c>
      <c r="S461" s="8">
        <v>244.7</v>
      </c>
      <c r="T461" s="8">
        <v>65.400000000000006</v>
      </c>
      <c r="U461" s="8">
        <v>67.900000000000006</v>
      </c>
      <c r="V461" s="8">
        <v>50.4</v>
      </c>
      <c r="W461" s="8">
        <v>58.9</v>
      </c>
      <c r="X461" s="8">
        <v>60.4</v>
      </c>
      <c r="Y461" s="8">
        <v>67.599999999999994</v>
      </c>
      <c r="Z461" s="8">
        <v>71.8</v>
      </c>
      <c r="AA461" s="8">
        <v>54.4</v>
      </c>
      <c r="AB461" s="8">
        <v>341.5</v>
      </c>
      <c r="AE461" s="8">
        <v>272.5</v>
      </c>
      <c r="AF461" s="8">
        <v>376.8</v>
      </c>
      <c r="AG461" s="8">
        <v>101.7</v>
      </c>
      <c r="AH461" s="8">
        <v>99.7</v>
      </c>
      <c r="AI461" s="8">
        <v>110.5</v>
      </c>
      <c r="AJ461" s="8">
        <v>103.3</v>
      </c>
      <c r="AK461" s="8">
        <v>99.1</v>
      </c>
      <c r="AL461" s="8">
        <v>108.6</v>
      </c>
      <c r="AM461" s="8">
        <v>88.7</v>
      </c>
      <c r="AN461" s="8">
        <v>83.5</v>
      </c>
      <c r="AO461" s="8">
        <v>79.161000000000001</v>
      </c>
      <c r="AP461" s="8">
        <v>78.900000000000006</v>
      </c>
      <c r="AQ461" s="8">
        <v>77.599999999999994</v>
      </c>
      <c r="AR461" s="8">
        <v>219.53</v>
      </c>
      <c r="AS461" s="8">
        <v>96.4</v>
      </c>
      <c r="AT461" s="8">
        <v>91.6</v>
      </c>
      <c r="AU461" s="8">
        <v>120.3</v>
      </c>
      <c r="AV461" s="8">
        <v>123.6</v>
      </c>
      <c r="AW461" s="8">
        <v>139.80000000000001</v>
      </c>
      <c r="AX461" s="8">
        <v>137.69999999999999</v>
      </c>
      <c r="AY461" s="8">
        <v>64.099999999999994</v>
      </c>
      <c r="AZ461" s="8">
        <v>64</v>
      </c>
      <c r="BA461" s="8">
        <v>63.6</v>
      </c>
      <c r="BB461" s="8">
        <v>57.2</v>
      </c>
      <c r="BC461" s="8">
        <v>400.5899</v>
      </c>
    </row>
    <row r="462" spans="1:55" x14ac:dyDescent="0.25">
      <c r="A462" s="7">
        <v>41698</v>
      </c>
      <c r="B462" s="8">
        <v>13767</v>
      </c>
      <c r="C462" s="8">
        <v>14923</v>
      </c>
      <c r="D462" s="8">
        <v>531.79999999999995</v>
      </c>
      <c r="E462" s="8">
        <v>94</v>
      </c>
      <c r="F462" s="8">
        <v>94</v>
      </c>
      <c r="G462" s="8">
        <v>96</v>
      </c>
      <c r="H462" s="8">
        <v>63.455599999999997</v>
      </c>
      <c r="I462" s="8">
        <v>68.400000000000006</v>
      </c>
      <c r="J462" s="8">
        <v>101</v>
      </c>
      <c r="K462" s="8">
        <v>102</v>
      </c>
      <c r="L462" s="8">
        <v>101</v>
      </c>
      <c r="M462" s="8">
        <v>102</v>
      </c>
      <c r="N462" s="8">
        <v>100</v>
      </c>
      <c r="O462" s="8">
        <v>100</v>
      </c>
      <c r="P462" s="8">
        <v>100</v>
      </c>
      <c r="Q462" s="8">
        <v>93.8</v>
      </c>
      <c r="R462" s="8">
        <v>358000</v>
      </c>
      <c r="S462" s="8">
        <v>244.3</v>
      </c>
      <c r="T462" s="8">
        <v>65.599999999999994</v>
      </c>
      <c r="U462" s="8">
        <v>68.099999999999994</v>
      </c>
      <c r="V462" s="8">
        <v>51</v>
      </c>
      <c r="W462" s="8">
        <v>59.1</v>
      </c>
      <c r="X462" s="8">
        <v>60.4</v>
      </c>
      <c r="Y462" s="8">
        <v>68</v>
      </c>
      <c r="Z462" s="8">
        <v>72.2</v>
      </c>
      <c r="AA462" s="8">
        <v>54.5</v>
      </c>
      <c r="AB462" s="8">
        <v>343.6</v>
      </c>
      <c r="AE462" s="8">
        <v>272</v>
      </c>
      <c r="AF462" s="8">
        <v>382.2</v>
      </c>
      <c r="AG462" s="8">
        <v>102.5</v>
      </c>
      <c r="AH462" s="8">
        <v>100.1</v>
      </c>
      <c r="AI462" s="8">
        <v>113.2</v>
      </c>
      <c r="AJ462" s="8">
        <v>105.6</v>
      </c>
      <c r="AK462" s="8">
        <v>102.2</v>
      </c>
      <c r="AL462" s="8">
        <v>111.7</v>
      </c>
      <c r="AM462" s="8">
        <v>88.8</v>
      </c>
      <c r="AN462" s="8">
        <v>83.7</v>
      </c>
      <c r="AO462" s="8">
        <v>79.263999999999996</v>
      </c>
      <c r="AP462" s="8">
        <v>79.099999999999994</v>
      </c>
      <c r="AQ462" s="8">
        <v>77.8</v>
      </c>
      <c r="AR462" s="8">
        <v>213.822</v>
      </c>
      <c r="AS462" s="8">
        <v>96.4</v>
      </c>
      <c r="AT462" s="8">
        <v>91.7</v>
      </c>
      <c r="AU462" s="8">
        <v>121.7</v>
      </c>
      <c r="AV462" s="8">
        <v>124.9</v>
      </c>
      <c r="AW462" s="8">
        <v>141.19999999999999</v>
      </c>
      <c r="AX462" s="8">
        <v>137.69999999999999</v>
      </c>
      <c r="AY462" s="8">
        <v>64.8</v>
      </c>
      <c r="AZ462" s="8">
        <v>64.599999999999994</v>
      </c>
      <c r="BA462" s="8">
        <v>64.3</v>
      </c>
      <c r="BB462" s="8">
        <v>58</v>
      </c>
      <c r="BC462" s="8">
        <v>403.25299999999999</v>
      </c>
    </row>
    <row r="463" spans="1:55" x14ac:dyDescent="0.25">
      <c r="A463" s="7">
        <v>41729</v>
      </c>
      <c r="B463" s="8">
        <v>14005</v>
      </c>
      <c r="C463" s="8">
        <v>15438</v>
      </c>
      <c r="D463" s="8">
        <v>535</v>
      </c>
      <c r="E463" s="8">
        <v>94</v>
      </c>
      <c r="F463" s="8">
        <v>94</v>
      </c>
      <c r="G463" s="8">
        <v>96</v>
      </c>
      <c r="H463" s="8">
        <v>63.582500000000003</v>
      </c>
      <c r="I463" s="8">
        <v>68.7</v>
      </c>
      <c r="J463" s="8">
        <v>103</v>
      </c>
      <c r="K463" s="8">
        <v>103</v>
      </c>
      <c r="L463" s="8">
        <v>103</v>
      </c>
      <c r="M463" s="8">
        <v>103</v>
      </c>
      <c r="N463" s="8">
        <v>102</v>
      </c>
      <c r="O463" s="8">
        <v>103</v>
      </c>
      <c r="P463" s="8">
        <v>101</v>
      </c>
      <c r="Q463" s="8">
        <v>94.2</v>
      </c>
      <c r="R463" s="8">
        <v>361000</v>
      </c>
      <c r="S463" s="8">
        <v>243.7</v>
      </c>
      <c r="T463" s="8">
        <v>66.099999999999994</v>
      </c>
      <c r="U463" s="8">
        <v>68.5</v>
      </c>
      <c r="V463" s="8">
        <v>51.8</v>
      </c>
      <c r="W463" s="8">
        <v>58.9</v>
      </c>
      <c r="X463" s="8">
        <v>60.1</v>
      </c>
      <c r="Y463" s="8">
        <v>69</v>
      </c>
      <c r="Z463" s="8">
        <v>73.400000000000006</v>
      </c>
      <c r="AA463" s="8">
        <v>55.4</v>
      </c>
      <c r="AB463" s="8">
        <v>346.6</v>
      </c>
      <c r="AE463" s="8">
        <v>273.7</v>
      </c>
      <c r="AF463" s="8">
        <v>390.5</v>
      </c>
      <c r="AG463" s="8">
        <v>103.4</v>
      </c>
      <c r="AH463" s="8">
        <v>102.5</v>
      </c>
      <c r="AI463" s="8">
        <v>112.1</v>
      </c>
      <c r="AJ463" s="8">
        <v>104.7</v>
      </c>
      <c r="AK463" s="8">
        <v>99.5</v>
      </c>
      <c r="AL463" s="8">
        <v>110.5</v>
      </c>
      <c r="AM463" s="8">
        <v>89.1</v>
      </c>
      <c r="AN463" s="8">
        <v>83.9</v>
      </c>
      <c r="AO463" s="8">
        <v>79.430000000000007</v>
      </c>
      <c r="AP463" s="8">
        <v>79.2</v>
      </c>
      <c r="AQ463" s="8">
        <v>78</v>
      </c>
      <c r="AR463" s="8">
        <v>214.14699999999999</v>
      </c>
      <c r="AS463" s="8">
        <v>96.1</v>
      </c>
      <c r="AT463" s="8">
        <v>92.4</v>
      </c>
      <c r="AU463" s="8">
        <v>121.6</v>
      </c>
      <c r="AV463" s="8">
        <v>125.5</v>
      </c>
      <c r="AW463" s="8">
        <v>140.30000000000001</v>
      </c>
      <c r="AX463" s="8">
        <v>135.6</v>
      </c>
      <c r="AY463" s="8">
        <v>65.7</v>
      </c>
      <c r="AZ463" s="8">
        <v>65.5</v>
      </c>
      <c r="BA463" s="8">
        <v>65.099999999999994</v>
      </c>
      <c r="BB463" s="8">
        <v>58.9</v>
      </c>
      <c r="BC463" s="8">
        <v>405.72219999999999</v>
      </c>
    </row>
    <row r="464" spans="1:55" x14ac:dyDescent="0.25">
      <c r="A464" s="7">
        <v>41759</v>
      </c>
      <c r="B464" s="8">
        <v>14015</v>
      </c>
      <c r="C464" s="8">
        <v>15920</v>
      </c>
      <c r="D464" s="8">
        <v>537.9</v>
      </c>
      <c r="E464" s="8">
        <v>95</v>
      </c>
      <c r="F464" s="8">
        <v>94</v>
      </c>
      <c r="G464" s="8">
        <v>96</v>
      </c>
      <c r="H464" s="8">
        <v>63.455399999999997</v>
      </c>
      <c r="I464" s="8">
        <v>68.900000000000006</v>
      </c>
      <c r="J464" s="8">
        <v>102</v>
      </c>
      <c r="K464" s="8">
        <v>102</v>
      </c>
      <c r="L464" s="8">
        <v>102</v>
      </c>
      <c r="M464" s="8">
        <v>102</v>
      </c>
      <c r="N464" s="8">
        <v>101</v>
      </c>
      <c r="O464" s="8">
        <v>101</v>
      </c>
      <c r="P464" s="8">
        <v>100</v>
      </c>
      <c r="Q464" s="8">
        <v>96.3</v>
      </c>
      <c r="R464" s="8">
        <v>375000</v>
      </c>
      <c r="S464" s="8">
        <v>245</v>
      </c>
      <c r="T464" s="8">
        <v>67.5</v>
      </c>
      <c r="U464" s="8">
        <v>70</v>
      </c>
      <c r="V464" s="8">
        <v>52.7</v>
      </c>
      <c r="W464" s="8">
        <v>59.5</v>
      </c>
      <c r="X464" s="8">
        <v>60.8</v>
      </c>
      <c r="Y464" s="8">
        <v>71</v>
      </c>
      <c r="Z464" s="8">
        <v>75.599999999999994</v>
      </c>
      <c r="AA464" s="8">
        <v>56.5</v>
      </c>
      <c r="AB464" s="8">
        <v>348.1</v>
      </c>
      <c r="AE464" s="8">
        <v>277.7</v>
      </c>
      <c r="AF464" s="8">
        <v>393.4</v>
      </c>
      <c r="AG464" s="8">
        <v>101.3</v>
      </c>
      <c r="AH464" s="8">
        <v>99.9</v>
      </c>
      <c r="AI464" s="8">
        <v>111.2</v>
      </c>
      <c r="AJ464" s="8">
        <v>102.4</v>
      </c>
      <c r="AK464" s="8">
        <v>98.1</v>
      </c>
      <c r="AL464" s="8">
        <v>109.6</v>
      </c>
      <c r="AM464" s="8">
        <v>89.3</v>
      </c>
      <c r="AN464" s="8">
        <v>83.9</v>
      </c>
      <c r="AO464" s="8">
        <v>79.575000000000003</v>
      </c>
      <c r="AP464" s="8">
        <v>79.2</v>
      </c>
      <c r="AQ464" s="8">
        <v>78</v>
      </c>
      <c r="AR464" s="8">
        <v>220.136</v>
      </c>
      <c r="AS464" s="8">
        <v>96.9</v>
      </c>
      <c r="AT464" s="8">
        <v>91.9</v>
      </c>
      <c r="AU464" s="8">
        <v>122.9</v>
      </c>
      <c r="AV464" s="8">
        <v>127.1</v>
      </c>
      <c r="AW464" s="8">
        <v>139.5</v>
      </c>
      <c r="AX464" s="8">
        <v>139.30000000000001</v>
      </c>
      <c r="AY464" s="8">
        <v>66.8</v>
      </c>
      <c r="AZ464" s="8">
        <v>66.8</v>
      </c>
      <c r="BA464" s="8">
        <v>65.900000000000006</v>
      </c>
      <c r="BB464" s="8">
        <v>60.4</v>
      </c>
      <c r="BC464" s="8">
        <v>407.89359999999999</v>
      </c>
    </row>
    <row r="465" spans="1:55" x14ac:dyDescent="0.25">
      <c r="A465" s="7">
        <v>41790</v>
      </c>
      <c r="B465" s="8">
        <v>14098</v>
      </c>
      <c r="C465" s="8">
        <v>15928</v>
      </c>
      <c r="D465" s="8">
        <v>540.5</v>
      </c>
      <c r="E465" s="8">
        <v>95</v>
      </c>
      <c r="F465" s="8">
        <v>94</v>
      </c>
      <c r="G465" s="8">
        <v>96</v>
      </c>
      <c r="H465" s="8">
        <v>62.8842</v>
      </c>
      <c r="I465" s="8">
        <v>69</v>
      </c>
      <c r="J465" s="8">
        <v>101</v>
      </c>
      <c r="K465" s="8">
        <v>102</v>
      </c>
      <c r="L465" s="8">
        <v>102</v>
      </c>
      <c r="M465" s="8">
        <v>102</v>
      </c>
      <c r="N465" s="8">
        <v>100</v>
      </c>
      <c r="O465" s="8">
        <v>100</v>
      </c>
      <c r="P465" s="8">
        <v>100</v>
      </c>
      <c r="Q465" s="8">
        <v>97.3</v>
      </c>
      <c r="R465" s="8">
        <v>383000</v>
      </c>
      <c r="S465" s="8">
        <v>247.4</v>
      </c>
      <c r="T465" s="8">
        <v>69.3</v>
      </c>
      <c r="U465" s="8">
        <v>71.8</v>
      </c>
      <c r="V465" s="8">
        <v>54.3</v>
      </c>
      <c r="W465" s="8">
        <v>60.5</v>
      </c>
      <c r="X465" s="8">
        <v>61.9</v>
      </c>
      <c r="Y465" s="8">
        <v>73.599999999999994</v>
      </c>
      <c r="Z465" s="8">
        <v>78.2</v>
      </c>
      <c r="AA465" s="8">
        <v>58.7</v>
      </c>
      <c r="AB465" s="8">
        <v>347.6</v>
      </c>
      <c r="AE465" s="8">
        <v>280.3</v>
      </c>
      <c r="AF465" s="8">
        <v>392.9</v>
      </c>
      <c r="AG465" s="8">
        <v>103.1</v>
      </c>
      <c r="AH465" s="8">
        <v>99.9</v>
      </c>
      <c r="AI465" s="8">
        <v>111.9</v>
      </c>
      <c r="AJ465" s="8">
        <v>105.1</v>
      </c>
      <c r="AK465" s="8">
        <v>97.5</v>
      </c>
      <c r="AL465" s="8">
        <v>110.5</v>
      </c>
      <c r="AM465" s="8">
        <v>89.3</v>
      </c>
      <c r="AN465" s="8">
        <v>84</v>
      </c>
      <c r="AO465" s="8">
        <v>79.682000000000002</v>
      </c>
      <c r="AP465" s="8">
        <v>79.2</v>
      </c>
      <c r="AQ465" s="8">
        <v>77.900000000000006</v>
      </c>
      <c r="AR465" s="8">
        <v>219.607</v>
      </c>
      <c r="AS465" s="8">
        <v>96.8</v>
      </c>
      <c r="AT465" s="8">
        <v>91.7</v>
      </c>
      <c r="AU465" s="8">
        <v>123.2</v>
      </c>
      <c r="AV465" s="8">
        <v>127.1</v>
      </c>
      <c r="AW465" s="8">
        <v>141</v>
      </c>
      <c r="AX465" s="8">
        <v>139</v>
      </c>
      <c r="AY465" s="8">
        <v>67.5</v>
      </c>
      <c r="AZ465" s="8">
        <v>67.5</v>
      </c>
      <c r="BA465" s="8">
        <v>66.400000000000006</v>
      </c>
      <c r="BB465" s="8">
        <v>61.3</v>
      </c>
      <c r="BC465" s="8">
        <v>409.78949999999998</v>
      </c>
    </row>
    <row r="466" spans="1:55" x14ac:dyDescent="0.25">
      <c r="A466" s="7">
        <v>41820</v>
      </c>
      <c r="B466" s="8">
        <v>14130</v>
      </c>
      <c r="C466" s="8">
        <v>16077</v>
      </c>
      <c r="D466" s="8">
        <v>542.9</v>
      </c>
      <c r="E466" s="8">
        <v>95</v>
      </c>
      <c r="F466" s="8">
        <v>94</v>
      </c>
      <c r="G466" s="8">
        <v>96</v>
      </c>
      <c r="H466" s="8">
        <v>62.066800000000001</v>
      </c>
      <c r="I466" s="8">
        <v>69.099999999999994</v>
      </c>
      <c r="J466" s="8">
        <v>102</v>
      </c>
      <c r="K466" s="8">
        <v>102</v>
      </c>
      <c r="L466" s="8">
        <v>103</v>
      </c>
      <c r="M466" s="8">
        <v>102</v>
      </c>
      <c r="N466" s="8">
        <v>101</v>
      </c>
      <c r="O466" s="8">
        <v>100</v>
      </c>
      <c r="P466" s="8">
        <v>102</v>
      </c>
      <c r="Q466" s="8">
        <v>98.1</v>
      </c>
      <c r="R466" s="8">
        <v>387000</v>
      </c>
      <c r="S466" s="8">
        <v>250.3</v>
      </c>
      <c r="T466" s="8">
        <v>71.3</v>
      </c>
      <c r="U466" s="8">
        <v>73.900000000000006</v>
      </c>
      <c r="V466" s="8">
        <v>55.7</v>
      </c>
      <c r="W466" s="8">
        <v>61.2</v>
      </c>
      <c r="X466" s="8">
        <v>62.6</v>
      </c>
      <c r="Y466" s="8">
        <v>76.599999999999994</v>
      </c>
      <c r="Z466" s="8">
        <v>81.599999999999994</v>
      </c>
      <c r="AA466" s="8">
        <v>60.5</v>
      </c>
      <c r="AB466" s="8">
        <v>347.8</v>
      </c>
      <c r="AE466" s="8">
        <v>279.5</v>
      </c>
      <c r="AF466" s="8">
        <v>389.7</v>
      </c>
      <c r="AG466" s="8">
        <v>101.8</v>
      </c>
      <c r="AH466" s="8">
        <v>99.2</v>
      </c>
      <c r="AI466" s="8">
        <v>111.7</v>
      </c>
      <c r="AJ466" s="8">
        <v>103.1</v>
      </c>
      <c r="AK466" s="8">
        <v>97.4</v>
      </c>
      <c r="AL466" s="8">
        <v>110.4</v>
      </c>
      <c r="AM466" s="8">
        <v>89.4</v>
      </c>
      <c r="AN466" s="8">
        <v>84</v>
      </c>
      <c r="AO466" s="8">
        <v>79.793000000000006</v>
      </c>
      <c r="AP466" s="8">
        <v>79.099999999999994</v>
      </c>
      <c r="AQ466" s="8">
        <v>77.900000000000006</v>
      </c>
      <c r="AR466" s="8">
        <v>222.30099999999999</v>
      </c>
      <c r="AS466" s="8">
        <v>97.1</v>
      </c>
      <c r="AT466" s="8">
        <v>92.7</v>
      </c>
      <c r="AU466" s="8">
        <v>124.9</v>
      </c>
      <c r="AV466" s="8">
        <v>127.4</v>
      </c>
      <c r="AW466" s="8">
        <v>142</v>
      </c>
      <c r="AX466" s="8">
        <v>140.6</v>
      </c>
      <c r="AY466" s="8">
        <v>68.2</v>
      </c>
      <c r="AZ466" s="8">
        <v>68.3</v>
      </c>
      <c r="BA466" s="8">
        <v>67.3</v>
      </c>
      <c r="BB466" s="8">
        <v>62.2</v>
      </c>
      <c r="BC466" s="8">
        <v>411.49700000000001</v>
      </c>
    </row>
    <row r="467" spans="1:55" x14ac:dyDescent="0.25">
      <c r="A467" s="7">
        <v>41851</v>
      </c>
      <c r="B467" s="8">
        <v>13975</v>
      </c>
      <c r="C467" s="8">
        <v>16040</v>
      </c>
      <c r="D467" s="8">
        <v>544.9</v>
      </c>
      <c r="E467" s="8">
        <v>95</v>
      </c>
      <c r="F467" s="8">
        <v>94</v>
      </c>
      <c r="G467" s="8">
        <v>96</v>
      </c>
      <c r="H467" s="8">
        <v>61.570300000000003</v>
      </c>
      <c r="I467" s="8">
        <v>68.2</v>
      </c>
      <c r="J467" s="8">
        <v>101</v>
      </c>
      <c r="K467" s="8">
        <v>102</v>
      </c>
      <c r="L467" s="8">
        <v>101</v>
      </c>
      <c r="M467" s="8">
        <v>103</v>
      </c>
      <c r="N467" s="8">
        <v>99</v>
      </c>
      <c r="O467" s="8">
        <v>100</v>
      </c>
      <c r="P467" s="8">
        <v>99</v>
      </c>
      <c r="Q467" s="8">
        <v>99.5</v>
      </c>
      <c r="R467" s="8">
        <v>399000</v>
      </c>
      <c r="S467" s="8">
        <v>256.39999999999998</v>
      </c>
      <c r="T467" s="8">
        <v>73.5</v>
      </c>
      <c r="U467" s="8">
        <v>76.2</v>
      </c>
      <c r="V467" s="8">
        <v>57.3</v>
      </c>
      <c r="W467" s="8">
        <v>62.3</v>
      </c>
      <c r="X467" s="8">
        <v>63.6</v>
      </c>
      <c r="Y467" s="8">
        <v>79.7</v>
      </c>
      <c r="Z467" s="8">
        <v>85.1</v>
      </c>
      <c r="AA467" s="8">
        <v>62.1</v>
      </c>
      <c r="AB467" s="8">
        <v>345.4</v>
      </c>
      <c r="AE467" s="8">
        <v>279.60000000000002</v>
      </c>
      <c r="AF467" s="8">
        <v>390.8</v>
      </c>
      <c r="AG467" s="8">
        <v>102.6</v>
      </c>
      <c r="AH467" s="8">
        <v>99.6</v>
      </c>
      <c r="AI467" s="8">
        <v>113.6</v>
      </c>
      <c r="AJ467" s="8">
        <v>105.9</v>
      </c>
      <c r="AK467" s="8">
        <v>98.3</v>
      </c>
      <c r="AL467" s="8">
        <v>113.4</v>
      </c>
      <c r="AM467" s="8">
        <v>89.5</v>
      </c>
      <c r="AN467" s="8">
        <v>84</v>
      </c>
      <c r="AO467" s="8">
        <v>79.953999999999994</v>
      </c>
      <c r="AP467" s="8">
        <v>79.099999999999994</v>
      </c>
      <c r="AQ467" s="8">
        <v>77.900000000000006</v>
      </c>
      <c r="AR467" s="8">
        <v>226.75</v>
      </c>
      <c r="AS467" s="8">
        <v>97.9</v>
      </c>
      <c r="AT467" s="8">
        <v>92.1</v>
      </c>
      <c r="AU467" s="8">
        <v>127.1</v>
      </c>
      <c r="AV467" s="8">
        <v>128.80000000000001</v>
      </c>
      <c r="AW467" s="8">
        <v>144.6</v>
      </c>
      <c r="AX467" s="8">
        <v>139.30000000000001</v>
      </c>
      <c r="AY467" s="8">
        <v>69.3</v>
      </c>
      <c r="AZ467" s="8">
        <v>69.2</v>
      </c>
      <c r="BA467" s="8">
        <v>68.2</v>
      </c>
      <c r="BB467" s="8">
        <v>63.6</v>
      </c>
      <c r="BC467" s="8">
        <v>413.1121</v>
      </c>
    </row>
    <row r="468" spans="1:55" x14ac:dyDescent="0.25">
      <c r="A468" s="7">
        <v>41882</v>
      </c>
      <c r="B468" s="8">
        <v>13974</v>
      </c>
      <c r="C468" s="8">
        <v>15766</v>
      </c>
      <c r="D468" s="8">
        <v>546.6</v>
      </c>
      <c r="E468" s="8">
        <v>95</v>
      </c>
      <c r="F468" s="8">
        <v>94</v>
      </c>
      <c r="G468" s="8">
        <v>97</v>
      </c>
      <c r="H468" s="8">
        <v>61.016100000000002</v>
      </c>
      <c r="I468" s="8">
        <v>67.400000000000006</v>
      </c>
      <c r="J468" s="8">
        <v>102</v>
      </c>
      <c r="K468" s="8">
        <v>102</v>
      </c>
      <c r="L468" s="8">
        <v>102</v>
      </c>
      <c r="M468" s="8">
        <v>103</v>
      </c>
      <c r="N468" s="8">
        <v>101</v>
      </c>
      <c r="O468" s="8">
        <v>102</v>
      </c>
      <c r="P468" s="8">
        <v>100</v>
      </c>
      <c r="Q468" s="8">
        <v>100.7</v>
      </c>
      <c r="R468" s="8">
        <v>405000</v>
      </c>
      <c r="S468" s="8">
        <v>261.2</v>
      </c>
      <c r="T468" s="8">
        <v>74.900000000000006</v>
      </c>
      <c r="U468" s="8">
        <v>77.5</v>
      </c>
      <c r="V468" s="8">
        <v>59.5</v>
      </c>
      <c r="W468" s="8">
        <v>63.3</v>
      </c>
      <c r="X468" s="8">
        <v>64.7</v>
      </c>
      <c r="Y468" s="8">
        <v>81.5</v>
      </c>
      <c r="Z468" s="8">
        <v>86.6</v>
      </c>
      <c r="AA468" s="8">
        <v>65.099999999999994</v>
      </c>
      <c r="AB468" s="8">
        <v>345.2</v>
      </c>
      <c r="AE468" s="8">
        <v>281.2</v>
      </c>
      <c r="AF468" s="8">
        <v>400.8</v>
      </c>
      <c r="AG468" s="8">
        <v>102.7</v>
      </c>
      <c r="AH468" s="8">
        <v>99.4</v>
      </c>
      <c r="AI468" s="8">
        <v>114.2</v>
      </c>
      <c r="AJ468" s="8">
        <v>103.9</v>
      </c>
      <c r="AK468" s="8">
        <v>95.7</v>
      </c>
      <c r="AL468" s="8">
        <v>112.8</v>
      </c>
      <c r="AM468" s="8">
        <v>89.6</v>
      </c>
      <c r="AN468" s="8">
        <v>84.1</v>
      </c>
      <c r="AO468" s="8">
        <v>80.070999999999998</v>
      </c>
      <c r="AP468" s="8">
        <v>79.099999999999994</v>
      </c>
      <c r="AQ468" s="8">
        <v>77.900000000000006</v>
      </c>
      <c r="AR468" s="8">
        <v>225.149</v>
      </c>
      <c r="AS468" s="8">
        <v>97.9</v>
      </c>
      <c r="AT468" s="8">
        <v>91.6</v>
      </c>
      <c r="AU468" s="8">
        <v>128.5</v>
      </c>
      <c r="AV468" s="8">
        <v>129.9</v>
      </c>
      <c r="AW468" s="8">
        <v>144.19999999999999</v>
      </c>
      <c r="AX468" s="8">
        <v>141.69999999999999</v>
      </c>
      <c r="AY468" s="8">
        <v>70.2</v>
      </c>
      <c r="AZ468" s="8">
        <v>70.3</v>
      </c>
      <c r="BA468" s="8">
        <v>69.099999999999994</v>
      </c>
      <c r="BB468" s="8">
        <v>65.099999999999994</v>
      </c>
      <c r="BC468" s="8">
        <v>414.72129999999999</v>
      </c>
    </row>
    <row r="469" spans="1:55" x14ac:dyDescent="0.25">
      <c r="A469" s="7">
        <v>41912</v>
      </c>
      <c r="B469" s="8">
        <v>14000</v>
      </c>
      <c r="C469" s="8">
        <v>15984</v>
      </c>
      <c r="D469" s="8">
        <v>548.1</v>
      </c>
      <c r="E469" s="8">
        <v>95</v>
      </c>
      <c r="F469" s="8">
        <v>95</v>
      </c>
      <c r="G469" s="8">
        <v>97</v>
      </c>
      <c r="H469" s="8">
        <v>60.161900000000003</v>
      </c>
      <c r="I469" s="8">
        <v>66.8</v>
      </c>
      <c r="J469" s="8">
        <v>100</v>
      </c>
      <c r="K469" s="8">
        <v>101</v>
      </c>
      <c r="L469" s="8">
        <v>101</v>
      </c>
      <c r="M469" s="8">
        <v>102</v>
      </c>
      <c r="N469" s="8">
        <v>100</v>
      </c>
      <c r="O469" s="8">
        <v>99</v>
      </c>
      <c r="P469" s="8">
        <v>100</v>
      </c>
      <c r="Q469" s="8">
        <v>100.8</v>
      </c>
      <c r="R469" s="8">
        <v>404000</v>
      </c>
      <c r="S469" s="8">
        <v>266.3</v>
      </c>
      <c r="T469" s="8">
        <v>76.5</v>
      </c>
      <c r="U469" s="8">
        <v>78.8</v>
      </c>
      <c r="V469" s="8">
        <v>62</v>
      </c>
      <c r="W469" s="8">
        <v>64.400000000000006</v>
      </c>
      <c r="X469" s="8">
        <v>65.8</v>
      </c>
      <c r="Y469" s="8">
        <v>83.5</v>
      </c>
      <c r="Z469" s="8">
        <v>88.1</v>
      </c>
      <c r="AA469" s="8">
        <v>68.7</v>
      </c>
      <c r="AB469" s="8">
        <v>347.9</v>
      </c>
      <c r="AE469" s="8">
        <v>285.10000000000002</v>
      </c>
      <c r="AF469" s="8">
        <v>401.2</v>
      </c>
      <c r="AG469" s="8">
        <v>102.8</v>
      </c>
      <c r="AH469" s="8">
        <v>99.1</v>
      </c>
      <c r="AI469" s="8">
        <v>114.3</v>
      </c>
      <c r="AJ469" s="8">
        <v>106.3</v>
      </c>
      <c r="AK469" s="8">
        <v>98.5</v>
      </c>
      <c r="AL469" s="8">
        <v>113</v>
      </c>
      <c r="AM469" s="8">
        <v>89.8</v>
      </c>
      <c r="AN469" s="8">
        <v>84.3</v>
      </c>
      <c r="AO469" s="8">
        <v>80.245999999999995</v>
      </c>
      <c r="AP469" s="8">
        <v>79.3</v>
      </c>
      <c r="AQ469" s="8">
        <v>78.2</v>
      </c>
      <c r="AR469" s="8">
        <v>223.56700000000001</v>
      </c>
      <c r="AS469" s="8">
        <v>97.7</v>
      </c>
      <c r="AT469" s="8">
        <v>91.7</v>
      </c>
      <c r="AU469" s="8">
        <v>128.80000000000001</v>
      </c>
      <c r="AV469" s="8">
        <v>131.30000000000001</v>
      </c>
      <c r="AW469" s="8">
        <v>141.80000000000001</v>
      </c>
      <c r="AX469" s="8">
        <v>143.6</v>
      </c>
      <c r="AY469" s="8">
        <v>70.900000000000006</v>
      </c>
      <c r="AZ469" s="8">
        <v>70.900000000000006</v>
      </c>
      <c r="BA469" s="8">
        <v>69.8</v>
      </c>
      <c r="BB469" s="8">
        <v>66.2</v>
      </c>
      <c r="BC469" s="8">
        <v>416.40899999999999</v>
      </c>
    </row>
    <row r="470" spans="1:55" x14ac:dyDescent="0.25">
      <c r="A470" s="7">
        <v>41943</v>
      </c>
      <c r="B470" s="8">
        <v>13979</v>
      </c>
      <c r="C470" s="8">
        <v>16095</v>
      </c>
      <c r="D470" s="8">
        <v>549.20000000000005</v>
      </c>
      <c r="E470" s="8">
        <v>95</v>
      </c>
      <c r="F470" s="8">
        <v>95</v>
      </c>
      <c r="G470" s="8">
        <v>97</v>
      </c>
      <c r="H470" s="8">
        <v>60.342399999999998</v>
      </c>
      <c r="I470" s="8">
        <v>65.900000000000006</v>
      </c>
      <c r="J470" s="8">
        <v>102</v>
      </c>
      <c r="K470" s="8">
        <v>101</v>
      </c>
      <c r="L470" s="8">
        <v>102</v>
      </c>
      <c r="M470" s="8">
        <v>100</v>
      </c>
      <c r="N470" s="8">
        <v>101</v>
      </c>
      <c r="O470" s="8">
        <v>102</v>
      </c>
      <c r="P470" s="8">
        <v>101</v>
      </c>
      <c r="Q470" s="8">
        <v>100.6</v>
      </c>
      <c r="R470" s="8">
        <v>402000</v>
      </c>
      <c r="S470" s="8">
        <v>270.5</v>
      </c>
      <c r="T470" s="8">
        <v>77.3</v>
      </c>
      <c r="U470" s="8">
        <v>79.7</v>
      </c>
      <c r="V470" s="8">
        <v>63.4</v>
      </c>
      <c r="W470" s="8">
        <v>65.5</v>
      </c>
      <c r="X470" s="8">
        <v>67.099999999999994</v>
      </c>
      <c r="Y470" s="8">
        <v>84</v>
      </c>
      <c r="Z470" s="8">
        <v>88.5</v>
      </c>
      <c r="AA470" s="8">
        <v>70.099999999999994</v>
      </c>
      <c r="AB470" s="8">
        <v>349.3</v>
      </c>
      <c r="AE470" s="8">
        <v>286.89999999999998</v>
      </c>
      <c r="AF470" s="8">
        <v>401.1</v>
      </c>
      <c r="AG470" s="8">
        <v>102.1</v>
      </c>
      <c r="AH470" s="8">
        <v>99</v>
      </c>
      <c r="AI470" s="8">
        <v>114.8</v>
      </c>
      <c r="AJ470" s="8">
        <v>104.5</v>
      </c>
      <c r="AK470" s="8">
        <v>98.6</v>
      </c>
      <c r="AL470" s="8">
        <v>114.6</v>
      </c>
      <c r="AM470" s="8">
        <v>90.1</v>
      </c>
      <c r="AN470" s="8">
        <v>84.5</v>
      </c>
      <c r="AO470" s="8">
        <v>80.430000000000007</v>
      </c>
      <c r="AP470" s="8">
        <v>79.5</v>
      </c>
      <c r="AQ470" s="8">
        <v>78.400000000000006</v>
      </c>
      <c r="AR470" s="8">
        <v>224.79499999999999</v>
      </c>
      <c r="AS470" s="8">
        <v>98</v>
      </c>
      <c r="AT470" s="8">
        <v>92.5</v>
      </c>
      <c r="AU470" s="8">
        <v>129</v>
      </c>
      <c r="AV470" s="8">
        <v>131.80000000000001</v>
      </c>
      <c r="AW470" s="8">
        <v>141.19999999999999</v>
      </c>
      <c r="AX470" s="8">
        <v>143.9</v>
      </c>
      <c r="AY470" s="8">
        <v>71.5</v>
      </c>
      <c r="AZ470" s="8">
        <v>71.5</v>
      </c>
      <c r="BA470" s="8">
        <v>70.400000000000006</v>
      </c>
      <c r="BB470" s="8">
        <v>67.2</v>
      </c>
      <c r="BC470" s="8">
        <v>418.26229999999998</v>
      </c>
    </row>
    <row r="471" spans="1:55" x14ac:dyDescent="0.25">
      <c r="A471" s="7">
        <v>41973</v>
      </c>
      <c r="B471" s="8">
        <v>14128</v>
      </c>
      <c r="C471" s="8">
        <v>15767</v>
      </c>
      <c r="D471" s="8">
        <v>550.1</v>
      </c>
      <c r="E471" s="8">
        <v>96</v>
      </c>
      <c r="F471" s="8">
        <v>95</v>
      </c>
      <c r="G471" s="8">
        <v>97</v>
      </c>
      <c r="H471" s="8">
        <v>60.764699999999998</v>
      </c>
      <c r="I471" s="8">
        <v>65.7</v>
      </c>
      <c r="J471" s="8">
        <v>99</v>
      </c>
      <c r="K471" s="8">
        <v>101</v>
      </c>
      <c r="L471" s="8">
        <v>100</v>
      </c>
      <c r="M471" s="8">
        <v>101</v>
      </c>
      <c r="N471" s="8">
        <v>99</v>
      </c>
      <c r="O471" s="8">
        <v>97</v>
      </c>
      <c r="P471" s="8">
        <v>99</v>
      </c>
      <c r="Q471" s="8">
        <v>100.3</v>
      </c>
      <c r="R471" s="8">
        <v>401000</v>
      </c>
      <c r="S471" s="8">
        <v>274.2</v>
      </c>
      <c r="T471" s="8">
        <v>77.599999999999994</v>
      </c>
      <c r="U471" s="8">
        <v>80</v>
      </c>
      <c r="V471" s="8">
        <v>64.3</v>
      </c>
      <c r="W471" s="8">
        <v>66.3</v>
      </c>
      <c r="X471" s="8">
        <v>67.8</v>
      </c>
      <c r="Y471" s="8">
        <v>83.8</v>
      </c>
      <c r="Z471" s="8">
        <v>88.4</v>
      </c>
      <c r="AA471" s="8">
        <v>70.400000000000006</v>
      </c>
      <c r="AB471" s="8">
        <v>350.3</v>
      </c>
      <c r="AE471" s="8">
        <v>286</v>
      </c>
      <c r="AF471" s="8">
        <v>403.7</v>
      </c>
      <c r="AG471" s="8">
        <v>101.9</v>
      </c>
      <c r="AH471" s="8">
        <v>98.8</v>
      </c>
      <c r="AI471" s="8">
        <v>114.3</v>
      </c>
      <c r="AJ471" s="8">
        <v>105.1</v>
      </c>
      <c r="AK471" s="8">
        <v>96.7</v>
      </c>
      <c r="AL471" s="8">
        <v>115.2</v>
      </c>
      <c r="AM471" s="8">
        <v>90.3</v>
      </c>
      <c r="AN471" s="8">
        <v>84.6</v>
      </c>
      <c r="AO471" s="8">
        <v>80.55</v>
      </c>
      <c r="AP471" s="8">
        <v>79.599999999999994</v>
      </c>
      <c r="AQ471" s="8">
        <v>78.5</v>
      </c>
      <c r="AR471" s="8">
        <v>220.20400000000001</v>
      </c>
      <c r="AS471" s="8">
        <v>97.7</v>
      </c>
      <c r="AT471" s="8">
        <v>92.8</v>
      </c>
      <c r="AU471" s="8">
        <v>128.19999999999999</v>
      </c>
      <c r="AV471" s="8">
        <v>132.6</v>
      </c>
      <c r="AW471" s="8">
        <v>143.19999999999999</v>
      </c>
      <c r="AX471" s="8">
        <v>145.1</v>
      </c>
      <c r="AY471" s="8">
        <v>72.400000000000006</v>
      </c>
      <c r="AZ471" s="8">
        <v>72.3</v>
      </c>
      <c r="BA471" s="8">
        <v>71.3</v>
      </c>
      <c r="BB471" s="8">
        <v>68.5</v>
      </c>
      <c r="BC471" s="8">
        <v>420.35849999999999</v>
      </c>
    </row>
    <row r="472" spans="1:55" x14ac:dyDescent="0.25">
      <c r="A472" s="7">
        <v>42004</v>
      </c>
      <c r="B472" s="8">
        <v>13860</v>
      </c>
      <c r="C472" s="8">
        <v>15686</v>
      </c>
      <c r="D472" s="8">
        <v>550.70000000000005</v>
      </c>
      <c r="E472" s="8">
        <v>96</v>
      </c>
      <c r="F472" s="8">
        <v>95</v>
      </c>
      <c r="G472" s="8">
        <v>97</v>
      </c>
      <c r="H472" s="8">
        <v>60.886299999999999</v>
      </c>
      <c r="I472" s="8">
        <v>65.599999999999994</v>
      </c>
      <c r="J472" s="8">
        <v>101</v>
      </c>
      <c r="K472" s="8">
        <v>101</v>
      </c>
      <c r="L472" s="8">
        <v>101</v>
      </c>
      <c r="M472" s="8">
        <v>100</v>
      </c>
      <c r="N472" s="8">
        <v>99</v>
      </c>
      <c r="O472" s="8">
        <v>100</v>
      </c>
      <c r="P472" s="8">
        <v>99</v>
      </c>
      <c r="Q472" s="8">
        <v>100.5</v>
      </c>
      <c r="R472" s="8">
        <v>403000</v>
      </c>
      <c r="S472" s="8">
        <v>278.3</v>
      </c>
      <c r="T472" s="8">
        <v>77</v>
      </c>
      <c r="U472" s="8">
        <v>79.5</v>
      </c>
      <c r="V472" s="8">
        <v>64.599999999999994</v>
      </c>
      <c r="W472" s="8">
        <v>66.400000000000006</v>
      </c>
      <c r="X472" s="8">
        <v>67.900000000000006</v>
      </c>
      <c r="Y472" s="8">
        <v>82.6</v>
      </c>
      <c r="Z472" s="8">
        <v>87.2</v>
      </c>
      <c r="AA472" s="8">
        <v>69.8</v>
      </c>
      <c r="AB472" s="8">
        <v>352.5</v>
      </c>
      <c r="AE472" s="8">
        <v>287.39999999999998</v>
      </c>
      <c r="AF472" s="8">
        <v>411.9</v>
      </c>
      <c r="AG472" s="8">
        <v>102.5</v>
      </c>
      <c r="AH472" s="8">
        <v>98.4</v>
      </c>
      <c r="AI472" s="8">
        <v>115.6</v>
      </c>
      <c r="AJ472" s="8">
        <v>106</v>
      </c>
      <c r="AK472" s="8">
        <v>96.2</v>
      </c>
      <c r="AL472" s="8">
        <v>114</v>
      </c>
      <c r="AM472" s="8">
        <v>90.5</v>
      </c>
      <c r="AN472" s="8">
        <v>84.8</v>
      </c>
      <c r="AO472" s="8">
        <v>80.680000000000007</v>
      </c>
      <c r="AP472" s="8">
        <v>79.599999999999994</v>
      </c>
      <c r="AQ472" s="8">
        <v>78.599999999999994</v>
      </c>
      <c r="AR472" s="8">
        <v>226.64599999999999</v>
      </c>
      <c r="AS472" s="8">
        <v>97.9</v>
      </c>
      <c r="AT472" s="8">
        <v>93.6</v>
      </c>
      <c r="AU472" s="8">
        <v>127.9</v>
      </c>
      <c r="AV472" s="8">
        <v>133.5</v>
      </c>
      <c r="AW472" s="8">
        <v>151.1</v>
      </c>
      <c r="AX472" s="8">
        <v>145.6</v>
      </c>
      <c r="AY472" s="8">
        <v>73.099999999999994</v>
      </c>
      <c r="AZ472" s="8">
        <v>73</v>
      </c>
      <c r="BA472" s="8">
        <v>71.8</v>
      </c>
      <c r="BB472" s="8">
        <v>69.7</v>
      </c>
      <c r="BC472" s="8">
        <v>422.73450000000003</v>
      </c>
    </row>
    <row r="473" spans="1:55" x14ac:dyDescent="0.25">
      <c r="A473" s="7">
        <v>42035</v>
      </c>
      <c r="B473" s="8">
        <v>13987</v>
      </c>
      <c r="C473" s="8">
        <v>15309</v>
      </c>
      <c r="D473" s="8">
        <v>551</v>
      </c>
      <c r="E473" s="8">
        <v>96</v>
      </c>
      <c r="F473" s="8">
        <v>95</v>
      </c>
      <c r="G473" s="8">
        <v>97</v>
      </c>
      <c r="H473" s="8">
        <v>60.886299999999999</v>
      </c>
      <c r="I473" s="8">
        <v>65.5</v>
      </c>
      <c r="J473" s="8">
        <v>99</v>
      </c>
      <c r="K473" s="8">
        <v>99</v>
      </c>
      <c r="L473" s="8">
        <v>100</v>
      </c>
      <c r="M473" s="8">
        <v>99</v>
      </c>
      <c r="N473" s="8">
        <v>99</v>
      </c>
      <c r="O473" s="8">
        <v>99</v>
      </c>
      <c r="P473" s="8">
        <v>98</v>
      </c>
      <c r="Q473" s="8">
        <v>100</v>
      </c>
      <c r="R473" s="8">
        <v>403000</v>
      </c>
      <c r="S473" s="8">
        <v>284.60000000000002</v>
      </c>
      <c r="T473" s="8">
        <v>77.3</v>
      </c>
      <c r="U473" s="8">
        <v>79.8</v>
      </c>
      <c r="V473" s="8">
        <v>65.099999999999994</v>
      </c>
      <c r="W473" s="8">
        <v>66.599999999999994</v>
      </c>
      <c r="X473" s="8">
        <v>68.099999999999994</v>
      </c>
      <c r="Y473" s="8">
        <v>83</v>
      </c>
      <c r="Z473" s="8">
        <v>87.5</v>
      </c>
      <c r="AA473" s="8">
        <v>70.099999999999994</v>
      </c>
      <c r="AB473" s="8">
        <v>354.8</v>
      </c>
      <c r="AE473" s="8">
        <v>291</v>
      </c>
      <c r="AF473" s="8">
        <v>416.1</v>
      </c>
      <c r="AG473" s="8">
        <v>104.8</v>
      </c>
      <c r="AH473" s="8">
        <v>100.3</v>
      </c>
      <c r="AI473" s="8">
        <v>118.1</v>
      </c>
      <c r="AJ473" s="8">
        <v>107.3</v>
      </c>
      <c r="AK473" s="8">
        <v>99.2</v>
      </c>
      <c r="AL473" s="8">
        <v>117.1</v>
      </c>
      <c r="AM473" s="8">
        <v>90.6</v>
      </c>
      <c r="AN473" s="8">
        <v>84.9</v>
      </c>
      <c r="AO473" s="8">
        <v>80.81</v>
      </c>
      <c r="AP473" s="8">
        <v>79.7</v>
      </c>
      <c r="AQ473" s="8">
        <v>78.7</v>
      </c>
      <c r="AR473" s="8">
        <v>222.8</v>
      </c>
      <c r="AS473" s="8">
        <v>98.4</v>
      </c>
      <c r="AT473" s="8">
        <v>94.6</v>
      </c>
      <c r="AU473" s="8">
        <v>128.1</v>
      </c>
      <c r="AV473" s="8">
        <v>133.80000000000001</v>
      </c>
      <c r="AW473" s="8">
        <v>155.80000000000001</v>
      </c>
      <c r="AX473" s="8">
        <v>148.30000000000001</v>
      </c>
      <c r="AY473" s="8">
        <v>74.2</v>
      </c>
      <c r="AZ473" s="8">
        <v>74.2</v>
      </c>
      <c r="BA473" s="8">
        <v>72.900000000000006</v>
      </c>
      <c r="BB473" s="8">
        <v>71.3</v>
      </c>
      <c r="BC473" s="8">
        <v>425.35539999999997</v>
      </c>
    </row>
    <row r="474" spans="1:55" x14ac:dyDescent="0.25">
      <c r="A474" s="7">
        <v>42063</v>
      </c>
      <c r="B474" s="8">
        <v>13831</v>
      </c>
      <c r="C474" s="8">
        <v>15182</v>
      </c>
      <c r="D474" s="8">
        <v>551.1</v>
      </c>
      <c r="E474" s="8">
        <v>96</v>
      </c>
      <c r="F474" s="8">
        <v>95</v>
      </c>
      <c r="G474" s="8">
        <v>97</v>
      </c>
      <c r="H474" s="8">
        <v>60.825400000000002</v>
      </c>
      <c r="I474" s="8">
        <v>65.3</v>
      </c>
      <c r="J474" s="8">
        <v>100</v>
      </c>
      <c r="K474" s="8">
        <v>100</v>
      </c>
      <c r="L474" s="8">
        <v>101</v>
      </c>
      <c r="M474" s="8">
        <v>100</v>
      </c>
      <c r="N474" s="8">
        <v>100</v>
      </c>
      <c r="O474" s="8">
        <v>99</v>
      </c>
      <c r="P474" s="8">
        <v>101</v>
      </c>
      <c r="Q474" s="8">
        <v>100.1</v>
      </c>
      <c r="R474" s="8">
        <v>405000</v>
      </c>
      <c r="S474" s="8">
        <v>291.5</v>
      </c>
      <c r="T474" s="8">
        <v>77</v>
      </c>
      <c r="U474" s="8">
        <v>79.7</v>
      </c>
      <c r="V474" s="8">
        <v>64.599999999999994</v>
      </c>
      <c r="W474" s="8">
        <v>66.5</v>
      </c>
      <c r="X474" s="8">
        <v>68.099999999999994</v>
      </c>
      <c r="Y474" s="8">
        <v>82.6</v>
      </c>
      <c r="Z474" s="8">
        <v>87.4</v>
      </c>
      <c r="AA474" s="8">
        <v>68.900000000000006</v>
      </c>
      <c r="AB474" s="8">
        <v>358.3</v>
      </c>
      <c r="AE474" s="8">
        <v>294.39999999999998</v>
      </c>
      <c r="AF474" s="8">
        <v>423.5</v>
      </c>
      <c r="AG474" s="8">
        <v>104.7</v>
      </c>
      <c r="AH474" s="8">
        <v>100.5</v>
      </c>
      <c r="AI474" s="8">
        <v>117.1</v>
      </c>
      <c r="AJ474" s="8">
        <v>109.1</v>
      </c>
      <c r="AK474" s="8">
        <v>98.7</v>
      </c>
      <c r="AL474" s="8">
        <v>117.8</v>
      </c>
      <c r="AM474" s="8">
        <v>90.8</v>
      </c>
      <c r="AN474" s="8">
        <v>85</v>
      </c>
      <c r="AO474" s="8">
        <v>80.95</v>
      </c>
      <c r="AP474" s="8">
        <v>79.8</v>
      </c>
      <c r="AQ474" s="8">
        <v>78.900000000000006</v>
      </c>
      <c r="AR474" s="8">
        <v>216.678</v>
      </c>
      <c r="AS474" s="8">
        <v>98.7</v>
      </c>
      <c r="AT474" s="8">
        <v>93.9</v>
      </c>
      <c r="AU474" s="8">
        <v>128.4</v>
      </c>
      <c r="AV474" s="8">
        <v>134.30000000000001</v>
      </c>
      <c r="AW474" s="8">
        <v>155.69999999999999</v>
      </c>
      <c r="AX474" s="8">
        <v>148.4</v>
      </c>
      <c r="AY474" s="8">
        <v>75.400000000000006</v>
      </c>
      <c r="AZ474" s="8">
        <v>75.3</v>
      </c>
      <c r="BA474" s="8">
        <v>74.400000000000006</v>
      </c>
      <c r="BB474" s="8">
        <v>73</v>
      </c>
      <c r="BC474" s="8">
        <v>428.1037</v>
      </c>
    </row>
    <row r="475" spans="1:55" x14ac:dyDescent="0.25">
      <c r="A475" s="7">
        <v>42094</v>
      </c>
      <c r="B475" s="8">
        <v>13772</v>
      </c>
      <c r="C475" s="8">
        <v>14925</v>
      </c>
      <c r="D475" s="8">
        <v>550.9</v>
      </c>
      <c r="E475" s="8">
        <v>96</v>
      </c>
      <c r="F475" s="8">
        <v>95</v>
      </c>
      <c r="G475" s="8">
        <v>97</v>
      </c>
      <c r="H475" s="8">
        <v>61.1295</v>
      </c>
      <c r="I475" s="8">
        <v>65.5</v>
      </c>
      <c r="J475" s="8">
        <v>99</v>
      </c>
      <c r="K475" s="8">
        <v>100</v>
      </c>
      <c r="L475" s="8">
        <v>99</v>
      </c>
      <c r="M475" s="8">
        <v>101</v>
      </c>
      <c r="N475" s="8">
        <v>101</v>
      </c>
      <c r="O475" s="8">
        <v>100</v>
      </c>
      <c r="P475" s="8">
        <v>101</v>
      </c>
      <c r="Q475" s="8">
        <v>100.5</v>
      </c>
      <c r="R475" s="8">
        <v>405000</v>
      </c>
      <c r="S475" s="8">
        <v>291.5</v>
      </c>
      <c r="T475" s="8">
        <v>77.3</v>
      </c>
      <c r="U475" s="8">
        <v>80.099999999999994</v>
      </c>
      <c r="V475" s="8">
        <v>63.9</v>
      </c>
      <c r="W475" s="8">
        <v>67</v>
      </c>
      <c r="X475" s="8">
        <v>68.3</v>
      </c>
      <c r="Y475" s="8">
        <v>82.5</v>
      </c>
      <c r="Z475" s="8">
        <v>88.1</v>
      </c>
      <c r="AA475" s="8">
        <v>66.400000000000006</v>
      </c>
      <c r="AB475" s="8">
        <v>360.6</v>
      </c>
      <c r="AE475" s="8">
        <v>299.39999999999998</v>
      </c>
      <c r="AF475" s="8">
        <v>424.9</v>
      </c>
      <c r="AG475" s="8">
        <v>105.4</v>
      </c>
      <c r="AH475" s="8">
        <v>101.5</v>
      </c>
      <c r="AI475" s="8">
        <v>120.6</v>
      </c>
      <c r="AJ475" s="8">
        <v>110.5</v>
      </c>
      <c r="AK475" s="8">
        <v>101.6</v>
      </c>
      <c r="AL475" s="8">
        <v>121.2</v>
      </c>
      <c r="AM475" s="8">
        <v>91.2</v>
      </c>
      <c r="AN475" s="8">
        <v>85.3</v>
      </c>
      <c r="AO475" s="8">
        <v>81.093000000000004</v>
      </c>
      <c r="AP475" s="8">
        <v>80.099999999999994</v>
      </c>
      <c r="AQ475" s="8">
        <v>79.2</v>
      </c>
      <c r="AR475" s="8">
        <v>225.024</v>
      </c>
      <c r="AS475" s="8">
        <v>98.8</v>
      </c>
      <c r="AT475" s="8">
        <v>94.1</v>
      </c>
      <c r="AU475" s="8">
        <v>129.5</v>
      </c>
      <c r="AV475" s="8">
        <v>134.6</v>
      </c>
      <c r="AW475" s="8">
        <v>152.80000000000001</v>
      </c>
      <c r="AX475" s="8">
        <v>150.4</v>
      </c>
      <c r="AY475" s="8">
        <v>76.599999999999994</v>
      </c>
      <c r="AZ475" s="8">
        <v>76.599999999999994</v>
      </c>
      <c r="BA475" s="8">
        <v>75.5</v>
      </c>
      <c r="BB475" s="8">
        <v>74.400000000000006</v>
      </c>
      <c r="BC475" s="8">
        <v>430.80610000000001</v>
      </c>
    </row>
    <row r="476" spans="1:55" x14ac:dyDescent="0.25">
      <c r="A476" s="7">
        <v>42124</v>
      </c>
      <c r="B476" s="8">
        <v>13497</v>
      </c>
      <c r="C476" s="8">
        <v>14821</v>
      </c>
      <c r="D476" s="8">
        <v>550.5</v>
      </c>
      <c r="E476" s="8">
        <v>96</v>
      </c>
      <c r="F476" s="8">
        <v>95</v>
      </c>
      <c r="G476" s="8">
        <v>97</v>
      </c>
      <c r="H476" s="8">
        <v>62.4133</v>
      </c>
      <c r="I476" s="8">
        <v>66</v>
      </c>
      <c r="J476" s="8">
        <v>100</v>
      </c>
      <c r="K476" s="8">
        <v>100</v>
      </c>
      <c r="L476" s="8">
        <v>100</v>
      </c>
      <c r="M476" s="8">
        <v>100</v>
      </c>
      <c r="N476" s="8">
        <v>100</v>
      </c>
      <c r="O476" s="8">
        <v>101</v>
      </c>
      <c r="P476" s="8">
        <v>99</v>
      </c>
      <c r="Q476" s="8">
        <v>101.3</v>
      </c>
      <c r="R476" s="8">
        <v>410000</v>
      </c>
      <c r="S476" s="8">
        <v>297.39999999999998</v>
      </c>
      <c r="T476" s="8">
        <v>77.900000000000006</v>
      </c>
      <c r="U476" s="8">
        <v>80.8</v>
      </c>
      <c r="V476" s="8">
        <v>63.5</v>
      </c>
      <c r="W476" s="8">
        <v>68.099999999999994</v>
      </c>
      <c r="X476" s="8">
        <v>69.599999999999994</v>
      </c>
      <c r="Y476" s="8">
        <v>82.6</v>
      </c>
      <c r="Z476" s="8">
        <v>88.1</v>
      </c>
      <c r="AA476" s="8">
        <v>66.2</v>
      </c>
      <c r="AB476" s="8">
        <v>361.5</v>
      </c>
      <c r="AE476" s="8">
        <v>301.5</v>
      </c>
      <c r="AF476" s="8">
        <v>423.9</v>
      </c>
      <c r="AG476" s="8">
        <v>105</v>
      </c>
      <c r="AH476" s="8">
        <v>99.8</v>
      </c>
      <c r="AI476" s="8">
        <v>121.1</v>
      </c>
      <c r="AJ476" s="8">
        <v>110.2</v>
      </c>
      <c r="AK476" s="8">
        <v>102.5</v>
      </c>
      <c r="AL476" s="8">
        <v>121.1</v>
      </c>
      <c r="AM476" s="8">
        <v>91.6</v>
      </c>
      <c r="AN476" s="8">
        <v>85.7</v>
      </c>
      <c r="AO476" s="8">
        <v>81.260000000000005</v>
      </c>
      <c r="AP476" s="8">
        <v>80.5</v>
      </c>
      <c r="AQ476" s="8">
        <v>79.599999999999994</v>
      </c>
      <c r="AR476" s="8">
        <v>224.376</v>
      </c>
      <c r="AS476" s="8">
        <v>99.1</v>
      </c>
      <c r="AT476" s="8">
        <v>93.6</v>
      </c>
      <c r="AU476" s="8">
        <v>129.30000000000001</v>
      </c>
      <c r="AV476" s="8">
        <v>134.69999999999999</v>
      </c>
      <c r="AW476" s="8">
        <v>149.19999999999999</v>
      </c>
      <c r="AX476" s="8">
        <v>151.1</v>
      </c>
      <c r="AY476" s="8">
        <v>77.7</v>
      </c>
      <c r="AZ476" s="8">
        <v>77.8</v>
      </c>
      <c r="BA476" s="8">
        <v>76.5</v>
      </c>
      <c r="BB476" s="8">
        <v>76</v>
      </c>
      <c r="BC476" s="8">
        <v>433.29180000000002</v>
      </c>
    </row>
    <row r="477" spans="1:55" x14ac:dyDescent="0.25">
      <c r="A477" s="7">
        <v>42155</v>
      </c>
      <c r="B477" s="8">
        <v>13571</v>
      </c>
      <c r="C477" s="8">
        <v>14595</v>
      </c>
      <c r="D477" s="8">
        <v>549.9</v>
      </c>
      <c r="E477" s="8">
        <v>96</v>
      </c>
      <c r="F477" s="8">
        <v>95</v>
      </c>
      <c r="G477" s="8">
        <v>98</v>
      </c>
      <c r="H477" s="8">
        <v>65.096999999999994</v>
      </c>
      <c r="I477" s="8">
        <v>67</v>
      </c>
      <c r="J477" s="8">
        <v>100</v>
      </c>
      <c r="K477" s="8">
        <v>101</v>
      </c>
      <c r="L477" s="8">
        <v>100</v>
      </c>
      <c r="M477" s="8">
        <v>101</v>
      </c>
      <c r="N477" s="8">
        <v>100</v>
      </c>
      <c r="O477" s="8">
        <v>99</v>
      </c>
      <c r="P477" s="8">
        <v>100</v>
      </c>
      <c r="Q477" s="8">
        <v>102.4</v>
      </c>
      <c r="R477" s="8">
        <v>416000</v>
      </c>
      <c r="S477" s="8">
        <v>298.8</v>
      </c>
      <c r="T477" s="8">
        <v>78.8</v>
      </c>
      <c r="U477" s="8">
        <v>81.7</v>
      </c>
      <c r="V477" s="8">
        <v>63.7</v>
      </c>
      <c r="W477" s="8">
        <v>69.2</v>
      </c>
      <c r="X477" s="8">
        <v>70.8</v>
      </c>
      <c r="Y477" s="8">
        <v>83.2</v>
      </c>
      <c r="Z477" s="8">
        <v>88.3</v>
      </c>
      <c r="AA477" s="8">
        <v>67</v>
      </c>
      <c r="AB477" s="8">
        <v>364.5</v>
      </c>
      <c r="AE477" s="8">
        <v>301.60000000000002</v>
      </c>
      <c r="AF477" s="8">
        <v>428.5</v>
      </c>
      <c r="AG477" s="8">
        <v>105.1</v>
      </c>
      <c r="AH477" s="8">
        <v>100.4</v>
      </c>
      <c r="AI477" s="8">
        <v>120.4</v>
      </c>
      <c r="AJ477" s="8">
        <v>111.5</v>
      </c>
      <c r="AK477" s="8">
        <v>100.7</v>
      </c>
      <c r="AL477" s="8">
        <v>120.5</v>
      </c>
      <c r="AM477" s="8">
        <v>91.9</v>
      </c>
      <c r="AN477" s="8">
        <v>86</v>
      </c>
      <c r="AO477" s="8">
        <v>81.44</v>
      </c>
      <c r="AP477" s="8">
        <v>80.900000000000006</v>
      </c>
      <c r="AQ477" s="8">
        <v>80</v>
      </c>
      <c r="AR477" s="8">
        <v>228.03200000000001</v>
      </c>
      <c r="AS477" s="8">
        <v>99.4</v>
      </c>
      <c r="AT477" s="8">
        <v>93.9</v>
      </c>
      <c r="AU477" s="8">
        <v>129.1</v>
      </c>
      <c r="AV477" s="8">
        <v>133.80000000000001</v>
      </c>
      <c r="AW477" s="8">
        <v>151.69999999999999</v>
      </c>
      <c r="AX477" s="8">
        <v>151.69999999999999</v>
      </c>
      <c r="AY477" s="8">
        <v>78.900000000000006</v>
      </c>
      <c r="AZ477" s="8">
        <v>79</v>
      </c>
      <c r="BA477" s="8">
        <v>77.3</v>
      </c>
      <c r="BB477" s="8">
        <v>77.7</v>
      </c>
      <c r="BC477" s="8">
        <v>435.45740000000001</v>
      </c>
    </row>
    <row r="478" spans="1:55" x14ac:dyDescent="0.25">
      <c r="A478" s="7">
        <v>42185</v>
      </c>
      <c r="B478" s="8">
        <v>13617</v>
      </c>
      <c r="C478" s="8">
        <v>14423</v>
      </c>
      <c r="D478" s="8">
        <v>549.1</v>
      </c>
      <c r="E478" s="8">
        <v>96</v>
      </c>
      <c r="F478" s="8">
        <v>95</v>
      </c>
      <c r="G478" s="8">
        <v>98</v>
      </c>
      <c r="H478" s="8">
        <v>66.594300000000004</v>
      </c>
      <c r="I478" s="8">
        <v>68.023600000000002</v>
      </c>
      <c r="J478" s="8">
        <v>101</v>
      </c>
      <c r="K478" s="8">
        <v>101</v>
      </c>
      <c r="L478" s="8">
        <v>101</v>
      </c>
      <c r="M478" s="8">
        <v>101</v>
      </c>
      <c r="N478" s="8">
        <v>100</v>
      </c>
      <c r="O478" s="8">
        <v>100</v>
      </c>
      <c r="P478" s="8">
        <v>99</v>
      </c>
      <c r="Q478" s="8">
        <v>103.2</v>
      </c>
      <c r="R478" s="8">
        <v>419000</v>
      </c>
      <c r="S478" s="8">
        <v>301.3</v>
      </c>
      <c r="T478" s="8">
        <v>80.099999999999994</v>
      </c>
      <c r="U478" s="8">
        <v>82.8</v>
      </c>
      <c r="V478" s="8">
        <v>64.400000000000006</v>
      </c>
      <c r="W478" s="8">
        <v>70.5</v>
      </c>
      <c r="X478" s="8">
        <v>72.099999999999994</v>
      </c>
      <c r="Y478" s="8">
        <v>84.3</v>
      </c>
      <c r="Z478" s="8">
        <v>89.1</v>
      </c>
      <c r="AA478" s="8">
        <v>68.7</v>
      </c>
      <c r="AB478" s="8">
        <v>368.3</v>
      </c>
      <c r="AE478" s="8">
        <v>301.39999999999998</v>
      </c>
      <c r="AF478" s="8">
        <v>428.5</v>
      </c>
      <c r="AG478" s="8">
        <v>103.8</v>
      </c>
      <c r="AH478" s="8">
        <v>99.1</v>
      </c>
      <c r="AI478" s="8">
        <v>119.8</v>
      </c>
      <c r="AJ478" s="8">
        <v>110.1</v>
      </c>
      <c r="AK478" s="8">
        <v>101.6</v>
      </c>
      <c r="AL478" s="8">
        <v>120.7</v>
      </c>
      <c r="AM478" s="8">
        <v>92.4</v>
      </c>
      <c r="AN478" s="8">
        <v>86.3</v>
      </c>
      <c r="AO478" s="8">
        <v>81.653999999999996</v>
      </c>
      <c r="AP478" s="8">
        <v>81.3</v>
      </c>
      <c r="AQ478" s="8">
        <v>80.3</v>
      </c>
      <c r="AR478" s="8">
        <v>229.381</v>
      </c>
      <c r="AS478" s="8">
        <v>99.6</v>
      </c>
      <c r="AT478" s="8">
        <v>93</v>
      </c>
      <c r="AU478" s="8">
        <v>127.7</v>
      </c>
      <c r="AV478" s="8">
        <v>133.69999999999999</v>
      </c>
      <c r="AW478" s="8">
        <v>152.1</v>
      </c>
      <c r="AX478" s="8">
        <v>151.9</v>
      </c>
      <c r="AY478" s="8">
        <v>79.900000000000006</v>
      </c>
      <c r="AZ478" s="8">
        <v>80.099999999999994</v>
      </c>
      <c r="BA478" s="8">
        <v>78.5</v>
      </c>
      <c r="BB478" s="8">
        <v>79.2</v>
      </c>
      <c r="BC478" s="8">
        <v>437.30430000000001</v>
      </c>
    </row>
    <row r="479" spans="1:55" x14ac:dyDescent="0.25">
      <c r="A479" s="7">
        <v>42216</v>
      </c>
      <c r="B479" s="8">
        <v>13704</v>
      </c>
      <c r="C479" s="8">
        <v>14172</v>
      </c>
      <c r="D479" s="8">
        <v>548.1</v>
      </c>
      <c r="E479" s="8">
        <v>96</v>
      </c>
      <c r="F479" s="8">
        <v>96</v>
      </c>
      <c r="G479" s="8">
        <v>98</v>
      </c>
      <c r="H479" s="8">
        <v>68.325699999999998</v>
      </c>
      <c r="I479" s="8">
        <v>68.975999999999999</v>
      </c>
      <c r="J479" s="8">
        <v>100</v>
      </c>
      <c r="K479" s="8">
        <v>101</v>
      </c>
      <c r="L479" s="8">
        <v>100</v>
      </c>
      <c r="M479" s="8">
        <v>101</v>
      </c>
      <c r="N479" s="8">
        <v>100</v>
      </c>
      <c r="O479" s="8">
        <v>99</v>
      </c>
      <c r="P479" s="8">
        <v>100</v>
      </c>
      <c r="Q479" s="8">
        <v>105</v>
      </c>
      <c r="R479" s="8">
        <v>432000</v>
      </c>
      <c r="S479" s="8">
        <v>304</v>
      </c>
      <c r="T479" s="8">
        <v>80.7</v>
      </c>
      <c r="U479" s="8">
        <v>83.4</v>
      </c>
      <c r="V479" s="8">
        <v>65</v>
      </c>
      <c r="W479" s="8">
        <v>71.2</v>
      </c>
      <c r="X479" s="8">
        <v>72.900000000000006</v>
      </c>
      <c r="Y479" s="8">
        <v>84.7</v>
      </c>
      <c r="Z479" s="8">
        <v>89.3</v>
      </c>
      <c r="AA479" s="8">
        <v>69.900000000000006</v>
      </c>
      <c r="AB479" s="8">
        <v>369.2</v>
      </c>
      <c r="AE479" s="8">
        <v>304</v>
      </c>
      <c r="AF479" s="8">
        <v>432.3</v>
      </c>
      <c r="AG479" s="8">
        <v>105.2</v>
      </c>
      <c r="AH479" s="8">
        <v>99.8</v>
      </c>
      <c r="AI479" s="8">
        <v>121.3</v>
      </c>
      <c r="AJ479" s="8">
        <v>110.2</v>
      </c>
      <c r="AK479" s="8">
        <v>99.6</v>
      </c>
      <c r="AL479" s="8">
        <v>121.9</v>
      </c>
      <c r="AM479" s="8">
        <v>92.8</v>
      </c>
      <c r="AN479" s="8">
        <v>86.5</v>
      </c>
      <c r="AO479" s="8">
        <v>81.852999999999994</v>
      </c>
      <c r="AP479" s="8">
        <v>81.599999999999994</v>
      </c>
      <c r="AQ479" s="8">
        <v>80.599999999999994</v>
      </c>
      <c r="AR479" s="8">
        <v>232.56200000000001</v>
      </c>
      <c r="AS479" s="8">
        <v>100.5</v>
      </c>
      <c r="AT479" s="8">
        <v>93</v>
      </c>
      <c r="AU479" s="8">
        <v>127.4</v>
      </c>
      <c r="AV479" s="8">
        <v>133.1</v>
      </c>
      <c r="AW479" s="8">
        <v>152.19999999999999</v>
      </c>
      <c r="AX479" s="8">
        <v>152.69999999999999</v>
      </c>
      <c r="AY479" s="8">
        <v>80.599999999999994</v>
      </c>
      <c r="AZ479" s="8">
        <v>80.7</v>
      </c>
      <c r="BA479" s="8">
        <v>79.5</v>
      </c>
      <c r="BB479" s="8">
        <v>80.2</v>
      </c>
      <c r="BC479" s="8">
        <v>438.935</v>
      </c>
    </row>
    <row r="480" spans="1:55" x14ac:dyDescent="0.25">
      <c r="A480" s="7">
        <v>42247</v>
      </c>
      <c r="B480" s="8">
        <v>13553</v>
      </c>
      <c r="C480" s="8">
        <v>14177</v>
      </c>
      <c r="D480" s="8">
        <v>547</v>
      </c>
      <c r="E480" s="8">
        <v>96</v>
      </c>
      <c r="F480" s="8">
        <v>96</v>
      </c>
      <c r="G480" s="8">
        <v>98</v>
      </c>
      <c r="H480" s="8">
        <v>69.6922</v>
      </c>
      <c r="I480" s="8">
        <v>69.872600000000006</v>
      </c>
      <c r="J480" s="8">
        <v>101</v>
      </c>
      <c r="K480" s="8">
        <v>100</v>
      </c>
      <c r="L480" s="8">
        <v>101</v>
      </c>
      <c r="M480" s="8">
        <v>100</v>
      </c>
      <c r="N480" s="8">
        <v>101</v>
      </c>
      <c r="O480" s="8">
        <v>101</v>
      </c>
      <c r="P480" s="8">
        <v>101</v>
      </c>
      <c r="Q480" s="8">
        <v>105.9</v>
      </c>
      <c r="R480" s="8">
        <v>436000</v>
      </c>
      <c r="S480" s="8">
        <v>305.2</v>
      </c>
      <c r="T480" s="8">
        <v>81.7</v>
      </c>
      <c r="U480" s="8">
        <v>84.3</v>
      </c>
      <c r="V480" s="8">
        <v>65.7</v>
      </c>
      <c r="W480" s="8">
        <v>72.2</v>
      </c>
      <c r="X480" s="8">
        <v>73.8</v>
      </c>
      <c r="Y480" s="8">
        <v>85.6</v>
      </c>
      <c r="Z480" s="8">
        <v>90.2</v>
      </c>
      <c r="AA480" s="8">
        <v>70.7</v>
      </c>
      <c r="AB480" s="8">
        <v>369</v>
      </c>
      <c r="AE480" s="8">
        <v>304.89999999999998</v>
      </c>
      <c r="AF480" s="8">
        <v>433.3</v>
      </c>
      <c r="AG480" s="8">
        <v>104.9</v>
      </c>
      <c r="AH480" s="8">
        <v>100.1</v>
      </c>
      <c r="AI480" s="8">
        <v>121.1</v>
      </c>
      <c r="AJ480" s="8">
        <v>110.8</v>
      </c>
      <c r="AK480" s="8">
        <v>99</v>
      </c>
      <c r="AL480" s="8">
        <v>123</v>
      </c>
      <c r="AM480" s="8">
        <v>93.1</v>
      </c>
      <c r="AN480" s="8">
        <v>86.8</v>
      </c>
      <c r="AO480" s="8">
        <v>82.037000000000006</v>
      </c>
      <c r="AP480" s="8">
        <v>81.900000000000006</v>
      </c>
      <c r="AQ480" s="8">
        <v>80.900000000000006</v>
      </c>
      <c r="AR480" s="8">
        <v>233.48500000000001</v>
      </c>
      <c r="AS480" s="8">
        <v>100.4</v>
      </c>
      <c r="AT480" s="8">
        <v>95.1</v>
      </c>
      <c r="AU480" s="8">
        <v>128.6</v>
      </c>
      <c r="AV480" s="8">
        <v>134.19999999999999</v>
      </c>
      <c r="AW480" s="8">
        <v>152.9</v>
      </c>
      <c r="AX480" s="8">
        <v>155.69999999999999</v>
      </c>
      <c r="AY480" s="8">
        <v>81.099999999999994</v>
      </c>
      <c r="AZ480" s="8">
        <v>81.099999999999994</v>
      </c>
      <c r="BA480" s="8">
        <v>80.3</v>
      </c>
      <c r="BB480" s="8">
        <v>80.7</v>
      </c>
      <c r="BC480" s="8">
        <v>440.51459999999997</v>
      </c>
    </row>
    <row r="481" spans="1:55" x14ac:dyDescent="0.25">
      <c r="A481" s="7">
        <v>42277</v>
      </c>
      <c r="B481" s="8">
        <v>13513</v>
      </c>
      <c r="C481" s="8">
        <v>14249</v>
      </c>
      <c r="D481" s="8">
        <v>545.9</v>
      </c>
      <c r="E481" s="8">
        <v>97</v>
      </c>
      <c r="F481" s="8">
        <v>96</v>
      </c>
      <c r="G481" s="8">
        <v>98</v>
      </c>
      <c r="H481" s="8">
        <v>70.667900000000003</v>
      </c>
      <c r="I481" s="8">
        <v>70.641199999999998</v>
      </c>
      <c r="J481" s="8">
        <v>101</v>
      </c>
      <c r="K481" s="8">
        <v>100</v>
      </c>
      <c r="L481" s="8">
        <v>101</v>
      </c>
      <c r="M481" s="8">
        <v>99</v>
      </c>
      <c r="N481" s="8">
        <v>102</v>
      </c>
      <c r="O481" s="8">
        <v>101</v>
      </c>
      <c r="P481" s="8">
        <v>102</v>
      </c>
      <c r="Q481" s="8">
        <v>106.1</v>
      </c>
      <c r="R481" s="8">
        <v>440000</v>
      </c>
      <c r="S481" s="8">
        <v>305.89999999999998</v>
      </c>
      <c r="T481" s="8">
        <v>82</v>
      </c>
      <c r="U481" s="8">
        <v>84.6</v>
      </c>
      <c r="V481" s="8">
        <v>66.2</v>
      </c>
      <c r="W481" s="8">
        <v>72.8</v>
      </c>
      <c r="X481" s="8">
        <v>74.400000000000006</v>
      </c>
      <c r="Y481" s="8">
        <v>85.5</v>
      </c>
      <c r="Z481" s="8">
        <v>90.1</v>
      </c>
      <c r="AA481" s="8">
        <v>71.3</v>
      </c>
      <c r="AB481" s="8">
        <v>371.3</v>
      </c>
      <c r="AE481" s="8">
        <v>305.8</v>
      </c>
      <c r="AF481" s="8">
        <v>438.5</v>
      </c>
      <c r="AG481" s="8">
        <v>106.8</v>
      </c>
      <c r="AH481" s="8">
        <v>102.4</v>
      </c>
      <c r="AI481" s="8">
        <v>123.1</v>
      </c>
      <c r="AJ481" s="8">
        <v>111.1</v>
      </c>
      <c r="AK481" s="8">
        <v>103.8</v>
      </c>
      <c r="AL481" s="8">
        <v>122.9</v>
      </c>
      <c r="AM481" s="8">
        <v>93.6</v>
      </c>
      <c r="AN481" s="8">
        <v>87</v>
      </c>
      <c r="AO481" s="8">
        <v>82.200999999999993</v>
      </c>
      <c r="AP481" s="8">
        <v>82.2</v>
      </c>
      <c r="AQ481" s="8">
        <v>81.2</v>
      </c>
      <c r="AR481" s="8">
        <v>233.95599999999999</v>
      </c>
      <c r="AS481" s="8">
        <v>101.2</v>
      </c>
      <c r="AT481" s="8">
        <v>93.6</v>
      </c>
      <c r="AU481" s="8">
        <v>129.5</v>
      </c>
      <c r="AV481" s="8">
        <v>134.30000000000001</v>
      </c>
      <c r="AW481" s="8">
        <v>156.4</v>
      </c>
      <c r="AX481" s="8">
        <v>157.80000000000001</v>
      </c>
      <c r="AY481" s="8">
        <v>81.7</v>
      </c>
      <c r="AZ481" s="8">
        <v>81.7</v>
      </c>
      <c r="BA481" s="8">
        <v>80.7</v>
      </c>
      <c r="BB481" s="8">
        <v>81.900000000000006</v>
      </c>
      <c r="BC481" s="8">
        <v>442.21809999999999</v>
      </c>
    </row>
    <row r="482" spans="1:55" x14ac:dyDescent="0.25">
      <c r="A482" s="7">
        <v>42308</v>
      </c>
      <c r="B482" s="8">
        <v>13476</v>
      </c>
      <c r="C482" s="8">
        <v>13578</v>
      </c>
      <c r="D482" s="8">
        <v>544.70000000000005</v>
      </c>
      <c r="E482" s="8">
        <v>97</v>
      </c>
      <c r="F482" s="8">
        <v>96</v>
      </c>
      <c r="G482" s="8">
        <v>98</v>
      </c>
      <c r="H482" s="8">
        <v>71.445300000000003</v>
      </c>
      <c r="I482" s="8">
        <v>71.206400000000002</v>
      </c>
      <c r="J482" s="8">
        <v>99</v>
      </c>
      <c r="K482" s="8">
        <v>99</v>
      </c>
      <c r="L482" s="8">
        <v>99</v>
      </c>
      <c r="M482" s="8">
        <v>99</v>
      </c>
      <c r="N482" s="8">
        <v>100</v>
      </c>
      <c r="O482" s="8">
        <v>100</v>
      </c>
      <c r="P482" s="8">
        <v>100</v>
      </c>
      <c r="Q482" s="8">
        <v>106.3</v>
      </c>
      <c r="R482" s="8">
        <v>440000</v>
      </c>
      <c r="S482" s="8">
        <v>302.3</v>
      </c>
      <c r="T482" s="8">
        <v>82.9</v>
      </c>
      <c r="U482" s="8">
        <v>85.5</v>
      </c>
      <c r="V482" s="8">
        <v>67.3</v>
      </c>
      <c r="W482" s="8">
        <v>73.5</v>
      </c>
      <c r="X482" s="8">
        <v>75.2</v>
      </c>
      <c r="Y482" s="8">
        <v>86.6</v>
      </c>
      <c r="Z482" s="8">
        <v>90.9</v>
      </c>
      <c r="AA482" s="8">
        <v>73.099999999999994</v>
      </c>
      <c r="AB482" s="8">
        <v>374.4</v>
      </c>
      <c r="AE482" s="8">
        <v>309.5</v>
      </c>
      <c r="AF482" s="8">
        <v>441.2</v>
      </c>
      <c r="AG482" s="8">
        <v>103.7</v>
      </c>
      <c r="AH482" s="8">
        <v>97.6</v>
      </c>
      <c r="AI482" s="8">
        <v>122.2</v>
      </c>
      <c r="AJ482" s="8">
        <v>110.6</v>
      </c>
      <c r="AK482" s="8">
        <v>98.8</v>
      </c>
      <c r="AL482" s="8">
        <v>125.5</v>
      </c>
      <c r="AM482" s="8">
        <v>93.9</v>
      </c>
      <c r="AN482" s="8">
        <v>87.3</v>
      </c>
      <c r="AO482" s="8">
        <v>82.421000000000006</v>
      </c>
      <c r="AP482" s="8">
        <v>82.6</v>
      </c>
      <c r="AQ482" s="8">
        <v>81.5</v>
      </c>
      <c r="AR482" s="8">
        <v>237.79599999999999</v>
      </c>
      <c r="AS482" s="8">
        <v>101.4</v>
      </c>
      <c r="AT482" s="8">
        <v>93.9</v>
      </c>
      <c r="AU482" s="8">
        <v>129.6</v>
      </c>
      <c r="AV482" s="8">
        <v>135.4</v>
      </c>
      <c r="AW482" s="8">
        <v>161.5</v>
      </c>
      <c r="AX482" s="8">
        <v>160.4</v>
      </c>
      <c r="AY482" s="8">
        <v>82.7</v>
      </c>
      <c r="AZ482" s="8">
        <v>82.6</v>
      </c>
      <c r="BA482" s="8">
        <v>81.400000000000006</v>
      </c>
      <c r="BB482" s="8">
        <v>83.3</v>
      </c>
      <c r="BC482" s="8">
        <v>444.18369999999999</v>
      </c>
    </row>
    <row r="483" spans="1:55" x14ac:dyDescent="0.25">
      <c r="A483" s="7">
        <v>42338</v>
      </c>
      <c r="B483" s="8">
        <v>13778</v>
      </c>
      <c r="C483" s="8">
        <v>14208</v>
      </c>
      <c r="D483" s="8">
        <v>543.4</v>
      </c>
      <c r="E483" s="8">
        <v>97</v>
      </c>
      <c r="F483" s="8">
        <v>96</v>
      </c>
      <c r="G483" s="8">
        <v>98</v>
      </c>
      <c r="H483" s="8">
        <v>72.445499999999996</v>
      </c>
      <c r="I483" s="8">
        <v>71.918499999999995</v>
      </c>
      <c r="J483" s="8">
        <v>100</v>
      </c>
      <c r="K483" s="8">
        <v>100</v>
      </c>
      <c r="L483" s="8">
        <v>99</v>
      </c>
      <c r="M483" s="8">
        <v>100</v>
      </c>
      <c r="N483" s="8">
        <v>101</v>
      </c>
      <c r="O483" s="8">
        <v>101</v>
      </c>
      <c r="P483" s="8">
        <v>100</v>
      </c>
      <c r="Q483" s="8">
        <v>107.1</v>
      </c>
      <c r="R483" s="8">
        <v>445000</v>
      </c>
      <c r="S483" s="8">
        <v>293.39999999999998</v>
      </c>
      <c r="T483" s="8">
        <v>82.6</v>
      </c>
      <c r="U483" s="8">
        <v>85.6</v>
      </c>
      <c r="V483" s="8">
        <v>66.5</v>
      </c>
      <c r="W483" s="8">
        <v>73.400000000000006</v>
      </c>
      <c r="X483" s="8">
        <v>75</v>
      </c>
      <c r="Y483" s="8">
        <v>86.2</v>
      </c>
      <c r="Z483" s="8">
        <v>91.4</v>
      </c>
      <c r="AA483" s="8">
        <v>70.900000000000006</v>
      </c>
      <c r="AB483" s="8">
        <v>377.5</v>
      </c>
      <c r="AE483" s="8">
        <v>312.10000000000002</v>
      </c>
      <c r="AF483" s="8">
        <v>441.2</v>
      </c>
      <c r="AG483" s="8">
        <v>104.3</v>
      </c>
      <c r="AH483" s="8">
        <v>98.7</v>
      </c>
      <c r="AI483" s="8">
        <v>123.5</v>
      </c>
      <c r="AJ483" s="8">
        <v>111.2</v>
      </c>
      <c r="AK483" s="8">
        <v>98.8</v>
      </c>
      <c r="AL483" s="8">
        <v>124.2</v>
      </c>
      <c r="AM483" s="8">
        <v>94.3</v>
      </c>
      <c r="AN483" s="8">
        <v>87.6</v>
      </c>
      <c r="AO483" s="8">
        <v>82.634</v>
      </c>
      <c r="AP483" s="8">
        <v>83</v>
      </c>
      <c r="AQ483" s="8">
        <v>81.900000000000006</v>
      </c>
      <c r="AR483" s="8">
        <v>234.61</v>
      </c>
      <c r="AS483" s="8">
        <v>101.5</v>
      </c>
      <c r="AT483" s="8">
        <v>95.3</v>
      </c>
      <c r="AU483" s="8">
        <v>129.19999999999999</v>
      </c>
      <c r="AV483" s="8">
        <v>135.9</v>
      </c>
      <c r="AW483" s="8">
        <v>162.6</v>
      </c>
      <c r="AX483" s="8">
        <v>163.9</v>
      </c>
      <c r="AY483" s="8">
        <v>83.7</v>
      </c>
      <c r="AZ483" s="8">
        <v>83.8</v>
      </c>
      <c r="BA483" s="8">
        <v>82.2</v>
      </c>
      <c r="BB483" s="8">
        <v>84.8</v>
      </c>
      <c r="BC483" s="8">
        <v>446.4828</v>
      </c>
    </row>
    <row r="484" spans="1:55" x14ac:dyDescent="0.25">
      <c r="A484" s="7">
        <v>42369</v>
      </c>
      <c r="B484" s="8">
        <v>13616</v>
      </c>
      <c r="C484" s="8">
        <v>14027</v>
      </c>
      <c r="D484" s="8">
        <v>542.1</v>
      </c>
      <c r="E484" s="8">
        <v>97</v>
      </c>
      <c r="F484" s="8">
        <v>96</v>
      </c>
      <c r="G484" s="8">
        <v>98</v>
      </c>
      <c r="H484" s="8">
        <v>73.677000000000007</v>
      </c>
      <c r="I484" s="8">
        <v>72.278000000000006</v>
      </c>
      <c r="J484" s="8">
        <v>100</v>
      </c>
      <c r="K484" s="8">
        <v>99</v>
      </c>
      <c r="L484" s="8">
        <v>99</v>
      </c>
      <c r="M484" s="8">
        <v>99</v>
      </c>
      <c r="N484" s="8">
        <v>100</v>
      </c>
      <c r="O484" s="8">
        <v>100</v>
      </c>
      <c r="P484" s="8">
        <v>100</v>
      </c>
      <c r="Q484" s="8">
        <v>107.5</v>
      </c>
      <c r="R484" s="8">
        <v>450000</v>
      </c>
      <c r="S484" s="8">
        <v>285</v>
      </c>
      <c r="T484" s="8">
        <v>82.5</v>
      </c>
      <c r="U484" s="8">
        <v>85.5</v>
      </c>
      <c r="V484" s="8">
        <v>66.3</v>
      </c>
      <c r="W484" s="8">
        <v>73.5</v>
      </c>
      <c r="X484" s="8">
        <v>75.2</v>
      </c>
      <c r="Y484" s="8">
        <v>85.8</v>
      </c>
      <c r="Z484" s="8">
        <v>91</v>
      </c>
      <c r="AA484" s="8">
        <v>70.2</v>
      </c>
      <c r="AB484" s="8">
        <v>380.4</v>
      </c>
      <c r="AE484" s="8">
        <v>313.39999999999998</v>
      </c>
      <c r="AF484" s="8">
        <v>448.5</v>
      </c>
      <c r="AG484" s="8">
        <v>104.5</v>
      </c>
      <c r="AH484" s="8">
        <v>99.9</v>
      </c>
      <c r="AI484" s="8">
        <v>123.8</v>
      </c>
      <c r="AJ484" s="8">
        <v>112.3</v>
      </c>
      <c r="AK484" s="8">
        <v>105.3</v>
      </c>
      <c r="AL484" s="8">
        <v>124.5</v>
      </c>
      <c r="AM484" s="8">
        <v>94.4</v>
      </c>
      <c r="AN484" s="8">
        <v>87.7</v>
      </c>
      <c r="AO484" s="8">
        <v>82.837999999999994</v>
      </c>
      <c r="AP484" s="8">
        <v>83.2</v>
      </c>
      <c r="AQ484" s="8">
        <v>82</v>
      </c>
      <c r="AR484" s="8">
        <v>233.24199999999999</v>
      </c>
      <c r="AS484" s="8">
        <v>101.1</v>
      </c>
      <c r="AT484" s="8">
        <v>96.3</v>
      </c>
      <c r="AU484" s="8">
        <v>129.30000000000001</v>
      </c>
      <c r="AV484" s="8">
        <v>137.5</v>
      </c>
      <c r="AW484" s="8">
        <v>160.9</v>
      </c>
      <c r="AX484" s="8">
        <v>168.8</v>
      </c>
      <c r="AY484" s="8">
        <v>84.5</v>
      </c>
      <c r="AZ484" s="8">
        <v>84.5</v>
      </c>
      <c r="BA484" s="8">
        <v>83.3</v>
      </c>
      <c r="BB484" s="8">
        <v>85.8</v>
      </c>
      <c r="BC484" s="8">
        <v>449.10469999999998</v>
      </c>
    </row>
    <row r="485" spans="1:55" x14ac:dyDescent="0.25">
      <c r="A485" s="7">
        <v>42400</v>
      </c>
      <c r="B485" s="8">
        <v>13582</v>
      </c>
      <c r="C485" s="8">
        <v>14070</v>
      </c>
      <c r="D485" s="8">
        <v>540.70000000000005</v>
      </c>
      <c r="E485" s="8">
        <v>97</v>
      </c>
      <c r="F485" s="8">
        <v>97</v>
      </c>
      <c r="G485" s="8">
        <v>98</v>
      </c>
      <c r="H485" s="8">
        <v>75.437799999999996</v>
      </c>
      <c r="I485" s="8">
        <v>72.939599999999999</v>
      </c>
      <c r="J485" s="8">
        <v>98</v>
      </c>
      <c r="K485" s="8">
        <v>99</v>
      </c>
      <c r="L485" s="8">
        <v>98</v>
      </c>
      <c r="M485" s="8">
        <v>99</v>
      </c>
      <c r="N485" s="8">
        <v>99</v>
      </c>
      <c r="O485" s="8">
        <v>98</v>
      </c>
      <c r="P485" s="8">
        <v>100</v>
      </c>
      <c r="Q485" s="8">
        <v>107.8</v>
      </c>
      <c r="R485" s="8">
        <v>457000</v>
      </c>
      <c r="S485" s="8">
        <v>279</v>
      </c>
      <c r="T485" s="8">
        <v>83.2</v>
      </c>
      <c r="U485" s="8">
        <v>86.3</v>
      </c>
      <c r="V485" s="8">
        <v>66.8</v>
      </c>
      <c r="W485" s="8">
        <v>73.8</v>
      </c>
      <c r="X485" s="8">
        <v>75.5</v>
      </c>
      <c r="Y485" s="8">
        <v>87</v>
      </c>
      <c r="Z485" s="8">
        <v>92.3</v>
      </c>
      <c r="AA485" s="8">
        <v>71</v>
      </c>
      <c r="AB485" s="8">
        <v>381.4</v>
      </c>
      <c r="AE485" s="8">
        <v>315.89999999999998</v>
      </c>
      <c r="AF485" s="8">
        <v>451.4</v>
      </c>
      <c r="AG485" s="8">
        <v>107.2</v>
      </c>
      <c r="AH485" s="8">
        <v>100.7</v>
      </c>
      <c r="AI485" s="8">
        <v>126.8</v>
      </c>
      <c r="AJ485" s="8">
        <v>115.3</v>
      </c>
      <c r="AK485" s="8">
        <v>103.3</v>
      </c>
      <c r="AL485" s="8">
        <v>129.1</v>
      </c>
      <c r="AM485" s="8">
        <v>94.5</v>
      </c>
      <c r="AN485" s="8">
        <v>87.8</v>
      </c>
      <c r="AO485" s="8">
        <v>83</v>
      </c>
      <c r="AP485" s="8">
        <v>83.3</v>
      </c>
      <c r="AQ485" s="8">
        <v>82</v>
      </c>
      <c r="AR485" s="8">
        <v>238.934</v>
      </c>
      <c r="AS485" s="8">
        <v>102.4</v>
      </c>
      <c r="AT485" s="8">
        <v>96.5</v>
      </c>
      <c r="AU485" s="8">
        <v>128.6</v>
      </c>
      <c r="AV485" s="8">
        <v>138.30000000000001</v>
      </c>
      <c r="AW485" s="8">
        <v>159.69999999999999</v>
      </c>
      <c r="AX485" s="8">
        <v>169.2</v>
      </c>
      <c r="AY485" s="8">
        <v>85.7</v>
      </c>
      <c r="AZ485" s="8">
        <v>86</v>
      </c>
      <c r="BA485" s="8">
        <v>84.7</v>
      </c>
      <c r="BB485" s="8">
        <v>87.2</v>
      </c>
      <c r="BC485" s="8">
        <v>451.95170000000002</v>
      </c>
    </row>
    <row r="486" spans="1:55" x14ac:dyDescent="0.25">
      <c r="A486" s="7">
        <v>42429</v>
      </c>
      <c r="B486" s="8">
        <v>13621</v>
      </c>
      <c r="C486" s="8">
        <v>13593</v>
      </c>
      <c r="D486" s="8">
        <v>539.4</v>
      </c>
      <c r="E486" s="8">
        <v>97</v>
      </c>
      <c r="F486" s="8">
        <v>97</v>
      </c>
      <c r="G486" s="8">
        <v>98</v>
      </c>
      <c r="H486" s="8">
        <v>77.782600000000002</v>
      </c>
      <c r="I486" s="8">
        <v>74.583299999999994</v>
      </c>
      <c r="J486" s="8">
        <v>100</v>
      </c>
      <c r="K486" s="8">
        <v>99</v>
      </c>
      <c r="L486" s="8">
        <v>100</v>
      </c>
      <c r="M486" s="8">
        <v>99</v>
      </c>
      <c r="N486" s="8">
        <v>101</v>
      </c>
      <c r="O486" s="8">
        <v>99</v>
      </c>
      <c r="P486" s="8">
        <v>101</v>
      </c>
      <c r="Q486" s="8">
        <v>107.8</v>
      </c>
      <c r="R486" s="8">
        <v>458000</v>
      </c>
      <c r="S486" s="8">
        <v>273.7</v>
      </c>
      <c r="T486" s="8">
        <v>82.7</v>
      </c>
      <c r="U486" s="8">
        <v>85.6</v>
      </c>
      <c r="V486" s="8">
        <v>66.900000000000006</v>
      </c>
      <c r="W486" s="8">
        <v>73.5</v>
      </c>
      <c r="X486" s="8">
        <v>75.099999999999994</v>
      </c>
      <c r="Y486" s="8">
        <v>86.4</v>
      </c>
      <c r="Z486" s="8">
        <v>91.4</v>
      </c>
      <c r="AA486" s="8">
        <v>70.900000000000006</v>
      </c>
      <c r="AB486" s="8">
        <v>384</v>
      </c>
      <c r="AE486" s="8">
        <v>319.3</v>
      </c>
      <c r="AF486" s="8">
        <v>453.2</v>
      </c>
      <c r="AG486" s="8">
        <v>105.1</v>
      </c>
      <c r="AH486" s="8">
        <v>100.4</v>
      </c>
      <c r="AI486" s="8">
        <v>126.2</v>
      </c>
      <c r="AJ486" s="8">
        <v>113.2</v>
      </c>
      <c r="AK486" s="8">
        <v>105.5</v>
      </c>
      <c r="AL486" s="8">
        <v>127.7</v>
      </c>
      <c r="AM486" s="8">
        <v>94.6</v>
      </c>
      <c r="AN486" s="8">
        <v>87.8</v>
      </c>
      <c r="AO486" s="8">
        <v>83.153999999999996</v>
      </c>
      <c r="AP486" s="8">
        <v>83.3</v>
      </c>
      <c r="AQ486" s="8">
        <v>82</v>
      </c>
      <c r="AR486" s="8">
        <v>234.83</v>
      </c>
      <c r="AS486" s="8">
        <v>102.5</v>
      </c>
      <c r="AT486" s="8">
        <v>96.4</v>
      </c>
      <c r="AU486" s="8">
        <v>128.69999999999999</v>
      </c>
      <c r="AV486" s="8">
        <v>139.19999999999999</v>
      </c>
      <c r="AW486" s="8">
        <v>159.6</v>
      </c>
      <c r="AX486" s="8">
        <v>169.8</v>
      </c>
      <c r="AY486" s="8">
        <v>86.6</v>
      </c>
      <c r="AZ486" s="8">
        <v>86.7</v>
      </c>
      <c r="BA486" s="8">
        <v>86</v>
      </c>
      <c r="BB486" s="8">
        <v>88.2</v>
      </c>
      <c r="BC486" s="8">
        <v>454.8451</v>
      </c>
    </row>
    <row r="487" spans="1:55" x14ac:dyDescent="0.25">
      <c r="A487" s="7">
        <v>42460</v>
      </c>
      <c r="B487" s="8">
        <v>13514</v>
      </c>
      <c r="C487" s="8">
        <v>14052.5</v>
      </c>
      <c r="D487" s="8">
        <v>538</v>
      </c>
      <c r="E487" s="8">
        <v>98</v>
      </c>
      <c r="F487" s="8">
        <v>97</v>
      </c>
      <c r="G487" s="8">
        <v>98</v>
      </c>
      <c r="H487" s="8">
        <v>82.740399999999994</v>
      </c>
      <c r="I487" s="8">
        <v>77.1173</v>
      </c>
      <c r="J487" s="8">
        <v>99</v>
      </c>
      <c r="K487" s="8">
        <v>99</v>
      </c>
      <c r="L487" s="8">
        <v>99</v>
      </c>
      <c r="M487" s="8">
        <v>100</v>
      </c>
      <c r="N487" s="8">
        <v>100</v>
      </c>
      <c r="O487" s="8">
        <v>100</v>
      </c>
      <c r="P487" s="8">
        <v>100</v>
      </c>
      <c r="Q487" s="8">
        <v>108.9</v>
      </c>
      <c r="R487" s="8">
        <v>465000</v>
      </c>
      <c r="S487" s="8">
        <v>271.2</v>
      </c>
      <c r="T487" s="8">
        <v>83</v>
      </c>
      <c r="U487" s="8">
        <v>85.8</v>
      </c>
      <c r="V487" s="8">
        <v>67.2</v>
      </c>
      <c r="W487" s="8">
        <v>73.8</v>
      </c>
      <c r="X487" s="8">
        <v>75.2</v>
      </c>
      <c r="Y487" s="8">
        <v>86.6</v>
      </c>
      <c r="Z487" s="8">
        <v>91.7</v>
      </c>
      <c r="AA487" s="8">
        <v>70.8</v>
      </c>
      <c r="AB487" s="8">
        <v>389.1</v>
      </c>
      <c r="AE487" s="8">
        <v>319.5</v>
      </c>
      <c r="AF487" s="8">
        <v>456.5</v>
      </c>
      <c r="AG487" s="8">
        <v>107.7</v>
      </c>
      <c r="AH487" s="8">
        <v>102.4</v>
      </c>
      <c r="AI487" s="8">
        <v>127.2</v>
      </c>
      <c r="AJ487" s="8">
        <v>115</v>
      </c>
      <c r="AK487" s="8">
        <v>106.2</v>
      </c>
      <c r="AL487" s="8">
        <v>126.8</v>
      </c>
      <c r="AM487" s="8">
        <v>94.6</v>
      </c>
      <c r="AN487" s="8">
        <v>87.8</v>
      </c>
      <c r="AO487" s="8">
        <v>83.356999999999999</v>
      </c>
      <c r="AP487" s="8">
        <v>83.3</v>
      </c>
      <c r="AQ487" s="8">
        <v>82</v>
      </c>
      <c r="AR487" s="8">
        <v>235.79900000000001</v>
      </c>
      <c r="AS487" s="8">
        <v>103</v>
      </c>
      <c r="AT487" s="8">
        <v>97.4</v>
      </c>
      <c r="AU487" s="8">
        <v>129.30000000000001</v>
      </c>
      <c r="AV487" s="8">
        <v>138.80000000000001</v>
      </c>
      <c r="AW487" s="8">
        <v>159.69999999999999</v>
      </c>
      <c r="AX487" s="8">
        <v>169.1</v>
      </c>
      <c r="AY487" s="8">
        <v>87.5</v>
      </c>
      <c r="AZ487" s="8">
        <v>87.7</v>
      </c>
      <c r="BA487" s="8">
        <v>86.6</v>
      </c>
      <c r="BB487" s="8">
        <v>89.3</v>
      </c>
      <c r="BC487" s="8">
        <v>457.55779999999999</v>
      </c>
    </row>
    <row r="488" spans="1:55" x14ac:dyDescent="0.25">
      <c r="A488" s="7">
        <v>42490</v>
      </c>
      <c r="B488" s="8">
        <v>13362</v>
      </c>
      <c r="C488" s="8">
        <v>13793</v>
      </c>
      <c r="D488" s="8">
        <v>536.70000000000005</v>
      </c>
      <c r="E488" s="8">
        <v>98</v>
      </c>
      <c r="F488" s="8">
        <v>98</v>
      </c>
      <c r="G488" s="8">
        <v>98</v>
      </c>
      <c r="H488" s="8">
        <v>85.755200000000002</v>
      </c>
      <c r="I488" s="8">
        <v>79.377399999999994</v>
      </c>
      <c r="J488" s="8">
        <v>100</v>
      </c>
      <c r="K488" s="8">
        <v>99</v>
      </c>
      <c r="L488" s="8">
        <v>99</v>
      </c>
      <c r="M488" s="8">
        <v>99</v>
      </c>
      <c r="N488" s="8">
        <v>102</v>
      </c>
      <c r="O488" s="8">
        <v>101</v>
      </c>
      <c r="P488" s="8">
        <v>102</v>
      </c>
      <c r="Q488" s="8">
        <v>109.3</v>
      </c>
      <c r="R488" s="8">
        <v>461000</v>
      </c>
      <c r="S488" s="8">
        <v>273.10000000000002</v>
      </c>
      <c r="T488" s="8">
        <v>83.5</v>
      </c>
      <c r="U488" s="8">
        <v>86.2</v>
      </c>
      <c r="V488" s="8">
        <v>68</v>
      </c>
      <c r="W488" s="8">
        <v>74.2</v>
      </c>
      <c r="X488" s="8">
        <v>75.7</v>
      </c>
      <c r="Y488" s="8">
        <v>87.1</v>
      </c>
      <c r="Z488" s="8">
        <v>91.9</v>
      </c>
      <c r="AA488" s="8">
        <v>72.099999999999994</v>
      </c>
      <c r="AB488" s="8">
        <v>390.2</v>
      </c>
      <c r="AE488" s="8">
        <v>321</v>
      </c>
      <c r="AF488" s="8">
        <v>459.8</v>
      </c>
      <c r="AG488" s="8">
        <v>107.3</v>
      </c>
      <c r="AH488" s="8">
        <v>101</v>
      </c>
      <c r="AI488" s="8">
        <v>127.7</v>
      </c>
      <c r="AJ488" s="8">
        <v>116.3</v>
      </c>
      <c r="AK488" s="8">
        <v>103.1</v>
      </c>
      <c r="AL488" s="8">
        <v>128.9</v>
      </c>
      <c r="AM488" s="8">
        <v>94.7</v>
      </c>
      <c r="AN488" s="8">
        <v>87.8</v>
      </c>
      <c r="AO488" s="8">
        <v>83.55</v>
      </c>
      <c r="AP488" s="8">
        <v>83.4</v>
      </c>
      <c r="AQ488" s="8">
        <v>82.1</v>
      </c>
      <c r="AR488" s="8">
        <v>239.52199999999999</v>
      </c>
      <c r="AS488" s="8">
        <v>103.2</v>
      </c>
      <c r="AT488" s="8">
        <v>98.6</v>
      </c>
      <c r="AU488" s="8">
        <v>131</v>
      </c>
      <c r="AV488" s="8">
        <v>139.30000000000001</v>
      </c>
      <c r="AW488" s="8">
        <v>160.6</v>
      </c>
      <c r="AX488" s="8">
        <v>176.3</v>
      </c>
      <c r="AY488" s="8">
        <v>88.6</v>
      </c>
      <c r="AZ488" s="8">
        <v>88.8</v>
      </c>
      <c r="BA488" s="8">
        <v>87.5</v>
      </c>
      <c r="BB488" s="8">
        <v>90.6</v>
      </c>
      <c r="BC488" s="8">
        <v>459.87470000000002</v>
      </c>
    </row>
    <row r="489" spans="1:55" x14ac:dyDescent="0.25">
      <c r="A489" s="7">
        <v>42521</v>
      </c>
      <c r="B489" s="8">
        <v>13397</v>
      </c>
      <c r="C489" s="8">
        <v>14134</v>
      </c>
      <c r="D489" s="8">
        <v>535.4</v>
      </c>
      <c r="E489" s="8">
        <v>98</v>
      </c>
      <c r="F489" s="8">
        <v>98</v>
      </c>
      <c r="G489" s="8">
        <v>98</v>
      </c>
      <c r="H489" s="8">
        <v>87.698099999999997</v>
      </c>
      <c r="I489" s="8">
        <v>81.295100000000005</v>
      </c>
      <c r="J489" s="8">
        <v>101</v>
      </c>
      <c r="K489" s="8">
        <v>100</v>
      </c>
      <c r="L489" s="8">
        <v>100</v>
      </c>
      <c r="M489" s="8">
        <v>100</v>
      </c>
      <c r="N489" s="8">
        <v>102</v>
      </c>
      <c r="O489" s="8">
        <v>102</v>
      </c>
      <c r="P489" s="8">
        <v>102</v>
      </c>
      <c r="Q489" s="8">
        <v>110.6</v>
      </c>
      <c r="R489" s="8">
        <v>467000</v>
      </c>
      <c r="S489" s="8">
        <v>275.8</v>
      </c>
      <c r="T489" s="8">
        <v>83.7</v>
      </c>
      <c r="U489" s="8">
        <v>86.2</v>
      </c>
      <c r="V489" s="8">
        <v>68.599999999999994</v>
      </c>
      <c r="W489" s="8">
        <v>74.7</v>
      </c>
      <c r="X489" s="8">
        <v>76.2</v>
      </c>
      <c r="Y489" s="8">
        <v>86.8</v>
      </c>
      <c r="Z489" s="8">
        <v>91.3</v>
      </c>
      <c r="AA489" s="8">
        <v>72.8</v>
      </c>
      <c r="AB489" s="8">
        <v>391.1</v>
      </c>
      <c r="AE489" s="8">
        <v>323.5</v>
      </c>
      <c r="AF489" s="8">
        <v>465.1</v>
      </c>
      <c r="AG489" s="8">
        <v>107.8</v>
      </c>
      <c r="AH489" s="8">
        <v>100.5</v>
      </c>
      <c r="AI489" s="8">
        <v>128.69999999999999</v>
      </c>
      <c r="AJ489" s="8">
        <v>115.9</v>
      </c>
      <c r="AK489" s="8">
        <v>101.1</v>
      </c>
      <c r="AL489" s="8">
        <v>131.6</v>
      </c>
      <c r="AM489" s="8">
        <v>94.7</v>
      </c>
      <c r="AN489" s="8">
        <v>87.8</v>
      </c>
      <c r="AO489" s="8">
        <v>83.751999999999995</v>
      </c>
      <c r="AP489" s="8">
        <v>83.5</v>
      </c>
      <c r="AQ489" s="8">
        <v>82.1</v>
      </c>
      <c r="AR489" s="8">
        <v>236.73</v>
      </c>
      <c r="AS489" s="8">
        <v>103.7</v>
      </c>
      <c r="AT489" s="8">
        <v>98.6</v>
      </c>
      <c r="AU489" s="8">
        <v>133.4</v>
      </c>
      <c r="AV489" s="8">
        <v>139.19999999999999</v>
      </c>
      <c r="AW489" s="8">
        <v>159.9</v>
      </c>
      <c r="AX489" s="8">
        <v>174.6</v>
      </c>
      <c r="AY489" s="8">
        <v>89.7</v>
      </c>
      <c r="AZ489" s="8">
        <v>90</v>
      </c>
      <c r="BA489" s="8">
        <v>88.6</v>
      </c>
      <c r="BB489" s="8">
        <v>91.6</v>
      </c>
      <c r="BC489" s="8">
        <v>461.66129999999998</v>
      </c>
    </row>
    <row r="490" spans="1:55" x14ac:dyDescent="0.25">
      <c r="A490" s="7">
        <v>42551</v>
      </c>
      <c r="B490" s="8">
        <v>13408</v>
      </c>
      <c r="C490" s="8">
        <v>14092</v>
      </c>
      <c r="D490" s="8">
        <v>534</v>
      </c>
      <c r="E490" s="8">
        <v>99</v>
      </c>
      <c r="F490" s="8">
        <v>98</v>
      </c>
      <c r="G490" s="8">
        <v>99</v>
      </c>
      <c r="H490" s="8">
        <v>88.903999999999996</v>
      </c>
      <c r="I490" s="8">
        <v>83.144300000000001</v>
      </c>
      <c r="J490" s="8">
        <v>100</v>
      </c>
      <c r="K490" s="8">
        <v>99</v>
      </c>
      <c r="L490" s="8">
        <v>98</v>
      </c>
      <c r="M490" s="8">
        <v>99</v>
      </c>
      <c r="N490" s="8">
        <v>102</v>
      </c>
      <c r="O490" s="8">
        <v>103</v>
      </c>
      <c r="P490" s="8">
        <v>101</v>
      </c>
      <c r="Q490" s="8">
        <v>111.7</v>
      </c>
      <c r="R490" s="8">
        <v>468000</v>
      </c>
      <c r="S490" s="8">
        <v>276.39999999999998</v>
      </c>
      <c r="T490" s="8">
        <v>84.5</v>
      </c>
      <c r="U490" s="8">
        <v>87</v>
      </c>
      <c r="V490" s="8">
        <v>69.7</v>
      </c>
      <c r="W490" s="8">
        <v>76.099999999999994</v>
      </c>
      <c r="X490" s="8">
        <v>77.400000000000006</v>
      </c>
      <c r="Y490" s="8">
        <v>87</v>
      </c>
      <c r="Z490" s="8">
        <v>91.3</v>
      </c>
      <c r="AA490" s="8">
        <v>73.599999999999994</v>
      </c>
      <c r="AB490" s="8">
        <v>393.4</v>
      </c>
      <c r="AE490" s="8">
        <v>325.7</v>
      </c>
      <c r="AF490" s="8">
        <v>475.3</v>
      </c>
      <c r="AG490" s="8">
        <v>108.1</v>
      </c>
      <c r="AH490" s="8">
        <v>101.7</v>
      </c>
      <c r="AI490" s="8">
        <v>130</v>
      </c>
      <c r="AJ490" s="8">
        <v>116.3</v>
      </c>
      <c r="AK490" s="8">
        <v>105.7</v>
      </c>
      <c r="AL490" s="8">
        <v>129.80000000000001</v>
      </c>
      <c r="AM490" s="8">
        <v>94.8</v>
      </c>
      <c r="AN490" s="8">
        <v>87.8</v>
      </c>
      <c r="AO490" s="8">
        <v>83.994</v>
      </c>
      <c r="AP490" s="8">
        <v>83.7</v>
      </c>
      <c r="AQ490" s="8">
        <v>82.3</v>
      </c>
      <c r="AR490" s="8">
        <v>242.089</v>
      </c>
      <c r="AS490" s="8">
        <v>104.3</v>
      </c>
      <c r="AT490" s="8">
        <v>98.3</v>
      </c>
      <c r="AU490" s="8">
        <v>133.69999999999999</v>
      </c>
      <c r="AV490" s="8">
        <v>139.1</v>
      </c>
      <c r="AW490" s="8">
        <v>162</v>
      </c>
      <c r="AX490" s="8">
        <v>173</v>
      </c>
      <c r="AY490" s="8">
        <v>90.5</v>
      </c>
      <c r="AZ490" s="8">
        <v>90.9</v>
      </c>
      <c r="BA490" s="8">
        <v>89.6</v>
      </c>
      <c r="BB490" s="8">
        <v>92.3</v>
      </c>
      <c r="BC490" s="8">
        <v>462.91019999999997</v>
      </c>
    </row>
    <row r="491" spans="1:55" x14ac:dyDescent="0.25">
      <c r="A491" s="7">
        <v>42582</v>
      </c>
      <c r="B491" s="8">
        <v>13353</v>
      </c>
      <c r="C491" s="8">
        <v>13958</v>
      </c>
      <c r="D491" s="8">
        <v>532.70000000000005</v>
      </c>
      <c r="E491" s="8">
        <v>99</v>
      </c>
      <c r="F491" s="8">
        <v>99</v>
      </c>
      <c r="G491" s="8">
        <v>99</v>
      </c>
      <c r="H491" s="8">
        <v>90.377899999999997</v>
      </c>
      <c r="I491" s="8">
        <v>84.582499999999996</v>
      </c>
      <c r="J491" s="8">
        <v>99</v>
      </c>
      <c r="K491" s="8">
        <v>98</v>
      </c>
      <c r="L491" s="8">
        <v>99</v>
      </c>
      <c r="M491" s="8">
        <v>98</v>
      </c>
      <c r="N491" s="8">
        <v>99</v>
      </c>
      <c r="O491" s="8">
        <v>99</v>
      </c>
      <c r="P491" s="8">
        <v>99</v>
      </c>
      <c r="Q491" s="8">
        <v>112.8</v>
      </c>
      <c r="R491" s="8">
        <v>476000</v>
      </c>
      <c r="S491" s="8">
        <v>281.7</v>
      </c>
      <c r="T491" s="8">
        <v>86.4</v>
      </c>
      <c r="U491" s="8">
        <v>89.2</v>
      </c>
      <c r="V491" s="8">
        <v>70</v>
      </c>
      <c r="W491" s="8">
        <v>78.5</v>
      </c>
      <c r="X491" s="8">
        <v>79.900000000000006</v>
      </c>
      <c r="Y491" s="8">
        <v>88.1</v>
      </c>
      <c r="Z491" s="8">
        <v>92.9</v>
      </c>
      <c r="AA491" s="8">
        <v>73.3</v>
      </c>
      <c r="AB491" s="8">
        <v>396.1</v>
      </c>
      <c r="AE491" s="8">
        <v>328.7</v>
      </c>
      <c r="AF491" s="8">
        <v>485.8</v>
      </c>
      <c r="AG491" s="8">
        <v>106.7</v>
      </c>
      <c r="AH491" s="8">
        <v>100.1</v>
      </c>
      <c r="AI491" s="8">
        <v>129</v>
      </c>
      <c r="AJ491" s="8">
        <v>117.6</v>
      </c>
      <c r="AK491" s="8">
        <v>103.3</v>
      </c>
      <c r="AL491" s="8">
        <v>131.1</v>
      </c>
      <c r="AM491" s="8">
        <v>94.9</v>
      </c>
      <c r="AN491" s="8">
        <v>87.9</v>
      </c>
      <c r="AO491" s="8">
        <v>84.245000000000005</v>
      </c>
      <c r="AP491" s="8">
        <v>83.9</v>
      </c>
      <c r="AQ491" s="8">
        <v>82.4</v>
      </c>
      <c r="AR491" s="8">
        <v>245.98</v>
      </c>
      <c r="AS491" s="8">
        <v>105.5</v>
      </c>
      <c r="AT491" s="8">
        <v>98.6</v>
      </c>
      <c r="AU491" s="8">
        <v>134.19999999999999</v>
      </c>
      <c r="AV491" s="8">
        <v>137.6</v>
      </c>
      <c r="AW491" s="8">
        <v>161.4</v>
      </c>
      <c r="AX491" s="8">
        <v>165.6</v>
      </c>
      <c r="AY491" s="8">
        <v>91.3</v>
      </c>
      <c r="AZ491" s="8">
        <v>91.7</v>
      </c>
      <c r="BA491" s="8">
        <v>90.5</v>
      </c>
      <c r="BB491" s="8">
        <v>92.9</v>
      </c>
      <c r="BC491" s="8">
        <v>463.74889999999999</v>
      </c>
    </row>
    <row r="492" spans="1:55" x14ac:dyDescent="0.25">
      <c r="A492" s="7">
        <v>42613</v>
      </c>
      <c r="B492" s="8">
        <v>13398</v>
      </c>
      <c r="C492" s="8">
        <v>14040</v>
      </c>
      <c r="D492" s="8">
        <v>531.4</v>
      </c>
      <c r="E492" s="8">
        <v>99</v>
      </c>
      <c r="F492" s="8">
        <v>99</v>
      </c>
      <c r="G492" s="8">
        <v>99</v>
      </c>
      <c r="H492" s="8">
        <v>93.928700000000006</v>
      </c>
      <c r="I492" s="8">
        <v>87.801400000000001</v>
      </c>
      <c r="J492" s="8">
        <v>101</v>
      </c>
      <c r="K492" s="8">
        <v>100</v>
      </c>
      <c r="L492" s="8">
        <v>100</v>
      </c>
      <c r="M492" s="8">
        <v>100</v>
      </c>
      <c r="N492" s="8">
        <v>103</v>
      </c>
      <c r="O492" s="8">
        <v>103</v>
      </c>
      <c r="P492" s="8">
        <v>103</v>
      </c>
      <c r="Q492" s="8">
        <v>112.8</v>
      </c>
      <c r="R492" s="8">
        <v>472000</v>
      </c>
      <c r="S492" s="8">
        <v>287.39999999999998</v>
      </c>
      <c r="T492" s="8">
        <v>87.6</v>
      </c>
      <c r="U492" s="8">
        <v>90.5</v>
      </c>
      <c r="V492" s="8">
        <v>70.8</v>
      </c>
      <c r="W492" s="8">
        <v>79.5</v>
      </c>
      <c r="X492" s="8">
        <v>81</v>
      </c>
      <c r="Y492" s="8">
        <v>89.4</v>
      </c>
      <c r="Z492" s="8">
        <v>94.3</v>
      </c>
      <c r="AA492" s="8">
        <v>74.400000000000006</v>
      </c>
      <c r="AB492" s="8">
        <v>399.9</v>
      </c>
      <c r="AE492" s="8">
        <v>333.8</v>
      </c>
      <c r="AF492" s="8">
        <v>490.2</v>
      </c>
      <c r="AG492" s="8">
        <v>107.2</v>
      </c>
      <c r="AH492" s="8">
        <v>100.2</v>
      </c>
      <c r="AI492" s="8">
        <v>129.80000000000001</v>
      </c>
      <c r="AJ492" s="8">
        <v>118.1</v>
      </c>
      <c r="AK492" s="8">
        <v>102.7</v>
      </c>
      <c r="AL492" s="8">
        <v>130.9</v>
      </c>
      <c r="AM492" s="8">
        <v>95.1</v>
      </c>
      <c r="AN492" s="8">
        <v>87.9</v>
      </c>
      <c r="AO492" s="8">
        <v>84.465000000000003</v>
      </c>
      <c r="AP492" s="8">
        <v>84.1</v>
      </c>
      <c r="AQ492" s="8">
        <v>82.5</v>
      </c>
      <c r="AR492" s="8">
        <v>249.054</v>
      </c>
      <c r="AS492" s="8">
        <v>106.4</v>
      </c>
      <c r="AT492" s="8">
        <v>99.5</v>
      </c>
      <c r="AU492" s="8">
        <v>130.69999999999999</v>
      </c>
      <c r="AV492" s="8">
        <v>136.19999999999999</v>
      </c>
      <c r="AW492" s="8">
        <v>163.4</v>
      </c>
      <c r="AX492" s="8">
        <v>166.2</v>
      </c>
      <c r="AY492" s="8">
        <v>92.3</v>
      </c>
      <c r="AZ492" s="8">
        <v>92.6</v>
      </c>
      <c r="BA492" s="8">
        <v>91.2</v>
      </c>
      <c r="BB492" s="8">
        <v>94.2</v>
      </c>
      <c r="BC492" s="8">
        <v>464.41079999999999</v>
      </c>
    </row>
    <row r="493" spans="1:55" x14ac:dyDescent="0.25">
      <c r="A493" s="7">
        <v>42643</v>
      </c>
      <c r="B493" s="8">
        <v>13254</v>
      </c>
      <c r="C493" s="8">
        <v>14005</v>
      </c>
      <c r="D493" s="8">
        <v>530.20000000000005</v>
      </c>
      <c r="E493" s="8">
        <v>99</v>
      </c>
      <c r="F493" s="8">
        <v>99</v>
      </c>
      <c r="G493" s="8">
        <v>99</v>
      </c>
      <c r="H493" s="8">
        <v>99.288399999999996</v>
      </c>
      <c r="I493" s="8">
        <v>92.116200000000006</v>
      </c>
      <c r="J493" s="8">
        <v>101</v>
      </c>
      <c r="K493" s="8">
        <v>100</v>
      </c>
      <c r="L493" s="8">
        <v>99</v>
      </c>
      <c r="M493" s="8">
        <v>100</v>
      </c>
      <c r="N493" s="8">
        <v>103</v>
      </c>
      <c r="O493" s="8">
        <v>102</v>
      </c>
      <c r="P493" s="8">
        <v>104</v>
      </c>
      <c r="Q493" s="8">
        <v>112.7</v>
      </c>
      <c r="R493" s="8">
        <v>472000</v>
      </c>
      <c r="S493" s="8">
        <v>296.2</v>
      </c>
      <c r="T493" s="8">
        <v>88.6</v>
      </c>
      <c r="U493" s="8">
        <v>91.6</v>
      </c>
      <c r="V493" s="8">
        <v>71.5</v>
      </c>
      <c r="W493" s="8">
        <v>80.099999999999994</v>
      </c>
      <c r="X493" s="8">
        <v>81.900000000000006</v>
      </c>
      <c r="Y493" s="8">
        <v>90.8</v>
      </c>
      <c r="Z493" s="8">
        <v>95.7</v>
      </c>
      <c r="AA493" s="8">
        <v>75.7</v>
      </c>
      <c r="AB493" s="8">
        <v>404.2</v>
      </c>
      <c r="AE493" s="8">
        <v>345.1</v>
      </c>
      <c r="AF493" s="8">
        <v>491.8</v>
      </c>
      <c r="AG493" s="8">
        <v>108.6</v>
      </c>
      <c r="AH493" s="8">
        <v>102.6</v>
      </c>
      <c r="AI493" s="8">
        <v>131</v>
      </c>
      <c r="AJ493" s="8">
        <v>119</v>
      </c>
      <c r="AK493" s="8">
        <v>107.2</v>
      </c>
      <c r="AL493" s="8">
        <v>131.9</v>
      </c>
      <c r="AM493" s="8">
        <v>95.2</v>
      </c>
      <c r="AN493" s="8">
        <v>88</v>
      </c>
      <c r="AO493" s="8">
        <v>84.706999999999994</v>
      </c>
      <c r="AP493" s="8">
        <v>84.3</v>
      </c>
      <c r="AQ493" s="8">
        <v>82.6</v>
      </c>
      <c r="AR493" s="8">
        <v>253.49799999999999</v>
      </c>
      <c r="AS493" s="8">
        <v>107.2</v>
      </c>
      <c r="AT493" s="8">
        <v>100.6</v>
      </c>
      <c r="AU493" s="8">
        <v>129.9</v>
      </c>
      <c r="AV493" s="8">
        <v>135.1</v>
      </c>
      <c r="AW493" s="8">
        <v>166</v>
      </c>
      <c r="AX493" s="8">
        <v>166.8</v>
      </c>
      <c r="AY493" s="8">
        <v>92.8</v>
      </c>
      <c r="AZ493" s="8">
        <v>93.2</v>
      </c>
      <c r="BA493" s="8">
        <v>91.5</v>
      </c>
      <c r="BB493" s="8">
        <v>94.9</v>
      </c>
      <c r="BC493" s="8">
        <v>465.18119999999999</v>
      </c>
    </row>
    <row r="494" spans="1:55" x14ac:dyDescent="0.25">
      <c r="A494" s="7">
        <v>42674</v>
      </c>
      <c r="B494" s="8">
        <v>13235</v>
      </c>
      <c r="C494" s="8">
        <v>14025</v>
      </c>
      <c r="D494" s="8">
        <v>529</v>
      </c>
      <c r="E494" s="8">
        <v>100</v>
      </c>
      <c r="F494" s="8">
        <v>100</v>
      </c>
      <c r="G494" s="8">
        <v>100</v>
      </c>
      <c r="H494" s="8">
        <v>100.3604</v>
      </c>
      <c r="I494" s="8">
        <v>92.595600000000005</v>
      </c>
      <c r="J494" s="8">
        <v>99</v>
      </c>
      <c r="K494" s="8">
        <v>99</v>
      </c>
      <c r="L494" s="8">
        <v>98</v>
      </c>
      <c r="M494" s="8">
        <v>100</v>
      </c>
      <c r="N494" s="8">
        <v>102</v>
      </c>
      <c r="O494" s="8">
        <v>100</v>
      </c>
      <c r="P494" s="8">
        <v>104</v>
      </c>
      <c r="Q494" s="8">
        <v>112.3</v>
      </c>
      <c r="R494" s="8">
        <v>471000</v>
      </c>
      <c r="S494" s="8">
        <v>304.3</v>
      </c>
      <c r="T494" s="8">
        <v>89.1</v>
      </c>
      <c r="U494" s="8">
        <v>92.1</v>
      </c>
      <c r="V494" s="8">
        <v>71.900000000000006</v>
      </c>
      <c r="W494" s="8">
        <v>80.7</v>
      </c>
      <c r="X494" s="8">
        <v>82.5</v>
      </c>
      <c r="Y494" s="8">
        <v>91</v>
      </c>
      <c r="Z494" s="8">
        <v>95.9</v>
      </c>
      <c r="AA494" s="8">
        <v>76</v>
      </c>
      <c r="AB494" s="8">
        <v>404.4</v>
      </c>
      <c r="AE494" s="8">
        <v>348.8</v>
      </c>
      <c r="AF494" s="8">
        <v>501.4</v>
      </c>
      <c r="AG494" s="8">
        <v>107.2</v>
      </c>
      <c r="AH494" s="8">
        <v>100</v>
      </c>
      <c r="AI494" s="8">
        <v>130.19999999999999</v>
      </c>
      <c r="AJ494" s="8">
        <v>117.9</v>
      </c>
      <c r="AK494" s="8">
        <v>104.5</v>
      </c>
      <c r="AL494" s="8">
        <v>131.6</v>
      </c>
      <c r="AM494" s="8">
        <v>95.4</v>
      </c>
      <c r="AN494" s="8">
        <v>88.2</v>
      </c>
      <c r="AO494" s="8">
        <v>84.97</v>
      </c>
      <c r="AP494" s="8">
        <v>84.7</v>
      </c>
      <c r="AQ494" s="8">
        <v>82.8</v>
      </c>
      <c r="AR494" s="8">
        <v>247.673</v>
      </c>
      <c r="AS494" s="8">
        <v>107</v>
      </c>
      <c r="AT494" s="8">
        <v>101</v>
      </c>
      <c r="AU494" s="8">
        <v>127.7</v>
      </c>
      <c r="AV494" s="8">
        <v>134.30000000000001</v>
      </c>
      <c r="AW494" s="8">
        <v>170.5</v>
      </c>
      <c r="AX494" s="8">
        <v>168.1</v>
      </c>
      <c r="AY494" s="8">
        <v>93.5</v>
      </c>
      <c r="AZ494" s="8">
        <v>93.6</v>
      </c>
      <c r="BA494" s="8">
        <v>92.4</v>
      </c>
      <c r="BB494" s="8">
        <v>95.3</v>
      </c>
      <c r="BC494" s="8">
        <v>466.32580000000002</v>
      </c>
    </row>
    <row r="495" spans="1:55" x14ac:dyDescent="0.25">
      <c r="A495" s="7">
        <v>42704</v>
      </c>
      <c r="B495" s="8">
        <v>13203</v>
      </c>
      <c r="C495" s="8">
        <v>14017</v>
      </c>
      <c r="D495" s="8">
        <v>527.9</v>
      </c>
      <c r="E495" s="8">
        <v>100</v>
      </c>
      <c r="F495" s="8">
        <v>100</v>
      </c>
      <c r="G495" s="8">
        <v>100</v>
      </c>
      <c r="H495" s="8">
        <v>100.56140000000001</v>
      </c>
      <c r="I495" s="8">
        <v>92.664100000000005</v>
      </c>
      <c r="J495" s="8">
        <v>99</v>
      </c>
      <c r="K495" s="8">
        <v>98</v>
      </c>
      <c r="L495" s="8">
        <v>98</v>
      </c>
      <c r="M495" s="8">
        <v>99</v>
      </c>
      <c r="N495" s="8">
        <v>103</v>
      </c>
      <c r="O495" s="8">
        <v>100</v>
      </c>
      <c r="P495" s="8">
        <v>104</v>
      </c>
      <c r="Q495" s="8">
        <v>112.8</v>
      </c>
      <c r="R495" s="8">
        <v>471000</v>
      </c>
      <c r="S495" s="8">
        <v>306.7</v>
      </c>
      <c r="T495" s="8">
        <v>90.2</v>
      </c>
      <c r="U495" s="8">
        <v>93.2</v>
      </c>
      <c r="V495" s="8">
        <v>73.099999999999994</v>
      </c>
      <c r="W495" s="8">
        <v>81.900000000000006</v>
      </c>
      <c r="X495" s="8">
        <v>83.7</v>
      </c>
      <c r="Y495" s="8">
        <v>92.1</v>
      </c>
      <c r="Z495" s="8">
        <v>96.8</v>
      </c>
      <c r="AA495" s="8">
        <v>77.400000000000006</v>
      </c>
      <c r="AB495" s="8">
        <v>402.8</v>
      </c>
      <c r="AE495" s="8">
        <v>353.7</v>
      </c>
      <c r="AF495" s="8">
        <v>508.2</v>
      </c>
      <c r="AG495" s="8">
        <v>106.8</v>
      </c>
      <c r="AH495" s="8">
        <v>99.7</v>
      </c>
      <c r="AI495" s="8">
        <v>130.19999999999999</v>
      </c>
      <c r="AJ495" s="8">
        <v>116.3</v>
      </c>
      <c r="AK495" s="8">
        <v>105.4</v>
      </c>
      <c r="AL495" s="8">
        <v>131.6</v>
      </c>
      <c r="AM495" s="8">
        <v>95.7</v>
      </c>
      <c r="AN495" s="8">
        <v>88.3</v>
      </c>
      <c r="AO495" s="8">
        <v>85.241</v>
      </c>
      <c r="AP495" s="8">
        <v>84.9</v>
      </c>
      <c r="AQ495" s="8">
        <v>83</v>
      </c>
      <c r="AR495" s="8">
        <v>246.81899999999999</v>
      </c>
      <c r="AS495" s="8">
        <v>107.5</v>
      </c>
      <c r="AT495" s="8">
        <v>101.2</v>
      </c>
      <c r="AU495" s="8">
        <v>128.80000000000001</v>
      </c>
      <c r="AV495" s="8">
        <v>134.4</v>
      </c>
      <c r="AW495" s="8">
        <v>171</v>
      </c>
      <c r="AX495" s="8">
        <v>169.6</v>
      </c>
      <c r="AY495" s="8">
        <v>94</v>
      </c>
      <c r="AZ495" s="8">
        <v>94.1</v>
      </c>
      <c r="BA495" s="8">
        <v>93.1</v>
      </c>
      <c r="BB495" s="8">
        <v>95.7</v>
      </c>
      <c r="BC495" s="8">
        <v>468.01049999999998</v>
      </c>
    </row>
    <row r="496" spans="1:55" x14ac:dyDescent="0.25">
      <c r="A496" s="7">
        <v>42735</v>
      </c>
      <c r="B496" s="8">
        <v>12985</v>
      </c>
      <c r="C496" s="8">
        <v>13958</v>
      </c>
      <c r="D496" s="8">
        <v>526.79999999999995</v>
      </c>
      <c r="E496" s="8">
        <v>100</v>
      </c>
      <c r="F496" s="8">
        <v>100</v>
      </c>
      <c r="G496" s="8">
        <v>100</v>
      </c>
      <c r="H496" s="8">
        <v>100.7624</v>
      </c>
      <c r="I496" s="8">
        <v>92.595600000000005</v>
      </c>
      <c r="J496" s="8">
        <v>99</v>
      </c>
      <c r="K496" s="8">
        <v>97</v>
      </c>
      <c r="L496" s="8">
        <v>96</v>
      </c>
      <c r="M496" s="8">
        <v>98</v>
      </c>
      <c r="N496" s="8">
        <v>103</v>
      </c>
      <c r="O496" s="8">
        <v>103</v>
      </c>
      <c r="P496" s="8">
        <v>103</v>
      </c>
      <c r="Q496" s="8">
        <v>113</v>
      </c>
      <c r="R496" s="8">
        <v>472000</v>
      </c>
      <c r="S496" s="8">
        <v>307.39999999999998</v>
      </c>
      <c r="T496" s="8">
        <v>89.9</v>
      </c>
      <c r="U496" s="8">
        <v>93</v>
      </c>
      <c r="V496" s="8">
        <v>72.8</v>
      </c>
      <c r="W496" s="8">
        <v>81.7</v>
      </c>
      <c r="X496" s="8">
        <v>83.4</v>
      </c>
      <c r="Y496" s="8">
        <v>91.5</v>
      </c>
      <c r="Z496" s="8">
        <v>96.6</v>
      </c>
      <c r="AA496" s="8">
        <v>76.3</v>
      </c>
      <c r="AB496" s="8">
        <v>402.1</v>
      </c>
      <c r="AE496" s="8">
        <v>359.4</v>
      </c>
      <c r="AF496" s="8">
        <v>515.70000000000005</v>
      </c>
      <c r="AG496" s="8">
        <v>106.4</v>
      </c>
      <c r="AH496" s="8">
        <v>100.2</v>
      </c>
      <c r="AI496" s="8">
        <v>128.80000000000001</v>
      </c>
      <c r="AJ496" s="8">
        <v>119.3</v>
      </c>
      <c r="AK496" s="8">
        <v>107.6</v>
      </c>
      <c r="AL496" s="8">
        <v>132</v>
      </c>
      <c r="AM496" s="8">
        <v>95.7</v>
      </c>
      <c r="AN496" s="8">
        <v>88.4</v>
      </c>
      <c r="AO496" s="8">
        <v>85.460999999999999</v>
      </c>
      <c r="AP496" s="8">
        <v>85</v>
      </c>
      <c r="AQ496" s="8">
        <v>83.1</v>
      </c>
      <c r="AR496" s="8">
        <v>246.511</v>
      </c>
      <c r="AS496" s="8">
        <v>107.9</v>
      </c>
      <c r="AT496" s="8">
        <v>101.7</v>
      </c>
      <c r="AU496" s="8">
        <v>128.5</v>
      </c>
      <c r="AV496" s="8">
        <v>135.4</v>
      </c>
      <c r="AW496" s="8">
        <v>173</v>
      </c>
      <c r="AX496" s="8">
        <v>171.2</v>
      </c>
      <c r="AY496" s="8">
        <v>94.8</v>
      </c>
      <c r="AZ496" s="8">
        <v>94.8</v>
      </c>
      <c r="BA496" s="8">
        <v>93.7</v>
      </c>
      <c r="BB496" s="8">
        <v>96.8</v>
      </c>
      <c r="BC496" s="8">
        <v>470.23559999999998</v>
      </c>
    </row>
    <row r="497" spans="1:55" x14ac:dyDescent="0.25">
      <c r="A497" s="7">
        <v>42766</v>
      </c>
      <c r="B497" s="8">
        <v>12717</v>
      </c>
      <c r="C497" s="8">
        <v>13900.965899999999</v>
      </c>
      <c r="D497" s="8">
        <v>525.79999999999995</v>
      </c>
      <c r="E497" s="8">
        <v>100</v>
      </c>
      <c r="F497" s="8">
        <v>100</v>
      </c>
      <c r="G497" s="8">
        <v>100</v>
      </c>
      <c r="H497" s="8">
        <v>101.49930000000001</v>
      </c>
      <c r="I497" s="8">
        <v>92.595600000000005</v>
      </c>
      <c r="J497" s="8">
        <v>99</v>
      </c>
      <c r="K497" s="8">
        <v>98</v>
      </c>
      <c r="L497" s="8">
        <v>96</v>
      </c>
      <c r="M497" s="8">
        <v>99</v>
      </c>
      <c r="N497" s="8">
        <v>105</v>
      </c>
      <c r="O497" s="8">
        <v>105</v>
      </c>
      <c r="P497" s="8">
        <v>105</v>
      </c>
      <c r="Q497" s="8">
        <v>112.9</v>
      </c>
      <c r="R497" s="8">
        <v>476000</v>
      </c>
      <c r="S497" s="8">
        <v>309.7</v>
      </c>
      <c r="T497" s="8">
        <v>90.5</v>
      </c>
      <c r="U497" s="8">
        <v>93.5</v>
      </c>
      <c r="V497" s="8">
        <v>73.7</v>
      </c>
      <c r="W497" s="8">
        <v>82.4</v>
      </c>
      <c r="X497" s="8">
        <v>83.9</v>
      </c>
      <c r="Y497" s="8">
        <v>92</v>
      </c>
      <c r="Z497" s="8">
        <v>97</v>
      </c>
      <c r="AA497" s="8">
        <v>76.900000000000006</v>
      </c>
      <c r="AB497" s="8">
        <v>402.8</v>
      </c>
      <c r="AE497" s="8">
        <v>363.9</v>
      </c>
      <c r="AF497" s="8">
        <v>524.79999999999995</v>
      </c>
      <c r="AG497" s="8">
        <v>111.7</v>
      </c>
      <c r="AH497" s="8">
        <v>103</v>
      </c>
      <c r="AI497" s="8">
        <v>133.69999999999999</v>
      </c>
      <c r="AJ497" s="8">
        <v>124</v>
      </c>
      <c r="AK497" s="8">
        <v>106.2</v>
      </c>
      <c r="AL497" s="8">
        <v>136.4</v>
      </c>
      <c r="AM497" s="8">
        <v>95.7</v>
      </c>
      <c r="AN497" s="8">
        <v>88.4</v>
      </c>
      <c r="AO497" s="8">
        <v>85.632000000000005</v>
      </c>
      <c r="AP497" s="8">
        <v>85</v>
      </c>
      <c r="AQ497" s="8">
        <v>83.1</v>
      </c>
      <c r="AR497" s="8">
        <v>258.46699999999998</v>
      </c>
      <c r="AS497" s="8">
        <v>108.9</v>
      </c>
      <c r="AT497" s="8">
        <v>101.7</v>
      </c>
      <c r="AU497" s="8">
        <v>128.9</v>
      </c>
      <c r="AV497" s="8">
        <v>136.69999999999999</v>
      </c>
      <c r="AW497" s="8">
        <v>169.7</v>
      </c>
      <c r="AX497" s="8">
        <v>169.4</v>
      </c>
      <c r="AY497" s="8">
        <v>95.5</v>
      </c>
      <c r="AZ497" s="8">
        <v>95.6</v>
      </c>
      <c r="BA497" s="8">
        <v>95</v>
      </c>
      <c r="BB497" s="8">
        <v>97.5</v>
      </c>
      <c r="BC497" s="8">
        <v>472.82069999999999</v>
      </c>
    </row>
    <row r="498" spans="1:55" x14ac:dyDescent="0.25">
      <c r="A498" s="7">
        <v>42794</v>
      </c>
      <c r="B498" s="8">
        <v>12623</v>
      </c>
      <c r="C498" s="8">
        <v>13973.517099999999</v>
      </c>
      <c r="D498" s="8">
        <v>524.9</v>
      </c>
      <c r="E498" s="8">
        <v>100</v>
      </c>
      <c r="F498" s="8">
        <v>100</v>
      </c>
      <c r="G498" s="8">
        <v>101</v>
      </c>
      <c r="H498" s="8">
        <v>102.83920000000001</v>
      </c>
      <c r="I498" s="8">
        <v>92.595600000000005</v>
      </c>
      <c r="J498" s="8">
        <v>99</v>
      </c>
      <c r="K498" s="8">
        <v>99</v>
      </c>
      <c r="L498" s="8">
        <v>98</v>
      </c>
      <c r="M498" s="8">
        <v>100</v>
      </c>
      <c r="N498" s="8">
        <v>103</v>
      </c>
      <c r="O498" s="8">
        <v>101</v>
      </c>
      <c r="P498" s="8">
        <v>104</v>
      </c>
      <c r="Q498" s="8">
        <v>113.1</v>
      </c>
      <c r="R498" s="8">
        <v>477000</v>
      </c>
      <c r="S498" s="8">
        <v>314</v>
      </c>
      <c r="T498" s="8">
        <v>90.7</v>
      </c>
      <c r="U498" s="8">
        <v>93.8</v>
      </c>
      <c r="V498" s="8">
        <v>73.8</v>
      </c>
      <c r="W498" s="8">
        <v>82.7</v>
      </c>
      <c r="X498" s="8">
        <v>84.2</v>
      </c>
      <c r="Y498" s="8">
        <v>92.2</v>
      </c>
      <c r="Z498" s="8">
        <v>97.4</v>
      </c>
      <c r="AA498" s="8">
        <v>76.599999999999994</v>
      </c>
      <c r="AB498" s="8">
        <v>404.9</v>
      </c>
      <c r="AE498" s="8">
        <v>370.3</v>
      </c>
      <c r="AF498" s="8">
        <v>537.70000000000005</v>
      </c>
      <c r="AG498" s="8">
        <v>109.8</v>
      </c>
      <c r="AH498" s="8">
        <v>102.3</v>
      </c>
      <c r="AI498" s="8">
        <v>133.9</v>
      </c>
      <c r="AJ498" s="8">
        <v>119.7</v>
      </c>
      <c r="AK498" s="8">
        <v>104.5</v>
      </c>
      <c r="AL498" s="8">
        <v>134.80000000000001</v>
      </c>
      <c r="AM498" s="8">
        <v>95.8</v>
      </c>
      <c r="AN498" s="8">
        <v>88.4</v>
      </c>
      <c r="AO498" s="8">
        <v>85.847999999999999</v>
      </c>
      <c r="AP498" s="8">
        <v>85.1</v>
      </c>
      <c r="AQ498" s="8">
        <v>83.1</v>
      </c>
      <c r="AR498" s="8">
        <v>253.38800000000001</v>
      </c>
      <c r="AS498" s="8">
        <v>109.3</v>
      </c>
      <c r="AT498" s="8">
        <v>102.8</v>
      </c>
      <c r="AU498" s="8">
        <v>127.9</v>
      </c>
      <c r="AV498" s="8">
        <v>137.69999999999999</v>
      </c>
      <c r="AW498" s="8">
        <v>171.6</v>
      </c>
      <c r="AX498" s="8">
        <v>169.6</v>
      </c>
      <c r="AY498" s="8">
        <v>96.7</v>
      </c>
      <c r="AZ498" s="8">
        <v>96.7</v>
      </c>
      <c r="BA498" s="8">
        <v>96.6</v>
      </c>
      <c r="BB498" s="8">
        <v>98.6</v>
      </c>
      <c r="BC498" s="8">
        <v>475.46519999999998</v>
      </c>
    </row>
    <row r="499" spans="1:55" x14ac:dyDescent="0.25">
      <c r="A499" s="7">
        <v>42825</v>
      </c>
      <c r="B499" s="8">
        <v>12513</v>
      </c>
      <c r="C499" s="8">
        <v>13855</v>
      </c>
      <c r="D499" s="8">
        <v>524.1</v>
      </c>
      <c r="E499" s="8">
        <v>101</v>
      </c>
      <c r="F499" s="8">
        <v>100</v>
      </c>
      <c r="G499" s="8">
        <v>101</v>
      </c>
      <c r="H499" s="8">
        <v>105.0501</v>
      </c>
      <c r="I499" s="8">
        <v>92.938000000000002</v>
      </c>
      <c r="J499" s="8">
        <v>100</v>
      </c>
      <c r="K499" s="8">
        <v>100</v>
      </c>
      <c r="L499" s="8">
        <v>99</v>
      </c>
      <c r="M499" s="8">
        <v>101</v>
      </c>
      <c r="N499" s="8">
        <v>104</v>
      </c>
      <c r="O499" s="8">
        <v>102</v>
      </c>
      <c r="P499" s="8">
        <v>106</v>
      </c>
      <c r="Q499" s="8">
        <v>112.9</v>
      </c>
      <c r="R499" s="8">
        <v>475000</v>
      </c>
      <c r="S499" s="8">
        <v>321.2</v>
      </c>
      <c r="T499" s="8">
        <v>91.1</v>
      </c>
      <c r="U499" s="8">
        <v>94.2</v>
      </c>
      <c r="V499" s="8">
        <v>74</v>
      </c>
      <c r="W499" s="8">
        <v>82.8</v>
      </c>
      <c r="X499" s="8">
        <v>84.3</v>
      </c>
      <c r="Y499" s="8">
        <v>92.8</v>
      </c>
      <c r="Z499" s="8">
        <v>98.3</v>
      </c>
      <c r="AA499" s="8">
        <v>76.400000000000006</v>
      </c>
      <c r="AB499" s="8">
        <v>406.8</v>
      </c>
      <c r="AE499" s="8">
        <v>376.5</v>
      </c>
      <c r="AF499" s="8">
        <v>552.1</v>
      </c>
      <c r="AG499" s="8">
        <v>111</v>
      </c>
      <c r="AH499" s="8">
        <v>103.4</v>
      </c>
      <c r="AI499" s="8">
        <v>135.5</v>
      </c>
      <c r="AJ499" s="8">
        <v>122</v>
      </c>
      <c r="AK499" s="8">
        <v>108.2</v>
      </c>
      <c r="AL499" s="8">
        <v>136.69999999999999</v>
      </c>
      <c r="AM499" s="8">
        <v>95.8</v>
      </c>
      <c r="AN499" s="8">
        <v>88.4</v>
      </c>
      <c r="AO499" s="8">
        <v>86.128</v>
      </c>
      <c r="AP499" s="8">
        <v>85.2</v>
      </c>
      <c r="AQ499" s="8">
        <v>83.2</v>
      </c>
      <c r="AR499" s="8">
        <v>258.83800000000002</v>
      </c>
      <c r="AS499" s="8">
        <v>110.5</v>
      </c>
      <c r="AT499" s="8">
        <v>103.5</v>
      </c>
      <c r="AU499" s="8">
        <v>128.4</v>
      </c>
      <c r="AV499" s="8">
        <v>138.30000000000001</v>
      </c>
      <c r="AW499" s="8">
        <v>169.2</v>
      </c>
      <c r="AX499" s="8">
        <v>168.2</v>
      </c>
      <c r="AY499" s="8">
        <v>97.9</v>
      </c>
      <c r="AZ499" s="8">
        <v>97.7</v>
      </c>
      <c r="BA499" s="8">
        <v>97.8</v>
      </c>
      <c r="BB499" s="8">
        <v>99.4</v>
      </c>
      <c r="BC499" s="8">
        <v>477.86430000000001</v>
      </c>
    </row>
    <row r="500" spans="1:55" x14ac:dyDescent="0.25">
      <c r="A500" s="7">
        <v>42855</v>
      </c>
      <c r="B500" s="8">
        <v>12523</v>
      </c>
      <c r="C500" s="8">
        <v>13903</v>
      </c>
      <c r="D500" s="8">
        <v>523.4</v>
      </c>
      <c r="E500" s="8">
        <v>102</v>
      </c>
      <c r="F500" s="8">
        <v>101</v>
      </c>
      <c r="G500" s="8">
        <v>102</v>
      </c>
      <c r="H500" s="8">
        <v>105.0501</v>
      </c>
      <c r="I500" s="8">
        <v>93.143500000000003</v>
      </c>
      <c r="J500" s="8">
        <v>101</v>
      </c>
      <c r="K500" s="8">
        <v>100</v>
      </c>
      <c r="L500" s="8">
        <v>100</v>
      </c>
      <c r="M500" s="8">
        <v>101</v>
      </c>
      <c r="N500" s="8">
        <v>104</v>
      </c>
      <c r="O500" s="8">
        <v>103</v>
      </c>
      <c r="P500" s="8">
        <v>105</v>
      </c>
      <c r="Q500" s="8">
        <v>114.7</v>
      </c>
      <c r="R500" s="8">
        <v>480000</v>
      </c>
      <c r="S500" s="8">
        <v>330</v>
      </c>
      <c r="T500" s="8">
        <v>91.4</v>
      </c>
      <c r="U500" s="8">
        <v>94.6</v>
      </c>
      <c r="V500" s="8">
        <v>74.099999999999994</v>
      </c>
      <c r="W500" s="8">
        <v>84.1</v>
      </c>
      <c r="X500" s="8">
        <v>85.5</v>
      </c>
      <c r="Y500" s="8">
        <v>92.1</v>
      </c>
      <c r="Z500" s="8">
        <v>97.6</v>
      </c>
      <c r="AA500" s="8">
        <v>75.599999999999994</v>
      </c>
      <c r="AB500" s="8">
        <v>407.7</v>
      </c>
      <c r="AE500" s="8">
        <v>386.4</v>
      </c>
      <c r="AF500" s="8">
        <v>564.20000000000005</v>
      </c>
      <c r="AG500" s="8">
        <v>110.4</v>
      </c>
      <c r="AH500" s="8">
        <v>100.9</v>
      </c>
      <c r="AI500" s="8">
        <v>135.69999999999999</v>
      </c>
      <c r="AJ500" s="8">
        <v>118.5</v>
      </c>
      <c r="AK500" s="8">
        <v>100.9</v>
      </c>
      <c r="AL500" s="8">
        <v>135.4</v>
      </c>
      <c r="AM500" s="8">
        <v>95.8</v>
      </c>
      <c r="AN500" s="8">
        <v>88.5</v>
      </c>
      <c r="AO500" s="8">
        <v>86.418999999999997</v>
      </c>
      <c r="AP500" s="8">
        <v>85.4</v>
      </c>
      <c r="AQ500" s="8">
        <v>83.3</v>
      </c>
      <c r="AR500" s="8">
        <v>256.8</v>
      </c>
      <c r="AS500" s="8">
        <v>110.9</v>
      </c>
      <c r="AT500" s="8">
        <v>104.3</v>
      </c>
      <c r="AU500" s="8">
        <v>128.9</v>
      </c>
      <c r="AV500" s="8">
        <v>139.19999999999999</v>
      </c>
      <c r="AW500" s="8">
        <v>170.3</v>
      </c>
      <c r="AX500" s="8">
        <v>168.6</v>
      </c>
      <c r="AY500" s="8">
        <v>98.7</v>
      </c>
      <c r="AZ500" s="8">
        <v>98.7</v>
      </c>
      <c r="BA500" s="8">
        <v>98.7</v>
      </c>
      <c r="BB500" s="8">
        <v>99.8</v>
      </c>
      <c r="BC500" s="8">
        <v>479.81740000000002</v>
      </c>
    </row>
    <row r="501" spans="1:55" x14ac:dyDescent="0.25">
      <c r="A501" s="7">
        <v>42886</v>
      </c>
      <c r="B501" s="8">
        <v>12684.3349</v>
      </c>
      <c r="C501" s="8">
        <v>13974.2781</v>
      </c>
      <c r="D501" s="8">
        <v>522.70000000000005</v>
      </c>
      <c r="E501" s="8">
        <v>102</v>
      </c>
      <c r="F501" s="8">
        <v>102</v>
      </c>
      <c r="G501" s="8">
        <v>103</v>
      </c>
      <c r="H501" s="8">
        <v>104.17919999999999</v>
      </c>
      <c r="I501" s="8">
        <v>93.143500000000003</v>
      </c>
      <c r="J501" s="8">
        <v>100</v>
      </c>
      <c r="K501" s="8">
        <v>100</v>
      </c>
      <c r="L501" s="8">
        <v>99</v>
      </c>
      <c r="M501" s="8">
        <v>101</v>
      </c>
      <c r="N501" s="8">
        <v>105</v>
      </c>
      <c r="O501" s="8">
        <v>103</v>
      </c>
      <c r="P501" s="8">
        <v>106</v>
      </c>
      <c r="Q501" s="8">
        <v>115.4</v>
      </c>
      <c r="R501" s="8">
        <v>481000</v>
      </c>
      <c r="S501" s="8">
        <v>334</v>
      </c>
      <c r="T501" s="8">
        <v>92.8</v>
      </c>
      <c r="U501" s="8">
        <v>95.8</v>
      </c>
      <c r="V501" s="8">
        <v>75.400000000000006</v>
      </c>
      <c r="W501" s="8">
        <v>84.4</v>
      </c>
      <c r="X501" s="8">
        <v>85.9</v>
      </c>
      <c r="Y501" s="8">
        <v>94.5</v>
      </c>
      <c r="Z501" s="8">
        <v>99.7</v>
      </c>
      <c r="AA501" s="8">
        <v>78</v>
      </c>
      <c r="AB501" s="8">
        <v>409.5</v>
      </c>
      <c r="AE501" s="8">
        <v>396.2</v>
      </c>
      <c r="AF501" s="8">
        <v>574.6</v>
      </c>
      <c r="AG501" s="8">
        <v>109.8</v>
      </c>
      <c r="AH501" s="8">
        <v>101.6</v>
      </c>
      <c r="AI501" s="8">
        <v>135</v>
      </c>
      <c r="AJ501" s="8">
        <v>118</v>
      </c>
      <c r="AK501" s="8">
        <v>105</v>
      </c>
      <c r="AL501" s="8">
        <v>135.30000000000001</v>
      </c>
      <c r="AM501" s="8">
        <v>95.9</v>
      </c>
      <c r="AN501" s="8">
        <v>88.6</v>
      </c>
      <c r="AO501" s="8">
        <v>86.808999999999997</v>
      </c>
      <c r="AP501" s="8">
        <v>85.7</v>
      </c>
      <c r="AQ501" s="8">
        <v>83.5</v>
      </c>
      <c r="AR501" s="8">
        <v>259.61500000000001</v>
      </c>
      <c r="AS501" s="8">
        <v>111.7</v>
      </c>
      <c r="AT501" s="8">
        <v>104.5</v>
      </c>
      <c r="AU501" s="8">
        <v>130.30000000000001</v>
      </c>
      <c r="AV501" s="8">
        <v>140.30000000000001</v>
      </c>
      <c r="AW501" s="8">
        <v>169.2</v>
      </c>
      <c r="AX501" s="8">
        <v>166.8</v>
      </c>
      <c r="AY501" s="8">
        <v>99.8</v>
      </c>
      <c r="AZ501" s="8">
        <v>100</v>
      </c>
      <c r="BA501" s="8">
        <v>99.2</v>
      </c>
      <c r="BB501" s="8">
        <v>100.4</v>
      </c>
      <c r="BC501" s="8">
        <v>481.27629999999999</v>
      </c>
    </row>
    <row r="502" spans="1:55" x14ac:dyDescent="0.25">
      <c r="A502" s="7">
        <v>42916</v>
      </c>
      <c r="B502" s="8">
        <v>12277.6086</v>
      </c>
      <c r="C502" s="8">
        <v>13951.2307</v>
      </c>
      <c r="D502" s="8">
        <v>522.20000000000005</v>
      </c>
      <c r="E502" s="8">
        <v>102</v>
      </c>
      <c r="F502" s="8">
        <v>102</v>
      </c>
      <c r="G502" s="8">
        <v>103</v>
      </c>
      <c r="H502" s="8">
        <v>102.97320000000001</v>
      </c>
      <c r="I502" s="8">
        <v>92.732600000000005</v>
      </c>
      <c r="J502" s="8">
        <v>100</v>
      </c>
      <c r="K502" s="8">
        <v>100</v>
      </c>
      <c r="L502" s="8">
        <v>99</v>
      </c>
      <c r="M502" s="8">
        <v>100</v>
      </c>
      <c r="N502" s="8">
        <v>105</v>
      </c>
      <c r="O502" s="8">
        <v>102</v>
      </c>
      <c r="P502" s="8">
        <v>107</v>
      </c>
      <c r="Q502" s="8">
        <v>116.3</v>
      </c>
      <c r="R502" s="8">
        <v>480000</v>
      </c>
      <c r="S502" s="8">
        <v>336.1</v>
      </c>
      <c r="T502" s="8">
        <v>94.1</v>
      </c>
      <c r="U502" s="8">
        <v>97.2</v>
      </c>
      <c r="V502" s="8">
        <v>75.900000000000006</v>
      </c>
      <c r="W502" s="8">
        <v>85.1</v>
      </c>
      <c r="X502" s="8">
        <v>86.7</v>
      </c>
      <c r="Y502" s="8">
        <v>96.3</v>
      </c>
      <c r="Z502" s="8">
        <v>101.6</v>
      </c>
      <c r="AA502" s="8">
        <v>79.2</v>
      </c>
      <c r="AB502" s="8">
        <v>412.8</v>
      </c>
      <c r="AE502" s="8">
        <v>401.1</v>
      </c>
      <c r="AF502" s="8">
        <v>576</v>
      </c>
      <c r="AG502" s="8">
        <v>109.5</v>
      </c>
      <c r="AH502" s="8">
        <v>102.2</v>
      </c>
      <c r="AI502" s="8">
        <v>135.30000000000001</v>
      </c>
      <c r="AJ502" s="8">
        <v>121.2</v>
      </c>
      <c r="AK502" s="8">
        <v>110.9</v>
      </c>
      <c r="AL502" s="8">
        <v>135.9</v>
      </c>
      <c r="AM502" s="8">
        <v>96</v>
      </c>
      <c r="AN502" s="8">
        <v>88.8</v>
      </c>
      <c r="AO502" s="8">
        <v>87.198999999999998</v>
      </c>
      <c r="AP502" s="8">
        <v>86.3</v>
      </c>
      <c r="AQ502" s="8">
        <v>83.8</v>
      </c>
      <c r="AR502" s="8">
        <v>264.36200000000002</v>
      </c>
      <c r="AS502" s="8">
        <v>112.5</v>
      </c>
      <c r="AT502" s="8">
        <v>107</v>
      </c>
      <c r="AU502" s="8">
        <v>129.69999999999999</v>
      </c>
      <c r="AV502" s="8">
        <v>140.1</v>
      </c>
      <c r="AW502" s="8">
        <v>168.3</v>
      </c>
      <c r="AX502" s="8">
        <v>163.69999999999999</v>
      </c>
      <c r="AY502" s="8">
        <v>100.3</v>
      </c>
      <c r="AZ502" s="8">
        <v>100.5</v>
      </c>
      <c r="BA502" s="8">
        <v>99.8</v>
      </c>
      <c r="BB502" s="8">
        <v>100.5</v>
      </c>
      <c r="BC502" s="8">
        <v>482.32080000000002</v>
      </c>
    </row>
    <row r="503" spans="1:55" x14ac:dyDescent="0.25">
      <c r="A503" s="7">
        <v>42947</v>
      </c>
      <c r="B503" s="8">
        <v>12254.944299999999</v>
      </c>
      <c r="C503" s="8">
        <v>13863.8043</v>
      </c>
      <c r="D503" s="8">
        <v>521.70000000000005</v>
      </c>
      <c r="E503" s="8">
        <v>103</v>
      </c>
      <c r="F503" s="8">
        <v>103</v>
      </c>
      <c r="G503" s="8">
        <v>103</v>
      </c>
      <c r="H503" s="8">
        <v>102.2363</v>
      </c>
      <c r="I503" s="8">
        <v>92.664100000000005</v>
      </c>
      <c r="J503" s="8">
        <v>100</v>
      </c>
      <c r="K503" s="8">
        <v>100</v>
      </c>
      <c r="L503" s="8">
        <v>98</v>
      </c>
      <c r="M503" s="8">
        <v>101</v>
      </c>
      <c r="N503" s="8">
        <v>105</v>
      </c>
      <c r="O503" s="8">
        <v>102</v>
      </c>
      <c r="P503" s="8">
        <v>107</v>
      </c>
      <c r="Q503" s="8">
        <v>117.9</v>
      </c>
      <c r="R503" s="8">
        <v>489000</v>
      </c>
      <c r="S503" s="8">
        <v>337.5</v>
      </c>
      <c r="T503" s="8">
        <v>96.4</v>
      </c>
      <c r="U503" s="8">
        <v>99.6</v>
      </c>
      <c r="V503" s="8">
        <v>77.400000000000006</v>
      </c>
      <c r="W503" s="8">
        <v>87.4</v>
      </c>
      <c r="X503" s="8">
        <v>89.2</v>
      </c>
      <c r="Y503" s="8">
        <v>98.5</v>
      </c>
      <c r="Z503" s="8">
        <v>103.9</v>
      </c>
      <c r="AA503" s="8">
        <v>81.2</v>
      </c>
      <c r="AB503" s="8">
        <v>414.3</v>
      </c>
      <c r="AE503" s="8">
        <v>408.1</v>
      </c>
      <c r="AF503" s="8">
        <v>578</v>
      </c>
      <c r="AG503" s="8">
        <v>110.6</v>
      </c>
      <c r="AH503" s="8">
        <v>102.3</v>
      </c>
      <c r="AI503" s="8">
        <v>137.4</v>
      </c>
      <c r="AJ503" s="8">
        <v>123.4</v>
      </c>
      <c r="AK503" s="8">
        <v>105.3</v>
      </c>
      <c r="AL503" s="8">
        <v>140.1</v>
      </c>
      <c r="AM503" s="8">
        <v>96.3</v>
      </c>
      <c r="AN503" s="8">
        <v>89</v>
      </c>
      <c r="AO503" s="8">
        <v>87.588999999999999</v>
      </c>
      <c r="AP503" s="8">
        <v>86.6</v>
      </c>
      <c r="AQ503" s="8">
        <v>84</v>
      </c>
      <c r="AR503" s="8">
        <v>264.00700000000001</v>
      </c>
      <c r="AS503" s="8">
        <v>113.5</v>
      </c>
      <c r="AT503" s="8">
        <v>108.4</v>
      </c>
      <c r="AU503" s="8">
        <v>130.69999999999999</v>
      </c>
      <c r="AV503" s="8">
        <v>141.1</v>
      </c>
      <c r="AW503" s="8">
        <v>168.1</v>
      </c>
      <c r="AX503" s="8">
        <v>166.4</v>
      </c>
      <c r="AY503" s="8">
        <v>100.5</v>
      </c>
      <c r="AZ503" s="8">
        <v>100.7</v>
      </c>
      <c r="BA503" s="8">
        <v>100.2</v>
      </c>
      <c r="BB503" s="8">
        <v>100.4</v>
      </c>
      <c r="BC503" s="8">
        <v>483.09480000000002</v>
      </c>
    </row>
    <row r="504" spans="1:55" x14ac:dyDescent="0.25">
      <c r="A504" s="7">
        <v>42978</v>
      </c>
      <c r="B504" s="8">
        <v>12085.144700000001</v>
      </c>
      <c r="C504" s="8">
        <v>13730.144399999999</v>
      </c>
      <c r="D504" s="8">
        <v>521.4</v>
      </c>
      <c r="E504" s="8">
        <v>103</v>
      </c>
      <c r="F504" s="8">
        <v>103</v>
      </c>
      <c r="G504" s="8">
        <v>103</v>
      </c>
      <c r="H504" s="8">
        <v>101.2983</v>
      </c>
      <c r="I504" s="8">
        <v>92.732600000000005</v>
      </c>
      <c r="J504" s="8">
        <v>100</v>
      </c>
      <c r="K504" s="8">
        <v>99</v>
      </c>
      <c r="L504" s="8">
        <v>98</v>
      </c>
      <c r="M504" s="8">
        <v>100</v>
      </c>
      <c r="N504" s="8">
        <v>106</v>
      </c>
      <c r="O504" s="8">
        <v>104</v>
      </c>
      <c r="P504" s="8">
        <v>106</v>
      </c>
      <c r="Q504" s="8">
        <v>118.4</v>
      </c>
      <c r="R504" s="8">
        <v>487000</v>
      </c>
      <c r="S504" s="8">
        <v>339.7</v>
      </c>
      <c r="T504" s="8">
        <v>97.9</v>
      </c>
      <c r="U504" s="8">
        <v>101</v>
      </c>
      <c r="V504" s="8">
        <v>79</v>
      </c>
      <c r="W504" s="8">
        <v>88.8</v>
      </c>
      <c r="X504" s="8">
        <v>90.4</v>
      </c>
      <c r="Y504" s="8">
        <v>99.9</v>
      </c>
      <c r="Z504" s="8">
        <v>105.2</v>
      </c>
      <c r="AA504" s="8">
        <v>83.2</v>
      </c>
      <c r="AB504" s="8">
        <v>415.9</v>
      </c>
      <c r="AE504" s="8">
        <v>410.4</v>
      </c>
      <c r="AF504" s="8">
        <v>583.6</v>
      </c>
      <c r="AG504" s="8">
        <v>109.5</v>
      </c>
      <c r="AH504" s="8">
        <v>101.5</v>
      </c>
      <c r="AI504" s="8">
        <v>136</v>
      </c>
      <c r="AJ504" s="8">
        <v>123.4</v>
      </c>
      <c r="AK504" s="8">
        <v>110</v>
      </c>
      <c r="AL504" s="8">
        <v>138.30000000000001</v>
      </c>
      <c r="AM504" s="8">
        <v>96.5</v>
      </c>
      <c r="AN504" s="8">
        <v>89.2</v>
      </c>
      <c r="AO504" s="8">
        <v>87.903999999999996</v>
      </c>
      <c r="AP504" s="8">
        <v>87</v>
      </c>
      <c r="AQ504" s="8">
        <v>84.3</v>
      </c>
      <c r="AR504" s="8">
        <v>268.452</v>
      </c>
      <c r="AS504" s="8">
        <v>114.6</v>
      </c>
      <c r="AT504" s="8">
        <v>109.7</v>
      </c>
      <c r="AU504" s="8">
        <v>131</v>
      </c>
      <c r="AV504" s="8">
        <v>141.5</v>
      </c>
      <c r="AW504" s="8">
        <v>167.2</v>
      </c>
      <c r="AX504" s="8">
        <v>167</v>
      </c>
      <c r="AY504" s="8">
        <v>100.8</v>
      </c>
      <c r="AZ504" s="8">
        <v>100.7</v>
      </c>
      <c r="BA504" s="8">
        <v>101.2</v>
      </c>
      <c r="BB504" s="8">
        <v>100.2</v>
      </c>
      <c r="BC504" s="8">
        <v>483.75080000000003</v>
      </c>
    </row>
    <row r="505" spans="1:55" x14ac:dyDescent="0.25">
      <c r="A505" s="7">
        <v>43008</v>
      </c>
      <c r="B505" s="8">
        <v>11949.8446</v>
      </c>
      <c r="C505" s="8">
        <v>13656.618</v>
      </c>
      <c r="D505" s="8">
        <v>521.1</v>
      </c>
      <c r="E505" s="8">
        <v>103</v>
      </c>
      <c r="F505" s="8">
        <v>103</v>
      </c>
      <c r="G505" s="8">
        <v>104</v>
      </c>
      <c r="H505" s="8">
        <v>100.6284</v>
      </c>
      <c r="I505" s="8">
        <v>92.595600000000005</v>
      </c>
      <c r="J505" s="8">
        <v>100</v>
      </c>
      <c r="K505" s="8">
        <v>99</v>
      </c>
      <c r="L505" s="8">
        <v>99</v>
      </c>
      <c r="M505" s="8">
        <v>100</v>
      </c>
      <c r="N505" s="8">
        <v>105</v>
      </c>
      <c r="O505" s="8">
        <v>101</v>
      </c>
      <c r="P505" s="8">
        <v>107</v>
      </c>
      <c r="Q505" s="8">
        <v>118</v>
      </c>
      <c r="R505" s="8">
        <v>484000</v>
      </c>
      <c r="S505" s="8">
        <v>340.8</v>
      </c>
      <c r="T505" s="8">
        <v>99.2</v>
      </c>
      <c r="U505" s="8">
        <v>102.4</v>
      </c>
      <c r="V505" s="8">
        <v>80</v>
      </c>
      <c r="W505" s="8">
        <v>90.2</v>
      </c>
      <c r="X505" s="8">
        <v>92</v>
      </c>
      <c r="Y505" s="8">
        <v>101</v>
      </c>
      <c r="Z505" s="8">
        <v>106.3</v>
      </c>
      <c r="AA505" s="8">
        <v>84.6</v>
      </c>
      <c r="AB505" s="8">
        <v>414.6</v>
      </c>
      <c r="AE505" s="8">
        <v>415.5</v>
      </c>
      <c r="AF505" s="8">
        <v>588.4</v>
      </c>
      <c r="AG505" s="8">
        <v>110.3</v>
      </c>
      <c r="AH505" s="8">
        <v>102.6</v>
      </c>
      <c r="AI505" s="8">
        <v>136.5</v>
      </c>
      <c r="AJ505" s="8">
        <v>122</v>
      </c>
      <c r="AK505" s="8">
        <v>108.3</v>
      </c>
      <c r="AL505" s="8">
        <v>137</v>
      </c>
      <c r="AM505" s="8">
        <v>96.6</v>
      </c>
      <c r="AN505" s="8">
        <v>89.3</v>
      </c>
      <c r="AO505" s="8">
        <v>88.180999999999997</v>
      </c>
      <c r="AP505" s="8">
        <v>87.1</v>
      </c>
      <c r="AQ505" s="8">
        <v>84.5</v>
      </c>
      <c r="AR505" s="8">
        <v>269.81700000000001</v>
      </c>
      <c r="AS505" s="8">
        <v>115</v>
      </c>
      <c r="AT505" s="8">
        <v>110.8</v>
      </c>
      <c r="AU505" s="8">
        <v>131.80000000000001</v>
      </c>
      <c r="AV505" s="8">
        <v>142.6</v>
      </c>
      <c r="AW505" s="8">
        <v>168</v>
      </c>
      <c r="AX505" s="8">
        <v>169.7</v>
      </c>
      <c r="AY505" s="8">
        <v>101.4</v>
      </c>
      <c r="AZ505" s="8">
        <v>101.2</v>
      </c>
      <c r="BA505" s="8">
        <v>101.7</v>
      </c>
      <c r="BB505" s="8">
        <v>100.5</v>
      </c>
      <c r="BC505" s="8">
        <v>484.42809999999997</v>
      </c>
    </row>
    <row r="506" spans="1:55" x14ac:dyDescent="0.25">
      <c r="A506" s="7">
        <v>43039</v>
      </c>
      <c r="B506" s="8">
        <v>11953.0141</v>
      </c>
      <c r="C506" s="8">
        <v>13558.565000000001</v>
      </c>
      <c r="D506" s="8">
        <v>521</v>
      </c>
      <c r="E506" s="8">
        <v>103</v>
      </c>
      <c r="F506" s="8">
        <v>103</v>
      </c>
      <c r="G506" s="8">
        <v>104</v>
      </c>
      <c r="H506" s="8">
        <v>100.15940000000001</v>
      </c>
      <c r="I506" s="8">
        <v>92.390100000000004</v>
      </c>
      <c r="J506" s="8">
        <v>99</v>
      </c>
      <c r="K506" s="8">
        <v>99</v>
      </c>
      <c r="L506" s="8">
        <v>98</v>
      </c>
      <c r="M506" s="8">
        <v>100</v>
      </c>
      <c r="N506" s="8">
        <v>105</v>
      </c>
      <c r="O506" s="8">
        <v>101</v>
      </c>
      <c r="P506" s="8">
        <v>107</v>
      </c>
      <c r="Q506" s="8">
        <v>118.1</v>
      </c>
      <c r="R506" s="8">
        <v>482000</v>
      </c>
      <c r="S506" s="8">
        <v>344.2</v>
      </c>
      <c r="T506" s="8">
        <v>99.5</v>
      </c>
      <c r="U506" s="8">
        <v>102.7</v>
      </c>
      <c r="V506" s="8">
        <v>81.099999999999994</v>
      </c>
      <c r="W506" s="8">
        <v>90.4</v>
      </c>
      <c r="X506" s="8">
        <v>92.1</v>
      </c>
      <c r="Y506" s="8">
        <v>101.5</v>
      </c>
      <c r="Z506" s="8">
        <v>106.8</v>
      </c>
      <c r="AA506" s="8">
        <v>85.4</v>
      </c>
      <c r="AB506" s="8">
        <v>414.5</v>
      </c>
      <c r="AC506" s="8">
        <v>414.5</v>
      </c>
      <c r="AD506" s="8">
        <v>414.5</v>
      </c>
      <c r="AE506" s="8">
        <v>414.7</v>
      </c>
      <c r="AF506" s="8">
        <v>589.4</v>
      </c>
      <c r="AG506" s="8">
        <v>107.9</v>
      </c>
      <c r="AH506" s="8">
        <v>98.6</v>
      </c>
      <c r="AI506" s="8">
        <v>134.6</v>
      </c>
      <c r="AJ506" s="8">
        <v>116.6</v>
      </c>
      <c r="AK506" s="8">
        <v>103.1</v>
      </c>
      <c r="AL506" s="8">
        <v>135.80000000000001</v>
      </c>
      <c r="AM506" s="8">
        <v>96.7</v>
      </c>
      <c r="AN506" s="8">
        <v>89.4</v>
      </c>
      <c r="AO506" s="8">
        <v>88.453000000000003</v>
      </c>
      <c r="AP506" s="8">
        <v>87.3</v>
      </c>
      <c r="AQ506" s="8">
        <v>84.6</v>
      </c>
      <c r="AR506" s="8">
        <v>269.08300000000003</v>
      </c>
      <c r="AS506" s="8">
        <v>115.8</v>
      </c>
      <c r="AT506" s="8">
        <v>112.1</v>
      </c>
      <c r="AU506" s="8">
        <v>131.30000000000001</v>
      </c>
      <c r="AV506" s="8">
        <v>142.6</v>
      </c>
      <c r="AW506" s="8">
        <v>168.3</v>
      </c>
      <c r="AX506" s="8">
        <v>168.4</v>
      </c>
      <c r="AY506" s="8">
        <v>102.2</v>
      </c>
      <c r="AZ506" s="8">
        <v>102</v>
      </c>
      <c r="BA506" s="8">
        <v>102.7</v>
      </c>
      <c r="BB506" s="8">
        <v>100.8</v>
      </c>
      <c r="BC506" s="8">
        <v>485.25729999999999</v>
      </c>
    </row>
    <row r="507" spans="1:55" x14ac:dyDescent="0.25">
      <c r="A507" s="7">
        <v>43069</v>
      </c>
      <c r="B507" s="8">
        <v>11913.953299999999</v>
      </c>
      <c r="C507" s="8">
        <v>13311.570100000001</v>
      </c>
      <c r="D507" s="8">
        <v>521</v>
      </c>
      <c r="E507" s="8">
        <v>103</v>
      </c>
      <c r="F507" s="8">
        <v>103</v>
      </c>
      <c r="G507" s="8">
        <v>104</v>
      </c>
      <c r="H507" s="8">
        <v>99.623400000000004</v>
      </c>
      <c r="I507" s="8">
        <v>92.390100000000004</v>
      </c>
      <c r="J507" s="8">
        <v>99</v>
      </c>
      <c r="K507" s="8">
        <v>98</v>
      </c>
      <c r="L507" s="8">
        <v>96</v>
      </c>
      <c r="M507" s="8">
        <v>100</v>
      </c>
      <c r="N507" s="8">
        <v>106</v>
      </c>
      <c r="O507" s="8">
        <v>103</v>
      </c>
      <c r="P507" s="8">
        <v>108</v>
      </c>
      <c r="Q507" s="8">
        <v>117.7</v>
      </c>
      <c r="R507" s="8">
        <v>476000</v>
      </c>
      <c r="S507" s="8">
        <v>347.2</v>
      </c>
      <c r="T507" s="8">
        <v>100.3</v>
      </c>
      <c r="U507" s="8">
        <v>103.6</v>
      </c>
      <c r="V507" s="8">
        <v>81.900000000000006</v>
      </c>
      <c r="W507" s="8">
        <v>91.6</v>
      </c>
      <c r="X507" s="8">
        <v>93.4</v>
      </c>
      <c r="Y507" s="8">
        <v>101.8</v>
      </c>
      <c r="Z507" s="8">
        <v>107.1</v>
      </c>
      <c r="AA507" s="8">
        <v>86</v>
      </c>
      <c r="AB507" s="8">
        <v>411.9</v>
      </c>
      <c r="AC507" s="8">
        <v>400.6</v>
      </c>
      <c r="AD507" s="8">
        <v>416.2</v>
      </c>
      <c r="AE507" s="8">
        <v>417.8</v>
      </c>
      <c r="AF507" s="8">
        <v>585.1</v>
      </c>
      <c r="AG507" s="8">
        <v>109.5</v>
      </c>
      <c r="AH507" s="8">
        <v>101.4</v>
      </c>
      <c r="AI507" s="8">
        <v>136.69999999999999</v>
      </c>
      <c r="AJ507" s="8">
        <v>120.8</v>
      </c>
      <c r="AK507" s="8">
        <v>107.4</v>
      </c>
      <c r="AL507" s="8">
        <v>139.6</v>
      </c>
      <c r="AM507" s="8">
        <v>96.8</v>
      </c>
      <c r="AN507" s="8">
        <v>89.6</v>
      </c>
      <c r="AO507" s="8">
        <v>88.766999999999996</v>
      </c>
      <c r="AP507" s="8">
        <v>87.6</v>
      </c>
      <c r="AQ507" s="8">
        <v>84.8</v>
      </c>
      <c r="AR507" s="8">
        <v>267.86799999999999</v>
      </c>
      <c r="AS507" s="8">
        <v>116.4</v>
      </c>
      <c r="AT507" s="8">
        <v>112.8</v>
      </c>
      <c r="AU507" s="8">
        <v>131.5</v>
      </c>
      <c r="AV507" s="8">
        <v>142.30000000000001</v>
      </c>
      <c r="AW507" s="8">
        <v>170</v>
      </c>
      <c r="AX507" s="8">
        <v>168.5</v>
      </c>
      <c r="AY507" s="8">
        <v>102.8</v>
      </c>
      <c r="AZ507" s="8">
        <v>102.7</v>
      </c>
      <c r="BA507" s="8">
        <v>103.2</v>
      </c>
      <c r="BB507" s="8">
        <v>100.7</v>
      </c>
      <c r="BC507" s="8">
        <v>486.36309999999997</v>
      </c>
    </row>
    <row r="508" spans="1:55" x14ac:dyDescent="0.25">
      <c r="A508" s="7">
        <v>43100</v>
      </c>
      <c r="B508" s="8">
        <v>11883.122499999999</v>
      </c>
      <c r="C508" s="8">
        <v>13424.172500000001</v>
      </c>
      <c r="D508" s="8">
        <v>521</v>
      </c>
      <c r="E508" s="8">
        <v>103</v>
      </c>
      <c r="F508" s="8">
        <v>103</v>
      </c>
      <c r="G508" s="8">
        <v>104</v>
      </c>
      <c r="H508" s="8">
        <v>99.221500000000006</v>
      </c>
      <c r="I508" s="8">
        <v>92.390100000000004</v>
      </c>
      <c r="J508" s="8">
        <v>99</v>
      </c>
      <c r="K508" s="8">
        <v>98</v>
      </c>
      <c r="L508" s="8">
        <v>97</v>
      </c>
      <c r="M508" s="8">
        <v>99</v>
      </c>
      <c r="N508" s="8">
        <v>106</v>
      </c>
      <c r="O508" s="8">
        <v>103</v>
      </c>
      <c r="P508" s="8">
        <v>108</v>
      </c>
      <c r="Q508" s="8">
        <v>118.2</v>
      </c>
      <c r="R508" s="8">
        <v>477000</v>
      </c>
      <c r="S508" s="8">
        <v>352.7</v>
      </c>
      <c r="T508" s="8">
        <v>100.8</v>
      </c>
      <c r="U508" s="8">
        <v>103.9</v>
      </c>
      <c r="V508" s="8">
        <v>83.1</v>
      </c>
      <c r="W508" s="8">
        <v>92.1</v>
      </c>
      <c r="X508" s="8">
        <v>94</v>
      </c>
      <c r="Y508" s="8">
        <v>102.2</v>
      </c>
      <c r="Z508" s="8">
        <v>107</v>
      </c>
      <c r="AA508" s="8">
        <v>87.6</v>
      </c>
      <c r="AB508" s="8">
        <v>407.8</v>
      </c>
      <c r="AC508" s="8">
        <v>387.4</v>
      </c>
      <c r="AD508" s="8">
        <v>413.6</v>
      </c>
      <c r="AE508" s="8">
        <v>413.3</v>
      </c>
      <c r="AF508" s="8">
        <v>586.29999999999995</v>
      </c>
      <c r="AG508" s="8">
        <v>108.8</v>
      </c>
      <c r="AH508" s="8">
        <v>101</v>
      </c>
      <c r="AI508" s="8">
        <v>136.6</v>
      </c>
      <c r="AJ508" s="8">
        <v>120.4</v>
      </c>
      <c r="AK508" s="8">
        <v>104.5</v>
      </c>
      <c r="AL508" s="8">
        <v>137.6</v>
      </c>
      <c r="AM508" s="8">
        <v>96.9</v>
      </c>
      <c r="AN508" s="8">
        <v>89.7</v>
      </c>
      <c r="AO508" s="8">
        <v>89.07</v>
      </c>
      <c r="AP508" s="8">
        <v>88.1</v>
      </c>
      <c r="AQ508" s="8">
        <v>85.1</v>
      </c>
      <c r="AR508" s="8">
        <v>265.12200000000001</v>
      </c>
      <c r="AS508" s="8">
        <v>116.8</v>
      </c>
      <c r="AT508" s="8">
        <v>114.7</v>
      </c>
      <c r="AU508" s="8">
        <v>134.1</v>
      </c>
      <c r="AV508" s="8">
        <v>143.80000000000001</v>
      </c>
      <c r="AW508" s="8">
        <v>173</v>
      </c>
      <c r="AX508" s="8">
        <v>172.8</v>
      </c>
      <c r="AY508" s="8">
        <v>103.4</v>
      </c>
      <c r="AZ508" s="8">
        <v>103.3</v>
      </c>
      <c r="BA508" s="8">
        <v>103.9</v>
      </c>
      <c r="BB508" s="8">
        <v>101.1</v>
      </c>
      <c r="BC508" s="8">
        <v>487.84429999999998</v>
      </c>
    </row>
    <row r="509" spans="1:55" x14ac:dyDescent="0.25">
      <c r="A509" s="7">
        <v>43131</v>
      </c>
      <c r="B509" s="8">
        <v>11828.264800000001</v>
      </c>
      <c r="C509" s="8">
        <v>13415.292600000001</v>
      </c>
      <c r="D509" s="8">
        <v>521.20000000000005</v>
      </c>
      <c r="E509" s="8">
        <v>103</v>
      </c>
      <c r="F509" s="8">
        <v>103</v>
      </c>
      <c r="G509" s="8">
        <v>104</v>
      </c>
      <c r="H509" s="8">
        <v>98.350499999999997</v>
      </c>
      <c r="I509" s="8">
        <v>91.499799999999993</v>
      </c>
      <c r="J509" s="8">
        <v>98</v>
      </c>
      <c r="K509" s="8">
        <v>96</v>
      </c>
      <c r="L509" s="8">
        <v>96</v>
      </c>
      <c r="M509" s="8">
        <v>97</v>
      </c>
      <c r="N509" s="8">
        <v>106</v>
      </c>
      <c r="O509" s="8">
        <v>103</v>
      </c>
      <c r="P509" s="8">
        <v>107</v>
      </c>
      <c r="Q509" s="8">
        <v>117.8</v>
      </c>
      <c r="R509" s="8">
        <v>480000</v>
      </c>
      <c r="S509" s="8">
        <v>358.4</v>
      </c>
      <c r="T509" s="8">
        <v>101.2</v>
      </c>
      <c r="U509" s="8">
        <v>104.6</v>
      </c>
      <c r="V509" s="8">
        <v>83.2</v>
      </c>
      <c r="W509" s="8">
        <v>92.4</v>
      </c>
      <c r="X509" s="8">
        <v>94.5</v>
      </c>
      <c r="Y509" s="8">
        <v>102.8</v>
      </c>
      <c r="Z509" s="8">
        <v>107.9</v>
      </c>
      <c r="AA509" s="8">
        <v>87.8</v>
      </c>
      <c r="AB509" s="8">
        <v>406.3</v>
      </c>
      <c r="AC509" s="8">
        <v>386</v>
      </c>
      <c r="AD509" s="8">
        <v>410.7</v>
      </c>
      <c r="AE509" s="8">
        <v>416.8</v>
      </c>
      <c r="AF509" s="8">
        <v>592.1</v>
      </c>
      <c r="AG509" s="8">
        <v>112.3</v>
      </c>
      <c r="AH509" s="8">
        <v>101.8</v>
      </c>
      <c r="AI509" s="8">
        <v>139.30000000000001</v>
      </c>
      <c r="AJ509" s="8">
        <v>122.8</v>
      </c>
      <c r="AK509" s="8">
        <v>106.9</v>
      </c>
      <c r="AL509" s="8">
        <v>141.1</v>
      </c>
      <c r="AM509" s="8">
        <v>97.1</v>
      </c>
      <c r="AN509" s="8">
        <v>89.8</v>
      </c>
      <c r="AO509" s="8">
        <v>89.394000000000005</v>
      </c>
      <c r="AP509" s="8">
        <v>88.9</v>
      </c>
      <c r="AQ509" s="8">
        <v>85.4</v>
      </c>
      <c r="AR509" s="8">
        <v>276.90600000000001</v>
      </c>
      <c r="AS509" s="8">
        <v>118.6</v>
      </c>
      <c r="AT509" s="8">
        <v>115.5</v>
      </c>
      <c r="AU509" s="8">
        <v>136.5</v>
      </c>
      <c r="AV509" s="8">
        <v>144.5</v>
      </c>
      <c r="AW509" s="8">
        <v>176.1</v>
      </c>
      <c r="AX509" s="8">
        <v>171.8</v>
      </c>
      <c r="AY509" s="8">
        <v>104.1</v>
      </c>
      <c r="AZ509" s="8">
        <v>104.2</v>
      </c>
      <c r="BA509" s="8">
        <v>104</v>
      </c>
      <c r="BB509" s="8">
        <v>101</v>
      </c>
      <c r="BC509" s="8">
        <v>489.7337</v>
      </c>
    </row>
    <row r="510" spans="1:55" x14ac:dyDescent="0.25">
      <c r="A510" s="7">
        <v>43159</v>
      </c>
      <c r="B510" s="8">
        <v>11623.875400000001</v>
      </c>
      <c r="C510" s="8">
        <v>13336.9689</v>
      </c>
      <c r="D510" s="8">
        <v>521.4</v>
      </c>
      <c r="E510" s="8">
        <v>103</v>
      </c>
      <c r="F510" s="8">
        <v>103</v>
      </c>
      <c r="G510" s="8">
        <v>104</v>
      </c>
      <c r="H510" s="8">
        <v>98.082499999999996</v>
      </c>
      <c r="I510" s="8">
        <v>92.253100000000003</v>
      </c>
      <c r="J510" s="8">
        <v>98</v>
      </c>
      <c r="K510" s="8">
        <v>97</v>
      </c>
      <c r="L510" s="8">
        <v>96</v>
      </c>
      <c r="M510" s="8">
        <v>99</v>
      </c>
      <c r="N510" s="8">
        <v>107</v>
      </c>
      <c r="O510" s="8">
        <v>103</v>
      </c>
      <c r="P510" s="8">
        <v>109</v>
      </c>
      <c r="Q510" s="8">
        <v>118.1</v>
      </c>
      <c r="R510" s="8">
        <v>478000</v>
      </c>
      <c r="S510" s="8">
        <v>364.5</v>
      </c>
      <c r="T510" s="8">
        <v>102</v>
      </c>
      <c r="U510" s="8">
        <v>105.3</v>
      </c>
      <c r="V510" s="8">
        <v>84</v>
      </c>
      <c r="W510" s="8">
        <v>92.9</v>
      </c>
      <c r="X510" s="8">
        <v>94.6</v>
      </c>
      <c r="Y510" s="8">
        <v>103.7</v>
      </c>
      <c r="Z510" s="8">
        <v>109.4</v>
      </c>
      <c r="AA510" s="8">
        <v>87.3</v>
      </c>
      <c r="AB510" s="8">
        <v>405.9</v>
      </c>
      <c r="AC510" s="8">
        <v>391.7</v>
      </c>
      <c r="AD510" s="8">
        <v>406.7</v>
      </c>
      <c r="AE510" s="8">
        <v>420</v>
      </c>
      <c r="AF510" s="8">
        <v>594.9</v>
      </c>
      <c r="AG510" s="8">
        <v>111.7</v>
      </c>
      <c r="AH510" s="8">
        <v>103.6</v>
      </c>
      <c r="AI510" s="8">
        <v>139.1</v>
      </c>
      <c r="AJ510" s="8">
        <v>121.9</v>
      </c>
      <c r="AK510" s="8">
        <v>107.3</v>
      </c>
      <c r="AL510" s="8">
        <v>139.1</v>
      </c>
      <c r="AM510" s="8">
        <v>97.3</v>
      </c>
      <c r="AN510" s="8">
        <v>90</v>
      </c>
      <c r="AO510" s="8">
        <v>89.7</v>
      </c>
      <c r="AP510" s="8">
        <v>89.7</v>
      </c>
      <c r="AQ510" s="8">
        <v>85.8</v>
      </c>
      <c r="AR510" s="8">
        <v>275.20100000000002</v>
      </c>
      <c r="AS510" s="8">
        <v>119.7</v>
      </c>
      <c r="AT510" s="8">
        <v>116.7</v>
      </c>
      <c r="AU510" s="8">
        <v>138.30000000000001</v>
      </c>
      <c r="AV510" s="8">
        <v>146</v>
      </c>
      <c r="AW510" s="8">
        <v>179.1</v>
      </c>
      <c r="AX510" s="8">
        <v>171.8</v>
      </c>
      <c r="AY510" s="8">
        <v>104.8</v>
      </c>
      <c r="AZ510" s="8">
        <v>104.9</v>
      </c>
      <c r="BA510" s="8">
        <v>105.2</v>
      </c>
      <c r="BB510" s="8">
        <v>101.4</v>
      </c>
      <c r="BC510" s="8">
        <v>491.96050000000002</v>
      </c>
    </row>
    <row r="511" spans="1:55" x14ac:dyDescent="0.25">
      <c r="A511" s="7">
        <v>43190</v>
      </c>
      <c r="B511" s="8">
        <v>11705.7958</v>
      </c>
      <c r="C511" s="8">
        <v>13104.711300000001</v>
      </c>
      <c r="D511" s="8">
        <v>521.70000000000005</v>
      </c>
      <c r="E511" s="8">
        <v>103</v>
      </c>
      <c r="F511" s="8">
        <v>103</v>
      </c>
      <c r="G511" s="8">
        <v>104</v>
      </c>
      <c r="H511" s="8">
        <v>97.881500000000003</v>
      </c>
      <c r="I511" s="8">
        <v>92.390100000000004</v>
      </c>
      <c r="J511" s="8">
        <v>98</v>
      </c>
      <c r="K511" s="8">
        <v>96</v>
      </c>
      <c r="L511" s="8">
        <v>95</v>
      </c>
      <c r="M511" s="8">
        <v>98</v>
      </c>
      <c r="N511" s="8">
        <v>107</v>
      </c>
      <c r="O511" s="8">
        <v>102</v>
      </c>
      <c r="P511" s="8">
        <v>109</v>
      </c>
      <c r="Q511" s="8">
        <v>117.4</v>
      </c>
      <c r="R511" s="8">
        <v>472000</v>
      </c>
      <c r="S511" s="8">
        <v>370</v>
      </c>
      <c r="T511" s="8">
        <v>102.6</v>
      </c>
      <c r="U511" s="8">
        <v>105.9</v>
      </c>
      <c r="V511" s="8">
        <v>84.6</v>
      </c>
      <c r="W511" s="8">
        <v>94.1</v>
      </c>
      <c r="X511" s="8">
        <v>95.6</v>
      </c>
      <c r="Y511" s="8">
        <v>103.7</v>
      </c>
      <c r="Z511" s="8">
        <v>109.4</v>
      </c>
      <c r="AA511" s="8">
        <v>86.9</v>
      </c>
      <c r="AB511" s="8">
        <v>406.5</v>
      </c>
      <c r="AC511" s="8">
        <v>394.1</v>
      </c>
      <c r="AD511" s="8">
        <v>405.8</v>
      </c>
      <c r="AE511" s="8">
        <v>426.1</v>
      </c>
      <c r="AF511" s="8">
        <v>594.6</v>
      </c>
      <c r="AG511" s="8">
        <v>113.6</v>
      </c>
      <c r="AH511" s="8">
        <v>104.1</v>
      </c>
      <c r="AI511" s="8">
        <v>142.1</v>
      </c>
      <c r="AJ511" s="8">
        <v>124.5</v>
      </c>
      <c r="AK511" s="8">
        <v>109.6</v>
      </c>
      <c r="AL511" s="8">
        <v>140.4</v>
      </c>
      <c r="AM511" s="8">
        <v>97.5</v>
      </c>
      <c r="AN511" s="8">
        <v>90.1</v>
      </c>
      <c r="AO511" s="8">
        <v>90.037999999999997</v>
      </c>
      <c r="AP511" s="8">
        <v>90.2</v>
      </c>
      <c r="AQ511" s="8">
        <v>86</v>
      </c>
      <c r="AR511" s="8">
        <v>281.548</v>
      </c>
      <c r="AS511" s="8">
        <v>120.1</v>
      </c>
      <c r="AT511" s="8">
        <v>118.2</v>
      </c>
      <c r="AU511" s="8">
        <v>137.80000000000001</v>
      </c>
      <c r="AV511" s="8">
        <v>146</v>
      </c>
      <c r="AW511" s="8">
        <v>179.8</v>
      </c>
      <c r="AX511" s="8">
        <v>170.4</v>
      </c>
      <c r="AY511" s="8">
        <v>105.7</v>
      </c>
      <c r="AZ511" s="8">
        <v>105.7</v>
      </c>
      <c r="BA511" s="8">
        <v>106.2</v>
      </c>
      <c r="BB511" s="8">
        <v>101.1</v>
      </c>
      <c r="BC511" s="8">
        <v>494.35050000000001</v>
      </c>
    </row>
    <row r="512" spans="1:55" x14ac:dyDescent="0.25">
      <c r="A512" s="7">
        <v>43220</v>
      </c>
      <c r="B512" s="8">
        <v>11780</v>
      </c>
      <c r="C512" s="8">
        <v>13151</v>
      </c>
      <c r="D512" s="8">
        <v>522.1</v>
      </c>
      <c r="E512" s="8">
        <v>103</v>
      </c>
      <c r="F512" s="8">
        <v>103</v>
      </c>
      <c r="G512" s="8">
        <v>104</v>
      </c>
      <c r="H512" s="8">
        <v>97.881500000000003</v>
      </c>
      <c r="I512" s="8">
        <v>92.527100000000004</v>
      </c>
      <c r="J512" s="8">
        <v>99</v>
      </c>
      <c r="K512" s="8">
        <v>98</v>
      </c>
      <c r="L512" s="8">
        <v>97</v>
      </c>
      <c r="M512" s="8">
        <v>100</v>
      </c>
      <c r="N512" s="8">
        <v>108</v>
      </c>
      <c r="O512" s="8">
        <v>103</v>
      </c>
      <c r="P512" s="8">
        <v>110</v>
      </c>
      <c r="Q512" s="8">
        <v>118.5</v>
      </c>
      <c r="R512" s="8">
        <v>477000</v>
      </c>
      <c r="S512" s="8">
        <v>377</v>
      </c>
      <c r="T512" s="8">
        <v>103.6</v>
      </c>
      <c r="U512" s="8">
        <v>106.7</v>
      </c>
      <c r="V512" s="8">
        <v>86.1</v>
      </c>
      <c r="W512" s="8">
        <v>95.7</v>
      </c>
      <c r="X512" s="8">
        <v>96.9</v>
      </c>
      <c r="Y512" s="8">
        <v>104.1</v>
      </c>
      <c r="Z512" s="8">
        <v>109.5</v>
      </c>
      <c r="AA512" s="8">
        <v>87.8</v>
      </c>
      <c r="AB512" s="8">
        <v>406.2</v>
      </c>
      <c r="AC512" s="8">
        <v>393.4</v>
      </c>
      <c r="AD512" s="8">
        <v>404.2</v>
      </c>
      <c r="AE512" s="8">
        <v>425.5</v>
      </c>
      <c r="AF512" s="8">
        <v>594.6</v>
      </c>
      <c r="AG512" s="8">
        <v>112.6</v>
      </c>
      <c r="AH512" s="8">
        <v>102.4</v>
      </c>
      <c r="AI512" s="8">
        <v>141.80000000000001</v>
      </c>
      <c r="AJ512" s="8">
        <v>126.5</v>
      </c>
      <c r="AK512" s="8">
        <v>111.1</v>
      </c>
      <c r="AL512" s="8">
        <v>141.19999999999999</v>
      </c>
      <c r="AM512" s="8">
        <v>97.7</v>
      </c>
      <c r="AN512" s="8">
        <v>90.1</v>
      </c>
      <c r="AO512" s="8">
        <v>90.35</v>
      </c>
      <c r="AP512" s="8">
        <v>90.5</v>
      </c>
      <c r="AQ512" s="8">
        <v>86.2</v>
      </c>
      <c r="AR512" s="8">
        <v>280.02699999999999</v>
      </c>
      <c r="AS512" s="8">
        <v>120.6</v>
      </c>
      <c r="AT512" s="8">
        <v>120.5</v>
      </c>
      <c r="AU512" s="8">
        <v>137.1</v>
      </c>
      <c r="AV512" s="8">
        <v>147.19999999999999</v>
      </c>
      <c r="AW512" s="8">
        <v>180.1</v>
      </c>
      <c r="AX512" s="8">
        <v>171.5</v>
      </c>
      <c r="AY512" s="8">
        <v>107.1</v>
      </c>
      <c r="AZ512" s="8">
        <v>107.1</v>
      </c>
      <c r="BA512" s="8">
        <v>107.7</v>
      </c>
      <c r="BB512" s="8">
        <v>102</v>
      </c>
      <c r="BC512" s="8">
        <v>496.68220000000002</v>
      </c>
    </row>
    <row r="513" spans="1:55" x14ac:dyDescent="0.25">
      <c r="A513" s="7">
        <v>43251</v>
      </c>
      <c r="B513" s="8">
        <v>11669.0137</v>
      </c>
      <c r="C513" s="8">
        <v>13072.0211</v>
      </c>
      <c r="D513" s="8">
        <v>522.6</v>
      </c>
      <c r="E513" s="8">
        <v>103</v>
      </c>
      <c r="F513" s="8">
        <v>103</v>
      </c>
      <c r="G513" s="8">
        <v>104</v>
      </c>
      <c r="H513" s="8">
        <v>98.216499999999996</v>
      </c>
      <c r="I513" s="8">
        <v>92.664100000000005</v>
      </c>
      <c r="J513" s="8">
        <v>100</v>
      </c>
      <c r="K513" s="8">
        <v>99</v>
      </c>
      <c r="L513" s="8">
        <v>97</v>
      </c>
      <c r="M513" s="8">
        <v>100</v>
      </c>
      <c r="N513" s="8">
        <v>110</v>
      </c>
      <c r="O513" s="8">
        <v>106</v>
      </c>
      <c r="P513" s="8">
        <v>112</v>
      </c>
      <c r="Q513" s="8">
        <v>119</v>
      </c>
      <c r="R513" s="8">
        <v>478000</v>
      </c>
      <c r="S513" s="8">
        <v>383.4</v>
      </c>
      <c r="T513" s="8">
        <v>104.3</v>
      </c>
      <c r="U513" s="8">
        <v>107.3</v>
      </c>
      <c r="V513" s="8">
        <v>86.9</v>
      </c>
      <c r="W513" s="8">
        <v>96.2</v>
      </c>
      <c r="X513" s="8">
        <v>97.4</v>
      </c>
      <c r="Y513" s="8">
        <v>104.8</v>
      </c>
      <c r="Z513" s="8">
        <v>110.1</v>
      </c>
      <c r="AA513" s="8">
        <v>88.9</v>
      </c>
      <c r="AB513" s="8">
        <v>409.2</v>
      </c>
      <c r="AC513" s="8">
        <v>397.6</v>
      </c>
      <c r="AD513" s="8">
        <v>407.4</v>
      </c>
      <c r="AE513" s="8">
        <v>424</v>
      </c>
      <c r="AF513" s="8">
        <v>600.9</v>
      </c>
      <c r="AG513" s="8">
        <v>111.5</v>
      </c>
      <c r="AH513" s="8">
        <v>101.6</v>
      </c>
      <c r="AI513" s="8">
        <v>140.4</v>
      </c>
      <c r="AJ513" s="8">
        <v>124.9</v>
      </c>
      <c r="AK513" s="8">
        <v>112.1</v>
      </c>
      <c r="AL513" s="8">
        <v>140.9</v>
      </c>
      <c r="AM513" s="8">
        <v>97.8</v>
      </c>
      <c r="AN513" s="8">
        <v>90.1</v>
      </c>
      <c r="AO513" s="8">
        <v>90.682000000000002</v>
      </c>
      <c r="AP513" s="8">
        <v>90.7</v>
      </c>
      <c r="AQ513" s="8">
        <v>86.3</v>
      </c>
      <c r="AR513" s="8">
        <v>283.94499999999999</v>
      </c>
      <c r="AS513" s="8">
        <v>121.7</v>
      </c>
      <c r="AT513" s="8">
        <v>121.7</v>
      </c>
      <c r="AU513" s="8">
        <v>136.69999999999999</v>
      </c>
      <c r="AV513" s="8">
        <v>148.5</v>
      </c>
      <c r="AW513" s="8">
        <v>178.3</v>
      </c>
      <c r="AX513" s="8">
        <v>172.7</v>
      </c>
      <c r="AY513" s="8">
        <v>108.6</v>
      </c>
      <c r="AZ513" s="8">
        <v>108.8</v>
      </c>
      <c r="BA513" s="8">
        <v>108.6</v>
      </c>
      <c r="BB513" s="8">
        <v>102.7</v>
      </c>
      <c r="BC513" s="8">
        <v>498.77109999999999</v>
      </c>
    </row>
    <row r="514" spans="1:55" x14ac:dyDescent="0.25">
      <c r="A514" s="7">
        <v>43281</v>
      </c>
      <c r="B514" s="8">
        <v>11468.814899999999</v>
      </c>
      <c r="C514" s="8">
        <v>12966.431500000001</v>
      </c>
      <c r="D514" s="8">
        <v>523.1</v>
      </c>
      <c r="E514" s="8">
        <v>103</v>
      </c>
      <c r="F514" s="8">
        <v>103</v>
      </c>
      <c r="G514" s="8">
        <v>104</v>
      </c>
      <c r="H514" s="8">
        <v>98.283500000000004</v>
      </c>
      <c r="I514" s="8">
        <v>92.664100000000005</v>
      </c>
      <c r="J514" s="8">
        <v>101</v>
      </c>
      <c r="K514" s="8">
        <v>98</v>
      </c>
      <c r="L514" s="8">
        <v>98</v>
      </c>
      <c r="M514" s="8">
        <v>98</v>
      </c>
      <c r="N514" s="8">
        <v>109</v>
      </c>
      <c r="O514" s="8">
        <v>106</v>
      </c>
      <c r="P514" s="8">
        <v>111</v>
      </c>
      <c r="Q514" s="8">
        <v>119.8</v>
      </c>
      <c r="R514" s="8">
        <v>480000</v>
      </c>
      <c r="S514" s="8">
        <v>391.1</v>
      </c>
      <c r="T514" s="8">
        <v>105.3</v>
      </c>
      <c r="U514" s="8">
        <v>108.4</v>
      </c>
      <c r="V514" s="8">
        <v>87.7</v>
      </c>
      <c r="W514" s="8">
        <v>98</v>
      </c>
      <c r="X514" s="8">
        <v>99.5</v>
      </c>
      <c r="Y514" s="8">
        <v>104.9</v>
      </c>
      <c r="Z514" s="8">
        <v>109.9</v>
      </c>
      <c r="AA514" s="8">
        <v>89.7</v>
      </c>
      <c r="AB514" s="8">
        <v>410.5</v>
      </c>
      <c r="AC514" s="8">
        <v>400.2</v>
      </c>
      <c r="AD514" s="8">
        <v>409.6</v>
      </c>
      <c r="AE514" s="8">
        <v>428.8</v>
      </c>
      <c r="AF514" s="8">
        <v>606</v>
      </c>
      <c r="AG514" s="8">
        <v>111.9</v>
      </c>
      <c r="AH514" s="8">
        <v>102.7</v>
      </c>
      <c r="AI514" s="8">
        <v>142</v>
      </c>
      <c r="AJ514" s="8">
        <v>123.7</v>
      </c>
      <c r="AK514" s="8">
        <v>110.8</v>
      </c>
      <c r="AL514" s="8">
        <v>141.30000000000001</v>
      </c>
      <c r="AM514" s="8">
        <v>97.9</v>
      </c>
      <c r="AN514" s="8">
        <v>90.1</v>
      </c>
      <c r="AO514" s="8">
        <v>91.025000000000006</v>
      </c>
      <c r="AP514" s="8">
        <v>90.9</v>
      </c>
      <c r="AQ514" s="8">
        <v>86.3</v>
      </c>
      <c r="AR514" s="8">
        <v>289.399</v>
      </c>
      <c r="AS514" s="8">
        <v>122.5</v>
      </c>
      <c r="AT514" s="8">
        <v>124</v>
      </c>
      <c r="AU514" s="8">
        <v>138</v>
      </c>
      <c r="AV514" s="8">
        <v>149.6</v>
      </c>
      <c r="AW514" s="8">
        <v>177.6</v>
      </c>
      <c r="AX514" s="8">
        <v>173.5</v>
      </c>
      <c r="AY514" s="8">
        <v>109.1</v>
      </c>
      <c r="AZ514" s="8">
        <v>109.3</v>
      </c>
      <c r="BA514" s="8">
        <v>109.2</v>
      </c>
      <c r="BB514" s="8">
        <v>102.9</v>
      </c>
      <c r="BC514" s="8">
        <v>500.53280000000001</v>
      </c>
    </row>
    <row r="515" spans="1:55" x14ac:dyDescent="0.25">
      <c r="A515" s="7">
        <v>43312</v>
      </c>
      <c r="B515" s="8">
        <v>11523.9588</v>
      </c>
      <c r="C515" s="8">
        <v>12827.2328</v>
      </c>
      <c r="D515" s="8">
        <v>523.70000000000005</v>
      </c>
      <c r="E515" s="8">
        <v>103</v>
      </c>
      <c r="F515" s="8">
        <v>103</v>
      </c>
      <c r="G515" s="8">
        <v>104</v>
      </c>
      <c r="H515" s="8">
        <v>98.618499999999997</v>
      </c>
      <c r="I515" s="8">
        <v>92.869500000000002</v>
      </c>
      <c r="J515" s="8">
        <v>100</v>
      </c>
      <c r="K515" s="8">
        <v>99</v>
      </c>
      <c r="L515" s="8">
        <v>97</v>
      </c>
      <c r="M515" s="8">
        <v>101</v>
      </c>
      <c r="N515" s="8">
        <v>108</v>
      </c>
      <c r="O515" s="8">
        <v>104</v>
      </c>
      <c r="P515" s="8">
        <v>110</v>
      </c>
      <c r="Q515" s="8">
        <v>121.3</v>
      </c>
      <c r="R515" s="8">
        <v>485000</v>
      </c>
      <c r="S515" s="8">
        <v>394.8</v>
      </c>
      <c r="T515" s="8">
        <v>106</v>
      </c>
      <c r="U515" s="8">
        <v>109.2</v>
      </c>
      <c r="V515" s="8">
        <v>88.2</v>
      </c>
      <c r="W515" s="8">
        <v>98.5</v>
      </c>
      <c r="X515" s="8">
        <v>100</v>
      </c>
      <c r="Y515" s="8">
        <v>105.8</v>
      </c>
      <c r="Z515" s="8">
        <v>110.9</v>
      </c>
      <c r="AA515" s="8">
        <v>90.1</v>
      </c>
      <c r="AB515" s="8">
        <v>408.1</v>
      </c>
      <c r="AC515" s="8">
        <v>399.7</v>
      </c>
      <c r="AD515" s="8">
        <v>403.5</v>
      </c>
      <c r="AE515" s="8">
        <v>433.5</v>
      </c>
      <c r="AF515" s="8">
        <v>607.9</v>
      </c>
      <c r="AG515" s="8">
        <v>112.8</v>
      </c>
      <c r="AH515" s="8">
        <v>102.3</v>
      </c>
      <c r="AI515" s="8">
        <v>141.6</v>
      </c>
      <c r="AJ515" s="8">
        <v>124.3</v>
      </c>
      <c r="AK515" s="8">
        <v>107.2</v>
      </c>
      <c r="AL515" s="8">
        <v>141.19999999999999</v>
      </c>
      <c r="AM515" s="8">
        <v>98</v>
      </c>
      <c r="AN515" s="8">
        <v>90.1</v>
      </c>
      <c r="AO515" s="8">
        <v>91.421000000000006</v>
      </c>
      <c r="AP515" s="8">
        <v>91.2</v>
      </c>
      <c r="AQ515" s="8">
        <v>86.4</v>
      </c>
      <c r="AR515" s="8">
        <v>290.73099999999999</v>
      </c>
      <c r="AS515" s="8">
        <v>123.7</v>
      </c>
      <c r="AT515" s="8">
        <v>124.4</v>
      </c>
      <c r="AU515" s="8">
        <v>138.30000000000001</v>
      </c>
      <c r="AV515" s="8">
        <v>150.69999999999999</v>
      </c>
      <c r="AW515" s="8">
        <v>178.4</v>
      </c>
      <c r="AX515" s="8">
        <v>175.5</v>
      </c>
      <c r="AY515" s="8">
        <v>109.3</v>
      </c>
      <c r="AZ515" s="8">
        <v>109.5</v>
      </c>
      <c r="BA515" s="8">
        <v>109.2</v>
      </c>
      <c r="BB515" s="8">
        <v>102.5</v>
      </c>
      <c r="BC515" s="8">
        <v>501.98610000000002</v>
      </c>
    </row>
    <row r="516" spans="1:55" x14ac:dyDescent="0.25">
      <c r="A516" s="7">
        <v>43343</v>
      </c>
      <c r="B516" s="8">
        <v>11386.0514</v>
      </c>
      <c r="C516" s="8">
        <v>12646.4923</v>
      </c>
      <c r="D516" s="8">
        <v>524.4</v>
      </c>
      <c r="E516" s="8">
        <v>103</v>
      </c>
      <c r="F516" s="8">
        <v>103</v>
      </c>
      <c r="G516" s="8">
        <v>104</v>
      </c>
      <c r="H516" s="8">
        <v>98.618499999999997</v>
      </c>
      <c r="I516" s="8">
        <v>92.869500000000002</v>
      </c>
      <c r="J516" s="8">
        <v>99</v>
      </c>
      <c r="K516" s="8">
        <v>98</v>
      </c>
      <c r="L516" s="8">
        <v>97</v>
      </c>
      <c r="M516" s="8">
        <v>98</v>
      </c>
      <c r="N516" s="8">
        <v>108</v>
      </c>
      <c r="O516" s="8">
        <v>104</v>
      </c>
      <c r="P516" s="8">
        <v>109</v>
      </c>
      <c r="Q516" s="8">
        <v>121.6</v>
      </c>
      <c r="R516" s="8">
        <v>480000</v>
      </c>
      <c r="S516" s="8">
        <v>394.6</v>
      </c>
      <c r="T516" s="8">
        <v>106.6</v>
      </c>
      <c r="U516" s="8">
        <v>109.7</v>
      </c>
      <c r="V516" s="8">
        <v>89.1</v>
      </c>
      <c r="W516" s="8">
        <v>98.8</v>
      </c>
      <c r="X516" s="8">
        <v>100.3</v>
      </c>
      <c r="Y516" s="8">
        <v>106.6</v>
      </c>
      <c r="Z516" s="8">
        <v>111.7</v>
      </c>
      <c r="AA516" s="8">
        <v>91</v>
      </c>
      <c r="AB516" s="8">
        <v>407.4</v>
      </c>
      <c r="AC516" s="8">
        <v>400.5</v>
      </c>
      <c r="AD516" s="8">
        <v>401.9</v>
      </c>
      <c r="AE516" s="8">
        <v>435.3</v>
      </c>
      <c r="AF516" s="8">
        <v>607.5</v>
      </c>
      <c r="AG516" s="8">
        <v>112.1</v>
      </c>
      <c r="AH516" s="8">
        <v>101.8</v>
      </c>
      <c r="AI516" s="8">
        <v>143</v>
      </c>
      <c r="AJ516" s="8">
        <v>125.6</v>
      </c>
      <c r="AK516" s="8">
        <v>112.8</v>
      </c>
      <c r="AL516" s="8">
        <v>144.1</v>
      </c>
      <c r="AM516" s="8">
        <v>98.2</v>
      </c>
      <c r="AN516" s="8">
        <v>90.1</v>
      </c>
      <c r="AO516" s="8">
        <v>91.838999999999999</v>
      </c>
      <c r="AP516" s="8">
        <v>91.7</v>
      </c>
      <c r="AQ516" s="8">
        <v>86.6</v>
      </c>
      <c r="AR516" s="8">
        <v>294.20299999999997</v>
      </c>
      <c r="AS516" s="8">
        <v>125.4</v>
      </c>
      <c r="AT516" s="8">
        <v>126.5</v>
      </c>
      <c r="AU516" s="8">
        <v>140.30000000000001</v>
      </c>
      <c r="AV516" s="8">
        <v>150.80000000000001</v>
      </c>
      <c r="AW516" s="8">
        <v>178.3</v>
      </c>
      <c r="AX516" s="8">
        <v>175.1</v>
      </c>
      <c r="AY516" s="8">
        <v>108.7</v>
      </c>
      <c r="AZ516" s="8">
        <v>108.8</v>
      </c>
      <c r="BA516" s="8">
        <v>108.7</v>
      </c>
      <c r="BB516" s="8">
        <v>102.2</v>
      </c>
      <c r="BC516" s="8">
        <v>503.20460000000003</v>
      </c>
    </row>
    <row r="517" spans="1:55" x14ac:dyDescent="0.25">
      <c r="A517" s="7">
        <v>43373</v>
      </c>
      <c r="B517" s="8">
        <v>11329.0713</v>
      </c>
      <c r="C517" s="8">
        <v>12567.852500000001</v>
      </c>
      <c r="D517" s="8">
        <v>525.1</v>
      </c>
      <c r="E517" s="8">
        <v>103</v>
      </c>
      <c r="F517" s="8">
        <v>103</v>
      </c>
      <c r="G517" s="8">
        <v>104</v>
      </c>
      <c r="H517" s="8">
        <v>98.417500000000004</v>
      </c>
      <c r="I517" s="8">
        <v>92.938000000000002</v>
      </c>
      <c r="J517" s="8">
        <v>99</v>
      </c>
      <c r="K517" s="8">
        <v>98</v>
      </c>
      <c r="L517" s="8">
        <v>96</v>
      </c>
      <c r="M517" s="8">
        <v>100</v>
      </c>
      <c r="N517" s="8">
        <v>109</v>
      </c>
      <c r="O517" s="8">
        <v>103</v>
      </c>
      <c r="P517" s="8">
        <v>112</v>
      </c>
      <c r="Q517" s="8">
        <v>121.4</v>
      </c>
      <c r="R517" s="8">
        <v>477000</v>
      </c>
      <c r="S517" s="8">
        <v>389.4</v>
      </c>
      <c r="T517" s="8">
        <v>107.6</v>
      </c>
      <c r="U517" s="8">
        <v>110.8</v>
      </c>
      <c r="V517" s="8">
        <v>89.5</v>
      </c>
      <c r="W517" s="8">
        <v>99.8</v>
      </c>
      <c r="X517" s="8">
        <v>101.4</v>
      </c>
      <c r="Y517" s="8">
        <v>107.5</v>
      </c>
      <c r="Z517" s="8">
        <v>112.7</v>
      </c>
      <c r="AA517" s="8">
        <v>91.6</v>
      </c>
      <c r="AB517" s="8">
        <v>406.6</v>
      </c>
      <c r="AC517" s="8">
        <v>394</v>
      </c>
      <c r="AD517" s="8">
        <v>401.1</v>
      </c>
      <c r="AE517" s="8">
        <v>436.3</v>
      </c>
      <c r="AF517" s="8">
        <v>611.29999999999995</v>
      </c>
      <c r="AG517" s="8">
        <v>111.4</v>
      </c>
      <c r="AH517" s="8">
        <v>103.3</v>
      </c>
      <c r="AI517" s="8">
        <v>139.1</v>
      </c>
      <c r="AJ517" s="8">
        <v>121.8</v>
      </c>
      <c r="AK517" s="8">
        <v>105.3</v>
      </c>
      <c r="AL517" s="8">
        <v>139.6</v>
      </c>
      <c r="AM517" s="8">
        <v>99.2</v>
      </c>
      <c r="AN517" s="8">
        <v>90.4</v>
      </c>
      <c r="AO517" s="8">
        <v>92.314999999999998</v>
      </c>
      <c r="AP517" s="8">
        <v>92.9</v>
      </c>
      <c r="AQ517" s="8">
        <v>87.2</v>
      </c>
      <c r="AR517" s="8">
        <v>291.21800000000002</v>
      </c>
      <c r="AS517" s="8">
        <v>125.7</v>
      </c>
      <c r="AT517" s="8">
        <v>128.1</v>
      </c>
      <c r="AU517" s="8">
        <v>139.5</v>
      </c>
      <c r="AV517" s="8">
        <v>151.19999999999999</v>
      </c>
      <c r="AW517" s="8">
        <v>180.1</v>
      </c>
      <c r="AX517" s="8">
        <v>172.9</v>
      </c>
      <c r="AY517" s="8">
        <v>107.8</v>
      </c>
      <c r="AZ517" s="8">
        <v>107.7</v>
      </c>
      <c r="BA517" s="8">
        <v>108.3</v>
      </c>
      <c r="BB517" s="8">
        <v>101.9</v>
      </c>
      <c r="BC517" s="8">
        <v>504.26190000000003</v>
      </c>
    </row>
    <row r="518" spans="1:55" x14ac:dyDescent="0.25">
      <c r="A518" s="7">
        <v>43404</v>
      </c>
      <c r="B518" s="8">
        <v>11195.187900000001</v>
      </c>
      <c r="C518" s="8">
        <v>12303.958500000001</v>
      </c>
      <c r="D518" s="8">
        <v>526</v>
      </c>
      <c r="E518" s="8">
        <v>103</v>
      </c>
      <c r="F518" s="8">
        <v>103</v>
      </c>
      <c r="G518" s="8">
        <v>104</v>
      </c>
      <c r="H518" s="8">
        <v>98.149500000000003</v>
      </c>
      <c r="I518" s="8">
        <v>93.075000000000003</v>
      </c>
      <c r="J518" s="8">
        <v>98</v>
      </c>
      <c r="K518" s="8">
        <v>97</v>
      </c>
      <c r="L518" s="8">
        <v>95</v>
      </c>
      <c r="M518" s="8">
        <v>99</v>
      </c>
      <c r="N518" s="8">
        <v>108</v>
      </c>
      <c r="O518" s="8">
        <v>102</v>
      </c>
      <c r="P518" s="8">
        <v>111</v>
      </c>
      <c r="Q518" s="8">
        <v>121.3</v>
      </c>
      <c r="R518" s="8">
        <v>480000</v>
      </c>
      <c r="S518" s="8">
        <v>378.7</v>
      </c>
      <c r="T518" s="8">
        <v>107.8</v>
      </c>
      <c r="U518" s="8">
        <v>111.2</v>
      </c>
      <c r="V518" s="8">
        <v>89.5</v>
      </c>
      <c r="W518" s="8">
        <v>100</v>
      </c>
      <c r="X518" s="8">
        <v>101.5</v>
      </c>
      <c r="Y518" s="8">
        <v>107.8</v>
      </c>
      <c r="Z518" s="8">
        <v>113.4</v>
      </c>
      <c r="AA518" s="8">
        <v>91.1</v>
      </c>
      <c r="AB518" s="8">
        <v>405.8</v>
      </c>
      <c r="AC518" s="8">
        <v>387.7</v>
      </c>
      <c r="AD518" s="8">
        <v>400.7</v>
      </c>
      <c r="AE518" s="8">
        <v>438.9</v>
      </c>
      <c r="AF518" s="8">
        <v>613.79999999999995</v>
      </c>
      <c r="AG518" s="8">
        <v>111.8</v>
      </c>
      <c r="AH518" s="8">
        <v>101.6</v>
      </c>
      <c r="AI518" s="8">
        <v>143.1</v>
      </c>
      <c r="AJ518" s="8">
        <v>124</v>
      </c>
      <c r="AK518" s="8">
        <v>110.5</v>
      </c>
      <c r="AL518" s="8">
        <v>141.19999999999999</v>
      </c>
      <c r="AM518" s="8">
        <v>99.8</v>
      </c>
      <c r="AN518" s="8">
        <v>90.5</v>
      </c>
      <c r="AO518" s="8">
        <v>92.81</v>
      </c>
      <c r="AP518" s="8">
        <v>93.4</v>
      </c>
      <c r="AQ518" s="8">
        <v>87.6</v>
      </c>
      <c r="AR518" s="8">
        <v>294.05</v>
      </c>
      <c r="AS518" s="8">
        <v>126.2</v>
      </c>
      <c r="AT518" s="8">
        <v>131.30000000000001</v>
      </c>
      <c r="AU518" s="8">
        <v>139.69999999999999</v>
      </c>
      <c r="AV518" s="8">
        <v>150.4</v>
      </c>
      <c r="AW518" s="8">
        <v>180.3</v>
      </c>
      <c r="AX518" s="8">
        <v>171.2</v>
      </c>
      <c r="AY518" s="8">
        <v>108.5</v>
      </c>
      <c r="AZ518" s="8">
        <v>108.6</v>
      </c>
      <c r="BA518" s="8">
        <v>108</v>
      </c>
      <c r="BB518" s="8">
        <v>103</v>
      </c>
      <c r="BC518" s="8">
        <v>505.21350000000001</v>
      </c>
    </row>
    <row r="519" spans="1:55" x14ac:dyDescent="0.25">
      <c r="A519" s="7">
        <v>43434</v>
      </c>
      <c r="B519" s="8">
        <v>11108.3927</v>
      </c>
      <c r="C519" s="8">
        <v>12237.692999999999</v>
      </c>
      <c r="D519" s="8">
        <v>526.9</v>
      </c>
      <c r="E519" s="8">
        <v>103</v>
      </c>
      <c r="F519" s="8">
        <v>103</v>
      </c>
      <c r="G519" s="8">
        <v>104</v>
      </c>
      <c r="H519" s="8">
        <v>97.546499999999995</v>
      </c>
      <c r="I519" s="8">
        <v>93.622900000000001</v>
      </c>
      <c r="J519" s="8">
        <v>100</v>
      </c>
      <c r="K519" s="8">
        <v>97</v>
      </c>
      <c r="L519" s="8">
        <v>96</v>
      </c>
      <c r="M519" s="8">
        <v>99</v>
      </c>
      <c r="N519" s="8">
        <v>109</v>
      </c>
      <c r="O519" s="8">
        <v>106</v>
      </c>
      <c r="P519" s="8">
        <v>111</v>
      </c>
      <c r="Q519" s="8">
        <v>120.7</v>
      </c>
      <c r="R519" s="8">
        <v>474000</v>
      </c>
      <c r="S519" s="8">
        <v>366.8</v>
      </c>
      <c r="T519" s="8">
        <v>107.5</v>
      </c>
      <c r="U519" s="8">
        <v>110.7</v>
      </c>
      <c r="V519" s="8">
        <v>89.8</v>
      </c>
      <c r="W519" s="8">
        <v>100</v>
      </c>
      <c r="X519" s="8">
        <v>101.5</v>
      </c>
      <c r="Y519" s="8">
        <v>107</v>
      </c>
      <c r="Z519" s="8">
        <v>112.4</v>
      </c>
      <c r="AA519" s="8">
        <v>91.1</v>
      </c>
      <c r="AB519" s="8">
        <v>405.5</v>
      </c>
      <c r="AC519" s="8">
        <v>391.8</v>
      </c>
      <c r="AD519" s="8">
        <v>396.2</v>
      </c>
      <c r="AE519" s="8">
        <v>440.6</v>
      </c>
      <c r="AF519" s="8">
        <v>619.9</v>
      </c>
      <c r="AG519" s="8">
        <v>111.7</v>
      </c>
      <c r="AH519" s="8">
        <v>102.6</v>
      </c>
      <c r="AI519" s="8">
        <v>142.80000000000001</v>
      </c>
      <c r="AJ519" s="8">
        <v>122.6</v>
      </c>
      <c r="AK519" s="8">
        <v>108</v>
      </c>
      <c r="AL519" s="8">
        <v>144.80000000000001</v>
      </c>
      <c r="AM519" s="8">
        <v>99.9</v>
      </c>
      <c r="AN519" s="8">
        <v>90.7</v>
      </c>
      <c r="AO519" s="8">
        <v>93.295000000000002</v>
      </c>
      <c r="AP519" s="8">
        <v>93.6</v>
      </c>
      <c r="AQ519" s="8">
        <v>87.8</v>
      </c>
      <c r="AR519" s="8">
        <v>297.50200000000001</v>
      </c>
      <c r="AS519" s="8">
        <v>127.4</v>
      </c>
      <c r="AT519" s="8">
        <v>132.4</v>
      </c>
      <c r="AU519" s="8">
        <v>137.9</v>
      </c>
      <c r="AV519" s="8">
        <v>150</v>
      </c>
      <c r="AW519" s="8">
        <v>184.1</v>
      </c>
      <c r="AX519" s="8">
        <v>171.8</v>
      </c>
      <c r="AY519" s="8">
        <v>109.2</v>
      </c>
      <c r="AZ519" s="8">
        <v>108.9</v>
      </c>
      <c r="BA519" s="8">
        <v>108.8</v>
      </c>
      <c r="BB519" s="8">
        <v>103.2</v>
      </c>
      <c r="BC519" s="8">
        <v>506.12189999999998</v>
      </c>
    </row>
    <row r="520" spans="1:55" x14ac:dyDescent="0.25">
      <c r="A520" s="7">
        <v>43465</v>
      </c>
      <c r="B520" s="8">
        <v>11028.9283</v>
      </c>
      <c r="C520" s="8">
        <v>12229.0905</v>
      </c>
      <c r="D520" s="8">
        <v>527.9</v>
      </c>
      <c r="E520" s="8">
        <v>103</v>
      </c>
      <c r="F520" s="8">
        <v>103</v>
      </c>
      <c r="G520" s="8">
        <v>104</v>
      </c>
      <c r="H520" s="8">
        <v>97.345600000000005</v>
      </c>
      <c r="I520" s="8">
        <v>94.581699999999998</v>
      </c>
      <c r="J520" s="8">
        <v>98</v>
      </c>
      <c r="K520" s="8">
        <v>97</v>
      </c>
      <c r="L520" s="8">
        <v>94</v>
      </c>
      <c r="M520" s="8">
        <v>99</v>
      </c>
      <c r="N520" s="8">
        <v>109</v>
      </c>
      <c r="O520" s="8">
        <v>105</v>
      </c>
      <c r="P520" s="8">
        <v>111</v>
      </c>
      <c r="Q520" s="8">
        <v>120.5</v>
      </c>
      <c r="R520" s="8">
        <v>473000</v>
      </c>
      <c r="S520" s="8">
        <v>359.4</v>
      </c>
      <c r="T520" s="8">
        <v>107.1</v>
      </c>
      <c r="U520" s="8">
        <v>110.4</v>
      </c>
      <c r="V520" s="8">
        <v>89.6</v>
      </c>
      <c r="W520" s="8">
        <v>100.2</v>
      </c>
      <c r="X520" s="8">
        <v>101.7</v>
      </c>
      <c r="Y520" s="8">
        <v>106.1</v>
      </c>
      <c r="Z520" s="8">
        <v>111.4</v>
      </c>
      <c r="AA520" s="8">
        <v>90.6</v>
      </c>
      <c r="AB520" s="8">
        <v>404.7</v>
      </c>
      <c r="AC520" s="8">
        <v>388.7</v>
      </c>
      <c r="AD520" s="8">
        <v>396.6</v>
      </c>
      <c r="AE520" s="8">
        <v>441.8</v>
      </c>
      <c r="AF520" s="8">
        <v>620.79999999999995</v>
      </c>
      <c r="AG520" s="8">
        <v>110.9</v>
      </c>
      <c r="AH520" s="8">
        <v>101.2</v>
      </c>
      <c r="AI520" s="8">
        <v>143.6</v>
      </c>
      <c r="AJ520" s="8">
        <v>123.2</v>
      </c>
      <c r="AK520" s="8">
        <v>107.3</v>
      </c>
      <c r="AL520" s="8">
        <v>142</v>
      </c>
      <c r="AM520" s="8">
        <v>100</v>
      </c>
      <c r="AN520" s="8">
        <v>90.6</v>
      </c>
      <c r="AO520" s="8">
        <v>93.662000000000006</v>
      </c>
      <c r="AP520" s="8">
        <v>93.6</v>
      </c>
      <c r="AQ520" s="8">
        <v>87.9</v>
      </c>
      <c r="AR520" s="8">
        <v>288.35599999999999</v>
      </c>
      <c r="AS520" s="8">
        <v>126.6</v>
      </c>
      <c r="AT520" s="8">
        <v>132.30000000000001</v>
      </c>
      <c r="AU520" s="8">
        <v>139</v>
      </c>
      <c r="AV520" s="8">
        <v>151.1</v>
      </c>
      <c r="AW520" s="8">
        <v>185.9</v>
      </c>
      <c r="AX520" s="8">
        <v>177.6</v>
      </c>
      <c r="AY520" s="8">
        <v>108</v>
      </c>
      <c r="AZ520" s="8">
        <v>108.4</v>
      </c>
      <c r="BA520" s="8">
        <v>110.3</v>
      </c>
      <c r="BB520" s="8">
        <v>102</v>
      </c>
      <c r="BC520" s="8">
        <v>507.09129999999999</v>
      </c>
    </row>
    <row r="521" spans="1:55" x14ac:dyDescent="0.25">
      <c r="A521" s="7">
        <v>43496</v>
      </c>
      <c r="B521" s="8">
        <v>10830</v>
      </c>
      <c r="C521" s="8">
        <v>12055</v>
      </c>
      <c r="D521" s="8">
        <v>529.1</v>
      </c>
      <c r="E521" s="8">
        <v>103</v>
      </c>
      <c r="F521" s="8">
        <v>103</v>
      </c>
      <c r="G521" s="8">
        <v>104</v>
      </c>
      <c r="H521" s="8">
        <v>97.278599999999997</v>
      </c>
      <c r="I521" s="8">
        <v>95.129599999999996</v>
      </c>
      <c r="J521" s="8">
        <v>97</v>
      </c>
      <c r="K521" s="8">
        <v>96</v>
      </c>
      <c r="L521" s="8">
        <v>94</v>
      </c>
      <c r="M521" s="8">
        <v>97</v>
      </c>
      <c r="N521" s="8">
        <v>109</v>
      </c>
      <c r="O521" s="8">
        <v>103</v>
      </c>
      <c r="P521" s="8">
        <v>112</v>
      </c>
      <c r="Q521" s="8">
        <v>119.7</v>
      </c>
      <c r="R521" s="8">
        <v>470000</v>
      </c>
      <c r="S521" s="8">
        <v>361</v>
      </c>
      <c r="T521" s="8">
        <v>106.5</v>
      </c>
      <c r="U521" s="8">
        <v>109.8</v>
      </c>
      <c r="V521" s="8">
        <v>89.2</v>
      </c>
      <c r="W521" s="8">
        <v>99.6</v>
      </c>
      <c r="X521" s="8">
        <v>101.1</v>
      </c>
      <c r="Y521" s="8">
        <v>105.6</v>
      </c>
      <c r="Z521" s="8">
        <v>110.9</v>
      </c>
      <c r="AA521" s="8">
        <v>90.1</v>
      </c>
      <c r="AB521" s="8">
        <v>408.3</v>
      </c>
      <c r="AC521" s="8">
        <v>389.1</v>
      </c>
      <c r="AD521" s="8">
        <v>401.4</v>
      </c>
      <c r="AE521" s="8">
        <v>441.7</v>
      </c>
      <c r="AF521" s="8">
        <v>623</v>
      </c>
      <c r="AG521" s="8">
        <v>116.4</v>
      </c>
      <c r="AH521" s="8">
        <v>106</v>
      </c>
      <c r="AI521" s="8">
        <v>147.4</v>
      </c>
      <c r="AJ521" s="8">
        <v>126.3</v>
      </c>
      <c r="AK521" s="8">
        <v>109.7</v>
      </c>
      <c r="AL521" s="8">
        <v>146.1</v>
      </c>
      <c r="AM521" s="8">
        <v>100</v>
      </c>
      <c r="AN521" s="8">
        <v>90.5</v>
      </c>
      <c r="AO521" s="8">
        <v>93.962999999999994</v>
      </c>
      <c r="AP521" s="8">
        <v>93.4</v>
      </c>
      <c r="AQ521" s="8">
        <v>87.7</v>
      </c>
      <c r="AR521" s="8">
        <v>302.15699999999998</v>
      </c>
      <c r="AS521" s="8">
        <v>128.80000000000001</v>
      </c>
      <c r="AT521" s="8">
        <v>132</v>
      </c>
      <c r="AU521" s="8">
        <v>140.19999999999999</v>
      </c>
      <c r="AV521" s="8">
        <v>153.4</v>
      </c>
      <c r="AW521" s="8">
        <v>187.2</v>
      </c>
      <c r="AX521" s="8">
        <v>177.5</v>
      </c>
      <c r="AY521" s="8">
        <v>107.6</v>
      </c>
      <c r="AZ521" s="8">
        <v>107.4</v>
      </c>
      <c r="BA521" s="8">
        <v>109.5</v>
      </c>
      <c r="BB521" s="8">
        <v>100.2</v>
      </c>
      <c r="BC521" s="8">
        <v>508.26420000000002</v>
      </c>
    </row>
    <row r="522" spans="1:55" x14ac:dyDescent="0.25">
      <c r="A522" s="7">
        <v>43524</v>
      </c>
      <c r="B522" s="8">
        <v>10853.338400000001</v>
      </c>
      <c r="C522" s="8">
        <v>12042.3212</v>
      </c>
      <c r="D522" s="8">
        <v>530.4</v>
      </c>
      <c r="E522" s="8">
        <v>103</v>
      </c>
      <c r="F522" s="8">
        <v>103</v>
      </c>
      <c r="G522" s="8">
        <v>104</v>
      </c>
      <c r="H522" s="8">
        <v>97.412599999999998</v>
      </c>
      <c r="I522" s="8">
        <v>94.924199999999999</v>
      </c>
      <c r="J522" s="8">
        <v>99</v>
      </c>
      <c r="K522" s="8">
        <v>97</v>
      </c>
      <c r="L522" s="8">
        <v>95</v>
      </c>
      <c r="M522" s="8">
        <v>99</v>
      </c>
      <c r="N522" s="8">
        <v>111</v>
      </c>
      <c r="O522" s="8">
        <v>106</v>
      </c>
      <c r="P522" s="8">
        <v>113</v>
      </c>
      <c r="Q522" s="8">
        <v>119.4</v>
      </c>
      <c r="R522" s="8">
        <v>466000</v>
      </c>
      <c r="S522" s="8">
        <v>367</v>
      </c>
      <c r="T522" s="8">
        <v>106.4</v>
      </c>
      <c r="U522" s="8">
        <v>109.8</v>
      </c>
      <c r="V522" s="8">
        <v>88.5</v>
      </c>
      <c r="W522" s="8">
        <v>99.7</v>
      </c>
      <c r="X522" s="8">
        <v>101.1</v>
      </c>
      <c r="Y522" s="8">
        <v>105.2</v>
      </c>
      <c r="Z522" s="8">
        <v>110.8</v>
      </c>
      <c r="AA522" s="8">
        <v>89.1</v>
      </c>
      <c r="AB522" s="8">
        <v>409.6</v>
      </c>
      <c r="AC522" s="8">
        <v>393.4</v>
      </c>
      <c r="AD522" s="8">
        <v>403</v>
      </c>
      <c r="AE522" s="8">
        <v>443.4</v>
      </c>
      <c r="AF522" s="8">
        <v>616.70000000000005</v>
      </c>
      <c r="AG522" s="8">
        <v>113.6</v>
      </c>
      <c r="AH522" s="8">
        <v>102.7</v>
      </c>
      <c r="AI522" s="8">
        <v>147.5</v>
      </c>
      <c r="AJ522" s="8">
        <v>123</v>
      </c>
      <c r="AK522" s="8">
        <v>103.7</v>
      </c>
      <c r="AL522" s="8">
        <v>145.6</v>
      </c>
      <c r="AM522" s="8">
        <v>99.9</v>
      </c>
      <c r="AN522" s="8">
        <v>90.4</v>
      </c>
      <c r="AO522" s="8">
        <v>94.204999999999998</v>
      </c>
      <c r="AP522" s="8">
        <v>93.2</v>
      </c>
      <c r="AQ522" s="8">
        <v>87.6</v>
      </c>
      <c r="AR522" s="8">
        <v>298.71699999999998</v>
      </c>
      <c r="AS522" s="8">
        <v>128.69999999999999</v>
      </c>
      <c r="AT522" s="8">
        <v>134.19999999999999</v>
      </c>
      <c r="AU522" s="8">
        <v>141.9</v>
      </c>
      <c r="AV522" s="8">
        <v>155.9</v>
      </c>
      <c r="AW522" s="8">
        <v>185</v>
      </c>
      <c r="AX522" s="8">
        <v>177.4</v>
      </c>
      <c r="AY522" s="8">
        <v>108.6</v>
      </c>
      <c r="AZ522" s="8">
        <v>108.4</v>
      </c>
      <c r="BA522" s="8">
        <v>109.4</v>
      </c>
      <c r="BB522" s="8">
        <v>99.7</v>
      </c>
      <c r="BC522" s="8">
        <v>509.76569999999998</v>
      </c>
    </row>
    <row r="523" spans="1:55" x14ac:dyDescent="0.25">
      <c r="A523" s="7">
        <v>43555</v>
      </c>
      <c r="B523" s="8">
        <v>11011.3307</v>
      </c>
      <c r="C523" s="8">
        <v>12144.360199999999</v>
      </c>
      <c r="D523" s="8">
        <v>531.79999999999995</v>
      </c>
      <c r="E523" s="8">
        <v>103</v>
      </c>
      <c r="F523" s="8">
        <v>103</v>
      </c>
      <c r="G523" s="8">
        <v>104</v>
      </c>
      <c r="H523" s="8">
        <v>97.814499999999995</v>
      </c>
      <c r="I523" s="8">
        <v>95.266599999999997</v>
      </c>
      <c r="J523" s="8">
        <v>99</v>
      </c>
      <c r="K523" s="8">
        <v>97</v>
      </c>
      <c r="L523" s="8">
        <v>95</v>
      </c>
      <c r="M523" s="8">
        <v>98</v>
      </c>
      <c r="N523" s="8">
        <v>111</v>
      </c>
      <c r="O523" s="8">
        <v>105</v>
      </c>
      <c r="P523" s="8">
        <v>113</v>
      </c>
      <c r="Q523" s="8">
        <v>119.1</v>
      </c>
      <c r="R523" s="8">
        <v>464000</v>
      </c>
      <c r="S523" s="8">
        <v>378.7</v>
      </c>
      <c r="T523" s="8">
        <v>106.5</v>
      </c>
      <c r="U523" s="8">
        <v>109.9</v>
      </c>
      <c r="V523" s="8">
        <v>88.3</v>
      </c>
      <c r="W523" s="8">
        <v>100.5</v>
      </c>
      <c r="X523" s="8">
        <v>102</v>
      </c>
      <c r="Y523" s="8">
        <v>104.6</v>
      </c>
      <c r="Z523" s="8">
        <v>109.9</v>
      </c>
      <c r="AA523" s="8">
        <v>88.8</v>
      </c>
      <c r="AB523" s="8">
        <v>410.8</v>
      </c>
      <c r="AC523" s="8">
        <v>396.2</v>
      </c>
      <c r="AD523" s="8">
        <v>404.2</v>
      </c>
      <c r="AE523" s="8">
        <v>444.8</v>
      </c>
      <c r="AF523" s="8">
        <v>620.20000000000005</v>
      </c>
      <c r="AG523" s="8">
        <v>115.4</v>
      </c>
      <c r="AH523" s="8">
        <v>104.8</v>
      </c>
      <c r="AI523" s="8">
        <v>148.19999999999999</v>
      </c>
      <c r="AJ523" s="8">
        <v>125.6</v>
      </c>
      <c r="AK523" s="8">
        <v>108.5</v>
      </c>
      <c r="AL523" s="8">
        <v>147.80000000000001</v>
      </c>
      <c r="AM523" s="8">
        <v>99.8</v>
      </c>
      <c r="AN523" s="8">
        <v>90.3</v>
      </c>
      <c r="AO523" s="8">
        <v>94.489000000000004</v>
      </c>
      <c r="AP523" s="8">
        <v>93</v>
      </c>
      <c r="AQ523" s="8">
        <v>87.5</v>
      </c>
      <c r="AR523" s="8">
        <v>302.84500000000003</v>
      </c>
      <c r="AS523" s="8">
        <v>129.19999999999999</v>
      </c>
      <c r="AT523" s="8">
        <v>137</v>
      </c>
      <c r="AU523" s="8">
        <v>141.9</v>
      </c>
      <c r="AV523" s="8">
        <v>156.6</v>
      </c>
      <c r="AW523" s="8">
        <v>181.6</v>
      </c>
      <c r="AX523" s="8">
        <v>175.5</v>
      </c>
      <c r="AY523" s="8">
        <v>109</v>
      </c>
      <c r="AZ523" s="8">
        <v>109</v>
      </c>
      <c r="BA523" s="8">
        <v>109.3</v>
      </c>
      <c r="BB523" s="8">
        <v>99.6</v>
      </c>
      <c r="BC523" s="8">
        <v>511.63010000000003</v>
      </c>
    </row>
    <row r="524" spans="1:55" x14ac:dyDescent="0.25">
      <c r="A524" s="7">
        <v>43585</v>
      </c>
      <c r="B524" s="8">
        <v>10757.6733</v>
      </c>
      <c r="C524" s="8">
        <v>11817.519700000001</v>
      </c>
      <c r="D524" s="8">
        <v>533.4</v>
      </c>
      <c r="E524" s="8">
        <v>103</v>
      </c>
      <c r="F524" s="8">
        <v>103</v>
      </c>
      <c r="G524" s="8">
        <v>104</v>
      </c>
      <c r="H524" s="8">
        <v>98.417500000000004</v>
      </c>
      <c r="I524" s="8">
        <v>95.745999999999995</v>
      </c>
      <c r="J524" s="8">
        <v>100</v>
      </c>
      <c r="K524" s="8">
        <v>98</v>
      </c>
      <c r="L524" s="8">
        <v>97</v>
      </c>
      <c r="M524" s="8">
        <v>98</v>
      </c>
      <c r="N524" s="8">
        <v>111</v>
      </c>
      <c r="O524" s="8">
        <v>104</v>
      </c>
      <c r="P524" s="8">
        <v>114</v>
      </c>
      <c r="Q524" s="8">
        <v>120</v>
      </c>
      <c r="R524" s="8">
        <v>470000</v>
      </c>
      <c r="S524" s="8">
        <v>392.3</v>
      </c>
      <c r="T524" s="8">
        <v>106.7</v>
      </c>
      <c r="U524" s="8">
        <v>109.9</v>
      </c>
      <c r="V524" s="8">
        <v>88.4</v>
      </c>
      <c r="W524" s="8">
        <v>100.9</v>
      </c>
      <c r="X524" s="8">
        <v>102.3</v>
      </c>
      <c r="Y524" s="8">
        <v>104.6</v>
      </c>
      <c r="Z524" s="8">
        <v>109.6</v>
      </c>
      <c r="AA524" s="8">
        <v>89.2</v>
      </c>
      <c r="AB524" s="8">
        <v>412.9</v>
      </c>
      <c r="AC524" s="8">
        <v>398.6</v>
      </c>
      <c r="AD524" s="8">
        <v>404.6</v>
      </c>
      <c r="AE524" s="8">
        <v>445</v>
      </c>
      <c r="AF524" s="8">
        <v>622.29999999999995</v>
      </c>
      <c r="AG524" s="8">
        <v>114.2</v>
      </c>
      <c r="AH524" s="8">
        <v>103.5</v>
      </c>
      <c r="AI524" s="8">
        <v>147.5</v>
      </c>
      <c r="AJ524" s="8">
        <v>128.1</v>
      </c>
      <c r="AK524" s="8">
        <v>109.4</v>
      </c>
      <c r="AL524" s="8">
        <v>148</v>
      </c>
      <c r="AM524" s="8">
        <v>99.7</v>
      </c>
      <c r="AN524" s="8">
        <v>90.1</v>
      </c>
      <c r="AO524" s="8">
        <v>94.796999999999997</v>
      </c>
      <c r="AP524" s="8">
        <v>92.9</v>
      </c>
      <c r="AQ524" s="8">
        <v>87.3</v>
      </c>
      <c r="AR524" s="8">
        <v>302.45600000000002</v>
      </c>
      <c r="AS524" s="8">
        <v>129.80000000000001</v>
      </c>
      <c r="AT524" s="8">
        <v>138.5</v>
      </c>
      <c r="AU524" s="8">
        <v>142.4</v>
      </c>
      <c r="AV524" s="8">
        <v>156.4</v>
      </c>
      <c r="AW524" s="8">
        <v>177.7</v>
      </c>
      <c r="AX524" s="8">
        <v>173.4</v>
      </c>
      <c r="AY524" s="8">
        <v>109.3</v>
      </c>
      <c r="AZ524" s="8">
        <v>109.2</v>
      </c>
      <c r="BA524" s="8">
        <v>110.2</v>
      </c>
      <c r="BB524" s="8">
        <v>100</v>
      </c>
      <c r="BC524" s="8">
        <v>513.77179999999998</v>
      </c>
    </row>
    <row r="525" spans="1:55" x14ac:dyDescent="0.25">
      <c r="A525" s="7">
        <v>43616</v>
      </c>
      <c r="B525" s="8">
        <v>10737.547200000001</v>
      </c>
      <c r="C525" s="8">
        <v>11812.1414</v>
      </c>
      <c r="D525" s="8">
        <v>535.1</v>
      </c>
      <c r="E525" s="8">
        <v>103</v>
      </c>
      <c r="F525" s="8">
        <v>102</v>
      </c>
      <c r="G525" s="8">
        <v>104</v>
      </c>
      <c r="H525" s="8">
        <v>98.417500000000004</v>
      </c>
      <c r="I525" s="8">
        <v>96.362399999999994</v>
      </c>
      <c r="J525" s="8">
        <v>100</v>
      </c>
      <c r="K525" s="8">
        <v>98</v>
      </c>
      <c r="L525" s="8">
        <v>97</v>
      </c>
      <c r="M525" s="8">
        <v>99</v>
      </c>
      <c r="N525" s="8">
        <v>112</v>
      </c>
      <c r="O525" s="8">
        <v>106</v>
      </c>
      <c r="P525" s="8">
        <v>114</v>
      </c>
      <c r="Q525" s="8">
        <v>120.1</v>
      </c>
      <c r="R525" s="8">
        <v>464000</v>
      </c>
      <c r="S525" s="8">
        <v>397.3</v>
      </c>
      <c r="T525" s="8">
        <v>107</v>
      </c>
      <c r="U525" s="8">
        <v>110.3</v>
      </c>
      <c r="V525" s="8">
        <v>88.4</v>
      </c>
      <c r="W525" s="8">
        <v>101.3</v>
      </c>
      <c r="X525" s="8">
        <v>102.7</v>
      </c>
      <c r="Y525" s="8">
        <v>104.8</v>
      </c>
      <c r="Z525" s="8">
        <v>109.9</v>
      </c>
      <c r="AA525" s="8">
        <v>89.2</v>
      </c>
      <c r="AB525" s="8">
        <v>414.1</v>
      </c>
      <c r="AC525" s="8">
        <v>396.2</v>
      </c>
      <c r="AD525" s="8">
        <v>409.1</v>
      </c>
      <c r="AE525" s="8">
        <v>447</v>
      </c>
      <c r="AF525" s="8">
        <v>624.1</v>
      </c>
      <c r="AG525" s="8">
        <v>115</v>
      </c>
      <c r="AH525" s="8">
        <v>103.7</v>
      </c>
      <c r="AI525" s="8">
        <v>146.80000000000001</v>
      </c>
      <c r="AJ525" s="8">
        <v>127.9</v>
      </c>
      <c r="AK525" s="8">
        <v>109.9</v>
      </c>
      <c r="AL525" s="8">
        <v>145.1</v>
      </c>
      <c r="AM525" s="8">
        <v>99.6</v>
      </c>
      <c r="AN525" s="8">
        <v>89.9</v>
      </c>
      <c r="AO525" s="8">
        <v>95.1</v>
      </c>
      <c r="AP525" s="8">
        <v>92.8</v>
      </c>
      <c r="AQ525" s="8">
        <v>87.1</v>
      </c>
      <c r="AR525" s="8">
        <v>303.24</v>
      </c>
      <c r="AS525" s="8">
        <v>130.4</v>
      </c>
      <c r="AT525" s="8">
        <v>140.5</v>
      </c>
      <c r="AU525" s="8">
        <v>142.19999999999999</v>
      </c>
      <c r="AV525" s="8">
        <v>155.6</v>
      </c>
      <c r="AW525" s="8">
        <v>177.7</v>
      </c>
      <c r="AX525" s="8">
        <v>172.6</v>
      </c>
      <c r="AY525" s="8">
        <v>110.2</v>
      </c>
      <c r="AZ525" s="8">
        <v>110.1</v>
      </c>
      <c r="BA525" s="8">
        <v>110.1</v>
      </c>
      <c r="BB525" s="8">
        <v>100.4</v>
      </c>
      <c r="BC525" s="8">
        <v>516.0299</v>
      </c>
    </row>
    <row r="526" spans="1:55" x14ac:dyDescent="0.25">
      <c r="A526" s="7">
        <v>43646</v>
      </c>
      <c r="B526" s="8">
        <v>10568.117399999999</v>
      </c>
      <c r="C526" s="8">
        <v>11766.245999999999</v>
      </c>
      <c r="D526" s="8">
        <v>537</v>
      </c>
      <c r="E526" s="8">
        <v>103</v>
      </c>
      <c r="F526" s="8">
        <v>102</v>
      </c>
      <c r="G526" s="8">
        <v>104</v>
      </c>
      <c r="H526" s="8">
        <v>98.417500000000004</v>
      </c>
      <c r="I526" s="8">
        <v>96.293899999999994</v>
      </c>
      <c r="J526" s="8">
        <v>100</v>
      </c>
      <c r="K526" s="8">
        <v>98</v>
      </c>
      <c r="L526" s="8">
        <v>97</v>
      </c>
      <c r="M526" s="8">
        <v>100</v>
      </c>
      <c r="N526" s="8">
        <v>112</v>
      </c>
      <c r="O526" s="8">
        <v>106</v>
      </c>
      <c r="P526" s="8">
        <v>116</v>
      </c>
      <c r="Q526" s="8">
        <v>120.7</v>
      </c>
      <c r="R526" s="8">
        <v>471000</v>
      </c>
      <c r="S526" s="8">
        <v>393.7</v>
      </c>
      <c r="T526" s="8">
        <v>107.4</v>
      </c>
      <c r="U526" s="8">
        <v>110.7</v>
      </c>
      <c r="V526" s="8">
        <v>88.7</v>
      </c>
      <c r="W526" s="8">
        <v>101.9</v>
      </c>
      <c r="X526" s="8">
        <v>103.3</v>
      </c>
      <c r="Y526" s="8">
        <v>105</v>
      </c>
      <c r="Z526" s="8">
        <v>110</v>
      </c>
      <c r="AA526" s="8">
        <v>89.7</v>
      </c>
      <c r="AB526" s="8">
        <v>413.7</v>
      </c>
      <c r="AC526" s="8">
        <v>395.4</v>
      </c>
      <c r="AD526" s="8">
        <v>412.8</v>
      </c>
      <c r="AE526" s="8">
        <v>446.7</v>
      </c>
      <c r="AF526" s="8">
        <v>625.1</v>
      </c>
      <c r="AG526" s="8">
        <v>113.3</v>
      </c>
      <c r="AH526" s="8">
        <v>102.2</v>
      </c>
      <c r="AI526" s="8">
        <v>146.5</v>
      </c>
      <c r="AJ526" s="8">
        <v>123.4</v>
      </c>
      <c r="AK526" s="8">
        <v>107.8</v>
      </c>
      <c r="AL526" s="8">
        <v>146.9</v>
      </c>
      <c r="AM526" s="8">
        <v>99.5</v>
      </c>
      <c r="AN526" s="8">
        <v>89.8</v>
      </c>
      <c r="AO526" s="8">
        <v>95.42</v>
      </c>
      <c r="AP526" s="8">
        <v>92.7</v>
      </c>
      <c r="AQ526" s="8">
        <v>87</v>
      </c>
      <c r="AR526" s="8">
        <v>301.73599999999999</v>
      </c>
      <c r="AS526" s="8">
        <v>130.9</v>
      </c>
      <c r="AT526" s="8">
        <v>142.30000000000001</v>
      </c>
      <c r="AU526" s="8">
        <v>142.9</v>
      </c>
      <c r="AV526" s="8">
        <v>154.69999999999999</v>
      </c>
      <c r="AW526" s="8">
        <v>177</v>
      </c>
      <c r="AX526" s="8">
        <v>168.1</v>
      </c>
      <c r="AY526" s="8">
        <v>111</v>
      </c>
      <c r="AZ526" s="8">
        <v>110.7</v>
      </c>
      <c r="BA526" s="8">
        <v>112</v>
      </c>
      <c r="BB526" s="8">
        <v>100.5</v>
      </c>
      <c r="BC526" s="8">
        <v>518.23400000000004</v>
      </c>
    </row>
    <row r="527" spans="1:55" x14ac:dyDescent="0.25">
      <c r="A527" s="7">
        <v>43677</v>
      </c>
      <c r="B527" s="8">
        <v>10367.0216</v>
      </c>
      <c r="C527" s="8">
        <v>11835.6185</v>
      </c>
      <c r="D527" s="8">
        <v>539.1</v>
      </c>
      <c r="E527" s="8">
        <v>103</v>
      </c>
      <c r="F527" s="8">
        <v>102</v>
      </c>
      <c r="G527" s="8">
        <v>104</v>
      </c>
      <c r="H527" s="8">
        <v>98.149500000000003</v>
      </c>
      <c r="I527" s="8">
        <v>96.841800000000006</v>
      </c>
      <c r="J527" s="8">
        <v>99</v>
      </c>
      <c r="K527" s="8">
        <v>97</v>
      </c>
      <c r="L527" s="8">
        <v>96</v>
      </c>
      <c r="M527" s="8">
        <v>99</v>
      </c>
      <c r="N527" s="8">
        <v>111</v>
      </c>
      <c r="O527" s="8">
        <v>105</v>
      </c>
      <c r="P527" s="8">
        <v>114</v>
      </c>
      <c r="Q527" s="8">
        <v>122</v>
      </c>
      <c r="R527" s="8">
        <v>479000</v>
      </c>
      <c r="S527" s="8">
        <v>393.5</v>
      </c>
      <c r="T527" s="8">
        <v>108.3</v>
      </c>
      <c r="U527" s="8">
        <v>111.5</v>
      </c>
      <c r="V527" s="8">
        <v>89.5</v>
      </c>
      <c r="W527" s="8">
        <v>102.9</v>
      </c>
      <c r="X527" s="8">
        <v>104.3</v>
      </c>
      <c r="Y527" s="8">
        <v>105.8</v>
      </c>
      <c r="Z527" s="8">
        <v>110.4</v>
      </c>
      <c r="AA527" s="8">
        <v>91.1</v>
      </c>
      <c r="AB527" s="8">
        <v>414.9</v>
      </c>
      <c r="AC527" s="8">
        <v>397.8</v>
      </c>
      <c r="AD527" s="8">
        <v>414.9</v>
      </c>
      <c r="AE527" s="8">
        <v>448.6</v>
      </c>
      <c r="AF527" s="8">
        <v>625.70000000000005</v>
      </c>
      <c r="AG527" s="8">
        <v>113.5</v>
      </c>
      <c r="AH527" s="8">
        <v>102.5</v>
      </c>
      <c r="AI527" s="8">
        <v>146.9</v>
      </c>
      <c r="AJ527" s="8">
        <v>127.6</v>
      </c>
      <c r="AK527" s="8">
        <v>107.9</v>
      </c>
      <c r="AL527" s="8">
        <v>147.4</v>
      </c>
      <c r="AM527" s="8">
        <v>99.5</v>
      </c>
      <c r="AN527" s="8">
        <v>89.7</v>
      </c>
      <c r="AO527" s="8">
        <v>95.766000000000005</v>
      </c>
      <c r="AP527" s="8">
        <v>92.8</v>
      </c>
      <c r="AQ527" s="8">
        <v>87</v>
      </c>
      <c r="AR527" s="8">
        <v>309.68900000000002</v>
      </c>
      <c r="AS527" s="8">
        <v>132.4</v>
      </c>
      <c r="AT527" s="8">
        <v>144.1</v>
      </c>
      <c r="AU527" s="8">
        <v>143.30000000000001</v>
      </c>
      <c r="AV527" s="8">
        <v>153.19999999999999</v>
      </c>
      <c r="AW527" s="8">
        <v>178.7</v>
      </c>
      <c r="AX527" s="8">
        <v>168.7</v>
      </c>
      <c r="AY527" s="8">
        <v>112.4</v>
      </c>
      <c r="AZ527" s="8">
        <v>112.6</v>
      </c>
      <c r="BA527" s="8">
        <v>114.2</v>
      </c>
      <c r="BB527" s="8">
        <v>99.9</v>
      </c>
      <c r="BC527" s="8">
        <v>520.23310000000004</v>
      </c>
    </row>
    <row r="528" spans="1:55" x14ac:dyDescent="0.25">
      <c r="A528" s="7">
        <v>43708</v>
      </c>
      <c r="B528" s="8">
        <v>10604.68</v>
      </c>
      <c r="C528" s="8">
        <v>11948.97</v>
      </c>
      <c r="D528" s="8">
        <v>541.29999999999995</v>
      </c>
      <c r="E528" s="8">
        <v>103</v>
      </c>
      <c r="F528" s="8">
        <v>102</v>
      </c>
      <c r="G528" s="8">
        <v>104</v>
      </c>
      <c r="H528" s="8">
        <v>97.747500000000002</v>
      </c>
      <c r="I528" s="8">
        <v>97.321200000000005</v>
      </c>
      <c r="J528" s="8">
        <v>99</v>
      </c>
      <c r="K528" s="8">
        <v>97</v>
      </c>
      <c r="L528" s="8">
        <v>96</v>
      </c>
      <c r="M528" s="8">
        <v>98</v>
      </c>
      <c r="N528" s="8">
        <v>111</v>
      </c>
      <c r="O528" s="8">
        <v>106</v>
      </c>
      <c r="P528" s="8">
        <v>114</v>
      </c>
      <c r="Q528" s="8">
        <v>122.4</v>
      </c>
      <c r="R528" s="8">
        <v>473000</v>
      </c>
      <c r="S528" s="8">
        <v>388.2</v>
      </c>
      <c r="T528" s="8">
        <v>108.6</v>
      </c>
      <c r="U528" s="8">
        <v>111.8</v>
      </c>
      <c r="V528" s="8">
        <v>90</v>
      </c>
      <c r="W528" s="8">
        <v>103.1</v>
      </c>
      <c r="X528" s="8">
        <v>104.5</v>
      </c>
      <c r="Y528" s="8">
        <v>106.2</v>
      </c>
      <c r="Z528" s="8">
        <v>110.8</v>
      </c>
      <c r="AA528" s="8">
        <v>91.7</v>
      </c>
      <c r="AB528" s="8">
        <v>414.5</v>
      </c>
      <c r="AC528" s="8">
        <v>401</v>
      </c>
      <c r="AD528" s="8">
        <v>410.8</v>
      </c>
      <c r="AE528" s="8">
        <v>448.6</v>
      </c>
      <c r="AF528" s="8">
        <v>629.20000000000005</v>
      </c>
      <c r="AG528" s="8">
        <v>113</v>
      </c>
      <c r="AH528" s="8">
        <v>102.1</v>
      </c>
      <c r="AI528" s="8">
        <v>147.4</v>
      </c>
      <c r="AJ528" s="8">
        <v>126.4</v>
      </c>
      <c r="AK528" s="8">
        <v>106.6</v>
      </c>
      <c r="AL528" s="8">
        <v>145.9</v>
      </c>
      <c r="AM528" s="8">
        <v>99.6</v>
      </c>
      <c r="AN528" s="8">
        <v>89.7</v>
      </c>
      <c r="AO528" s="8">
        <v>96.097999999999999</v>
      </c>
      <c r="AP528" s="8">
        <v>92.9</v>
      </c>
      <c r="AQ528" s="8">
        <v>87.1</v>
      </c>
      <c r="AR528" s="8">
        <v>316.18299999999999</v>
      </c>
      <c r="AS528" s="8">
        <v>132.5</v>
      </c>
      <c r="AT528" s="8">
        <v>144.9</v>
      </c>
      <c r="AU528" s="8">
        <v>144.30000000000001</v>
      </c>
      <c r="AV528" s="8">
        <v>153</v>
      </c>
      <c r="AW528" s="8">
        <v>178.1</v>
      </c>
      <c r="AX528" s="8">
        <v>168</v>
      </c>
      <c r="AY528" s="8">
        <v>114.4</v>
      </c>
      <c r="AZ528" s="8">
        <v>114.1</v>
      </c>
      <c r="BA528" s="8">
        <v>115.6</v>
      </c>
      <c r="BB528" s="8">
        <v>101.5</v>
      </c>
      <c r="BC528" s="8">
        <v>521.87980000000005</v>
      </c>
    </row>
    <row r="529" spans="1:55" x14ac:dyDescent="0.25">
      <c r="A529" s="7">
        <v>43738</v>
      </c>
      <c r="B529" s="8">
        <v>10473.8226</v>
      </c>
      <c r="C529" s="8">
        <v>11628.7165</v>
      </c>
      <c r="D529" s="8">
        <v>543.70000000000005</v>
      </c>
      <c r="E529" s="8">
        <v>103</v>
      </c>
      <c r="F529" s="8">
        <v>103</v>
      </c>
      <c r="G529" s="8">
        <v>104</v>
      </c>
      <c r="H529" s="8">
        <v>97.278599999999997</v>
      </c>
      <c r="I529" s="8">
        <v>97.252700000000004</v>
      </c>
      <c r="J529" s="8">
        <v>98</v>
      </c>
      <c r="K529" s="8">
        <v>96</v>
      </c>
      <c r="L529" s="8">
        <v>94</v>
      </c>
      <c r="M529" s="8">
        <v>98</v>
      </c>
      <c r="N529" s="8">
        <v>109</v>
      </c>
      <c r="O529" s="8">
        <v>104</v>
      </c>
      <c r="P529" s="8">
        <v>112</v>
      </c>
      <c r="Q529" s="8">
        <v>122.5</v>
      </c>
      <c r="R529" s="8">
        <v>477000</v>
      </c>
      <c r="S529" s="8">
        <v>381.4</v>
      </c>
      <c r="T529" s="8">
        <v>108.8</v>
      </c>
      <c r="U529" s="8">
        <v>112</v>
      </c>
      <c r="V529" s="8">
        <v>90.1</v>
      </c>
      <c r="W529" s="8">
        <v>103.2</v>
      </c>
      <c r="X529" s="8">
        <v>104.7</v>
      </c>
      <c r="Y529" s="8">
        <v>106.3</v>
      </c>
      <c r="Z529" s="8">
        <v>111.1</v>
      </c>
      <c r="AA529" s="8">
        <v>91.6</v>
      </c>
      <c r="AB529" s="8">
        <v>416.6</v>
      </c>
      <c r="AC529" s="8">
        <v>399.4</v>
      </c>
      <c r="AD529" s="8">
        <v>413.3</v>
      </c>
      <c r="AE529" s="8">
        <v>450.8</v>
      </c>
      <c r="AF529" s="8">
        <v>632.9</v>
      </c>
      <c r="AG529" s="8">
        <v>114</v>
      </c>
      <c r="AH529" s="8">
        <v>103.4</v>
      </c>
      <c r="AI529" s="8">
        <v>146.80000000000001</v>
      </c>
      <c r="AJ529" s="8">
        <v>126.6</v>
      </c>
      <c r="AK529" s="8">
        <v>109.5</v>
      </c>
      <c r="AL529" s="8">
        <v>143.9</v>
      </c>
      <c r="AM529" s="8">
        <v>99.6</v>
      </c>
      <c r="AN529" s="8">
        <v>89.7</v>
      </c>
      <c r="AO529" s="8">
        <v>96.438999999999993</v>
      </c>
      <c r="AP529" s="8">
        <v>93.1</v>
      </c>
      <c r="AQ529" s="8">
        <v>87.2</v>
      </c>
      <c r="AR529" s="8">
        <v>314.22500000000002</v>
      </c>
      <c r="AS529" s="8">
        <v>133.4</v>
      </c>
      <c r="AT529" s="8">
        <v>146.9</v>
      </c>
      <c r="AU529" s="8">
        <v>145</v>
      </c>
      <c r="AV529" s="8">
        <v>154.6</v>
      </c>
      <c r="AW529" s="8">
        <v>179</v>
      </c>
      <c r="AX529" s="8">
        <v>167.1</v>
      </c>
      <c r="AY529" s="8">
        <v>115.2</v>
      </c>
      <c r="AZ529" s="8">
        <v>114.7</v>
      </c>
      <c r="BA529" s="8">
        <v>116.9</v>
      </c>
      <c r="BB529" s="8">
        <v>102</v>
      </c>
      <c r="BC529" s="8">
        <v>523.00670000000002</v>
      </c>
    </row>
    <row r="530" spans="1:55" x14ac:dyDescent="0.25">
      <c r="A530" s="7">
        <v>43769</v>
      </c>
      <c r="B530" s="8">
        <v>10327.59</v>
      </c>
      <c r="C530" s="8">
        <v>11579.22</v>
      </c>
      <c r="D530" s="8">
        <v>546.29999999999995</v>
      </c>
      <c r="E530" s="8">
        <v>103</v>
      </c>
      <c r="F530" s="8">
        <v>103</v>
      </c>
      <c r="G530" s="8">
        <v>104</v>
      </c>
      <c r="H530" s="8">
        <v>96.675600000000003</v>
      </c>
      <c r="I530" s="8">
        <v>97.115799999999993</v>
      </c>
      <c r="J530" s="8">
        <v>97</v>
      </c>
      <c r="K530" s="8">
        <v>94</v>
      </c>
      <c r="L530" s="8">
        <v>94</v>
      </c>
      <c r="M530" s="8">
        <v>95</v>
      </c>
      <c r="N530" s="8">
        <v>110</v>
      </c>
      <c r="O530" s="8">
        <v>104</v>
      </c>
      <c r="P530" s="8">
        <v>113</v>
      </c>
      <c r="Q530" s="8">
        <v>122.2</v>
      </c>
      <c r="R530" s="8">
        <v>473000</v>
      </c>
      <c r="S530" s="8">
        <v>378.2</v>
      </c>
      <c r="T530" s="8">
        <v>108.9</v>
      </c>
      <c r="U530" s="8">
        <v>112.2</v>
      </c>
      <c r="V530" s="8">
        <v>90.1</v>
      </c>
      <c r="W530" s="8">
        <v>103.5</v>
      </c>
      <c r="X530" s="8">
        <v>104.8</v>
      </c>
      <c r="Y530" s="8">
        <v>106.2</v>
      </c>
      <c r="Z530" s="8">
        <v>111.4</v>
      </c>
      <c r="AA530" s="8">
        <v>91</v>
      </c>
      <c r="AB530" s="8">
        <v>418.7</v>
      </c>
      <c r="AC530" s="8">
        <v>396.2</v>
      </c>
      <c r="AD530" s="8">
        <v>419.1</v>
      </c>
      <c r="AE530" s="8">
        <v>457.2</v>
      </c>
      <c r="AF530" s="8">
        <v>636.20000000000005</v>
      </c>
      <c r="AG530" s="8">
        <v>112.9</v>
      </c>
      <c r="AH530" s="8">
        <v>101.5</v>
      </c>
      <c r="AI530" s="8">
        <v>149.1</v>
      </c>
      <c r="AJ530" s="8">
        <v>125.5</v>
      </c>
      <c r="AK530" s="8">
        <v>107.8</v>
      </c>
      <c r="AL530" s="8">
        <v>148.6</v>
      </c>
      <c r="AM530" s="8">
        <v>99.7</v>
      </c>
      <c r="AN530" s="8">
        <v>89.8</v>
      </c>
      <c r="AO530" s="8">
        <v>96.766000000000005</v>
      </c>
      <c r="AP530" s="8">
        <v>93.5</v>
      </c>
      <c r="AQ530" s="8">
        <v>87.4</v>
      </c>
      <c r="AR530" s="8">
        <v>312.77199999999999</v>
      </c>
      <c r="AS530" s="8">
        <v>134.1</v>
      </c>
      <c r="AT530" s="8">
        <v>148.6</v>
      </c>
      <c r="AU530" s="8">
        <v>144.9</v>
      </c>
      <c r="AV530" s="8">
        <v>156.80000000000001</v>
      </c>
      <c r="AW530" s="8">
        <v>177.3</v>
      </c>
      <c r="AX530" s="8">
        <v>169.8</v>
      </c>
      <c r="AY530" s="8">
        <v>116</v>
      </c>
      <c r="AZ530" s="8">
        <v>115.6</v>
      </c>
      <c r="BA530" s="8">
        <v>118.4</v>
      </c>
      <c r="BB530" s="8">
        <v>103.2</v>
      </c>
      <c r="BC530" s="8">
        <v>523.44569999999999</v>
      </c>
    </row>
    <row r="531" spans="1:55" x14ac:dyDescent="0.25">
      <c r="A531" s="7">
        <v>43799</v>
      </c>
      <c r="B531" s="8">
        <v>10304.5088</v>
      </c>
      <c r="C531" s="8">
        <v>11602.5373</v>
      </c>
      <c r="D531" s="8">
        <v>549.1</v>
      </c>
      <c r="E531" s="8">
        <v>103</v>
      </c>
      <c r="F531" s="8">
        <v>102</v>
      </c>
      <c r="G531" s="8">
        <v>104</v>
      </c>
      <c r="H531" s="8">
        <v>96.273600000000002</v>
      </c>
      <c r="I531" s="8">
        <v>98.691000000000003</v>
      </c>
      <c r="J531" s="8">
        <v>97</v>
      </c>
      <c r="K531" s="8">
        <v>95</v>
      </c>
      <c r="L531" s="8">
        <v>92</v>
      </c>
      <c r="M531" s="8">
        <v>98</v>
      </c>
      <c r="N531" s="8">
        <v>110</v>
      </c>
      <c r="O531" s="8">
        <v>105</v>
      </c>
      <c r="P531" s="8">
        <v>112</v>
      </c>
      <c r="Q531" s="8">
        <v>121.7</v>
      </c>
      <c r="R531" s="8">
        <v>469000</v>
      </c>
      <c r="S531" s="8">
        <v>385.3</v>
      </c>
      <c r="T531" s="8">
        <v>108.7</v>
      </c>
      <c r="U531" s="8">
        <v>112.2</v>
      </c>
      <c r="V531" s="8">
        <v>89.5</v>
      </c>
      <c r="W531" s="8">
        <v>103.3</v>
      </c>
      <c r="X531" s="8">
        <v>104.7</v>
      </c>
      <c r="Y531" s="8">
        <v>106</v>
      </c>
      <c r="Z531" s="8">
        <v>111.6</v>
      </c>
      <c r="AA531" s="8">
        <v>89.7</v>
      </c>
      <c r="AB531" s="8">
        <v>419.1</v>
      </c>
      <c r="AC531" s="8">
        <v>397.8</v>
      </c>
      <c r="AD531" s="8">
        <v>419.5</v>
      </c>
      <c r="AE531" s="8">
        <v>461.8</v>
      </c>
      <c r="AF531" s="8">
        <v>634.6</v>
      </c>
      <c r="AG531" s="8">
        <v>113.2</v>
      </c>
      <c r="AH531" s="8">
        <v>101.7</v>
      </c>
      <c r="AI531" s="8">
        <v>149.19999999999999</v>
      </c>
      <c r="AJ531" s="8">
        <v>125.4</v>
      </c>
      <c r="AK531" s="8">
        <v>106.7</v>
      </c>
      <c r="AL531" s="8">
        <v>149.30000000000001</v>
      </c>
      <c r="AM531" s="8">
        <v>99.9</v>
      </c>
      <c r="AN531" s="8">
        <v>90</v>
      </c>
      <c r="AO531" s="8">
        <v>97.114999999999995</v>
      </c>
      <c r="AP531" s="8">
        <v>94</v>
      </c>
      <c r="AQ531" s="8">
        <v>87.7</v>
      </c>
      <c r="AR531" s="8">
        <v>312.86599999999999</v>
      </c>
      <c r="AS531" s="8">
        <v>134.80000000000001</v>
      </c>
      <c r="AT531" s="8">
        <v>151.1</v>
      </c>
      <c r="AU531" s="8">
        <v>145.69999999999999</v>
      </c>
      <c r="AV531" s="8">
        <v>158.4</v>
      </c>
      <c r="AW531" s="8">
        <v>182.1</v>
      </c>
      <c r="AX531" s="8">
        <v>173.1</v>
      </c>
      <c r="AY531" s="8">
        <v>117.1</v>
      </c>
      <c r="AZ531" s="8">
        <v>116.5</v>
      </c>
      <c r="BA531" s="8">
        <v>120.1</v>
      </c>
      <c r="BB531" s="8">
        <v>104.5</v>
      </c>
      <c r="BC531" s="8">
        <v>523.10339999999997</v>
      </c>
    </row>
    <row r="532" spans="1:55" x14ac:dyDescent="0.25">
      <c r="A532" s="7">
        <v>43830</v>
      </c>
      <c r="B532" s="8">
        <v>10197.5067</v>
      </c>
      <c r="C532" s="8">
        <v>11488.9342</v>
      </c>
      <c r="D532" s="8">
        <v>552</v>
      </c>
      <c r="E532" s="8">
        <v>103</v>
      </c>
      <c r="F532" s="8">
        <v>103</v>
      </c>
      <c r="G532" s="8">
        <v>104</v>
      </c>
      <c r="H532" s="8">
        <v>96.876599999999996</v>
      </c>
      <c r="I532" s="8">
        <v>99.0334</v>
      </c>
      <c r="J532" s="8">
        <v>98</v>
      </c>
      <c r="K532" s="8">
        <v>95</v>
      </c>
      <c r="L532" s="8">
        <v>93</v>
      </c>
      <c r="M532" s="8">
        <v>96</v>
      </c>
      <c r="N532" s="8">
        <v>111</v>
      </c>
      <c r="O532" s="8">
        <v>104</v>
      </c>
      <c r="P532" s="8">
        <v>115</v>
      </c>
      <c r="Q532" s="8">
        <v>121.6</v>
      </c>
      <c r="R532" s="8">
        <v>479000</v>
      </c>
      <c r="S532" s="8">
        <v>379.2</v>
      </c>
      <c r="T532" s="8">
        <v>107.5</v>
      </c>
      <c r="U532" s="8">
        <v>111.5</v>
      </c>
      <c r="V532" s="8">
        <v>87.4</v>
      </c>
      <c r="W532" s="8">
        <v>102.6</v>
      </c>
      <c r="X532" s="8">
        <v>104.1</v>
      </c>
      <c r="Y532" s="8">
        <v>104.3</v>
      </c>
      <c r="Z532" s="8">
        <v>110.7</v>
      </c>
      <c r="AA532" s="8">
        <v>86.2</v>
      </c>
      <c r="AB532" s="8">
        <v>421.6</v>
      </c>
      <c r="AC532" s="8">
        <v>403.8</v>
      </c>
      <c r="AD532" s="8">
        <v>422</v>
      </c>
      <c r="AE532" s="8">
        <v>460.7</v>
      </c>
      <c r="AF532" s="8">
        <v>635</v>
      </c>
      <c r="AG532" s="8">
        <v>111.5</v>
      </c>
      <c r="AH532" s="8">
        <v>100.9</v>
      </c>
      <c r="AI532" s="8">
        <v>147.69999999999999</v>
      </c>
      <c r="AJ532" s="8">
        <v>126.3</v>
      </c>
      <c r="AK532" s="8">
        <v>106.2</v>
      </c>
      <c r="AL532" s="8">
        <v>149.19999999999999</v>
      </c>
      <c r="AM532" s="8">
        <v>100.2</v>
      </c>
      <c r="AN532" s="8">
        <v>90.3</v>
      </c>
      <c r="AO532" s="8">
        <v>97.451999999999998</v>
      </c>
      <c r="AP532" s="8">
        <v>94.8</v>
      </c>
      <c r="AQ532" s="8">
        <v>88.3</v>
      </c>
      <c r="AR532" s="8">
        <v>312.95699999999999</v>
      </c>
      <c r="AS532" s="8">
        <v>134.80000000000001</v>
      </c>
      <c r="AT532" s="8">
        <v>153.19999999999999</v>
      </c>
      <c r="AU532" s="8">
        <v>146.30000000000001</v>
      </c>
      <c r="AV532" s="8">
        <v>159.80000000000001</v>
      </c>
      <c r="AW532" s="8">
        <v>191.6</v>
      </c>
      <c r="AX532" s="8">
        <v>180.6</v>
      </c>
      <c r="AY532" s="8">
        <v>118.8</v>
      </c>
      <c r="AZ532" s="8">
        <v>117.9</v>
      </c>
      <c r="BA532" s="8">
        <v>122.1</v>
      </c>
      <c r="BB532" s="8">
        <v>105.7</v>
      </c>
      <c r="BC532" s="8">
        <v>522.05989999999997</v>
      </c>
    </row>
    <row r="533" spans="1:55" x14ac:dyDescent="0.25">
      <c r="A533" s="7">
        <v>43861</v>
      </c>
      <c r="B533" s="8">
        <v>10057.920899999999</v>
      </c>
      <c r="C533" s="8">
        <v>11322.8009</v>
      </c>
      <c r="D533" s="8">
        <v>555.20000000000005</v>
      </c>
      <c r="E533" s="8">
        <v>103</v>
      </c>
      <c r="F533" s="8">
        <v>103</v>
      </c>
      <c r="G533" s="8">
        <v>105</v>
      </c>
      <c r="H533" s="8">
        <v>97.211600000000004</v>
      </c>
      <c r="I533" s="8">
        <v>99.0334</v>
      </c>
      <c r="J533" s="8">
        <v>97</v>
      </c>
      <c r="K533" s="8">
        <v>95</v>
      </c>
      <c r="L533" s="8">
        <v>92</v>
      </c>
      <c r="M533" s="8">
        <v>98</v>
      </c>
      <c r="N533" s="8">
        <v>111</v>
      </c>
      <c r="O533" s="8">
        <v>105</v>
      </c>
      <c r="P533" s="8">
        <v>114</v>
      </c>
      <c r="Q533" s="8">
        <v>121.6</v>
      </c>
      <c r="R533" s="8">
        <v>476000</v>
      </c>
      <c r="S533" s="8">
        <v>379.7</v>
      </c>
      <c r="T533" s="8">
        <v>107.6</v>
      </c>
      <c r="U533" s="8">
        <v>111.5</v>
      </c>
      <c r="V533" s="8">
        <v>88.4</v>
      </c>
      <c r="W533" s="8">
        <v>102.2</v>
      </c>
      <c r="X533" s="8">
        <v>103.8</v>
      </c>
      <c r="Y533" s="8">
        <v>105.1</v>
      </c>
      <c r="Z533" s="8">
        <v>111.1</v>
      </c>
      <c r="AA533" s="8">
        <v>88.4</v>
      </c>
      <c r="AB533" s="8">
        <v>423.7</v>
      </c>
      <c r="AC533" s="8">
        <v>409</v>
      </c>
      <c r="AD533" s="8">
        <v>425.4</v>
      </c>
      <c r="AE533" s="8">
        <v>459.4</v>
      </c>
      <c r="AF533" s="8">
        <v>638.29999999999995</v>
      </c>
      <c r="AG533" s="8">
        <v>114.2</v>
      </c>
      <c r="AH533" s="8">
        <v>102.7</v>
      </c>
      <c r="AI533" s="8">
        <v>152.80000000000001</v>
      </c>
      <c r="AJ533" s="8">
        <v>127.8</v>
      </c>
      <c r="AK533" s="8">
        <v>109.9</v>
      </c>
      <c r="AL533" s="8">
        <v>152.1</v>
      </c>
      <c r="AM533" s="8">
        <v>100.6</v>
      </c>
      <c r="AN533" s="8">
        <v>90.6</v>
      </c>
      <c r="AO533" s="8">
        <v>97.798000000000002</v>
      </c>
      <c r="AP533" s="8">
        <v>95.1</v>
      </c>
      <c r="AQ533" s="8">
        <v>88.6</v>
      </c>
      <c r="AR533" s="8">
        <v>329.45</v>
      </c>
      <c r="AS533" s="8">
        <v>136.9</v>
      </c>
      <c r="AT533" s="8">
        <v>155</v>
      </c>
      <c r="AU533" s="8">
        <v>148.4</v>
      </c>
      <c r="AV533" s="8">
        <v>161.80000000000001</v>
      </c>
      <c r="AW533" s="8">
        <v>197.3</v>
      </c>
      <c r="AX533" s="8">
        <v>180.9</v>
      </c>
      <c r="AY533" s="8">
        <v>120.9</v>
      </c>
      <c r="AZ533" s="8">
        <v>120.2</v>
      </c>
      <c r="BA533" s="8">
        <v>125.5</v>
      </c>
      <c r="BB533" s="8">
        <v>107.4</v>
      </c>
      <c r="BC533" s="8">
        <v>520.63620000000003</v>
      </c>
    </row>
    <row r="534" spans="1:55" x14ac:dyDescent="0.25">
      <c r="A534" s="7">
        <v>43890</v>
      </c>
      <c r="B534" s="8">
        <v>9985.4676999999992</v>
      </c>
      <c r="C534" s="8">
        <v>11326.143899999999</v>
      </c>
      <c r="D534" s="8">
        <v>558.6</v>
      </c>
      <c r="E534" s="8">
        <v>104</v>
      </c>
      <c r="F534" s="8">
        <v>103</v>
      </c>
      <c r="G534" s="8">
        <v>105</v>
      </c>
      <c r="H534" s="8">
        <v>96.943600000000004</v>
      </c>
      <c r="I534" s="8">
        <v>99.170400000000001</v>
      </c>
      <c r="J534" s="8">
        <v>99</v>
      </c>
      <c r="K534" s="8">
        <v>96</v>
      </c>
      <c r="L534" s="8">
        <v>95</v>
      </c>
      <c r="M534" s="8">
        <v>97</v>
      </c>
      <c r="N534" s="8">
        <v>112</v>
      </c>
      <c r="O534" s="8">
        <v>105</v>
      </c>
      <c r="P534" s="8">
        <v>116</v>
      </c>
      <c r="Q534" s="8">
        <v>120.9</v>
      </c>
      <c r="R534" s="8">
        <v>474000</v>
      </c>
      <c r="S534" s="8">
        <v>373.4</v>
      </c>
      <c r="T534" s="8">
        <v>107.5</v>
      </c>
      <c r="U534" s="8">
        <v>111.2</v>
      </c>
      <c r="V534" s="8">
        <v>88.8</v>
      </c>
      <c r="W534" s="8">
        <v>101.9</v>
      </c>
      <c r="X534" s="8">
        <v>103.5</v>
      </c>
      <c r="Y534" s="8">
        <v>105.2</v>
      </c>
      <c r="Z534" s="8">
        <v>110.9</v>
      </c>
      <c r="AA534" s="8">
        <v>89.1</v>
      </c>
      <c r="AB534" s="8">
        <v>424.1</v>
      </c>
      <c r="AC534" s="8">
        <v>409.8</v>
      </c>
      <c r="AD534" s="8">
        <v>426.3</v>
      </c>
      <c r="AE534" s="8">
        <v>463.7</v>
      </c>
      <c r="AF534" s="8">
        <v>641.79999999999995</v>
      </c>
      <c r="AG534" s="8">
        <v>114.4</v>
      </c>
      <c r="AH534" s="8">
        <v>101.4</v>
      </c>
      <c r="AI534" s="8">
        <v>151.5</v>
      </c>
      <c r="AJ534" s="8">
        <v>126.9</v>
      </c>
      <c r="AK534" s="8">
        <v>104.7</v>
      </c>
      <c r="AL534" s="8">
        <v>151.5</v>
      </c>
      <c r="AM534" s="8">
        <v>100.9</v>
      </c>
      <c r="AN534" s="8">
        <v>90.9</v>
      </c>
      <c r="AO534" s="8">
        <v>98.143000000000001</v>
      </c>
      <c r="AP534" s="8">
        <v>95.2</v>
      </c>
      <c r="AQ534" s="8">
        <v>89.1</v>
      </c>
      <c r="AR534" s="8">
        <v>320.88900000000001</v>
      </c>
      <c r="AS534" s="8">
        <v>137.19999999999999</v>
      </c>
      <c r="AT534" s="8">
        <v>157.69999999999999</v>
      </c>
      <c r="AU534" s="8">
        <v>149.19999999999999</v>
      </c>
      <c r="AV534" s="8">
        <v>163.9</v>
      </c>
      <c r="AW534" s="8">
        <v>196</v>
      </c>
      <c r="AX534" s="8">
        <v>183</v>
      </c>
      <c r="AY534" s="8">
        <v>123.7</v>
      </c>
      <c r="AZ534" s="8">
        <v>122.8</v>
      </c>
      <c r="BA534" s="8">
        <v>128.4</v>
      </c>
      <c r="BB534" s="8">
        <v>109.8</v>
      </c>
      <c r="BC534" s="8">
        <v>519.38919999999996</v>
      </c>
    </row>
    <row r="535" spans="1:55" x14ac:dyDescent="0.25">
      <c r="A535" s="7">
        <v>43921</v>
      </c>
      <c r="B535" s="8">
        <v>9947.3292999999994</v>
      </c>
      <c r="C535" s="8">
        <v>11215.936</v>
      </c>
      <c r="D535" s="8">
        <v>562.1</v>
      </c>
      <c r="E535" s="8">
        <v>104</v>
      </c>
      <c r="F535" s="8">
        <v>104</v>
      </c>
      <c r="G535" s="8">
        <v>105</v>
      </c>
      <c r="H535" s="8">
        <v>97.077600000000004</v>
      </c>
      <c r="I535" s="8">
        <v>99.170400000000001</v>
      </c>
      <c r="J535" s="8">
        <v>97</v>
      </c>
      <c r="K535" s="8">
        <v>95</v>
      </c>
      <c r="L535" s="8">
        <v>93</v>
      </c>
      <c r="M535" s="8">
        <v>98</v>
      </c>
      <c r="N535" s="8">
        <v>112</v>
      </c>
      <c r="O535" s="8">
        <v>104</v>
      </c>
      <c r="P535" s="8">
        <v>117</v>
      </c>
      <c r="Q535" s="8">
        <v>122</v>
      </c>
      <c r="R535" s="8">
        <v>483000</v>
      </c>
      <c r="S535" s="8">
        <v>378.4</v>
      </c>
      <c r="T535" s="8">
        <v>107.5</v>
      </c>
      <c r="U535" s="8">
        <v>111.2</v>
      </c>
      <c r="V535" s="8">
        <v>89.2</v>
      </c>
      <c r="W535" s="8">
        <v>101.9</v>
      </c>
      <c r="X535" s="8">
        <v>103.6</v>
      </c>
      <c r="Y535" s="8">
        <v>105.2</v>
      </c>
      <c r="Z535" s="8">
        <v>110.8</v>
      </c>
      <c r="AA535" s="8">
        <v>90</v>
      </c>
      <c r="AB535" s="8">
        <v>423.7</v>
      </c>
      <c r="AC535" s="8">
        <v>406.9</v>
      </c>
      <c r="AD535" s="8">
        <v>428</v>
      </c>
      <c r="AE535" s="8">
        <v>469.3</v>
      </c>
      <c r="AF535" s="8">
        <v>642.70000000000005</v>
      </c>
      <c r="AG535" s="8">
        <v>115.3</v>
      </c>
      <c r="AH535" s="8">
        <v>103.7</v>
      </c>
      <c r="AI535" s="8">
        <v>153.4</v>
      </c>
      <c r="AJ535" s="8">
        <v>128.9</v>
      </c>
      <c r="AK535" s="8">
        <v>111</v>
      </c>
      <c r="AL535" s="8">
        <v>153</v>
      </c>
      <c r="AM535" s="8">
        <v>101.5</v>
      </c>
      <c r="AN535" s="8">
        <v>91.4</v>
      </c>
      <c r="AO535" s="8">
        <v>98.424999999999997</v>
      </c>
      <c r="AP535" s="8">
        <v>95.3</v>
      </c>
      <c r="AQ535" s="8">
        <v>89.9</v>
      </c>
      <c r="AR535" s="8">
        <v>326.529</v>
      </c>
      <c r="AS535" s="8">
        <v>138.30000000000001</v>
      </c>
      <c r="AT535" s="8">
        <v>158.4</v>
      </c>
      <c r="AU535" s="8">
        <v>149.1</v>
      </c>
      <c r="AV535" s="8">
        <v>164</v>
      </c>
      <c r="AW535" s="8">
        <v>190</v>
      </c>
      <c r="AX535" s="8">
        <v>181.6</v>
      </c>
      <c r="AY535" s="8">
        <v>125.4</v>
      </c>
      <c r="AZ535" s="8">
        <v>124.5</v>
      </c>
      <c r="BA535" s="8">
        <v>130</v>
      </c>
      <c r="BB535" s="8">
        <v>111.2</v>
      </c>
      <c r="BC535" s="8">
        <v>519.01769999999999</v>
      </c>
    </row>
    <row r="536" spans="1:55" x14ac:dyDescent="0.25">
      <c r="A536" s="7">
        <v>43951</v>
      </c>
      <c r="B536" s="8">
        <v>9900.7050999999992</v>
      </c>
      <c r="C536" s="8">
        <v>11179.5805</v>
      </c>
      <c r="D536" s="8">
        <v>565.9</v>
      </c>
      <c r="E536" s="8">
        <v>104</v>
      </c>
      <c r="F536" s="8">
        <v>104</v>
      </c>
      <c r="G536" s="8">
        <v>105</v>
      </c>
      <c r="H536" s="8">
        <v>98.149500000000003</v>
      </c>
      <c r="I536" s="8">
        <v>98.896500000000003</v>
      </c>
      <c r="J536" s="8">
        <v>97</v>
      </c>
      <c r="K536" s="8">
        <v>94</v>
      </c>
      <c r="L536" s="8">
        <v>92</v>
      </c>
      <c r="M536" s="8">
        <v>96</v>
      </c>
      <c r="N536" s="8">
        <v>114</v>
      </c>
      <c r="O536" s="8">
        <v>105</v>
      </c>
      <c r="P536" s="8">
        <v>118</v>
      </c>
      <c r="Q536" s="8">
        <v>120.8</v>
      </c>
      <c r="R536" s="8">
        <v>476000</v>
      </c>
      <c r="S536" s="8">
        <v>377.5</v>
      </c>
      <c r="T536" s="8">
        <v>107.4</v>
      </c>
      <c r="U536" s="8">
        <v>111</v>
      </c>
      <c r="V536" s="8">
        <v>89.8</v>
      </c>
      <c r="W536" s="8">
        <v>102.1</v>
      </c>
      <c r="X536" s="8">
        <v>103.7</v>
      </c>
      <c r="Y536" s="8">
        <v>104.8</v>
      </c>
      <c r="Z536" s="8">
        <v>110.1</v>
      </c>
      <c r="AA536" s="8">
        <v>90.5</v>
      </c>
      <c r="AB536" s="8">
        <v>420.7</v>
      </c>
      <c r="AC536" s="8">
        <v>397.9</v>
      </c>
      <c r="AD536" s="8">
        <v>424.1</v>
      </c>
      <c r="AE536" s="8">
        <v>473.2</v>
      </c>
      <c r="AF536" s="8">
        <v>642.4</v>
      </c>
      <c r="AG536" s="8">
        <v>114.8</v>
      </c>
      <c r="AH536" s="8">
        <v>101.3</v>
      </c>
      <c r="AI536" s="8">
        <v>153.69999999999999</v>
      </c>
      <c r="AJ536" s="8">
        <v>126.8</v>
      </c>
      <c r="AK536" s="8">
        <v>108.3</v>
      </c>
      <c r="AL536" s="8">
        <v>152.9</v>
      </c>
      <c r="AM536" s="8">
        <v>101.7</v>
      </c>
      <c r="AN536" s="8">
        <v>91.6</v>
      </c>
      <c r="AO536" s="8">
        <v>98.671000000000006</v>
      </c>
      <c r="AP536" s="8">
        <v>95.3</v>
      </c>
      <c r="AQ536" s="8">
        <v>90.4</v>
      </c>
      <c r="AR536" s="8">
        <v>326.23200000000003</v>
      </c>
      <c r="AS536" s="8">
        <v>139.30000000000001</v>
      </c>
      <c r="AT536" s="8">
        <v>159.19999999999999</v>
      </c>
      <c r="AU536" s="8">
        <v>149.30000000000001</v>
      </c>
      <c r="AV536" s="8">
        <v>164</v>
      </c>
      <c r="AW536" s="8">
        <v>191</v>
      </c>
      <c r="AX536" s="8">
        <v>181.5</v>
      </c>
      <c r="AY536" s="8">
        <v>127.5</v>
      </c>
      <c r="AZ536" s="8">
        <v>126.7</v>
      </c>
      <c r="BA536" s="8">
        <v>132.1</v>
      </c>
      <c r="BB536" s="8">
        <v>113.1</v>
      </c>
      <c r="BC536" s="8">
        <v>520.25210000000004</v>
      </c>
    </row>
    <row r="537" spans="1:55" x14ac:dyDescent="0.25">
      <c r="A537" s="7">
        <v>43982</v>
      </c>
      <c r="B537" s="8">
        <v>9902.5187999999998</v>
      </c>
      <c r="C537" s="8">
        <v>11091.6621</v>
      </c>
      <c r="D537" s="8">
        <v>569.9</v>
      </c>
      <c r="E537" s="8">
        <v>104</v>
      </c>
      <c r="F537" s="8">
        <v>104</v>
      </c>
      <c r="G537" s="8">
        <v>105</v>
      </c>
      <c r="H537" s="8">
        <v>99.891400000000004</v>
      </c>
      <c r="I537" s="8">
        <v>99.375900000000001</v>
      </c>
      <c r="J537" s="8">
        <v>99</v>
      </c>
      <c r="K537" s="8">
        <v>95</v>
      </c>
      <c r="L537" s="8">
        <v>93</v>
      </c>
      <c r="M537" s="8">
        <v>97</v>
      </c>
      <c r="N537" s="8">
        <v>115</v>
      </c>
      <c r="O537" s="8">
        <v>107</v>
      </c>
      <c r="P537" s="8">
        <v>119</v>
      </c>
      <c r="Q537" s="8">
        <v>121.4</v>
      </c>
      <c r="R537" s="8">
        <v>473000</v>
      </c>
      <c r="S537" s="8">
        <v>386.1</v>
      </c>
      <c r="T537" s="8">
        <v>107.4</v>
      </c>
      <c r="U537" s="8">
        <v>110.8</v>
      </c>
      <c r="V537" s="8">
        <v>90</v>
      </c>
      <c r="W537" s="8">
        <v>102.2</v>
      </c>
      <c r="X537" s="8">
        <v>103.8</v>
      </c>
      <c r="Y537" s="8">
        <v>104.6</v>
      </c>
      <c r="Z537" s="8">
        <v>109.7</v>
      </c>
      <c r="AA537" s="8">
        <v>90.6</v>
      </c>
      <c r="AB537" s="8">
        <v>422</v>
      </c>
      <c r="AC537" s="8">
        <v>396.7</v>
      </c>
      <c r="AD537" s="8">
        <v>424.5</v>
      </c>
      <c r="AE537" s="8">
        <v>472.3</v>
      </c>
      <c r="AF537" s="8">
        <v>647.79999999999995</v>
      </c>
      <c r="AG537" s="8">
        <v>114.2</v>
      </c>
      <c r="AH537" s="8">
        <v>101</v>
      </c>
      <c r="AI537" s="8">
        <v>154.9</v>
      </c>
      <c r="AJ537" s="8">
        <v>128.30000000000001</v>
      </c>
      <c r="AK537" s="8">
        <v>108.5</v>
      </c>
      <c r="AL537" s="8">
        <v>155.6</v>
      </c>
      <c r="AM537" s="8">
        <v>101.9</v>
      </c>
      <c r="AN537" s="8">
        <v>91.7</v>
      </c>
      <c r="AO537" s="8">
        <v>98.951999999999998</v>
      </c>
      <c r="AP537" s="8">
        <v>95.2</v>
      </c>
      <c r="AQ537" s="8">
        <v>90.6</v>
      </c>
      <c r="AR537" s="8">
        <v>333.09300000000002</v>
      </c>
      <c r="AS537" s="8">
        <v>140.4</v>
      </c>
      <c r="AT537" s="8">
        <v>160.6</v>
      </c>
      <c r="AU537" s="8">
        <v>150.6</v>
      </c>
      <c r="AV537" s="8">
        <v>164.2</v>
      </c>
      <c r="AW537" s="8">
        <v>191.7</v>
      </c>
      <c r="AX537" s="8">
        <v>182.1</v>
      </c>
      <c r="AY537" s="8">
        <v>135.9</v>
      </c>
      <c r="AZ537" s="8">
        <v>135.19999999999999</v>
      </c>
      <c r="BA537" s="8">
        <v>140.69999999999999</v>
      </c>
      <c r="BB537" s="8">
        <v>117.6</v>
      </c>
      <c r="BC537" s="8">
        <v>523.11929999999995</v>
      </c>
    </row>
    <row r="538" spans="1:55" x14ac:dyDescent="0.25">
      <c r="A538" s="7">
        <v>44012</v>
      </c>
      <c r="B538" s="8">
        <v>9671.1183000000001</v>
      </c>
      <c r="C538" s="8">
        <v>10931.9488</v>
      </c>
      <c r="D538" s="8">
        <v>574</v>
      </c>
      <c r="E538" s="8">
        <v>104</v>
      </c>
      <c r="F538" s="8">
        <v>104</v>
      </c>
      <c r="G538" s="8">
        <v>105</v>
      </c>
      <c r="H538" s="8">
        <v>100.6284</v>
      </c>
      <c r="I538" s="8">
        <v>99.718299999999999</v>
      </c>
      <c r="J538" s="8">
        <v>98</v>
      </c>
      <c r="K538" s="8">
        <v>95</v>
      </c>
      <c r="L538" s="8">
        <v>94</v>
      </c>
      <c r="M538" s="8">
        <v>96</v>
      </c>
      <c r="N538" s="8">
        <v>114</v>
      </c>
      <c r="O538" s="8">
        <v>106</v>
      </c>
      <c r="P538" s="8">
        <v>118</v>
      </c>
      <c r="Q538" s="8">
        <v>123.1</v>
      </c>
      <c r="R538" s="8">
        <v>480000</v>
      </c>
      <c r="S538" s="8">
        <v>386.7</v>
      </c>
      <c r="T538" s="8">
        <v>107.4</v>
      </c>
      <c r="U538" s="8">
        <v>110.8</v>
      </c>
      <c r="V538" s="8">
        <v>90.7</v>
      </c>
      <c r="W538" s="8">
        <v>102.5</v>
      </c>
      <c r="X538" s="8">
        <v>104.2</v>
      </c>
      <c r="Y538" s="8">
        <v>104.4</v>
      </c>
      <c r="Z538" s="8">
        <v>109.2</v>
      </c>
      <c r="AA538" s="8">
        <v>91.6</v>
      </c>
      <c r="AB538" s="8">
        <v>426.2</v>
      </c>
      <c r="AC538" s="8">
        <v>405.4</v>
      </c>
      <c r="AD538" s="8">
        <v>429.6</v>
      </c>
      <c r="AE538" s="8">
        <v>476.5</v>
      </c>
      <c r="AF538" s="8">
        <v>649</v>
      </c>
      <c r="AG538" s="8">
        <v>111.1</v>
      </c>
      <c r="AH538" s="8">
        <v>98.6</v>
      </c>
      <c r="AI538" s="8">
        <v>151.5</v>
      </c>
      <c r="AJ538" s="8">
        <v>124.1</v>
      </c>
      <c r="AK538" s="8">
        <v>104.7</v>
      </c>
      <c r="AL538" s="8">
        <v>151.80000000000001</v>
      </c>
      <c r="AM538" s="8">
        <v>102.4</v>
      </c>
      <c r="AN538" s="8">
        <v>92.1</v>
      </c>
      <c r="AO538" s="8">
        <v>99.298000000000002</v>
      </c>
      <c r="AP538" s="8">
        <v>95.4</v>
      </c>
      <c r="AQ538" s="8">
        <v>91</v>
      </c>
      <c r="AR538" s="8">
        <v>324.19499999999999</v>
      </c>
      <c r="AS538" s="8">
        <v>140.9</v>
      </c>
      <c r="AT538" s="8">
        <v>162</v>
      </c>
      <c r="AU538" s="8">
        <v>151.30000000000001</v>
      </c>
      <c r="AV538" s="8">
        <v>164.7</v>
      </c>
      <c r="AW538" s="8">
        <v>190.2</v>
      </c>
      <c r="AX538" s="8">
        <v>185.1</v>
      </c>
      <c r="AY538" s="8">
        <v>139.5</v>
      </c>
      <c r="AZ538" s="8">
        <v>138.80000000000001</v>
      </c>
      <c r="BA538" s="8">
        <v>144.5</v>
      </c>
      <c r="BB538" s="8">
        <v>120.8</v>
      </c>
      <c r="BC538" s="8">
        <v>527.27890000000002</v>
      </c>
    </row>
    <row r="539" spans="1:55" x14ac:dyDescent="0.25">
      <c r="A539" s="7">
        <v>44043</v>
      </c>
      <c r="B539" s="8">
        <v>9811.1152999999995</v>
      </c>
      <c r="C539" s="8">
        <v>10885.0272</v>
      </c>
      <c r="D539" s="8">
        <v>578.4</v>
      </c>
      <c r="E539" s="8">
        <v>105</v>
      </c>
      <c r="F539" s="8">
        <v>104</v>
      </c>
      <c r="G539" s="8">
        <v>106</v>
      </c>
      <c r="H539" s="8">
        <v>100.56140000000001</v>
      </c>
      <c r="I539" s="8">
        <v>100.0608</v>
      </c>
      <c r="J539" s="8">
        <v>100</v>
      </c>
      <c r="K539" s="8">
        <v>97</v>
      </c>
      <c r="L539" s="8">
        <v>96</v>
      </c>
      <c r="M539" s="8">
        <v>98</v>
      </c>
      <c r="N539" s="8">
        <v>115</v>
      </c>
      <c r="O539" s="8">
        <v>107</v>
      </c>
      <c r="P539" s="8">
        <v>118</v>
      </c>
      <c r="Q539" s="8">
        <v>124.1</v>
      </c>
      <c r="R539" s="8">
        <v>484000</v>
      </c>
      <c r="S539" s="8">
        <v>385.4</v>
      </c>
      <c r="T539" s="8">
        <v>107.6</v>
      </c>
      <c r="U539" s="8">
        <v>111</v>
      </c>
      <c r="V539" s="8">
        <v>90.9</v>
      </c>
      <c r="W539" s="8">
        <v>103</v>
      </c>
      <c r="X539" s="8">
        <v>104.6</v>
      </c>
      <c r="Y539" s="8">
        <v>104.2</v>
      </c>
      <c r="Z539" s="8">
        <v>109</v>
      </c>
      <c r="AA539" s="8">
        <v>91.4</v>
      </c>
      <c r="AB539" s="8">
        <v>426.2</v>
      </c>
      <c r="AC539" s="8">
        <v>407.4</v>
      </c>
      <c r="AD539" s="8">
        <v>428.3</v>
      </c>
      <c r="AE539" s="8">
        <v>478.7</v>
      </c>
      <c r="AF539" s="8">
        <v>656.6</v>
      </c>
      <c r="AG539" s="8">
        <v>111.8</v>
      </c>
      <c r="AH539" s="8">
        <v>100.1</v>
      </c>
      <c r="AI539" s="8">
        <v>150.5</v>
      </c>
      <c r="AJ539" s="8">
        <v>124.3</v>
      </c>
      <c r="AK539" s="8">
        <v>104.3</v>
      </c>
      <c r="AL539" s="8">
        <v>150.9</v>
      </c>
      <c r="AM539" s="8">
        <v>103.3</v>
      </c>
      <c r="AN539" s="8">
        <v>92.7</v>
      </c>
      <c r="AO539" s="8">
        <v>99.662000000000006</v>
      </c>
      <c r="AP539" s="8">
        <v>96.1</v>
      </c>
      <c r="AQ539" s="8">
        <v>91.8</v>
      </c>
      <c r="AR539" s="8">
        <v>336.95699999999999</v>
      </c>
      <c r="AS539" s="8">
        <v>142.19999999999999</v>
      </c>
      <c r="AT539" s="8">
        <v>161.69999999999999</v>
      </c>
      <c r="AU539" s="8">
        <v>151.80000000000001</v>
      </c>
      <c r="AV539" s="8">
        <v>164.4</v>
      </c>
      <c r="AW539" s="8">
        <v>185.8</v>
      </c>
      <c r="AX539" s="8">
        <v>191.3</v>
      </c>
      <c r="AY539" s="8">
        <v>141.4</v>
      </c>
      <c r="AZ539" s="8">
        <v>140.6</v>
      </c>
      <c r="BA539" s="8">
        <v>146.19999999999999</v>
      </c>
      <c r="BB539" s="8">
        <v>122.4</v>
      </c>
      <c r="BC539" s="8">
        <v>531.96109999999999</v>
      </c>
    </row>
    <row r="540" spans="1:55" x14ac:dyDescent="0.25">
      <c r="A540" s="7">
        <v>44074</v>
      </c>
      <c r="B540" s="8">
        <v>9939.1725999999999</v>
      </c>
      <c r="C540" s="8">
        <v>10767.717199999999</v>
      </c>
      <c r="D540" s="8">
        <v>583</v>
      </c>
      <c r="E540" s="8">
        <v>105</v>
      </c>
      <c r="F540" s="8">
        <v>105</v>
      </c>
      <c r="G540" s="8">
        <v>106</v>
      </c>
      <c r="H540" s="8">
        <v>101.2313</v>
      </c>
      <c r="I540" s="8">
        <v>100.6771</v>
      </c>
      <c r="J540" s="8">
        <v>98</v>
      </c>
      <c r="K540" s="8">
        <v>96</v>
      </c>
      <c r="L540" s="8">
        <v>94</v>
      </c>
      <c r="M540" s="8">
        <v>97</v>
      </c>
      <c r="N540" s="8">
        <v>114</v>
      </c>
      <c r="O540" s="8">
        <v>106</v>
      </c>
      <c r="P540" s="8">
        <v>117</v>
      </c>
      <c r="Q540" s="8">
        <v>125.3</v>
      </c>
      <c r="R540" s="8">
        <v>489000</v>
      </c>
      <c r="S540" s="8">
        <v>382</v>
      </c>
      <c r="T540" s="8">
        <v>107.6</v>
      </c>
      <c r="U540" s="8">
        <v>111</v>
      </c>
      <c r="V540" s="8">
        <v>90.9</v>
      </c>
      <c r="W540" s="8">
        <v>103</v>
      </c>
      <c r="X540" s="8">
        <v>104.6</v>
      </c>
      <c r="Y540" s="8">
        <v>104.3</v>
      </c>
      <c r="Z540" s="8">
        <v>109.1</v>
      </c>
      <c r="AA540" s="8">
        <v>91.4</v>
      </c>
      <c r="AB540" s="8">
        <v>426.6</v>
      </c>
      <c r="AC540" s="8">
        <v>408.2</v>
      </c>
      <c r="AD540" s="8">
        <v>427.9</v>
      </c>
      <c r="AE540" s="8">
        <v>483.8</v>
      </c>
      <c r="AF540" s="8">
        <v>661.7</v>
      </c>
      <c r="AG540" s="8">
        <v>113.4</v>
      </c>
      <c r="AH540" s="8">
        <v>101.2</v>
      </c>
      <c r="AI540" s="8">
        <v>152.4</v>
      </c>
      <c r="AJ540" s="8">
        <v>124.4</v>
      </c>
      <c r="AK540" s="8">
        <v>103.5</v>
      </c>
      <c r="AL540" s="8">
        <v>152.30000000000001</v>
      </c>
      <c r="AM540" s="8">
        <v>104.1</v>
      </c>
      <c r="AN540" s="8">
        <v>93.1</v>
      </c>
      <c r="AO540" s="8">
        <v>100</v>
      </c>
      <c r="AP540" s="8">
        <v>96.5</v>
      </c>
      <c r="AQ540" s="8">
        <v>92.3</v>
      </c>
      <c r="AR540" s="8">
        <v>336.27699999999999</v>
      </c>
      <c r="AS540" s="8">
        <v>143.4</v>
      </c>
      <c r="AT540" s="8">
        <v>161.9</v>
      </c>
      <c r="AU540" s="8">
        <v>149.80000000000001</v>
      </c>
      <c r="AV540" s="8">
        <v>163.30000000000001</v>
      </c>
      <c r="AW540" s="8">
        <v>182.5</v>
      </c>
      <c r="AX540" s="8">
        <v>192.1</v>
      </c>
      <c r="AY540" s="8">
        <v>144.4</v>
      </c>
      <c r="AZ540" s="8">
        <v>143.69999999999999</v>
      </c>
      <c r="BA540" s="8">
        <v>148.6</v>
      </c>
      <c r="BB540" s="8">
        <v>125.1</v>
      </c>
      <c r="BC540" s="8">
        <v>536.41380000000004</v>
      </c>
    </row>
    <row r="541" spans="1:55" x14ac:dyDescent="0.25">
      <c r="A541" s="7">
        <v>44104</v>
      </c>
      <c r="B541" s="8">
        <v>9979.8420999999998</v>
      </c>
      <c r="C541" s="8">
        <v>10741.0615</v>
      </c>
      <c r="D541" s="8">
        <v>587.70000000000005</v>
      </c>
      <c r="E541" s="8">
        <v>106</v>
      </c>
      <c r="F541" s="8">
        <v>106</v>
      </c>
      <c r="G541" s="8">
        <v>107</v>
      </c>
      <c r="H541" s="8">
        <v>101.63330000000001</v>
      </c>
      <c r="I541" s="8">
        <v>100.9511</v>
      </c>
      <c r="J541" s="8">
        <v>99</v>
      </c>
      <c r="K541" s="8">
        <v>96</v>
      </c>
      <c r="L541" s="8">
        <v>94</v>
      </c>
      <c r="M541" s="8">
        <v>98</v>
      </c>
      <c r="N541" s="8">
        <v>115</v>
      </c>
      <c r="O541" s="8">
        <v>108</v>
      </c>
      <c r="P541" s="8">
        <v>118</v>
      </c>
      <c r="Q541" s="8">
        <v>126.7</v>
      </c>
      <c r="R541" s="8">
        <v>493000</v>
      </c>
      <c r="S541" s="8">
        <v>383.1</v>
      </c>
      <c r="T541" s="8">
        <v>107.9</v>
      </c>
      <c r="U541" s="8">
        <v>111.3</v>
      </c>
      <c r="V541" s="8">
        <v>91.2</v>
      </c>
      <c r="W541" s="8">
        <v>103.4</v>
      </c>
      <c r="X541" s="8">
        <v>104.8</v>
      </c>
      <c r="Y541" s="8">
        <v>104.3</v>
      </c>
      <c r="Z541" s="8">
        <v>109.3</v>
      </c>
      <c r="AA541" s="8">
        <v>91</v>
      </c>
      <c r="AB541" s="8">
        <v>427.9</v>
      </c>
      <c r="AC541" s="8">
        <v>404.9</v>
      </c>
      <c r="AD541" s="8">
        <v>430.9</v>
      </c>
      <c r="AE541" s="8">
        <v>485.7</v>
      </c>
      <c r="AF541" s="8">
        <v>668.3</v>
      </c>
      <c r="AG541" s="8">
        <v>114.9</v>
      </c>
      <c r="AH541" s="8">
        <v>102</v>
      </c>
      <c r="AI541" s="8">
        <v>154.5</v>
      </c>
      <c r="AJ541" s="8">
        <v>128.69999999999999</v>
      </c>
      <c r="AK541" s="8">
        <v>107.1</v>
      </c>
      <c r="AL541" s="8">
        <v>153.6</v>
      </c>
      <c r="AM541" s="8">
        <v>104.9</v>
      </c>
      <c r="AN541" s="8">
        <v>93.5</v>
      </c>
      <c r="AO541" s="8">
        <v>100.32299999999999</v>
      </c>
      <c r="AP541" s="8">
        <v>96.7</v>
      </c>
      <c r="AQ541" s="8">
        <v>92.6</v>
      </c>
      <c r="AR541" s="8">
        <v>345.44299999999998</v>
      </c>
      <c r="AS541" s="8">
        <v>144.80000000000001</v>
      </c>
      <c r="AT541" s="8">
        <v>158.5</v>
      </c>
      <c r="AU541" s="8">
        <v>151.19999999999999</v>
      </c>
      <c r="AV541" s="8">
        <v>162.4</v>
      </c>
      <c r="AW541" s="8">
        <v>180.8</v>
      </c>
      <c r="AX541" s="8">
        <v>191.6</v>
      </c>
      <c r="AY541" s="8">
        <v>146.69999999999999</v>
      </c>
      <c r="AZ541" s="8">
        <v>145.9</v>
      </c>
      <c r="BA541" s="8">
        <v>150.19999999999999</v>
      </c>
      <c r="BB541" s="8">
        <v>128.19999999999999</v>
      </c>
      <c r="BC541" s="8">
        <v>539.94290000000001</v>
      </c>
    </row>
    <row r="542" spans="1:55" x14ac:dyDescent="0.25">
      <c r="A542" s="7">
        <v>44135</v>
      </c>
      <c r="B542" s="8">
        <v>10072.2418</v>
      </c>
      <c r="C542" s="8">
        <v>10716.136500000001</v>
      </c>
      <c r="D542" s="8">
        <v>592.6</v>
      </c>
      <c r="E542" s="8">
        <v>107</v>
      </c>
      <c r="F542" s="8">
        <v>107</v>
      </c>
      <c r="G542" s="8">
        <v>107</v>
      </c>
      <c r="H542" s="8">
        <v>101.9683</v>
      </c>
      <c r="I542" s="8">
        <v>101.1566</v>
      </c>
      <c r="J542" s="8">
        <v>100</v>
      </c>
      <c r="K542" s="8">
        <v>97</v>
      </c>
      <c r="L542" s="8">
        <v>95</v>
      </c>
      <c r="M542" s="8">
        <v>98</v>
      </c>
      <c r="N542" s="8">
        <v>115</v>
      </c>
      <c r="O542" s="8">
        <v>107</v>
      </c>
      <c r="P542" s="8">
        <v>119</v>
      </c>
      <c r="Q542" s="8">
        <v>127.8</v>
      </c>
      <c r="R542" s="8">
        <v>486000</v>
      </c>
      <c r="S542" s="8">
        <v>381.3</v>
      </c>
      <c r="T542" s="8">
        <v>108.4</v>
      </c>
      <c r="U542" s="8">
        <v>111.7</v>
      </c>
      <c r="V542" s="8">
        <v>91.7</v>
      </c>
      <c r="W542" s="8">
        <v>103.8</v>
      </c>
      <c r="X542" s="8">
        <v>105.2</v>
      </c>
      <c r="Y542" s="8">
        <v>104.9</v>
      </c>
      <c r="Z542" s="8">
        <v>109.8</v>
      </c>
      <c r="AA542" s="8">
        <v>91.4</v>
      </c>
      <c r="AB542" s="8">
        <v>431.8</v>
      </c>
      <c r="AC542" s="8">
        <v>408.5</v>
      </c>
      <c r="AD542" s="8">
        <v>435.2</v>
      </c>
      <c r="AE542" s="8">
        <v>490.7</v>
      </c>
      <c r="AF542" s="8">
        <v>674.6</v>
      </c>
      <c r="AG542" s="8">
        <v>113.4</v>
      </c>
      <c r="AH542" s="8">
        <v>99.9</v>
      </c>
      <c r="AI542" s="8">
        <v>154.4</v>
      </c>
      <c r="AJ542" s="8">
        <v>127.9</v>
      </c>
      <c r="AK542" s="8">
        <v>109.1</v>
      </c>
      <c r="AL542" s="8">
        <v>155</v>
      </c>
      <c r="AM542" s="8">
        <v>105.6</v>
      </c>
      <c r="AN542" s="8">
        <v>93.8</v>
      </c>
      <c r="AO542" s="8">
        <v>100.65</v>
      </c>
      <c r="AP542" s="8">
        <v>96.9</v>
      </c>
      <c r="AQ542" s="8">
        <v>92.9</v>
      </c>
      <c r="AR542" s="8">
        <v>350.24400000000003</v>
      </c>
      <c r="AS542" s="8">
        <v>146.30000000000001</v>
      </c>
      <c r="AT542" s="8">
        <v>158.5</v>
      </c>
      <c r="AU542" s="8">
        <v>149.9</v>
      </c>
      <c r="AV542" s="8">
        <v>163.1</v>
      </c>
      <c r="AW542" s="8">
        <v>176.6</v>
      </c>
      <c r="AX542" s="8">
        <v>186.5</v>
      </c>
      <c r="AY542" s="8">
        <v>149.9</v>
      </c>
      <c r="AZ542" s="8">
        <v>148.6</v>
      </c>
      <c r="BA542" s="8">
        <v>154.4</v>
      </c>
      <c r="BB542" s="8">
        <v>131.4</v>
      </c>
      <c r="BC542" s="8">
        <v>542.15800000000002</v>
      </c>
    </row>
    <row r="543" spans="1:55" x14ac:dyDescent="0.25">
      <c r="A543" s="7">
        <v>44165</v>
      </c>
      <c r="B543" s="8">
        <v>10088.349899999999</v>
      </c>
      <c r="C543" s="8">
        <v>10704.230299999999</v>
      </c>
      <c r="D543" s="8">
        <v>597.5</v>
      </c>
      <c r="E543" s="8">
        <v>108</v>
      </c>
      <c r="F543" s="8">
        <v>108</v>
      </c>
      <c r="G543" s="8">
        <v>108</v>
      </c>
      <c r="H543" s="8">
        <v>102.5043</v>
      </c>
      <c r="I543" s="8">
        <v>101.0196</v>
      </c>
      <c r="J543" s="8">
        <v>100</v>
      </c>
      <c r="K543" s="8">
        <v>96</v>
      </c>
      <c r="L543" s="8">
        <v>95</v>
      </c>
      <c r="M543" s="8">
        <v>97</v>
      </c>
      <c r="N543" s="8">
        <v>116</v>
      </c>
      <c r="O543" s="8">
        <v>110</v>
      </c>
      <c r="P543" s="8">
        <v>120</v>
      </c>
      <c r="Q543" s="8">
        <v>129.1</v>
      </c>
      <c r="R543" s="8">
        <v>495000</v>
      </c>
      <c r="S543" s="8">
        <v>380.6</v>
      </c>
      <c r="T543" s="8">
        <v>109.1</v>
      </c>
      <c r="U543" s="8">
        <v>112.6</v>
      </c>
      <c r="V543" s="8">
        <v>91.6</v>
      </c>
      <c r="W543" s="8">
        <v>104.7</v>
      </c>
      <c r="X543" s="8">
        <v>106.1</v>
      </c>
      <c r="Y543" s="8">
        <v>105.3</v>
      </c>
      <c r="Z543" s="8">
        <v>110.6</v>
      </c>
      <c r="AA543" s="8">
        <v>90.9</v>
      </c>
      <c r="AB543" s="8">
        <v>435.7</v>
      </c>
      <c r="AC543" s="8">
        <v>415</v>
      </c>
      <c r="AD543" s="8">
        <v>438.2</v>
      </c>
      <c r="AE543" s="8">
        <v>492.2</v>
      </c>
      <c r="AF543" s="8">
        <v>680.1</v>
      </c>
      <c r="AG543" s="8">
        <v>114.5</v>
      </c>
      <c r="AH543" s="8">
        <v>102.4</v>
      </c>
      <c r="AI543" s="8">
        <v>154.6</v>
      </c>
      <c r="AJ543" s="8">
        <v>129</v>
      </c>
      <c r="AK543" s="8">
        <v>111.2</v>
      </c>
      <c r="AL543" s="8">
        <v>154.4</v>
      </c>
      <c r="AM543" s="8">
        <v>107.1</v>
      </c>
      <c r="AN543" s="8">
        <v>94.3</v>
      </c>
      <c r="AO543" s="8">
        <v>100.997</v>
      </c>
      <c r="AP543" s="8">
        <v>97</v>
      </c>
      <c r="AQ543" s="8">
        <v>93.4</v>
      </c>
      <c r="AR543" s="8">
        <v>344.21699999999998</v>
      </c>
      <c r="AS543" s="8">
        <v>146.80000000000001</v>
      </c>
      <c r="AT543" s="8">
        <v>159</v>
      </c>
      <c r="AU543" s="8">
        <v>151</v>
      </c>
      <c r="AV543" s="8">
        <v>163.1</v>
      </c>
      <c r="AW543" s="8">
        <v>176.7</v>
      </c>
      <c r="AX543" s="8">
        <v>187.4</v>
      </c>
      <c r="AY543" s="8">
        <v>152.19999999999999</v>
      </c>
      <c r="AZ543" s="8">
        <v>150.80000000000001</v>
      </c>
      <c r="BA543" s="8">
        <v>157.6</v>
      </c>
      <c r="BB543" s="8">
        <v>133.5</v>
      </c>
      <c r="BC543" s="8">
        <v>543.13549999999998</v>
      </c>
    </row>
    <row r="544" spans="1:55" x14ac:dyDescent="0.25">
      <c r="A544" s="7">
        <v>44196</v>
      </c>
      <c r="B544" s="8">
        <v>10097.5347</v>
      </c>
      <c r="C544" s="8">
        <v>10749.475899999999</v>
      </c>
      <c r="D544" s="8">
        <v>602.4</v>
      </c>
      <c r="E544" s="8">
        <v>108</v>
      </c>
      <c r="F544" s="8">
        <v>108</v>
      </c>
      <c r="G544" s="8">
        <v>108</v>
      </c>
      <c r="H544" s="8">
        <v>102.97320000000001</v>
      </c>
      <c r="I544" s="8">
        <v>101.29349999999999</v>
      </c>
      <c r="J544" s="8">
        <v>99</v>
      </c>
      <c r="K544" s="8">
        <v>96</v>
      </c>
      <c r="L544" s="8">
        <v>94</v>
      </c>
      <c r="M544" s="8">
        <v>98</v>
      </c>
      <c r="N544" s="8">
        <v>116</v>
      </c>
      <c r="O544" s="8">
        <v>107</v>
      </c>
      <c r="P544" s="8">
        <v>121</v>
      </c>
      <c r="Q544" s="8">
        <v>130.1</v>
      </c>
      <c r="R544" s="8">
        <v>494000</v>
      </c>
      <c r="S544" s="8">
        <v>379.9</v>
      </c>
      <c r="T544" s="8">
        <v>109.9</v>
      </c>
      <c r="U544" s="8">
        <v>113.5</v>
      </c>
      <c r="V544" s="8">
        <v>91.9</v>
      </c>
      <c r="W544" s="8">
        <v>105.7</v>
      </c>
      <c r="X544" s="8">
        <v>107.1</v>
      </c>
      <c r="Y544" s="8">
        <v>105.8</v>
      </c>
      <c r="Z544" s="8">
        <v>111.3</v>
      </c>
      <c r="AA544" s="8">
        <v>90.7</v>
      </c>
      <c r="AB544" s="8">
        <v>438.3</v>
      </c>
      <c r="AC544" s="8">
        <v>414.6</v>
      </c>
      <c r="AD544" s="8">
        <v>440.8</v>
      </c>
      <c r="AE544" s="8">
        <v>496.5</v>
      </c>
      <c r="AF544" s="8">
        <v>684.1</v>
      </c>
      <c r="AG544" s="8">
        <v>115</v>
      </c>
      <c r="AH544" s="8">
        <v>102.5</v>
      </c>
      <c r="AI544" s="8">
        <v>156.1</v>
      </c>
      <c r="AJ544" s="8">
        <v>129.9</v>
      </c>
      <c r="AK544" s="8">
        <v>108.6</v>
      </c>
      <c r="AL544" s="8">
        <v>157.19999999999999</v>
      </c>
      <c r="AM544" s="8">
        <v>108.6</v>
      </c>
      <c r="AN544" s="8">
        <v>95.2</v>
      </c>
      <c r="AO544" s="8">
        <v>101.355</v>
      </c>
      <c r="AP544" s="8">
        <v>97.3</v>
      </c>
      <c r="AQ544" s="8">
        <v>94</v>
      </c>
      <c r="AR544" s="8">
        <v>333.19900000000001</v>
      </c>
      <c r="AS544" s="8">
        <v>146.1</v>
      </c>
      <c r="AT544" s="8">
        <v>160.5</v>
      </c>
      <c r="AU544" s="8">
        <v>150.4</v>
      </c>
      <c r="AV544" s="8">
        <v>163.19999999999999</v>
      </c>
      <c r="AW544" s="8">
        <v>179.9</v>
      </c>
      <c r="AX544" s="8">
        <v>190.8</v>
      </c>
      <c r="AY544" s="8">
        <v>154.9</v>
      </c>
      <c r="AZ544" s="8">
        <v>153.5</v>
      </c>
      <c r="BA544" s="8">
        <v>160.69999999999999</v>
      </c>
      <c r="BB544" s="8">
        <v>135.19999999999999</v>
      </c>
      <c r="BC544" s="8">
        <v>543.34010000000001</v>
      </c>
    </row>
    <row r="545" spans="1:55" x14ac:dyDescent="0.25">
      <c r="A545" s="7">
        <v>44227</v>
      </c>
      <c r="B545" s="8">
        <v>10041.543799999999</v>
      </c>
      <c r="C545" s="8">
        <v>10843.6021</v>
      </c>
      <c r="D545" s="8">
        <v>607.4</v>
      </c>
      <c r="E545" s="8">
        <v>109</v>
      </c>
      <c r="F545" s="8">
        <v>109</v>
      </c>
      <c r="G545" s="8">
        <v>108</v>
      </c>
      <c r="H545" s="8">
        <v>103.9</v>
      </c>
      <c r="I545" s="8">
        <v>101.8</v>
      </c>
      <c r="J545" s="8">
        <v>98</v>
      </c>
      <c r="K545" s="8">
        <v>94</v>
      </c>
      <c r="L545" s="8">
        <v>92</v>
      </c>
      <c r="M545" s="8">
        <v>97</v>
      </c>
      <c r="N545" s="8">
        <v>116</v>
      </c>
      <c r="O545" s="8">
        <v>109</v>
      </c>
      <c r="P545" s="8">
        <v>120</v>
      </c>
      <c r="Q545" s="8">
        <v>131.1</v>
      </c>
      <c r="R545" s="8">
        <v>499000</v>
      </c>
      <c r="S545" s="8">
        <v>381.9</v>
      </c>
      <c r="T545" s="8">
        <v>110.3</v>
      </c>
      <c r="U545" s="8">
        <v>114.1</v>
      </c>
      <c r="V545" s="8">
        <v>91.4</v>
      </c>
      <c r="W545" s="8">
        <v>106.2</v>
      </c>
      <c r="X545" s="8">
        <v>107.7</v>
      </c>
      <c r="Y545" s="8">
        <v>106.1</v>
      </c>
      <c r="Z545" s="8">
        <v>111.8</v>
      </c>
      <c r="AA545" s="8">
        <v>90.1</v>
      </c>
      <c r="AB545" s="8">
        <v>439.2</v>
      </c>
      <c r="AC545" s="8">
        <v>415</v>
      </c>
      <c r="AD545" s="8">
        <v>438.6</v>
      </c>
      <c r="AE545" s="8">
        <v>500.3</v>
      </c>
      <c r="AF545" s="8">
        <v>684.7</v>
      </c>
      <c r="AG545" s="8">
        <v>118.3</v>
      </c>
      <c r="AH545" s="8">
        <v>103.5</v>
      </c>
      <c r="AI545" s="8">
        <v>158.5</v>
      </c>
      <c r="AJ545" s="8">
        <v>133.19999999999999</v>
      </c>
      <c r="AK545" s="8">
        <v>108.1</v>
      </c>
      <c r="AL545" s="8">
        <v>158.19999999999999</v>
      </c>
      <c r="AM545" s="8">
        <v>109.9</v>
      </c>
      <c r="AN545" s="8">
        <v>95.9</v>
      </c>
      <c r="AO545" s="8">
        <v>101.706</v>
      </c>
      <c r="AP545" s="8">
        <v>97.7</v>
      </c>
      <c r="AQ545" s="8">
        <v>94.8</v>
      </c>
      <c r="AR545" s="8">
        <v>357.45800000000003</v>
      </c>
      <c r="AS545" s="8">
        <v>149.69999999999999</v>
      </c>
      <c r="AT545" s="8">
        <v>161.4</v>
      </c>
      <c r="AU545" s="8">
        <v>151</v>
      </c>
      <c r="AV545" s="8">
        <v>162.69999999999999</v>
      </c>
      <c r="AW545" s="8">
        <v>186.2</v>
      </c>
      <c r="AX545" s="8">
        <v>192.4</v>
      </c>
      <c r="AY545" s="8">
        <v>157.69999999999999</v>
      </c>
      <c r="AZ545" s="8">
        <v>156.6</v>
      </c>
      <c r="BA545" s="8">
        <v>163.69999999999999</v>
      </c>
      <c r="BB545" s="8">
        <v>137.19999999999999</v>
      </c>
      <c r="BC545" s="8">
        <v>543.37549999999999</v>
      </c>
    </row>
    <row r="546" spans="1:55" x14ac:dyDescent="0.25">
      <c r="A546" s="7">
        <v>44255</v>
      </c>
      <c r="B546" s="8">
        <v>10118.26</v>
      </c>
      <c r="C546" s="8">
        <v>10803.950800000001</v>
      </c>
      <c r="D546" s="8">
        <v>612.4</v>
      </c>
      <c r="E546" s="8">
        <v>111</v>
      </c>
      <c r="F546" s="8">
        <v>111</v>
      </c>
      <c r="G546" s="8">
        <v>110</v>
      </c>
      <c r="H546" s="8">
        <v>105.2</v>
      </c>
      <c r="I546" s="8">
        <v>102.5</v>
      </c>
      <c r="J546" s="8">
        <v>100</v>
      </c>
      <c r="K546" s="8">
        <v>96</v>
      </c>
      <c r="L546" s="8">
        <v>95</v>
      </c>
      <c r="M546" s="8">
        <v>98</v>
      </c>
      <c r="N546" s="8">
        <v>117</v>
      </c>
      <c r="O546" s="8">
        <v>109</v>
      </c>
      <c r="P546" s="8">
        <v>121</v>
      </c>
      <c r="Q546" s="8">
        <v>131.1</v>
      </c>
      <c r="R546" s="8">
        <v>490000</v>
      </c>
      <c r="S546" s="8">
        <v>384.9</v>
      </c>
      <c r="T546" s="8">
        <v>110.7</v>
      </c>
      <c r="U546" s="8">
        <v>114.5</v>
      </c>
      <c r="V546" s="8">
        <v>91.6</v>
      </c>
      <c r="W546" s="8">
        <v>106.4</v>
      </c>
      <c r="X546" s="8">
        <v>107.8</v>
      </c>
      <c r="Y546" s="8">
        <v>106.7</v>
      </c>
      <c r="Z546" s="8">
        <v>112.6</v>
      </c>
      <c r="AA546" s="8">
        <v>90.2</v>
      </c>
      <c r="AB546" s="8">
        <v>442.7</v>
      </c>
      <c r="AC546" s="8">
        <v>417.9</v>
      </c>
      <c r="AD546" s="8">
        <v>439.5</v>
      </c>
      <c r="AE546" s="8">
        <v>502.8</v>
      </c>
      <c r="AF546" s="8">
        <v>688.9</v>
      </c>
      <c r="AG546" s="8">
        <v>117.9</v>
      </c>
      <c r="AH546" s="8">
        <v>104.1</v>
      </c>
      <c r="AI546" s="8">
        <v>160</v>
      </c>
      <c r="AJ546" s="8">
        <v>131.80000000000001</v>
      </c>
      <c r="AK546" s="8">
        <v>107.5</v>
      </c>
      <c r="AL546" s="8">
        <v>161.4</v>
      </c>
      <c r="AM546" s="8">
        <v>111.4</v>
      </c>
      <c r="AN546" s="8">
        <v>96.8</v>
      </c>
      <c r="AO546" s="8">
        <v>102.05500000000001</v>
      </c>
      <c r="AP546" s="8">
        <v>98.2</v>
      </c>
      <c r="AQ546" s="8">
        <v>95.9</v>
      </c>
      <c r="AR546" s="8">
        <v>369.07</v>
      </c>
      <c r="AS546" s="8">
        <v>151.4</v>
      </c>
      <c r="AT546" s="8">
        <v>161.9</v>
      </c>
      <c r="AU546" s="8">
        <v>151.5</v>
      </c>
      <c r="AV546" s="8">
        <v>163.9</v>
      </c>
      <c r="AW546" s="8">
        <v>189.4</v>
      </c>
      <c r="AX546" s="8">
        <v>194</v>
      </c>
      <c r="AY546" s="8">
        <v>161.69999999999999</v>
      </c>
      <c r="AZ546" s="8">
        <v>160.4</v>
      </c>
      <c r="BA546" s="8">
        <v>169.7</v>
      </c>
      <c r="BB546" s="8">
        <v>140.30000000000001</v>
      </c>
      <c r="BC546" s="8">
        <v>543.65269999999998</v>
      </c>
    </row>
    <row r="547" spans="1:55" x14ac:dyDescent="0.25">
      <c r="A547" s="7">
        <v>44286</v>
      </c>
      <c r="B547" s="8">
        <v>10107.1459</v>
      </c>
      <c r="C547" s="8">
        <v>10826.0252</v>
      </c>
      <c r="D547" s="8">
        <v>617.29999999999995</v>
      </c>
      <c r="E547" s="8">
        <v>112</v>
      </c>
      <c r="F547" s="8">
        <v>112</v>
      </c>
      <c r="G547" s="8">
        <v>111</v>
      </c>
      <c r="H547" s="8">
        <v>106.7</v>
      </c>
      <c r="I547" s="8">
        <v>102.7</v>
      </c>
      <c r="J547" s="8">
        <v>100</v>
      </c>
      <c r="K547" s="8">
        <v>95</v>
      </c>
      <c r="L547" s="8">
        <v>94</v>
      </c>
      <c r="M547" s="8">
        <v>97</v>
      </c>
      <c r="N547" s="8">
        <v>120</v>
      </c>
      <c r="O547" s="8">
        <v>112</v>
      </c>
      <c r="P547" s="8">
        <v>124</v>
      </c>
      <c r="Q547" s="8">
        <v>133.4</v>
      </c>
      <c r="R547" s="8">
        <v>502000</v>
      </c>
      <c r="S547" s="8">
        <v>389.6</v>
      </c>
      <c r="T547" s="8">
        <v>111.3</v>
      </c>
      <c r="U547" s="8">
        <v>115.1</v>
      </c>
      <c r="V547" s="8">
        <v>92.1</v>
      </c>
      <c r="W547" s="8">
        <v>106.6</v>
      </c>
      <c r="X547" s="8">
        <v>108</v>
      </c>
      <c r="Y547" s="8">
        <v>107.7</v>
      </c>
      <c r="Z547" s="8">
        <v>113.7</v>
      </c>
      <c r="AA547" s="8">
        <v>90.4</v>
      </c>
      <c r="AB547" s="8">
        <v>448.5</v>
      </c>
      <c r="AC547" s="8">
        <v>427.1</v>
      </c>
      <c r="AD547" s="8">
        <v>448.7</v>
      </c>
      <c r="AE547" s="8">
        <v>509.4</v>
      </c>
      <c r="AF547" s="8">
        <v>711.7</v>
      </c>
      <c r="AG547" s="8">
        <v>119.2</v>
      </c>
      <c r="AH547" s="8">
        <v>106.6</v>
      </c>
      <c r="AI547" s="8">
        <v>161.19999999999999</v>
      </c>
      <c r="AJ547" s="8">
        <v>134.19999999999999</v>
      </c>
      <c r="AK547" s="8">
        <v>115.2</v>
      </c>
      <c r="AL547" s="8">
        <v>161.1</v>
      </c>
      <c r="AM547" s="8">
        <v>112.8</v>
      </c>
      <c r="AN547" s="8">
        <v>97.5</v>
      </c>
      <c r="AO547" s="8">
        <v>102.422</v>
      </c>
      <c r="AP547" s="8">
        <v>98.5</v>
      </c>
      <c r="AQ547" s="8">
        <v>96.8</v>
      </c>
      <c r="AR547" s="8">
        <v>407.01400000000001</v>
      </c>
      <c r="AS547" s="8">
        <v>153.9</v>
      </c>
      <c r="AT547" s="8">
        <v>162.5</v>
      </c>
      <c r="AU547" s="8">
        <v>152.19999999999999</v>
      </c>
      <c r="AV547" s="8">
        <v>165.3</v>
      </c>
      <c r="AW547" s="8">
        <v>192.7</v>
      </c>
      <c r="AX547" s="8">
        <v>195.3</v>
      </c>
      <c r="AY547" s="8">
        <v>165.5</v>
      </c>
      <c r="AZ547" s="8">
        <v>163.9</v>
      </c>
      <c r="BA547" s="8">
        <v>174.2</v>
      </c>
      <c r="BB547" s="8">
        <v>143.19999999999999</v>
      </c>
      <c r="BC547" s="8">
        <v>544.5394</v>
      </c>
    </row>
    <row r="548" spans="1:55" x14ac:dyDescent="0.25">
      <c r="A548" s="7">
        <v>44316</v>
      </c>
      <c r="B548" s="8">
        <v>10048.804700000001</v>
      </c>
      <c r="C548" s="8">
        <v>10923.43</v>
      </c>
      <c r="D548" s="8">
        <v>622.20000000000005</v>
      </c>
      <c r="E548" s="8">
        <v>114</v>
      </c>
      <c r="F548" s="8">
        <v>114</v>
      </c>
      <c r="G548" s="8">
        <v>113</v>
      </c>
      <c r="H548" s="8">
        <v>108</v>
      </c>
      <c r="I548" s="8">
        <v>103.3</v>
      </c>
      <c r="J548" s="8">
        <v>102</v>
      </c>
      <c r="K548" s="8">
        <v>98</v>
      </c>
      <c r="L548" s="8">
        <v>96</v>
      </c>
      <c r="M548" s="8">
        <v>100</v>
      </c>
      <c r="N548" s="8">
        <v>121</v>
      </c>
      <c r="O548" s="8">
        <v>114</v>
      </c>
      <c r="P548" s="8">
        <v>124</v>
      </c>
      <c r="Q548" s="8">
        <v>131.4</v>
      </c>
      <c r="R548" s="8">
        <v>495000</v>
      </c>
      <c r="S548" s="8">
        <v>391</v>
      </c>
      <c r="T548" s="8">
        <v>112.3</v>
      </c>
      <c r="U548" s="8">
        <v>116.1</v>
      </c>
      <c r="V548" s="8">
        <v>93.1</v>
      </c>
      <c r="W548" s="8">
        <v>107.5</v>
      </c>
      <c r="X548" s="8">
        <v>108.8</v>
      </c>
      <c r="Y548" s="8">
        <v>108.7</v>
      </c>
      <c r="Z548" s="8">
        <v>114.9</v>
      </c>
      <c r="AA548" s="8">
        <v>91</v>
      </c>
      <c r="AB548" s="8">
        <v>452.1</v>
      </c>
      <c r="AC548" s="8">
        <v>426.7</v>
      </c>
      <c r="AD548" s="8">
        <v>455.9</v>
      </c>
      <c r="AE548" s="8">
        <v>523.1</v>
      </c>
      <c r="AF548" s="8">
        <v>730.6</v>
      </c>
      <c r="AG548" s="8">
        <v>118.9</v>
      </c>
      <c r="AH548" s="8">
        <v>104.1</v>
      </c>
      <c r="AI548" s="8">
        <v>162.1</v>
      </c>
      <c r="AJ548" s="8">
        <v>133.19999999999999</v>
      </c>
      <c r="AK548" s="8">
        <v>110.1</v>
      </c>
      <c r="AL548" s="8">
        <v>163.19999999999999</v>
      </c>
      <c r="AM548" s="8">
        <v>114</v>
      </c>
      <c r="AN548" s="8">
        <v>98.2</v>
      </c>
      <c r="AO548" s="8">
        <v>102.816</v>
      </c>
      <c r="AP548" s="8">
        <v>98.9</v>
      </c>
      <c r="AQ548" s="8">
        <v>97.7</v>
      </c>
      <c r="AR548" s="8">
        <v>362.52499999999998</v>
      </c>
      <c r="AS548" s="8">
        <v>155.30000000000001</v>
      </c>
      <c r="AT548" s="8">
        <v>163.9</v>
      </c>
      <c r="AU548" s="8">
        <v>152.19999999999999</v>
      </c>
      <c r="AV548" s="8">
        <v>166</v>
      </c>
      <c r="AW548" s="8">
        <v>191.8</v>
      </c>
      <c r="AX548" s="8">
        <v>196.7</v>
      </c>
      <c r="AY548" s="8">
        <v>168.8</v>
      </c>
      <c r="AZ548" s="8">
        <v>166.8</v>
      </c>
      <c r="BA548" s="8">
        <v>179.2</v>
      </c>
      <c r="BB548" s="8">
        <v>145.30000000000001</v>
      </c>
      <c r="BC548" s="8">
        <v>546.64890000000003</v>
      </c>
    </row>
    <row r="549" spans="1:55" x14ac:dyDescent="0.25">
      <c r="A549" s="7">
        <v>44347</v>
      </c>
      <c r="B549" s="8">
        <v>10078.1209</v>
      </c>
      <c r="C549" s="8">
        <v>10997.901099999999</v>
      </c>
      <c r="D549" s="8">
        <v>627</v>
      </c>
      <c r="E549" s="8">
        <v>116</v>
      </c>
      <c r="F549" s="8">
        <v>117</v>
      </c>
      <c r="G549" s="8">
        <v>113</v>
      </c>
      <c r="H549" s="8">
        <v>109.2</v>
      </c>
      <c r="I549" s="8">
        <v>103.6</v>
      </c>
      <c r="J549" s="8">
        <v>103</v>
      </c>
      <c r="K549" s="8">
        <v>98</v>
      </c>
      <c r="L549" s="8">
        <v>96</v>
      </c>
      <c r="M549" s="8">
        <v>100</v>
      </c>
      <c r="N549" s="8">
        <v>122</v>
      </c>
      <c r="O549" s="8">
        <v>114</v>
      </c>
      <c r="P549" s="8">
        <v>126</v>
      </c>
      <c r="Q549" s="8">
        <v>132.6</v>
      </c>
      <c r="R549" s="8">
        <v>489000</v>
      </c>
      <c r="S549" s="8">
        <v>393.9</v>
      </c>
      <c r="T549" s="8">
        <v>113.2</v>
      </c>
      <c r="U549" s="8">
        <v>116.9</v>
      </c>
      <c r="V549" s="8">
        <v>94.3</v>
      </c>
      <c r="W549" s="8">
        <v>108.4</v>
      </c>
      <c r="X549" s="8">
        <v>109.5</v>
      </c>
      <c r="Y549" s="8">
        <v>109.6</v>
      </c>
      <c r="Z549" s="8">
        <v>115.9</v>
      </c>
      <c r="AA549" s="8">
        <v>91.7</v>
      </c>
      <c r="AB549" s="8">
        <v>454.4</v>
      </c>
      <c r="AC549" s="8">
        <v>426.3</v>
      </c>
      <c r="AD549" s="8">
        <v>455.9</v>
      </c>
      <c r="AE549" s="8">
        <v>532.20000000000005</v>
      </c>
      <c r="AF549" s="8">
        <v>742.2</v>
      </c>
      <c r="AG549" s="8">
        <v>120</v>
      </c>
      <c r="AH549" s="8">
        <v>106.2</v>
      </c>
      <c r="AI549" s="8">
        <v>165.2</v>
      </c>
      <c r="AJ549" s="8">
        <v>132.5</v>
      </c>
      <c r="AK549" s="8">
        <v>109.9</v>
      </c>
      <c r="AL549" s="8">
        <v>164.1</v>
      </c>
      <c r="AM549" s="8">
        <v>115.1</v>
      </c>
      <c r="AN549" s="8">
        <v>98.9</v>
      </c>
      <c r="AO549" s="8">
        <v>103.19499999999999</v>
      </c>
      <c r="AP549" s="8">
        <v>99.3</v>
      </c>
      <c r="AQ549" s="8">
        <v>98.5</v>
      </c>
      <c r="AR549" s="8">
        <v>361.00099999999998</v>
      </c>
      <c r="AS549" s="8">
        <v>158.4</v>
      </c>
      <c r="AT549" s="8">
        <v>168</v>
      </c>
      <c r="AU549" s="8">
        <v>152.4</v>
      </c>
      <c r="AV549" s="8">
        <v>166.5</v>
      </c>
      <c r="AW549" s="8">
        <v>191.9</v>
      </c>
      <c r="AX549" s="8">
        <v>197.4</v>
      </c>
      <c r="AY549" s="8">
        <v>175.4</v>
      </c>
      <c r="AZ549" s="8">
        <v>173.2</v>
      </c>
      <c r="BA549" s="8">
        <v>186.3</v>
      </c>
      <c r="BB549" s="8">
        <v>149.30000000000001</v>
      </c>
      <c r="BC549" s="8">
        <v>548.51289999999995</v>
      </c>
    </row>
    <row r="550" spans="1:55" x14ac:dyDescent="0.25">
      <c r="A550" s="7">
        <v>44377</v>
      </c>
      <c r="B550" s="8">
        <v>9999.7865000000002</v>
      </c>
      <c r="C550" s="8">
        <v>11165.4547</v>
      </c>
      <c r="D550" s="8">
        <v>631.9</v>
      </c>
      <c r="E550" s="8">
        <v>117</v>
      </c>
      <c r="F550" s="8">
        <v>118</v>
      </c>
      <c r="G550" s="8">
        <v>113</v>
      </c>
      <c r="H550" s="8">
        <v>110.5</v>
      </c>
      <c r="I550" s="8">
        <v>104.6</v>
      </c>
      <c r="J550" s="8">
        <v>103</v>
      </c>
      <c r="K550" s="8">
        <v>98</v>
      </c>
      <c r="L550" s="8">
        <v>97</v>
      </c>
      <c r="M550" s="8">
        <v>100</v>
      </c>
      <c r="N550" s="8">
        <v>121</v>
      </c>
      <c r="O550" s="8">
        <v>114</v>
      </c>
      <c r="P550" s="8">
        <v>124</v>
      </c>
      <c r="Q550" s="8">
        <v>139.69999999999999</v>
      </c>
      <c r="R550" s="8">
        <v>508000</v>
      </c>
      <c r="S550" s="8">
        <v>394</v>
      </c>
      <c r="T550" s="8">
        <v>114.8</v>
      </c>
      <c r="U550" s="8">
        <v>118.6</v>
      </c>
      <c r="V550" s="8">
        <v>95.7</v>
      </c>
      <c r="W550" s="8">
        <v>110</v>
      </c>
      <c r="X550" s="8">
        <v>111.3</v>
      </c>
      <c r="Y550" s="8">
        <v>111</v>
      </c>
      <c r="Z550" s="8">
        <v>117.2</v>
      </c>
      <c r="AA550" s="8">
        <v>93.5</v>
      </c>
      <c r="AB550" s="8">
        <v>459.9</v>
      </c>
      <c r="AC550" s="8">
        <v>439.9</v>
      </c>
      <c r="AD550" s="8">
        <v>460</v>
      </c>
      <c r="AE550" s="8">
        <v>536.70000000000005</v>
      </c>
      <c r="AF550" s="8">
        <v>752.9</v>
      </c>
      <c r="AG550" s="8">
        <v>119.8</v>
      </c>
      <c r="AH550" s="8">
        <v>105.7</v>
      </c>
      <c r="AI550" s="8">
        <v>164.7</v>
      </c>
      <c r="AJ550" s="8">
        <v>137.4</v>
      </c>
      <c r="AK550" s="8">
        <v>112</v>
      </c>
      <c r="AL550" s="8">
        <v>164.2</v>
      </c>
      <c r="AM550" s="8">
        <v>116.6</v>
      </c>
      <c r="AN550" s="8">
        <v>100</v>
      </c>
      <c r="AO550" s="8">
        <v>103.584</v>
      </c>
      <c r="AP550" s="8">
        <v>100</v>
      </c>
      <c r="AQ550" s="8">
        <v>100</v>
      </c>
      <c r="AR550" s="8">
        <v>373.38400000000001</v>
      </c>
      <c r="AS550" s="8">
        <v>161.4</v>
      </c>
      <c r="AT550" s="8">
        <v>169.8</v>
      </c>
      <c r="AU550" s="8">
        <v>153.5</v>
      </c>
      <c r="AV550" s="8">
        <v>166.9</v>
      </c>
      <c r="AW550" s="8">
        <v>190.3</v>
      </c>
      <c r="AX550" s="8">
        <v>196.6</v>
      </c>
      <c r="AY550" s="8">
        <v>180.3</v>
      </c>
      <c r="AZ550" s="8">
        <v>177.7</v>
      </c>
      <c r="BA550" s="8">
        <v>192.2</v>
      </c>
      <c r="BB550" s="8">
        <v>152.69999999999999</v>
      </c>
      <c r="BC550" s="8">
        <v>550.75549999999998</v>
      </c>
    </row>
    <row r="551" spans="1:55" x14ac:dyDescent="0.25">
      <c r="A551" s="7">
        <v>44408</v>
      </c>
      <c r="B551" s="8">
        <v>10060.3843</v>
      </c>
      <c r="C551" s="8">
        <v>11296.4017</v>
      </c>
      <c r="D551" s="8">
        <v>636.70000000000005</v>
      </c>
      <c r="E551" s="8">
        <v>117</v>
      </c>
      <c r="F551" s="8">
        <v>119</v>
      </c>
      <c r="G551" s="8">
        <v>113</v>
      </c>
      <c r="H551" s="8">
        <v>111.2</v>
      </c>
      <c r="I551" s="8">
        <v>105.4</v>
      </c>
      <c r="J551" s="8">
        <v>104</v>
      </c>
      <c r="K551" s="8">
        <v>99</v>
      </c>
      <c r="L551" s="8">
        <v>98</v>
      </c>
      <c r="M551" s="8">
        <v>101</v>
      </c>
      <c r="N551" s="8">
        <v>121</v>
      </c>
      <c r="O551" s="8">
        <v>115</v>
      </c>
      <c r="P551" s="8">
        <v>124</v>
      </c>
      <c r="Q551" s="8">
        <v>133</v>
      </c>
      <c r="R551" s="8">
        <v>509000</v>
      </c>
      <c r="S551" s="8">
        <v>398</v>
      </c>
      <c r="T551" s="8">
        <v>116.8</v>
      </c>
      <c r="U551" s="8">
        <v>120.7</v>
      </c>
      <c r="V551" s="8">
        <v>97.3</v>
      </c>
      <c r="W551" s="8">
        <v>112.2</v>
      </c>
      <c r="X551" s="8">
        <v>113.5</v>
      </c>
      <c r="Y551" s="8">
        <v>112.7</v>
      </c>
      <c r="Z551" s="8">
        <v>118.9</v>
      </c>
      <c r="AA551" s="8">
        <v>95.1</v>
      </c>
      <c r="AB551" s="8">
        <v>465.4</v>
      </c>
      <c r="AC551" s="8">
        <v>447.4</v>
      </c>
      <c r="AD551" s="8">
        <v>466.9</v>
      </c>
      <c r="AE551" s="8">
        <v>541.70000000000005</v>
      </c>
      <c r="AF551" s="8">
        <v>757.8</v>
      </c>
      <c r="AG551" s="8">
        <v>122</v>
      </c>
      <c r="AH551" s="8">
        <v>108.4</v>
      </c>
      <c r="AI551" s="8">
        <v>166.6</v>
      </c>
      <c r="AJ551" s="8">
        <v>139.30000000000001</v>
      </c>
      <c r="AK551" s="8">
        <v>116.5</v>
      </c>
      <c r="AL551" s="8">
        <v>167.7</v>
      </c>
      <c r="AM551" s="8">
        <v>118</v>
      </c>
      <c r="AN551" s="8">
        <v>100.9</v>
      </c>
      <c r="AO551" s="8">
        <v>103.97499999999999</v>
      </c>
      <c r="AP551" s="8">
        <v>100.6</v>
      </c>
      <c r="AQ551" s="8">
        <v>101.2</v>
      </c>
      <c r="AR551" s="8">
        <v>395.786</v>
      </c>
      <c r="AS551" s="8">
        <v>165.3</v>
      </c>
      <c r="AT551" s="8">
        <v>170.8</v>
      </c>
      <c r="AU551" s="8">
        <v>153.80000000000001</v>
      </c>
      <c r="AV551" s="8">
        <v>167.1</v>
      </c>
      <c r="AW551" s="8">
        <v>190</v>
      </c>
      <c r="AX551" s="8">
        <v>197.7</v>
      </c>
      <c r="AY551" s="8">
        <v>185.4</v>
      </c>
      <c r="AZ551" s="8">
        <v>182.5</v>
      </c>
      <c r="BA551" s="8">
        <v>198</v>
      </c>
      <c r="BB551" s="8">
        <v>156.80000000000001</v>
      </c>
      <c r="BC551" s="8">
        <v>553.5643</v>
      </c>
    </row>
    <row r="552" spans="1:55" x14ac:dyDescent="0.25">
      <c r="A552" s="7">
        <v>44439</v>
      </c>
      <c r="B552" s="8">
        <v>10123.885399999999</v>
      </c>
      <c r="C552" s="8">
        <v>11517.549000000001</v>
      </c>
      <c r="D552" s="8">
        <v>641.4</v>
      </c>
      <c r="E552" s="8">
        <v>118</v>
      </c>
      <c r="F552" s="8">
        <v>120</v>
      </c>
      <c r="G552" s="8">
        <v>114</v>
      </c>
      <c r="H552" s="8">
        <v>111.7</v>
      </c>
      <c r="I552" s="8">
        <v>105.5</v>
      </c>
      <c r="J552" s="8">
        <v>103</v>
      </c>
      <c r="K552" s="8">
        <v>98</v>
      </c>
      <c r="L552" s="8">
        <v>96</v>
      </c>
      <c r="M552" s="8">
        <v>100</v>
      </c>
      <c r="N552" s="8">
        <v>121</v>
      </c>
      <c r="O552" s="8">
        <v>113</v>
      </c>
      <c r="P552" s="8">
        <v>125</v>
      </c>
      <c r="Q552" s="8">
        <v>138.19999999999999</v>
      </c>
      <c r="R552" s="8">
        <v>523000</v>
      </c>
      <c r="S552" s="8">
        <v>397.5</v>
      </c>
      <c r="T552" s="8">
        <v>119.4</v>
      </c>
      <c r="U552" s="8">
        <v>123.4</v>
      </c>
      <c r="V552" s="8">
        <v>98.8</v>
      </c>
      <c r="W552" s="8">
        <v>114.9</v>
      </c>
      <c r="X552" s="8">
        <v>116.2</v>
      </c>
      <c r="Y552" s="8">
        <v>114.9</v>
      </c>
      <c r="Z552" s="8">
        <v>121.4</v>
      </c>
      <c r="AA552" s="8">
        <v>96.5</v>
      </c>
      <c r="AB552" s="8">
        <v>467.7</v>
      </c>
      <c r="AC552" s="8">
        <v>446.1</v>
      </c>
      <c r="AD552" s="8">
        <v>463.6</v>
      </c>
      <c r="AE552" s="8">
        <v>547.29999999999995</v>
      </c>
      <c r="AF552" s="8">
        <v>770</v>
      </c>
      <c r="AG552" s="8">
        <v>123.1</v>
      </c>
      <c r="AH552" s="8">
        <v>107.8</v>
      </c>
      <c r="AI552" s="8">
        <v>168.2</v>
      </c>
      <c r="AJ552" s="8">
        <v>140.4</v>
      </c>
      <c r="AK552" s="8">
        <v>113.1</v>
      </c>
      <c r="AL552" s="8">
        <v>169.3</v>
      </c>
      <c r="AM552" s="8">
        <v>119.8</v>
      </c>
      <c r="AN552" s="8">
        <v>101.8</v>
      </c>
      <c r="AO552" s="8">
        <v>104.371</v>
      </c>
      <c r="AP552" s="8">
        <v>101.3</v>
      </c>
      <c r="AQ552" s="8">
        <v>102.5</v>
      </c>
      <c r="AR552" s="8">
        <v>402.30799999999999</v>
      </c>
      <c r="AS552" s="8">
        <v>168.9</v>
      </c>
      <c r="AT552" s="8">
        <v>171.8</v>
      </c>
      <c r="AU552" s="8">
        <v>153.69999999999999</v>
      </c>
      <c r="AV552" s="8">
        <v>167.1</v>
      </c>
      <c r="AW552" s="8">
        <v>191.5</v>
      </c>
      <c r="AX552" s="8">
        <v>198.7</v>
      </c>
      <c r="AY552" s="8">
        <v>192.7</v>
      </c>
      <c r="AZ552" s="8">
        <v>189.7</v>
      </c>
      <c r="BA552" s="8">
        <v>208.3</v>
      </c>
      <c r="BB552" s="8">
        <v>163.5</v>
      </c>
      <c r="BC552" s="8">
        <v>556.33299999999997</v>
      </c>
    </row>
    <row r="553" spans="1:55" x14ac:dyDescent="0.25">
      <c r="A553" s="7">
        <v>44469</v>
      </c>
      <c r="B553" s="8">
        <v>10208.396500000001</v>
      </c>
      <c r="C553" s="8">
        <v>11579.201499999999</v>
      </c>
      <c r="D553" s="8">
        <v>646.20000000000005</v>
      </c>
      <c r="E553" s="8">
        <v>118</v>
      </c>
      <c r="F553" s="8">
        <v>120</v>
      </c>
      <c r="G553" s="8">
        <v>114</v>
      </c>
      <c r="H553" s="8">
        <v>111.4</v>
      </c>
      <c r="I553" s="8">
        <v>105.5</v>
      </c>
      <c r="J553" s="8">
        <v>102</v>
      </c>
      <c r="K553" s="8">
        <v>98</v>
      </c>
      <c r="L553" s="8">
        <v>97</v>
      </c>
      <c r="M553" s="8">
        <v>100</v>
      </c>
      <c r="N553" s="8">
        <v>119</v>
      </c>
      <c r="O553" s="8">
        <v>111</v>
      </c>
      <c r="P553" s="8">
        <v>124</v>
      </c>
      <c r="Q553" s="8">
        <v>142.80000000000001</v>
      </c>
      <c r="R553" s="8">
        <v>510000</v>
      </c>
      <c r="S553" s="8">
        <v>398.2</v>
      </c>
      <c r="AB553" s="8">
        <v>471.9</v>
      </c>
      <c r="AC553" s="8">
        <v>451.5</v>
      </c>
      <c r="AD553" s="8">
        <v>469.6</v>
      </c>
      <c r="AE553" s="8">
        <v>556.9</v>
      </c>
      <c r="AF553" s="8">
        <v>779.5</v>
      </c>
      <c r="AG553" s="8">
        <v>122.9</v>
      </c>
      <c r="AH553" s="8">
        <v>108.5</v>
      </c>
      <c r="AI553" s="8">
        <v>170.2</v>
      </c>
      <c r="AJ553" s="8">
        <v>140.1</v>
      </c>
      <c r="AK553" s="8">
        <v>118.1</v>
      </c>
      <c r="AL553" s="8">
        <v>170.3</v>
      </c>
      <c r="AM553" s="8">
        <v>121.6</v>
      </c>
      <c r="AN553" s="8">
        <v>102.8</v>
      </c>
      <c r="AO553" s="8">
        <v>104.76300000000001</v>
      </c>
      <c r="AP553" s="8">
        <v>102</v>
      </c>
      <c r="AQ553" s="8">
        <v>103.7</v>
      </c>
      <c r="AR553" s="8">
        <v>405.16500000000002</v>
      </c>
      <c r="AS553" s="8">
        <v>171.5</v>
      </c>
      <c r="AT553" s="8">
        <v>173.4</v>
      </c>
      <c r="AU553" s="8">
        <v>153.69999999999999</v>
      </c>
      <c r="AV553" s="8">
        <v>167.2</v>
      </c>
      <c r="AW553" s="8">
        <v>194.4</v>
      </c>
      <c r="AX553" s="8">
        <v>204.6</v>
      </c>
      <c r="AY553" s="8">
        <v>198.9</v>
      </c>
      <c r="AZ553" s="8">
        <v>195.5</v>
      </c>
      <c r="BA553" s="8">
        <v>215.8</v>
      </c>
      <c r="BB553" s="8">
        <v>170.1</v>
      </c>
      <c r="BC553" s="8">
        <v>558.77020000000005</v>
      </c>
    </row>
    <row r="554" spans="1:55" x14ac:dyDescent="0.25">
      <c r="A554" s="7">
        <v>44500</v>
      </c>
      <c r="B554" s="8">
        <v>10224.3295</v>
      </c>
      <c r="C554" s="8">
        <v>11701.3156</v>
      </c>
      <c r="D554" s="8">
        <v>650.9</v>
      </c>
      <c r="E554" s="8">
        <v>120</v>
      </c>
      <c r="F554" s="8">
        <v>121</v>
      </c>
      <c r="G554" s="8">
        <v>114</v>
      </c>
      <c r="H554" s="8">
        <v>110.9</v>
      </c>
      <c r="I554" s="8">
        <v>106.1</v>
      </c>
      <c r="J554" s="8">
        <v>102</v>
      </c>
      <c r="K554" s="8">
        <v>98</v>
      </c>
      <c r="L554" s="8">
        <v>96</v>
      </c>
      <c r="M554" s="8">
        <v>99</v>
      </c>
      <c r="N554" s="8">
        <v>122</v>
      </c>
      <c r="O554" s="8">
        <v>112</v>
      </c>
      <c r="P554" s="8">
        <v>127</v>
      </c>
      <c r="Q554" s="8">
        <v>140.30000000000001</v>
      </c>
      <c r="R554" s="8">
        <v>519000</v>
      </c>
      <c r="S554" s="8">
        <v>396.2</v>
      </c>
      <c r="AE554" s="8">
        <v>564.79999999999995</v>
      </c>
      <c r="AF554" s="8">
        <v>790.2</v>
      </c>
      <c r="AM554" s="8">
        <v>122.9</v>
      </c>
      <c r="AN554" s="8">
        <v>103.7</v>
      </c>
      <c r="AO554" s="8">
        <v>105.119</v>
      </c>
      <c r="AP554" s="8">
        <v>102.7</v>
      </c>
      <c r="AQ554" s="8">
        <v>104.9</v>
      </c>
      <c r="AR554" s="8">
        <v>408.98700000000002</v>
      </c>
      <c r="AS554" s="8">
        <v>173.2</v>
      </c>
      <c r="AT554" s="8">
        <v>175.4</v>
      </c>
      <c r="AY554" s="8">
        <v>210.2</v>
      </c>
      <c r="AZ554" s="8">
        <v>206.2</v>
      </c>
      <c r="BA554" s="8">
        <v>229.5</v>
      </c>
      <c r="BB554" s="8">
        <v>182.4</v>
      </c>
      <c r="BC554" s="8">
        <v>560.30280000000005</v>
      </c>
    </row>
    <row r="555" spans="1:55" x14ac:dyDescent="0.25">
      <c r="A555" s="7">
        <v>44530</v>
      </c>
      <c r="B555" s="8">
        <v>10176.525299999999</v>
      </c>
      <c r="C555" s="8">
        <v>11750.6152</v>
      </c>
      <c r="D555" s="8">
        <v>655.7</v>
      </c>
      <c r="E555" s="8">
        <v>120</v>
      </c>
      <c r="F555" s="8">
        <v>122</v>
      </c>
      <c r="G555" s="8">
        <v>115</v>
      </c>
      <c r="H555" s="8">
        <v>110.7</v>
      </c>
      <c r="I555" s="8">
        <v>106.4</v>
      </c>
      <c r="J555" s="8">
        <v>102</v>
      </c>
      <c r="K555" s="8">
        <v>98</v>
      </c>
      <c r="L555" s="8">
        <v>96</v>
      </c>
      <c r="M555" s="8">
        <v>99</v>
      </c>
      <c r="N555" s="8">
        <v>123</v>
      </c>
      <c r="O555" s="8">
        <v>113</v>
      </c>
      <c r="P555" s="8">
        <v>127</v>
      </c>
      <c r="Q555" s="8">
        <v>142</v>
      </c>
      <c r="R555" s="8">
        <v>520000</v>
      </c>
      <c r="S555" s="8">
        <v>391.5</v>
      </c>
      <c r="AE555" s="8">
        <v>571.1</v>
      </c>
      <c r="AF555" s="8">
        <v>795.5</v>
      </c>
      <c r="AM555" s="8">
        <v>124.2</v>
      </c>
      <c r="AN555" s="8">
        <v>104.3</v>
      </c>
      <c r="AO555" s="8">
        <v>105.486</v>
      </c>
      <c r="AP555" s="8">
        <v>103.3</v>
      </c>
      <c r="AQ555" s="8">
        <v>105.7</v>
      </c>
      <c r="AR555" s="8">
        <v>403.94099999999997</v>
      </c>
      <c r="AS555" s="8">
        <v>176.3</v>
      </c>
      <c r="AT555" s="8">
        <v>177.6</v>
      </c>
      <c r="AY555" s="8">
        <v>229.1</v>
      </c>
      <c r="AZ555" s="8">
        <v>224.3</v>
      </c>
      <c r="BA555" s="8">
        <v>250.4</v>
      </c>
      <c r="BB555" s="8">
        <v>201.4</v>
      </c>
      <c r="BC555" s="8">
        <v>561.66769999999997</v>
      </c>
    </row>
    <row r="556" spans="1:55" x14ac:dyDescent="0.25">
      <c r="A556" s="7">
        <v>44561</v>
      </c>
      <c r="E556" s="8">
        <v>121</v>
      </c>
      <c r="F556" s="8">
        <v>123</v>
      </c>
      <c r="G556" s="8">
        <v>115</v>
      </c>
      <c r="AE556" s="8">
        <v>575.20000000000005</v>
      </c>
      <c r="AM556" s="8">
        <v>124.8</v>
      </c>
      <c r="AT556" s="8">
        <v>180.1</v>
      </c>
      <c r="BC556" s="8">
        <v>562.31150000000002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G272"/>
  <sheetViews>
    <sheetView workbookViewId="0">
      <pane xSplit="1" ySplit="4" topLeftCell="B247" activePane="bottomRight" state="frozen"/>
      <selection pane="topRight"/>
      <selection pane="bottomLeft"/>
      <selection pane="bottomRight" activeCell="A272" sqref="A272"/>
    </sheetView>
  </sheetViews>
  <sheetFormatPr defaultRowHeight="15" x14ac:dyDescent="0.25"/>
  <cols>
    <col min="1" max="1" width="16.42578125" bestFit="1" customWidth="1"/>
    <col min="2" max="3" width="22" bestFit="1" customWidth="1"/>
    <col min="4" max="5" width="22.140625" bestFit="1" customWidth="1"/>
    <col min="6" max="11" width="21.85546875" bestFit="1" customWidth="1"/>
    <col min="12" max="12" width="21.7109375" bestFit="1" customWidth="1"/>
    <col min="13" max="17" width="21.85546875" bestFit="1" customWidth="1"/>
    <col min="18" max="18" width="21.7109375" bestFit="1" customWidth="1"/>
    <col min="19" max="24" width="22.140625" bestFit="1" customWidth="1"/>
    <col min="25" max="26" width="21.85546875" bestFit="1" customWidth="1"/>
  </cols>
  <sheetData>
    <row r="1" spans="1:241" ht="144" x14ac:dyDescent="0.25">
      <c r="A1" s="9" t="str">
        <f ca="1">HYPERLINK("#"&amp;CELL("address",'Summary Documentation'!A1),"Back to menu")</f>
        <v>Back to menu</v>
      </c>
      <c r="B1" s="10" t="s">
        <v>460</v>
      </c>
      <c r="C1" s="10" t="s">
        <v>466</v>
      </c>
      <c r="D1" s="10" t="s">
        <v>469</v>
      </c>
      <c r="E1" s="10" t="s">
        <v>471</v>
      </c>
      <c r="F1" s="10" t="s">
        <v>474</v>
      </c>
      <c r="G1" s="10" t="s">
        <v>483</v>
      </c>
      <c r="H1" s="10" t="s">
        <v>491</v>
      </c>
      <c r="I1" s="10" t="s">
        <v>496</v>
      </c>
      <c r="J1" s="10" t="s">
        <v>501</v>
      </c>
      <c r="K1" s="10" t="s">
        <v>507</v>
      </c>
      <c r="L1" s="10" t="s">
        <v>512</v>
      </c>
      <c r="M1" s="10" t="s">
        <v>519</v>
      </c>
      <c r="N1" s="10" t="s">
        <v>524</v>
      </c>
      <c r="O1" s="10" t="s">
        <v>529</v>
      </c>
      <c r="P1" s="10" t="s">
        <v>534</v>
      </c>
      <c r="Q1" s="10" t="s">
        <v>539</v>
      </c>
      <c r="R1" s="10" t="s">
        <v>544</v>
      </c>
      <c r="S1" s="10" t="s">
        <v>550</v>
      </c>
      <c r="T1" s="10" t="s">
        <v>558</v>
      </c>
      <c r="U1" s="10" t="s">
        <v>565</v>
      </c>
      <c r="V1" s="10" t="s">
        <v>568</v>
      </c>
      <c r="W1" s="10" t="s">
        <v>571</v>
      </c>
      <c r="X1" s="10" t="s">
        <v>575</v>
      </c>
      <c r="Y1" s="10" t="s">
        <v>474</v>
      </c>
      <c r="Z1" s="10" t="s">
        <v>584</v>
      </c>
      <c r="AA1" s="10" t="s">
        <v>591</v>
      </c>
      <c r="AB1" s="10" t="s">
        <v>596</v>
      </c>
      <c r="AC1" s="10" t="s">
        <v>601</v>
      </c>
      <c r="AD1" s="10" t="s">
        <v>604</v>
      </c>
      <c r="AE1" s="10" t="s">
        <v>607</v>
      </c>
      <c r="AF1" s="10" t="s">
        <v>610</v>
      </c>
      <c r="AG1" s="10" t="s">
        <v>613</v>
      </c>
      <c r="AH1" s="10" t="s">
        <v>616</v>
      </c>
      <c r="AI1" s="10" t="s">
        <v>624</v>
      </c>
      <c r="AJ1" s="10" t="s">
        <v>628</v>
      </c>
      <c r="AK1" s="10" t="s">
        <v>634</v>
      </c>
      <c r="AL1" s="10" t="s">
        <v>640</v>
      </c>
      <c r="AM1" s="10" t="s">
        <v>643</v>
      </c>
      <c r="AN1" s="10" t="s">
        <v>646</v>
      </c>
      <c r="AO1" s="10" t="s">
        <v>650</v>
      </c>
      <c r="AP1" s="10" t="s">
        <v>657</v>
      </c>
      <c r="AQ1" s="10" t="s">
        <v>664</v>
      </c>
      <c r="AR1" s="10" t="s">
        <v>669</v>
      </c>
      <c r="AS1" s="10" t="s">
        <v>673</v>
      </c>
      <c r="AT1" s="10" t="s">
        <v>676</v>
      </c>
      <c r="AU1" s="10" t="s">
        <v>680</v>
      </c>
      <c r="AV1" s="10" t="s">
        <v>689</v>
      </c>
      <c r="AW1" s="10" t="s">
        <v>693</v>
      </c>
      <c r="AX1" s="10" t="s">
        <v>697</v>
      </c>
      <c r="AY1" s="10" t="s">
        <v>702</v>
      </c>
      <c r="AZ1" s="10" t="s">
        <v>710</v>
      </c>
      <c r="BA1" s="10" t="s">
        <v>717</v>
      </c>
      <c r="BB1" s="10" t="s">
        <v>721</v>
      </c>
      <c r="BC1" s="10" t="s">
        <v>731</v>
      </c>
      <c r="BD1" s="10" t="s">
        <v>734</v>
      </c>
      <c r="BE1" s="10" t="s">
        <v>738</v>
      </c>
      <c r="BF1" s="10" t="s">
        <v>744</v>
      </c>
      <c r="BG1" s="10" t="s">
        <v>747</v>
      </c>
      <c r="BH1" s="10" t="s">
        <v>751</v>
      </c>
      <c r="BI1" s="10" t="s">
        <v>759</v>
      </c>
      <c r="BJ1" s="10" t="s">
        <v>765</v>
      </c>
      <c r="BK1" s="10" t="s">
        <v>770</v>
      </c>
      <c r="BL1" s="10" t="s">
        <v>776</v>
      </c>
      <c r="BM1" s="10" t="s">
        <v>783</v>
      </c>
      <c r="BN1" s="10" t="s">
        <v>738</v>
      </c>
      <c r="BO1" s="10" t="s">
        <v>794</v>
      </c>
      <c r="BP1" s="10" t="s">
        <v>798</v>
      </c>
      <c r="BQ1" s="10" t="s">
        <v>801</v>
      </c>
      <c r="BR1" s="10" t="s">
        <v>804</v>
      </c>
      <c r="BS1" s="10" t="s">
        <v>808</v>
      </c>
      <c r="BT1" s="10" t="s">
        <v>814</v>
      </c>
      <c r="BU1" s="10" t="s">
        <v>822</v>
      </c>
      <c r="BV1" s="10" t="s">
        <v>830</v>
      </c>
      <c r="BW1" s="10" t="s">
        <v>833</v>
      </c>
      <c r="BX1" s="10" t="s">
        <v>840</v>
      </c>
      <c r="BY1" s="10" t="s">
        <v>845</v>
      </c>
      <c r="BZ1" s="10" t="s">
        <v>847</v>
      </c>
      <c r="CA1" s="10" t="s">
        <v>849</v>
      </c>
      <c r="CB1" s="10" t="s">
        <v>856</v>
      </c>
      <c r="CC1" s="10" t="s">
        <v>859</v>
      </c>
      <c r="CD1" s="10" t="s">
        <v>862</v>
      </c>
      <c r="CE1" s="10" t="s">
        <v>867</v>
      </c>
      <c r="CF1" s="10" t="s">
        <v>873</v>
      </c>
      <c r="CG1" s="10" t="s">
        <v>881</v>
      </c>
      <c r="CH1" s="10" t="s">
        <v>887</v>
      </c>
      <c r="CI1" s="10" t="s">
        <v>891</v>
      </c>
      <c r="CJ1" s="10" t="s">
        <v>895</v>
      </c>
      <c r="CK1" s="10" t="s">
        <v>898</v>
      </c>
      <c r="CL1" s="10" t="s">
        <v>901</v>
      </c>
      <c r="CM1" s="10" t="s">
        <v>905</v>
      </c>
      <c r="CN1" s="10" t="s">
        <v>908</v>
      </c>
      <c r="CO1" s="10" t="s">
        <v>913</v>
      </c>
      <c r="CP1" s="10" t="s">
        <v>918</v>
      </c>
      <c r="CQ1" s="10" t="s">
        <v>924</v>
      </c>
      <c r="CR1" s="10" t="s">
        <v>928</v>
      </c>
      <c r="CS1" s="10" t="s">
        <v>933</v>
      </c>
      <c r="CT1" s="10" t="s">
        <v>937</v>
      </c>
      <c r="CU1" s="10" t="s">
        <v>943</v>
      </c>
      <c r="CV1" s="10" t="s">
        <v>947</v>
      </c>
      <c r="CW1" s="10" t="s">
        <v>952</v>
      </c>
      <c r="CX1" s="10" t="s">
        <v>956</v>
      </c>
      <c r="CY1" s="10" t="s">
        <v>474</v>
      </c>
      <c r="CZ1" s="10" t="s">
        <v>966</v>
      </c>
      <c r="DA1" s="10" t="s">
        <v>971</v>
      </c>
      <c r="DB1" s="10" t="s">
        <v>974</v>
      </c>
      <c r="DC1" s="10" t="s">
        <v>979</v>
      </c>
      <c r="DD1" s="10" t="s">
        <v>983</v>
      </c>
      <c r="DE1" s="10" t="s">
        <v>988</v>
      </c>
      <c r="DF1" s="10" t="s">
        <v>994</v>
      </c>
      <c r="DG1" s="10" t="s">
        <v>998</v>
      </c>
      <c r="DH1" s="10" t="s">
        <v>1002</v>
      </c>
      <c r="DI1" s="10" t="s">
        <v>262</v>
      </c>
      <c r="DJ1" s="10" t="s">
        <v>1008</v>
      </c>
      <c r="DK1" s="10" t="s">
        <v>1016</v>
      </c>
      <c r="DL1" s="10" t="s">
        <v>1023</v>
      </c>
      <c r="DM1" s="10" t="s">
        <v>1026</v>
      </c>
      <c r="DN1" s="10" t="s">
        <v>1029</v>
      </c>
      <c r="DO1" s="10" t="s">
        <v>1035</v>
      </c>
      <c r="DP1" s="10" t="s">
        <v>1038</v>
      </c>
      <c r="DQ1" s="10" t="s">
        <v>1040</v>
      </c>
      <c r="DR1" s="10" t="s">
        <v>1042</v>
      </c>
      <c r="DS1" s="10" t="s">
        <v>1045</v>
      </c>
      <c r="DT1" s="10" t="s">
        <v>1048</v>
      </c>
      <c r="DU1" s="10" t="s">
        <v>1050</v>
      </c>
      <c r="DV1" s="10" t="s">
        <v>1053</v>
      </c>
      <c r="DW1" s="10" t="s">
        <v>1056</v>
      </c>
      <c r="DX1" s="10" t="s">
        <v>1058</v>
      </c>
      <c r="DY1" s="10" t="s">
        <v>1060</v>
      </c>
      <c r="DZ1" s="10" t="s">
        <v>1063</v>
      </c>
      <c r="EA1" s="10" t="s">
        <v>1066</v>
      </c>
      <c r="EB1" s="10" t="s">
        <v>1068</v>
      </c>
      <c r="EC1" s="10" t="s">
        <v>278</v>
      </c>
      <c r="ED1" s="10" t="s">
        <v>1072</v>
      </c>
      <c r="EE1" s="10" t="s">
        <v>1078</v>
      </c>
      <c r="EF1" s="10" t="s">
        <v>1080</v>
      </c>
      <c r="EG1" s="10" t="s">
        <v>1082</v>
      </c>
      <c r="EH1" s="10" t="s">
        <v>1086</v>
      </c>
      <c r="EI1" s="10" t="s">
        <v>1090</v>
      </c>
      <c r="EJ1" s="10" t="s">
        <v>1094</v>
      </c>
      <c r="EK1" s="10" t="s">
        <v>808</v>
      </c>
      <c r="EL1" s="10" t="s">
        <v>1102</v>
      </c>
      <c r="EM1" s="10" t="s">
        <v>1105</v>
      </c>
      <c r="EN1" s="10" t="s">
        <v>1108</v>
      </c>
      <c r="EO1" s="10" t="s">
        <v>1112</v>
      </c>
      <c r="EP1" s="10" t="s">
        <v>1122</v>
      </c>
      <c r="EQ1" s="10" t="s">
        <v>1128</v>
      </c>
      <c r="ER1" s="10" t="s">
        <v>1132</v>
      </c>
      <c r="ES1" s="10" t="s">
        <v>1136</v>
      </c>
      <c r="ET1" s="10" t="s">
        <v>1144</v>
      </c>
      <c r="EU1" s="10" t="s">
        <v>1150</v>
      </c>
      <c r="EV1" s="10" t="s">
        <v>1152</v>
      </c>
      <c r="EW1" s="10" t="s">
        <v>1155</v>
      </c>
      <c r="EX1" s="10" t="s">
        <v>1164</v>
      </c>
      <c r="EY1" s="10" t="s">
        <v>1168</v>
      </c>
      <c r="EZ1" s="10" t="s">
        <v>1173</v>
      </c>
      <c r="FA1" s="10" t="s">
        <v>1178</v>
      </c>
      <c r="FB1" s="10" t="s">
        <v>1184</v>
      </c>
      <c r="FC1" s="10" t="s">
        <v>1187</v>
      </c>
      <c r="FD1" s="10" t="s">
        <v>1193</v>
      </c>
      <c r="FE1" s="10" t="s">
        <v>1196</v>
      </c>
      <c r="FF1" s="10" t="s">
        <v>808</v>
      </c>
      <c r="FG1" s="10" t="s">
        <v>1204</v>
      </c>
      <c r="FH1" s="10" t="s">
        <v>1208</v>
      </c>
      <c r="FI1" s="10" t="s">
        <v>891</v>
      </c>
      <c r="FJ1" s="10" t="s">
        <v>1217</v>
      </c>
      <c r="FK1" s="10" t="s">
        <v>1220</v>
      </c>
      <c r="FL1" s="10" t="s">
        <v>1223</v>
      </c>
      <c r="FM1" s="10" t="s">
        <v>1225</v>
      </c>
      <c r="FN1" s="10" t="s">
        <v>1229</v>
      </c>
      <c r="FO1" s="10" t="s">
        <v>1237</v>
      </c>
      <c r="FP1" s="10" t="s">
        <v>120</v>
      </c>
      <c r="FQ1" s="10" t="s">
        <v>808</v>
      </c>
      <c r="FR1" s="10" t="s">
        <v>1256</v>
      </c>
      <c r="FS1" s="10" t="s">
        <v>1260</v>
      </c>
      <c r="FT1" s="10" t="s">
        <v>1267</v>
      </c>
      <c r="FU1" s="10" t="s">
        <v>1270</v>
      </c>
      <c r="FV1" s="10" t="s">
        <v>1274</v>
      </c>
      <c r="FW1" s="10" t="s">
        <v>1278</v>
      </c>
      <c r="FX1" s="10" t="s">
        <v>1281</v>
      </c>
      <c r="FY1" s="10" t="s">
        <v>1287</v>
      </c>
      <c r="FZ1" s="10" t="s">
        <v>1290</v>
      </c>
      <c r="GA1" s="10" t="s">
        <v>1293</v>
      </c>
      <c r="GB1" s="10" t="s">
        <v>1296</v>
      </c>
      <c r="GC1" s="10" t="s">
        <v>1300</v>
      </c>
      <c r="GD1" s="10" t="s">
        <v>1306</v>
      </c>
      <c r="GE1" s="10" t="s">
        <v>1311</v>
      </c>
      <c r="GF1" s="10" t="s">
        <v>1314</v>
      </c>
      <c r="GG1" s="10" t="s">
        <v>1317</v>
      </c>
      <c r="GH1" s="10" t="s">
        <v>808</v>
      </c>
      <c r="GI1" s="10" t="s">
        <v>1328</v>
      </c>
      <c r="GJ1" s="10" t="s">
        <v>1333</v>
      </c>
      <c r="GK1" s="10" t="s">
        <v>1338</v>
      </c>
      <c r="GL1" s="10" t="s">
        <v>1347</v>
      </c>
      <c r="GM1" s="10" t="s">
        <v>1354</v>
      </c>
      <c r="GN1" s="10" t="s">
        <v>1361</v>
      </c>
      <c r="GO1" s="10" t="s">
        <v>1368</v>
      </c>
      <c r="GP1" s="10" t="s">
        <v>1371</v>
      </c>
      <c r="GQ1" s="10" t="s">
        <v>1377</v>
      </c>
      <c r="GR1" s="10" t="s">
        <v>1382</v>
      </c>
      <c r="GS1" s="10" t="s">
        <v>1385</v>
      </c>
      <c r="GT1" s="10" t="s">
        <v>1391</v>
      </c>
      <c r="GU1" s="10" t="s">
        <v>1395</v>
      </c>
      <c r="GV1" s="10" t="s">
        <v>1399</v>
      </c>
      <c r="GW1" s="10" t="s">
        <v>1402</v>
      </c>
      <c r="GX1" s="10" t="s">
        <v>1405</v>
      </c>
      <c r="GY1" s="10" t="s">
        <v>1408</v>
      </c>
      <c r="GZ1" s="10" t="s">
        <v>808</v>
      </c>
      <c r="HA1" s="10" t="s">
        <v>1421</v>
      </c>
      <c r="HB1" s="10" t="s">
        <v>1426</v>
      </c>
      <c r="HC1" s="10" t="s">
        <v>1431</v>
      </c>
      <c r="HD1" s="10" t="s">
        <v>1436</v>
      </c>
      <c r="HE1" s="10" t="s">
        <v>1440</v>
      </c>
      <c r="HF1" s="10" t="s">
        <v>1445</v>
      </c>
      <c r="HG1" s="10" t="s">
        <v>1454</v>
      </c>
      <c r="HH1" s="10" t="s">
        <v>474</v>
      </c>
      <c r="HI1" s="10" t="s">
        <v>1468</v>
      </c>
      <c r="HJ1" s="10" t="s">
        <v>1471</v>
      </c>
      <c r="HK1" s="10" t="s">
        <v>1479</v>
      </c>
      <c r="HL1" s="10" t="s">
        <v>1485</v>
      </c>
      <c r="HM1" s="10" t="s">
        <v>1490</v>
      </c>
      <c r="HN1" s="10" t="s">
        <v>1498</v>
      </c>
      <c r="HO1" s="10" t="s">
        <v>1505</v>
      </c>
      <c r="HP1" s="10" t="s">
        <v>1508</v>
      </c>
      <c r="HQ1" s="10" t="s">
        <v>1511</v>
      </c>
      <c r="HR1" s="10" t="s">
        <v>1514</v>
      </c>
      <c r="HS1" s="10" t="s">
        <v>1517</v>
      </c>
      <c r="HT1" s="10" t="s">
        <v>1520</v>
      </c>
      <c r="HU1" s="10" t="s">
        <v>1523</v>
      </c>
      <c r="HV1" s="10" t="s">
        <v>1526</v>
      </c>
      <c r="HW1" s="10" t="s">
        <v>474</v>
      </c>
      <c r="HX1" s="10" t="s">
        <v>1533</v>
      </c>
      <c r="HY1" s="10" t="s">
        <v>1541</v>
      </c>
      <c r="HZ1" s="10" t="s">
        <v>905</v>
      </c>
      <c r="IA1" s="10" t="s">
        <v>1546</v>
      </c>
      <c r="IB1" s="10" t="s">
        <v>1551</v>
      </c>
      <c r="IC1" s="10" t="s">
        <v>1558</v>
      </c>
      <c r="ID1" s="10" t="s">
        <v>1565</v>
      </c>
      <c r="IE1" s="10" t="s">
        <v>1571</v>
      </c>
      <c r="IF1" s="10" t="s">
        <v>1578</v>
      </c>
      <c r="IG1" s="10" t="s">
        <v>1582</v>
      </c>
    </row>
    <row r="2" spans="1:241" ht="60" x14ac:dyDescent="0.25">
      <c r="B2" s="10" t="s">
        <v>1613</v>
      </c>
      <c r="C2" s="10" t="s">
        <v>1613</v>
      </c>
      <c r="D2" s="10" t="s">
        <v>1613</v>
      </c>
      <c r="E2" s="10" t="s">
        <v>1613</v>
      </c>
      <c r="F2" s="10" t="s">
        <v>1614</v>
      </c>
      <c r="G2" s="10" t="s">
        <v>1614</v>
      </c>
      <c r="H2" s="10" t="s">
        <v>1614</v>
      </c>
      <c r="I2" s="10" t="s">
        <v>1614</v>
      </c>
      <c r="J2" s="10" t="s">
        <v>1614</v>
      </c>
      <c r="K2" s="10" t="s">
        <v>1614</v>
      </c>
      <c r="L2" s="10" t="s">
        <v>1614</v>
      </c>
      <c r="M2" s="10" t="s">
        <v>1614</v>
      </c>
      <c r="N2" s="10" t="s">
        <v>1614</v>
      </c>
      <c r="O2" s="10" t="s">
        <v>1614</v>
      </c>
      <c r="P2" s="10" t="s">
        <v>1614</v>
      </c>
      <c r="Q2" s="10" t="s">
        <v>1614</v>
      </c>
      <c r="R2" s="10" t="s">
        <v>1614</v>
      </c>
      <c r="S2" s="10" t="s">
        <v>1615</v>
      </c>
      <c r="T2" s="10" t="s">
        <v>1615</v>
      </c>
      <c r="U2" s="10" t="s">
        <v>1615</v>
      </c>
      <c r="V2" s="10" t="s">
        <v>1615</v>
      </c>
      <c r="W2" s="10" t="s">
        <v>1615</v>
      </c>
      <c r="X2" s="10" t="s">
        <v>1615</v>
      </c>
      <c r="Y2" s="10" t="s">
        <v>1595</v>
      </c>
      <c r="Z2" s="10" t="s">
        <v>1616</v>
      </c>
      <c r="AA2" s="10" t="s">
        <v>1595</v>
      </c>
      <c r="AB2" s="10" t="s">
        <v>1595</v>
      </c>
      <c r="AC2" s="10" t="s">
        <v>1616</v>
      </c>
      <c r="AD2" s="10" t="s">
        <v>1616</v>
      </c>
      <c r="AE2" s="10" t="s">
        <v>1616</v>
      </c>
      <c r="AF2" s="10" t="s">
        <v>1616</v>
      </c>
      <c r="AG2" s="10" t="s">
        <v>1616</v>
      </c>
      <c r="AH2" s="10" t="s">
        <v>1595</v>
      </c>
      <c r="AI2" s="10" t="s">
        <v>1595</v>
      </c>
      <c r="AJ2" s="10" t="s">
        <v>1600</v>
      </c>
      <c r="AK2" s="10" t="s">
        <v>1611</v>
      </c>
      <c r="AL2" s="10" t="s">
        <v>1600</v>
      </c>
      <c r="AM2" s="10" t="s">
        <v>1611</v>
      </c>
      <c r="AN2" s="10" t="s">
        <v>1611</v>
      </c>
      <c r="AO2" s="10" t="s">
        <v>1617</v>
      </c>
      <c r="AP2" s="10" t="s">
        <v>1618</v>
      </c>
      <c r="AQ2" s="10" t="s">
        <v>1617</v>
      </c>
      <c r="AR2" s="10" t="s">
        <v>1618</v>
      </c>
      <c r="AS2" s="10" t="s">
        <v>1618</v>
      </c>
      <c r="AT2" s="10" t="s">
        <v>1618</v>
      </c>
      <c r="AU2" s="10" t="s">
        <v>1619</v>
      </c>
      <c r="AV2" s="10" t="s">
        <v>1619</v>
      </c>
      <c r="AW2" s="10" t="s">
        <v>1619</v>
      </c>
      <c r="AX2" s="10" t="s">
        <v>1619</v>
      </c>
      <c r="AY2" s="10" t="s">
        <v>1620</v>
      </c>
      <c r="AZ2" s="10" t="s">
        <v>1621</v>
      </c>
      <c r="BA2" s="10" t="s">
        <v>1620</v>
      </c>
      <c r="BB2" s="10" t="s">
        <v>1622</v>
      </c>
      <c r="BC2" s="10" t="s">
        <v>1622</v>
      </c>
      <c r="BD2" s="10" t="s">
        <v>1622</v>
      </c>
      <c r="BE2" s="10" t="s">
        <v>1595</v>
      </c>
      <c r="BF2" s="10" t="s">
        <v>1595</v>
      </c>
      <c r="BG2" s="10" t="s">
        <v>1595</v>
      </c>
      <c r="BH2" s="10" t="s">
        <v>1616</v>
      </c>
      <c r="BI2" s="10" t="s">
        <v>1616</v>
      </c>
      <c r="BJ2" s="10" t="s">
        <v>1616</v>
      </c>
      <c r="BK2" s="10" t="s">
        <v>1616</v>
      </c>
      <c r="BL2" s="10" t="s">
        <v>1596</v>
      </c>
      <c r="BM2" s="10" t="s">
        <v>1595</v>
      </c>
      <c r="BN2" s="10" t="s">
        <v>1596</v>
      </c>
      <c r="BO2" s="10" t="s">
        <v>1595</v>
      </c>
      <c r="BP2" s="10" t="s">
        <v>1595</v>
      </c>
      <c r="BQ2" s="10" t="s">
        <v>1596</v>
      </c>
      <c r="BR2" s="10" t="s">
        <v>1596</v>
      </c>
      <c r="BS2" s="10" t="s">
        <v>1595</v>
      </c>
      <c r="BT2" s="10" t="s">
        <v>1623</v>
      </c>
      <c r="BU2" s="10" t="s">
        <v>1624</v>
      </c>
      <c r="BV2" s="10" t="s">
        <v>1624</v>
      </c>
      <c r="BW2" s="10" t="s">
        <v>1624</v>
      </c>
      <c r="BX2" s="10" t="s">
        <v>1596</v>
      </c>
      <c r="BY2" s="10" t="s">
        <v>1596</v>
      </c>
      <c r="BZ2" s="10" t="s">
        <v>1596</v>
      </c>
      <c r="CA2" s="10" t="s">
        <v>1625</v>
      </c>
      <c r="CB2" s="10" t="s">
        <v>1625</v>
      </c>
      <c r="CC2" s="10" t="s">
        <v>1625</v>
      </c>
      <c r="CD2" s="10" t="s">
        <v>1625</v>
      </c>
      <c r="CE2" s="10" t="s">
        <v>1595</v>
      </c>
      <c r="CF2" s="10" t="s">
        <v>1625</v>
      </c>
      <c r="CG2" s="10" t="s">
        <v>1595</v>
      </c>
      <c r="CH2" s="10" t="s">
        <v>1595</v>
      </c>
      <c r="CI2" s="10" t="s">
        <v>1625</v>
      </c>
      <c r="CJ2" s="10" t="s">
        <v>1595</v>
      </c>
      <c r="CK2" s="10" t="s">
        <v>1595</v>
      </c>
      <c r="CL2" s="10" t="s">
        <v>1625</v>
      </c>
      <c r="CM2" s="10" t="s">
        <v>1595</v>
      </c>
      <c r="CN2" s="10" t="s">
        <v>1595</v>
      </c>
      <c r="CO2" s="10" t="s">
        <v>1595</v>
      </c>
      <c r="CP2" s="10" t="s">
        <v>1595</v>
      </c>
      <c r="CQ2" s="10" t="s">
        <v>1596</v>
      </c>
      <c r="CR2" s="10" t="s">
        <v>1595</v>
      </c>
      <c r="CS2" s="10" t="s">
        <v>1595</v>
      </c>
      <c r="CT2" s="10" t="s">
        <v>1625</v>
      </c>
      <c r="CU2" s="10" t="s">
        <v>1596</v>
      </c>
      <c r="CV2" s="10" t="s">
        <v>1595</v>
      </c>
      <c r="CW2" s="10" t="s">
        <v>1595</v>
      </c>
      <c r="CX2" s="10" t="s">
        <v>1596</v>
      </c>
      <c r="CY2" s="10" t="s">
        <v>1595</v>
      </c>
      <c r="CZ2" s="10" t="s">
        <v>1595</v>
      </c>
      <c r="DA2" s="10" t="s">
        <v>1595</v>
      </c>
      <c r="DB2" s="10" t="s">
        <v>1608</v>
      </c>
      <c r="DC2" s="10" t="s">
        <v>1625</v>
      </c>
      <c r="DD2" s="10" t="s">
        <v>1595</v>
      </c>
      <c r="DE2" s="10" t="s">
        <v>1625</v>
      </c>
      <c r="DF2" s="10" t="s">
        <v>1608</v>
      </c>
      <c r="DG2" s="10" t="s">
        <v>1595</v>
      </c>
      <c r="DH2" s="10" t="s">
        <v>1625</v>
      </c>
      <c r="DI2" s="10" t="s">
        <v>1597</v>
      </c>
      <c r="DJ2" s="10" t="s">
        <v>1598</v>
      </c>
      <c r="DK2" s="10" t="s">
        <v>1626</v>
      </c>
      <c r="DL2" s="10" t="s">
        <v>1626</v>
      </c>
      <c r="DM2" s="10" t="s">
        <v>1626</v>
      </c>
      <c r="DN2" s="10" t="s">
        <v>1627</v>
      </c>
      <c r="DO2" s="10" t="s">
        <v>1626</v>
      </c>
      <c r="DP2" s="10" t="s">
        <v>1626</v>
      </c>
      <c r="DQ2" s="10" t="s">
        <v>1626</v>
      </c>
      <c r="DR2" s="10" t="s">
        <v>1626</v>
      </c>
      <c r="DS2" s="10" t="s">
        <v>1626</v>
      </c>
      <c r="DT2" s="10" t="s">
        <v>1626</v>
      </c>
      <c r="DU2" s="10" t="s">
        <v>1626</v>
      </c>
      <c r="DV2" s="10" t="s">
        <v>1626</v>
      </c>
      <c r="DW2" s="10" t="s">
        <v>1626</v>
      </c>
      <c r="DX2" s="10" t="s">
        <v>1626</v>
      </c>
      <c r="DY2" s="10" t="s">
        <v>1626</v>
      </c>
      <c r="DZ2" s="10" t="s">
        <v>1626</v>
      </c>
      <c r="EA2" s="10" t="s">
        <v>1626</v>
      </c>
      <c r="EB2" s="10" t="s">
        <v>1626</v>
      </c>
      <c r="EC2" s="10" t="s">
        <v>1599</v>
      </c>
      <c r="ED2" s="10" t="s">
        <v>1595</v>
      </c>
      <c r="EE2" s="10" t="s">
        <v>1595</v>
      </c>
      <c r="EF2" s="10" t="s">
        <v>1595</v>
      </c>
      <c r="EG2" s="10" t="s">
        <v>1595</v>
      </c>
      <c r="EH2" s="10" t="s">
        <v>1595</v>
      </c>
      <c r="EI2" s="10" t="s">
        <v>1595</v>
      </c>
      <c r="EJ2" s="10" t="s">
        <v>1628</v>
      </c>
      <c r="EK2" s="10" t="s">
        <v>1595</v>
      </c>
      <c r="EL2" s="10" t="s">
        <v>1595</v>
      </c>
      <c r="EM2" s="10" t="s">
        <v>1595</v>
      </c>
      <c r="EN2" s="10" t="s">
        <v>1628</v>
      </c>
      <c r="EO2" s="10" t="s">
        <v>1629</v>
      </c>
      <c r="EP2" s="10" t="s">
        <v>1630</v>
      </c>
      <c r="EQ2" s="10" t="s">
        <v>1630</v>
      </c>
      <c r="ER2" s="10" t="s">
        <v>1630</v>
      </c>
      <c r="ES2" s="10" t="s">
        <v>1631</v>
      </c>
      <c r="ET2" s="10" t="s">
        <v>1595</v>
      </c>
      <c r="EU2" s="10" t="s">
        <v>1595</v>
      </c>
      <c r="EV2" s="10" t="s">
        <v>1595</v>
      </c>
      <c r="EW2" s="10" t="s">
        <v>1632</v>
      </c>
      <c r="EX2" s="10" t="s">
        <v>1632</v>
      </c>
      <c r="EY2" s="10" t="s">
        <v>1632</v>
      </c>
      <c r="EZ2" s="10" t="s">
        <v>1622</v>
      </c>
      <c r="FA2" s="10" t="s">
        <v>1595</v>
      </c>
      <c r="FB2" s="10" t="s">
        <v>1595</v>
      </c>
      <c r="FC2" s="10" t="s">
        <v>1595</v>
      </c>
      <c r="FD2" s="10" t="s">
        <v>1595</v>
      </c>
      <c r="FE2" s="10" t="s">
        <v>1595</v>
      </c>
      <c r="FF2" s="10" t="s">
        <v>1596</v>
      </c>
      <c r="FG2" s="10" t="s">
        <v>1596</v>
      </c>
      <c r="FH2" s="10" t="s">
        <v>1596</v>
      </c>
      <c r="FI2" s="10" t="s">
        <v>1633</v>
      </c>
      <c r="FJ2" s="10" t="s">
        <v>1633</v>
      </c>
      <c r="FK2" s="10" t="s">
        <v>1633</v>
      </c>
      <c r="FL2" s="10" t="s">
        <v>1633</v>
      </c>
      <c r="FM2" s="10" t="s">
        <v>1633</v>
      </c>
      <c r="FN2" s="10" t="s">
        <v>1596</v>
      </c>
      <c r="FO2" s="10" t="s">
        <v>1614</v>
      </c>
      <c r="FP2" s="10" t="s">
        <v>1595</v>
      </c>
      <c r="FQ2" s="10" t="s">
        <v>1611</v>
      </c>
      <c r="FR2" s="10" t="s">
        <v>1611</v>
      </c>
      <c r="FS2" s="10" t="s">
        <v>1634</v>
      </c>
      <c r="FT2" s="10" t="s">
        <v>1596</v>
      </c>
      <c r="FU2" s="10" t="s">
        <v>1634</v>
      </c>
      <c r="FV2" s="10" t="s">
        <v>1596</v>
      </c>
      <c r="FW2" s="10" t="s">
        <v>1595</v>
      </c>
      <c r="FX2" s="10" t="s">
        <v>1608</v>
      </c>
      <c r="FY2" s="10" t="s">
        <v>1595</v>
      </c>
      <c r="FZ2" s="10" t="s">
        <v>1608</v>
      </c>
      <c r="GA2" s="10" t="s">
        <v>1595</v>
      </c>
      <c r="GB2" s="10" t="s">
        <v>1595</v>
      </c>
      <c r="GC2" s="10" t="s">
        <v>1595</v>
      </c>
      <c r="GD2" s="10" t="s">
        <v>1595</v>
      </c>
      <c r="GE2" s="10" t="s">
        <v>1595</v>
      </c>
      <c r="GF2" s="10" t="s">
        <v>1595</v>
      </c>
      <c r="GG2" s="10" t="s">
        <v>1595</v>
      </c>
      <c r="GH2" s="10" t="s">
        <v>1635</v>
      </c>
      <c r="GI2" s="10" t="s">
        <v>1635</v>
      </c>
      <c r="GJ2" s="10" t="s">
        <v>1635</v>
      </c>
      <c r="GK2" s="10" t="s">
        <v>1636</v>
      </c>
      <c r="GL2" s="10" t="s">
        <v>1637</v>
      </c>
      <c r="GM2" s="10" t="s">
        <v>1638</v>
      </c>
      <c r="GN2" s="10" t="s">
        <v>1639</v>
      </c>
      <c r="GO2" s="10" t="s">
        <v>1638</v>
      </c>
      <c r="GP2" s="10" t="s">
        <v>1595</v>
      </c>
      <c r="GQ2" s="10" t="s">
        <v>1640</v>
      </c>
      <c r="GR2" s="10" t="s">
        <v>1640</v>
      </c>
      <c r="GS2" s="10" t="s">
        <v>1641</v>
      </c>
      <c r="GT2" s="10" t="s">
        <v>1640</v>
      </c>
      <c r="GU2" s="10" t="s">
        <v>1640</v>
      </c>
      <c r="GV2" s="10" t="s">
        <v>1640</v>
      </c>
      <c r="GW2" s="10" t="s">
        <v>1640</v>
      </c>
      <c r="GX2" s="10" t="s">
        <v>1640</v>
      </c>
      <c r="GY2" s="10" t="s">
        <v>1595</v>
      </c>
      <c r="GZ2" s="10" t="s">
        <v>1595</v>
      </c>
      <c r="HA2" s="10" t="s">
        <v>1595</v>
      </c>
      <c r="HB2" s="10" t="s">
        <v>1595</v>
      </c>
      <c r="HC2" s="10" t="s">
        <v>1595</v>
      </c>
      <c r="HD2" s="10" t="s">
        <v>1595</v>
      </c>
      <c r="HE2" s="10" t="s">
        <v>1595</v>
      </c>
      <c r="HF2" s="10" t="s">
        <v>1642</v>
      </c>
      <c r="HG2" s="10" t="s">
        <v>1642</v>
      </c>
      <c r="HH2" s="10" t="s">
        <v>1643</v>
      </c>
      <c r="HI2" s="10" t="s">
        <v>1643</v>
      </c>
      <c r="HJ2" s="10" t="s">
        <v>1595</v>
      </c>
      <c r="HK2" s="10" t="s">
        <v>1644</v>
      </c>
      <c r="HL2" s="10" t="s">
        <v>1644</v>
      </c>
      <c r="HM2" s="10" t="s">
        <v>1645</v>
      </c>
      <c r="HN2" s="10" t="s">
        <v>1595</v>
      </c>
      <c r="HO2" s="10" t="s">
        <v>1595</v>
      </c>
      <c r="HP2" s="10" t="s">
        <v>1595</v>
      </c>
      <c r="HQ2" s="10" t="s">
        <v>1595</v>
      </c>
      <c r="HR2" s="10" t="s">
        <v>1595</v>
      </c>
      <c r="HS2" s="10" t="s">
        <v>1595</v>
      </c>
      <c r="HT2" s="10" t="s">
        <v>1595</v>
      </c>
      <c r="HU2" s="10" t="s">
        <v>1595</v>
      </c>
      <c r="HV2" s="10" t="s">
        <v>1595</v>
      </c>
      <c r="HW2" s="10" t="s">
        <v>1595</v>
      </c>
      <c r="HX2" s="10" t="s">
        <v>1646</v>
      </c>
      <c r="HY2" s="10" t="s">
        <v>1595</v>
      </c>
      <c r="HZ2" s="10" t="s">
        <v>1595</v>
      </c>
      <c r="IA2" s="10" t="s">
        <v>1625</v>
      </c>
      <c r="IB2" s="10" t="s">
        <v>1647</v>
      </c>
      <c r="IC2" s="10" t="s">
        <v>1648</v>
      </c>
      <c r="ID2" s="10" t="s">
        <v>1616</v>
      </c>
      <c r="IE2" s="10" t="s">
        <v>1649</v>
      </c>
      <c r="IF2" s="10" t="s">
        <v>1650</v>
      </c>
      <c r="IG2" s="10" t="s">
        <v>1595</v>
      </c>
    </row>
    <row r="3" spans="1:241" ht="36" x14ac:dyDescent="0.25">
      <c r="B3" s="10" t="s">
        <v>459</v>
      </c>
      <c r="C3" s="10" t="s">
        <v>459</v>
      </c>
      <c r="D3" s="10" t="s">
        <v>459</v>
      </c>
      <c r="E3" s="10" t="s">
        <v>459</v>
      </c>
      <c r="F3" s="10" t="s">
        <v>473</v>
      </c>
      <c r="G3" s="10" t="s">
        <v>473</v>
      </c>
      <c r="H3" s="10" t="s">
        <v>473</v>
      </c>
      <c r="I3" s="10" t="s">
        <v>473</v>
      </c>
      <c r="J3" s="10" t="s">
        <v>473</v>
      </c>
      <c r="K3" s="10" t="s">
        <v>473</v>
      </c>
      <c r="L3" s="10" t="s">
        <v>473</v>
      </c>
      <c r="M3" s="10" t="s">
        <v>473</v>
      </c>
      <c r="N3" s="10" t="s">
        <v>473</v>
      </c>
      <c r="O3" s="10" t="s">
        <v>473</v>
      </c>
      <c r="P3" s="10" t="s">
        <v>473</v>
      </c>
      <c r="Q3" s="10" t="s">
        <v>473</v>
      </c>
      <c r="R3" s="10" t="s">
        <v>473</v>
      </c>
      <c r="S3" s="10" t="s">
        <v>549</v>
      </c>
      <c r="T3" s="10" t="s">
        <v>549</v>
      </c>
      <c r="U3" s="10" t="s">
        <v>549</v>
      </c>
      <c r="V3" s="10" t="s">
        <v>549</v>
      </c>
      <c r="W3" s="10" t="s">
        <v>549</v>
      </c>
      <c r="X3" s="10" t="s">
        <v>549</v>
      </c>
      <c r="Y3" s="10" t="s">
        <v>25</v>
      </c>
      <c r="Z3" s="10" t="s">
        <v>25</v>
      </c>
      <c r="AA3" s="10" t="s">
        <v>25</v>
      </c>
      <c r="AB3" s="10" t="s">
        <v>25</v>
      </c>
      <c r="AC3" s="10" t="s">
        <v>25</v>
      </c>
      <c r="AD3" s="10" t="s">
        <v>25</v>
      </c>
      <c r="AE3" s="10" t="s">
        <v>25</v>
      </c>
      <c r="AF3" s="10" t="s">
        <v>25</v>
      </c>
      <c r="AG3" s="10" t="s">
        <v>25</v>
      </c>
      <c r="AH3" s="10" t="s">
        <v>615</v>
      </c>
      <c r="AI3" s="10" t="s">
        <v>615</v>
      </c>
      <c r="AJ3" s="10" t="s">
        <v>199</v>
      </c>
      <c r="AK3" s="10" t="s">
        <v>199</v>
      </c>
      <c r="AL3" s="10" t="s">
        <v>199</v>
      </c>
      <c r="AM3" s="10" t="s">
        <v>199</v>
      </c>
      <c r="AN3" s="10" t="s">
        <v>199</v>
      </c>
      <c r="AO3" s="10" t="s">
        <v>649</v>
      </c>
      <c r="AP3" s="10" t="s">
        <v>649</v>
      </c>
      <c r="AQ3" s="10" t="s">
        <v>649</v>
      </c>
      <c r="AR3" s="10" t="s">
        <v>649</v>
      </c>
      <c r="AS3" s="10" t="s">
        <v>649</v>
      </c>
      <c r="AT3" s="10" t="s">
        <v>649</v>
      </c>
      <c r="AU3" s="10" t="s">
        <v>679</v>
      </c>
      <c r="AV3" s="10" t="s">
        <v>679</v>
      </c>
      <c r="AW3" s="10" t="s">
        <v>679</v>
      </c>
      <c r="AX3" s="10" t="s">
        <v>679</v>
      </c>
      <c r="AY3" s="10" t="s">
        <v>701</v>
      </c>
      <c r="AZ3" s="10" t="s">
        <v>701</v>
      </c>
      <c r="BA3" s="10" t="s">
        <v>701</v>
      </c>
      <c r="BB3" s="10" t="s">
        <v>720</v>
      </c>
      <c r="BC3" s="10" t="s">
        <v>720</v>
      </c>
      <c r="BD3" s="10" t="s">
        <v>720</v>
      </c>
      <c r="BE3" s="10" t="s">
        <v>737</v>
      </c>
      <c r="BF3" s="10" t="s">
        <v>737</v>
      </c>
      <c r="BG3" s="10" t="s">
        <v>737</v>
      </c>
      <c r="BH3" s="10" t="s">
        <v>737</v>
      </c>
      <c r="BI3" s="10" t="s">
        <v>737</v>
      </c>
      <c r="BJ3" s="10" t="s">
        <v>737</v>
      </c>
      <c r="BK3" s="10" t="s">
        <v>737</v>
      </c>
      <c r="BL3" s="10" t="s">
        <v>43</v>
      </c>
      <c r="BM3" s="10" t="s">
        <v>43</v>
      </c>
      <c r="BN3" s="10" t="s">
        <v>43</v>
      </c>
      <c r="BO3" s="10" t="s">
        <v>43</v>
      </c>
      <c r="BP3" s="10" t="s">
        <v>43</v>
      </c>
      <c r="BQ3" s="10" t="s">
        <v>43</v>
      </c>
      <c r="BR3" s="10" t="s">
        <v>43</v>
      </c>
      <c r="BS3" s="10" t="s">
        <v>807</v>
      </c>
      <c r="BT3" s="10" t="s">
        <v>807</v>
      </c>
      <c r="BU3" s="10" t="s">
        <v>807</v>
      </c>
      <c r="BV3" s="10" t="s">
        <v>807</v>
      </c>
      <c r="BW3" s="10" t="s">
        <v>807</v>
      </c>
      <c r="BX3" s="10" t="s">
        <v>839</v>
      </c>
      <c r="BY3" s="10" t="s">
        <v>839</v>
      </c>
      <c r="BZ3" s="10" t="s">
        <v>839</v>
      </c>
      <c r="CA3" s="10" t="s">
        <v>839</v>
      </c>
      <c r="CB3" s="10" t="s">
        <v>839</v>
      </c>
      <c r="CC3" s="10" t="s">
        <v>839</v>
      </c>
      <c r="CD3" s="10" t="s">
        <v>839</v>
      </c>
      <c r="CE3" s="10" t="s">
        <v>866</v>
      </c>
      <c r="CF3" s="10" t="s">
        <v>866</v>
      </c>
      <c r="CG3" s="10" t="s">
        <v>866</v>
      </c>
      <c r="CH3" s="10" t="s">
        <v>866</v>
      </c>
      <c r="CI3" s="10" t="s">
        <v>866</v>
      </c>
      <c r="CJ3" s="10" t="s">
        <v>866</v>
      </c>
      <c r="CK3" s="10" t="s">
        <v>866</v>
      </c>
      <c r="CL3" s="10" t="s">
        <v>866</v>
      </c>
      <c r="CM3" s="10" t="s">
        <v>866</v>
      </c>
      <c r="CN3" s="10" t="s">
        <v>866</v>
      </c>
      <c r="CO3" s="10" t="s">
        <v>230</v>
      </c>
      <c r="CP3" s="10" t="s">
        <v>230</v>
      </c>
      <c r="CQ3" s="10" t="s">
        <v>230</v>
      </c>
      <c r="CR3" s="10" t="s">
        <v>230</v>
      </c>
      <c r="CS3" s="10" t="s">
        <v>230</v>
      </c>
      <c r="CT3" s="10" t="s">
        <v>230</v>
      </c>
      <c r="CU3" s="10" t="s">
        <v>230</v>
      </c>
      <c r="CV3" s="10" t="s">
        <v>230</v>
      </c>
      <c r="CW3" s="10" t="s">
        <v>230</v>
      </c>
      <c r="CX3" s="10" t="s">
        <v>230</v>
      </c>
      <c r="CY3" s="10" t="s">
        <v>960</v>
      </c>
      <c r="CZ3" s="10" t="s">
        <v>960</v>
      </c>
      <c r="DA3" s="10" t="s">
        <v>960</v>
      </c>
      <c r="DB3" s="10" t="s">
        <v>960</v>
      </c>
      <c r="DC3" s="10" t="s">
        <v>960</v>
      </c>
      <c r="DD3" s="10" t="s">
        <v>960</v>
      </c>
      <c r="DE3" s="10" t="s">
        <v>960</v>
      </c>
      <c r="DF3" s="10" t="s">
        <v>960</v>
      </c>
      <c r="DG3" s="10" t="s">
        <v>960</v>
      </c>
      <c r="DH3" s="10" t="s">
        <v>960</v>
      </c>
      <c r="DI3" s="10" t="s">
        <v>261</v>
      </c>
      <c r="DJ3" s="10" t="s">
        <v>261</v>
      </c>
      <c r="DK3" s="10" t="s">
        <v>1015</v>
      </c>
      <c r="DL3" s="10" t="s">
        <v>1015</v>
      </c>
      <c r="DM3" s="10" t="s">
        <v>1015</v>
      </c>
      <c r="DN3" s="10" t="s">
        <v>1015</v>
      </c>
      <c r="DO3" s="10" t="s">
        <v>1015</v>
      </c>
      <c r="DP3" s="10" t="s">
        <v>1015</v>
      </c>
      <c r="DQ3" s="10" t="s">
        <v>1015</v>
      </c>
      <c r="DR3" s="10" t="s">
        <v>1015</v>
      </c>
      <c r="DS3" s="10" t="s">
        <v>1015</v>
      </c>
      <c r="DT3" s="10" t="s">
        <v>1015</v>
      </c>
      <c r="DU3" s="10" t="s">
        <v>1015</v>
      </c>
      <c r="DV3" s="10" t="s">
        <v>1015</v>
      </c>
      <c r="DW3" s="10" t="s">
        <v>1015</v>
      </c>
      <c r="DX3" s="10" t="s">
        <v>1015</v>
      </c>
      <c r="DY3" s="10" t="s">
        <v>1015</v>
      </c>
      <c r="DZ3" s="10" t="s">
        <v>1015</v>
      </c>
      <c r="EA3" s="10" t="s">
        <v>1015</v>
      </c>
      <c r="EB3" s="10" t="s">
        <v>1015</v>
      </c>
      <c r="EC3" s="10" t="s">
        <v>277</v>
      </c>
      <c r="ED3" s="10" t="s">
        <v>1071</v>
      </c>
      <c r="EE3" s="10" t="s">
        <v>1071</v>
      </c>
      <c r="EF3" s="10" t="s">
        <v>1071</v>
      </c>
      <c r="EG3" s="10" t="s">
        <v>1071</v>
      </c>
      <c r="EH3" s="10" t="s">
        <v>1071</v>
      </c>
      <c r="EI3" s="10" t="s">
        <v>1071</v>
      </c>
      <c r="EJ3" s="10" t="s">
        <v>1093</v>
      </c>
      <c r="EK3" s="10" t="s">
        <v>1093</v>
      </c>
      <c r="EL3" s="10" t="s">
        <v>1093</v>
      </c>
      <c r="EM3" s="10" t="s">
        <v>1093</v>
      </c>
      <c r="EN3" s="10" t="s">
        <v>1093</v>
      </c>
      <c r="EO3" s="10" t="s">
        <v>1111</v>
      </c>
      <c r="EP3" s="10" t="s">
        <v>1111</v>
      </c>
      <c r="EQ3" s="10" t="s">
        <v>1111</v>
      </c>
      <c r="ER3" s="10" t="s">
        <v>1111</v>
      </c>
      <c r="ES3" s="10" t="s">
        <v>1135</v>
      </c>
      <c r="ET3" s="10" t="s">
        <v>1143</v>
      </c>
      <c r="EU3" s="10" t="s">
        <v>1143</v>
      </c>
      <c r="EV3" s="10" t="s">
        <v>1143</v>
      </c>
      <c r="EW3" s="10" t="s">
        <v>345</v>
      </c>
      <c r="EX3" s="10" t="s">
        <v>345</v>
      </c>
      <c r="EY3" s="10" t="s">
        <v>345</v>
      </c>
      <c r="EZ3" s="10" t="s">
        <v>1172</v>
      </c>
      <c r="FA3" s="10" t="s">
        <v>1172</v>
      </c>
      <c r="FB3" s="10" t="s">
        <v>1172</v>
      </c>
      <c r="FC3" s="10" t="s">
        <v>102</v>
      </c>
      <c r="FD3" s="10" t="s">
        <v>102</v>
      </c>
      <c r="FE3" s="10" t="s">
        <v>102</v>
      </c>
      <c r="FF3" s="10" t="s">
        <v>1199</v>
      </c>
      <c r="FG3" s="10" t="s">
        <v>1199</v>
      </c>
      <c r="FH3" s="10" t="s">
        <v>1199</v>
      </c>
      <c r="FI3" s="10" t="s">
        <v>1211</v>
      </c>
      <c r="FJ3" s="10" t="s">
        <v>1211</v>
      </c>
      <c r="FK3" s="10" t="s">
        <v>1211</v>
      </c>
      <c r="FL3" s="10" t="s">
        <v>1211</v>
      </c>
      <c r="FM3" s="10" t="s">
        <v>1211</v>
      </c>
      <c r="FN3" s="10" t="s">
        <v>1228</v>
      </c>
      <c r="FO3" s="10" t="s">
        <v>1236</v>
      </c>
      <c r="FP3" s="10" t="s">
        <v>1236</v>
      </c>
      <c r="FQ3" s="10" t="s">
        <v>1248</v>
      </c>
      <c r="FR3" s="10" t="s">
        <v>1248</v>
      </c>
      <c r="FS3" s="10" t="s">
        <v>1259</v>
      </c>
      <c r="FT3" s="10" t="s">
        <v>1259</v>
      </c>
      <c r="FU3" s="10" t="s">
        <v>1259</v>
      </c>
      <c r="FV3" s="10" t="s">
        <v>1259</v>
      </c>
      <c r="FW3" s="10" t="s">
        <v>383</v>
      </c>
      <c r="FX3" s="10" t="s">
        <v>383</v>
      </c>
      <c r="FY3" s="10" t="s">
        <v>383</v>
      </c>
      <c r="FZ3" s="10" t="s">
        <v>383</v>
      </c>
      <c r="GA3" s="10" t="s">
        <v>383</v>
      </c>
      <c r="GB3" s="10" t="s">
        <v>383</v>
      </c>
      <c r="GC3" s="10" t="s">
        <v>119</v>
      </c>
      <c r="GD3" s="10" t="s">
        <v>119</v>
      </c>
      <c r="GE3" s="10" t="s">
        <v>119</v>
      </c>
      <c r="GF3" s="10" t="s">
        <v>119</v>
      </c>
      <c r="GG3" s="10" t="s">
        <v>119</v>
      </c>
      <c r="GH3" s="10" t="s">
        <v>1319</v>
      </c>
      <c r="GI3" s="10" t="s">
        <v>1319</v>
      </c>
      <c r="GJ3" s="10" t="s">
        <v>1319</v>
      </c>
      <c r="GK3" s="10" t="s">
        <v>1337</v>
      </c>
      <c r="GL3" s="10" t="s">
        <v>1337</v>
      </c>
      <c r="GM3" s="10" t="s">
        <v>1353</v>
      </c>
      <c r="GN3" s="10" t="s">
        <v>1353</v>
      </c>
      <c r="GO3" s="10" t="s">
        <v>1353</v>
      </c>
      <c r="GP3" s="10" t="s">
        <v>134</v>
      </c>
      <c r="GQ3" s="10" t="s">
        <v>134</v>
      </c>
      <c r="GR3" s="10" t="s">
        <v>134</v>
      </c>
      <c r="GS3" s="10" t="s">
        <v>134</v>
      </c>
      <c r="GT3" s="10" t="s">
        <v>134</v>
      </c>
      <c r="GU3" s="10" t="s">
        <v>134</v>
      </c>
      <c r="GV3" s="10" t="s">
        <v>134</v>
      </c>
      <c r="GW3" s="10" t="s">
        <v>134</v>
      </c>
      <c r="GX3" s="10" t="s">
        <v>134</v>
      </c>
      <c r="GY3" s="10" t="s">
        <v>395</v>
      </c>
      <c r="GZ3" s="10" t="s">
        <v>1414</v>
      </c>
      <c r="HA3" s="10" t="s">
        <v>1414</v>
      </c>
      <c r="HB3" s="10" t="s">
        <v>1414</v>
      </c>
      <c r="HC3" s="10" t="s">
        <v>1414</v>
      </c>
      <c r="HD3" s="10" t="s">
        <v>1414</v>
      </c>
      <c r="HE3" s="10" t="s">
        <v>1414</v>
      </c>
      <c r="HF3" s="10" t="s">
        <v>1444</v>
      </c>
      <c r="HG3" s="10" t="s">
        <v>1444</v>
      </c>
      <c r="HH3" s="10" t="s">
        <v>1461</v>
      </c>
      <c r="HI3" s="10" t="s">
        <v>1461</v>
      </c>
      <c r="HJ3" s="10" t="s">
        <v>1470</v>
      </c>
      <c r="HK3" s="10" t="s">
        <v>1470</v>
      </c>
      <c r="HL3" s="10" t="s">
        <v>1470</v>
      </c>
      <c r="HM3" s="10" t="s">
        <v>1489</v>
      </c>
      <c r="HN3" s="10" t="s">
        <v>1497</v>
      </c>
      <c r="HO3" s="10" t="s">
        <v>1497</v>
      </c>
      <c r="HP3" s="10" t="s">
        <v>1497</v>
      </c>
      <c r="HQ3" s="10" t="s">
        <v>1497</v>
      </c>
      <c r="HR3" s="10" t="s">
        <v>1497</v>
      </c>
      <c r="HS3" s="10" t="s">
        <v>1497</v>
      </c>
      <c r="HT3" s="10" t="s">
        <v>1497</v>
      </c>
      <c r="HU3" s="10" t="s">
        <v>1497</v>
      </c>
      <c r="HV3" s="10" t="s">
        <v>1497</v>
      </c>
      <c r="HW3" s="10" t="s">
        <v>1529</v>
      </c>
      <c r="HX3" s="10" t="s">
        <v>1529</v>
      </c>
      <c r="HY3" s="10" t="s">
        <v>1529</v>
      </c>
      <c r="HZ3" s="10" t="s">
        <v>1529</v>
      </c>
      <c r="IA3" s="10" t="s">
        <v>1529</v>
      </c>
      <c r="IB3" s="10" t="s">
        <v>1550</v>
      </c>
      <c r="IC3" s="10" t="s">
        <v>1550</v>
      </c>
      <c r="ID3" s="10" t="s">
        <v>1550</v>
      </c>
      <c r="IE3" s="10" t="s">
        <v>1550</v>
      </c>
      <c r="IF3" s="10" t="s">
        <v>1550</v>
      </c>
      <c r="IG3" s="10" t="s">
        <v>1581</v>
      </c>
    </row>
    <row r="4" spans="1:241" x14ac:dyDescent="0.25">
      <c r="A4" s="4" t="s">
        <v>1589</v>
      </c>
      <c r="B4" s="5" t="s">
        <v>457</v>
      </c>
      <c r="C4" s="5" t="s">
        <v>465</v>
      </c>
      <c r="D4" s="5" t="s">
        <v>467</v>
      </c>
      <c r="E4" s="5" t="s">
        <v>470</v>
      </c>
      <c r="F4" s="5" t="s">
        <v>472</v>
      </c>
      <c r="G4" s="5" t="s">
        <v>482</v>
      </c>
      <c r="H4" s="5" t="s">
        <v>490</v>
      </c>
      <c r="I4" s="5" t="s">
        <v>495</v>
      </c>
      <c r="J4" s="5" t="s">
        <v>500</v>
      </c>
      <c r="K4" s="5" t="s">
        <v>506</v>
      </c>
      <c r="L4" s="5" t="s">
        <v>511</v>
      </c>
      <c r="M4" s="5" t="s">
        <v>518</v>
      </c>
      <c r="N4" s="5" t="s">
        <v>523</v>
      </c>
      <c r="O4" s="5" t="s">
        <v>528</v>
      </c>
      <c r="P4" s="5" t="s">
        <v>533</v>
      </c>
      <c r="Q4" s="5" t="s">
        <v>538</v>
      </c>
      <c r="R4" s="5" t="s">
        <v>543</v>
      </c>
      <c r="S4" s="5" t="s">
        <v>548</v>
      </c>
      <c r="T4" s="5" t="s">
        <v>557</v>
      </c>
      <c r="U4" s="5" t="s">
        <v>563</v>
      </c>
      <c r="V4" s="5" t="s">
        <v>567</v>
      </c>
      <c r="W4" s="5" t="s">
        <v>570</v>
      </c>
      <c r="X4" s="5" t="s">
        <v>574</v>
      </c>
      <c r="Y4" s="5" t="s">
        <v>577</v>
      </c>
      <c r="Z4" s="5" t="s">
        <v>583</v>
      </c>
      <c r="AA4" s="5" t="s">
        <v>590</v>
      </c>
      <c r="AB4" s="5" t="s">
        <v>595</v>
      </c>
      <c r="AC4" s="5" t="s">
        <v>600</v>
      </c>
      <c r="AD4" s="5" t="s">
        <v>603</v>
      </c>
      <c r="AE4" s="5" t="s">
        <v>606</v>
      </c>
      <c r="AF4" s="5" t="s">
        <v>609</v>
      </c>
      <c r="AG4" s="5" t="s">
        <v>612</v>
      </c>
      <c r="AH4" s="5" t="s">
        <v>614</v>
      </c>
      <c r="AI4" s="5" t="s">
        <v>623</v>
      </c>
      <c r="AJ4" s="5" t="s">
        <v>626</v>
      </c>
      <c r="AK4" s="5" t="s">
        <v>633</v>
      </c>
      <c r="AL4" s="5" t="s">
        <v>639</v>
      </c>
      <c r="AM4" s="5" t="s">
        <v>641</v>
      </c>
      <c r="AN4" s="5" t="s">
        <v>645</v>
      </c>
      <c r="AO4" s="5" t="s">
        <v>648</v>
      </c>
      <c r="AP4" s="5" t="s">
        <v>656</v>
      </c>
      <c r="AQ4" s="5" t="s">
        <v>663</v>
      </c>
      <c r="AR4" s="5" t="s">
        <v>668</v>
      </c>
      <c r="AS4" s="5" t="s">
        <v>672</v>
      </c>
      <c r="AT4" s="5" t="s">
        <v>675</v>
      </c>
      <c r="AU4" s="5" t="s">
        <v>678</v>
      </c>
      <c r="AV4" s="5" t="s">
        <v>688</v>
      </c>
      <c r="AW4" s="5" t="s">
        <v>692</v>
      </c>
      <c r="AX4" s="5" t="s">
        <v>696</v>
      </c>
      <c r="AY4" s="5" t="s">
        <v>700</v>
      </c>
      <c r="AZ4" s="5" t="s">
        <v>709</v>
      </c>
      <c r="BA4" s="5" t="s">
        <v>716</v>
      </c>
      <c r="BB4" s="5" t="s">
        <v>719</v>
      </c>
      <c r="BC4" s="5" t="s">
        <v>730</v>
      </c>
      <c r="BD4" s="5" t="s">
        <v>733</v>
      </c>
      <c r="BE4" s="5" t="s">
        <v>736</v>
      </c>
      <c r="BF4" s="5" t="s">
        <v>743</v>
      </c>
      <c r="BG4" s="5" t="s">
        <v>746</v>
      </c>
      <c r="BH4" s="5" t="s">
        <v>749</v>
      </c>
      <c r="BI4" s="5" t="s">
        <v>758</v>
      </c>
      <c r="BJ4" s="5" t="s">
        <v>764</v>
      </c>
      <c r="BK4" s="5" t="s">
        <v>769</v>
      </c>
      <c r="BL4" s="5" t="s">
        <v>774</v>
      </c>
      <c r="BM4" s="5" t="s">
        <v>782</v>
      </c>
      <c r="BN4" s="5" t="s">
        <v>789</v>
      </c>
      <c r="BO4" s="5" t="s">
        <v>793</v>
      </c>
      <c r="BP4" s="5" t="s">
        <v>797</v>
      </c>
      <c r="BQ4" s="5" t="s">
        <v>800</v>
      </c>
      <c r="BR4" s="5" t="s">
        <v>803</v>
      </c>
      <c r="BS4" s="5" t="s">
        <v>806</v>
      </c>
      <c r="BT4" s="5" t="s">
        <v>813</v>
      </c>
      <c r="BU4" s="5" t="s">
        <v>821</v>
      </c>
      <c r="BV4" s="5" t="s">
        <v>828</v>
      </c>
      <c r="BW4" s="5" t="s">
        <v>832</v>
      </c>
      <c r="BX4" s="5" t="s">
        <v>838</v>
      </c>
      <c r="BY4" s="5" t="s">
        <v>844</v>
      </c>
      <c r="BZ4" s="5" t="s">
        <v>846</v>
      </c>
      <c r="CA4" s="5" t="s">
        <v>848</v>
      </c>
      <c r="CB4" s="5" t="s">
        <v>855</v>
      </c>
      <c r="CC4" s="5" t="s">
        <v>858</v>
      </c>
      <c r="CD4" s="5" t="s">
        <v>861</v>
      </c>
      <c r="CE4" s="5" t="s">
        <v>865</v>
      </c>
      <c r="CF4" s="5" t="s">
        <v>872</v>
      </c>
      <c r="CG4" s="5" t="s">
        <v>879</v>
      </c>
      <c r="CH4" s="5" t="s">
        <v>886</v>
      </c>
      <c r="CI4" s="5" t="s">
        <v>890</v>
      </c>
      <c r="CJ4" s="5" t="s">
        <v>894</v>
      </c>
      <c r="CK4" s="5" t="s">
        <v>897</v>
      </c>
      <c r="CL4" s="5" t="s">
        <v>900</v>
      </c>
      <c r="CM4" s="5" t="s">
        <v>904</v>
      </c>
      <c r="CN4" s="5" t="s">
        <v>907</v>
      </c>
      <c r="CO4" s="5" t="s">
        <v>912</v>
      </c>
      <c r="CP4" s="5" t="s">
        <v>917</v>
      </c>
      <c r="CQ4" s="5" t="s">
        <v>923</v>
      </c>
      <c r="CR4" s="5" t="s">
        <v>927</v>
      </c>
      <c r="CS4" s="5" t="s">
        <v>932</v>
      </c>
      <c r="CT4" s="5" t="s">
        <v>936</v>
      </c>
      <c r="CU4" s="5" t="s">
        <v>942</v>
      </c>
      <c r="CV4" s="5" t="s">
        <v>946</v>
      </c>
      <c r="CW4" s="5" t="s">
        <v>951</v>
      </c>
      <c r="CX4" s="5" t="s">
        <v>955</v>
      </c>
      <c r="CY4" s="5" t="s">
        <v>959</v>
      </c>
      <c r="CZ4" s="5" t="s">
        <v>965</v>
      </c>
      <c r="DA4" s="5" t="s">
        <v>970</v>
      </c>
      <c r="DB4" s="5" t="s">
        <v>973</v>
      </c>
      <c r="DC4" s="5" t="s">
        <v>978</v>
      </c>
      <c r="DD4" s="5" t="s">
        <v>982</v>
      </c>
      <c r="DE4" s="5" t="s">
        <v>987</v>
      </c>
      <c r="DF4" s="5" t="s">
        <v>993</v>
      </c>
      <c r="DG4" s="5" t="s">
        <v>997</v>
      </c>
      <c r="DH4" s="5" t="s">
        <v>1001</v>
      </c>
      <c r="DI4" s="5" t="s">
        <v>1006</v>
      </c>
      <c r="DJ4" s="5" t="s">
        <v>1007</v>
      </c>
      <c r="DK4" s="5" t="s">
        <v>1014</v>
      </c>
      <c r="DL4" s="5" t="s">
        <v>1022</v>
      </c>
      <c r="DM4" s="5" t="s">
        <v>1025</v>
      </c>
      <c r="DN4" s="5" t="s">
        <v>1028</v>
      </c>
      <c r="DO4" s="5" t="s">
        <v>1034</v>
      </c>
      <c r="DP4" s="5" t="s">
        <v>1037</v>
      </c>
      <c r="DQ4" s="5" t="s">
        <v>1039</v>
      </c>
      <c r="DR4" s="5" t="s">
        <v>1041</v>
      </c>
      <c r="DS4" s="5" t="s">
        <v>1044</v>
      </c>
      <c r="DT4" s="5" t="s">
        <v>1047</v>
      </c>
      <c r="DU4" s="5" t="s">
        <v>1049</v>
      </c>
      <c r="DV4" s="5" t="s">
        <v>1051</v>
      </c>
      <c r="DW4" s="5" t="s">
        <v>1055</v>
      </c>
      <c r="DX4" s="5" t="s">
        <v>1057</v>
      </c>
      <c r="DY4" s="5" t="s">
        <v>1059</v>
      </c>
      <c r="DZ4" s="5" t="s">
        <v>1062</v>
      </c>
      <c r="EA4" s="5" t="s">
        <v>1065</v>
      </c>
      <c r="EB4" s="5" t="s">
        <v>1067</v>
      </c>
      <c r="EC4" s="5" t="s">
        <v>1069</v>
      </c>
      <c r="ED4" s="5" t="s">
        <v>1070</v>
      </c>
      <c r="EE4" s="5" t="s">
        <v>1077</v>
      </c>
      <c r="EF4" s="5" t="s">
        <v>1079</v>
      </c>
      <c r="EG4" s="5" t="s">
        <v>1081</v>
      </c>
      <c r="EH4" s="5" t="s">
        <v>1084</v>
      </c>
      <c r="EI4" s="5" t="s">
        <v>1088</v>
      </c>
      <c r="EJ4" s="5" t="s">
        <v>1092</v>
      </c>
      <c r="EK4" s="5" t="s">
        <v>1098</v>
      </c>
      <c r="EL4" s="5" t="s">
        <v>1101</v>
      </c>
      <c r="EM4" s="5" t="s">
        <v>1104</v>
      </c>
      <c r="EN4" s="5" t="s">
        <v>1107</v>
      </c>
      <c r="EO4" s="5" t="s">
        <v>1110</v>
      </c>
      <c r="EP4" s="5" t="s">
        <v>1120</v>
      </c>
      <c r="EQ4" s="5" t="s">
        <v>1126</v>
      </c>
      <c r="ER4" s="5" t="s">
        <v>1130</v>
      </c>
      <c r="ES4" s="5" t="s">
        <v>1134</v>
      </c>
      <c r="ET4" s="5" t="s">
        <v>1142</v>
      </c>
      <c r="EU4" s="5" t="s">
        <v>1149</v>
      </c>
      <c r="EV4" s="5" t="s">
        <v>1151</v>
      </c>
      <c r="EW4" s="5" t="s">
        <v>1153</v>
      </c>
      <c r="EX4" s="5" t="s">
        <v>1163</v>
      </c>
      <c r="EY4" s="5" t="s">
        <v>1167</v>
      </c>
      <c r="EZ4" s="5" t="s">
        <v>1171</v>
      </c>
      <c r="FA4" s="5" t="s">
        <v>1177</v>
      </c>
      <c r="FB4" s="5" t="s">
        <v>1183</v>
      </c>
      <c r="FC4" s="5" t="s">
        <v>1186</v>
      </c>
      <c r="FD4" s="5" t="s">
        <v>1192</v>
      </c>
      <c r="FE4" s="5" t="s">
        <v>1195</v>
      </c>
      <c r="FF4" s="5" t="s">
        <v>1198</v>
      </c>
      <c r="FG4" s="5" t="s">
        <v>1203</v>
      </c>
      <c r="FH4" s="5" t="s">
        <v>1207</v>
      </c>
      <c r="FI4" s="5" t="s">
        <v>1210</v>
      </c>
      <c r="FJ4" s="5" t="s">
        <v>1216</v>
      </c>
      <c r="FK4" s="5" t="s">
        <v>1219</v>
      </c>
      <c r="FL4" s="5" t="s">
        <v>1222</v>
      </c>
      <c r="FM4" s="5" t="s">
        <v>1224</v>
      </c>
      <c r="FN4" s="5" t="s">
        <v>1227</v>
      </c>
      <c r="FO4" s="5" t="s">
        <v>1235</v>
      </c>
      <c r="FP4" s="5" t="s">
        <v>1242</v>
      </c>
      <c r="FQ4" s="5" t="s">
        <v>1247</v>
      </c>
      <c r="FR4" s="5" t="s">
        <v>1255</v>
      </c>
      <c r="FS4" s="5" t="s">
        <v>1258</v>
      </c>
      <c r="FT4" s="5" t="s">
        <v>1266</v>
      </c>
      <c r="FU4" s="5" t="s">
        <v>1269</v>
      </c>
      <c r="FV4" s="5" t="s">
        <v>1273</v>
      </c>
      <c r="FW4" s="5" t="s">
        <v>1277</v>
      </c>
      <c r="FX4" s="5" t="s">
        <v>1280</v>
      </c>
      <c r="FY4" s="5" t="s">
        <v>1286</v>
      </c>
      <c r="FZ4" s="5" t="s">
        <v>1289</v>
      </c>
      <c r="GA4" s="5" t="s">
        <v>1292</v>
      </c>
      <c r="GB4" s="5" t="s">
        <v>1295</v>
      </c>
      <c r="GC4" s="5" t="s">
        <v>1299</v>
      </c>
      <c r="GD4" s="5" t="s">
        <v>1305</v>
      </c>
      <c r="GE4" s="5" t="s">
        <v>1310</v>
      </c>
      <c r="GF4" s="5" t="s">
        <v>1313</v>
      </c>
      <c r="GG4" s="5" t="s">
        <v>1316</v>
      </c>
      <c r="GH4" s="5" t="s">
        <v>1318</v>
      </c>
      <c r="GI4" s="5" t="s">
        <v>1327</v>
      </c>
      <c r="GJ4" s="5" t="s">
        <v>1332</v>
      </c>
      <c r="GK4" s="5" t="s">
        <v>1336</v>
      </c>
      <c r="GL4" s="5" t="s">
        <v>1346</v>
      </c>
      <c r="GM4" s="5" t="s">
        <v>1352</v>
      </c>
      <c r="GN4" s="5" t="s">
        <v>1360</v>
      </c>
      <c r="GO4" s="5" t="s">
        <v>1367</v>
      </c>
      <c r="GP4" s="5" t="s">
        <v>1370</v>
      </c>
      <c r="GQ4" s="5" t="s">
        <v>1376</v>
      </c>
      <c r="GR4" s="5" t="s">
        <v>1381</v>
      </c>
      <c r="GS4" s="5" t="s">
        <v>1384</v>
      </c>
      <c r="GT4" s="5" t="s">
        <v>1390</v>
      </c>
      <c r="GU4" s="5" t="s">
        <v>1394</v>
      </c>
      <c r="GV4" s="5" t="s">
        <v>1398</v>
      </c>
      <c r="GW4" s="5" t="s">
        <v>1401</v>
      </c>
      <c r="GX4" s="5" t="s">
        <v>1404</v>
      </c>
      <c r="GY4" s="5" t="s">
        <v>1407</v>
      </c>
      <c r="GZ4" s="5" t="s">
        <v>1413</v>
      </c>
      <c r="HA4" s="5" t="s">
        <v>1420</v>
      </c>
      <c r="HB4" s="5" t="s">
        <v>1425</v>
      </c>
      <c r="HC4" s="5" t="s">
        <v>1430</v>
      </c>
      <c r="HD4" s="5" t="s">
        <v>1435</v>
      </c>
      <c r="HE4" s="5" t="s">
        <v>1439</v>
      </c>
      <c r="HF4" s="5" t="s">
        <v>1443</v>
      </c>
      <c r="HG4" s="5" t="s">
        <v>1453</v>
      </c>
      <c r="HH4" s="5" t="s">
        <v>1460</v>
      </c>
      <c r="HI4" s="5" t="s">
        <v>1467</v>
      </c>
      <c r="HJ4" s="5" t="s">
        <v>1469</v>
      </c>
      <c r="HK4" s="5" t="s">
        <v>1478</v>
      </c>
      <c r="HL4" s="5" t="s">
        <v>1484</v>
      </c>
      <c r="HM4" s="5" t="s">
        <v>1488</v>
      </c>
      <c r="HN4" s="5" t="s">
        <v>1496</v>
      </c>
      <c r="HO4" s="5" t="s">
        <v>1504</v>
      </c>
      <c r="HP4" s="5" t="s">
        <v>1507</v>
      </c>
      <c r="HQ4" s="5" t="s">
        <v>1510</v>
      </c>
      <c r="HR4" s="5" t="s">
        <v>1513</v>
      </c>
      <c r="HS4" s="5" t="s">
        <v>1516</v>
      </c>
      <c r="HT4" s="5" t="s">
        <v>1519</v>
      </c>
      <c r="HU4" s="5" t="s">
        <v>1522</v>
      </c>
      <c r="HV4" s="5" t="s">
        <v>1525</v>
      </c>
      <c r="HW4" s="5" t="s">
        <v>1528</v>
      </c>
      <c r="HX4" s="5" t="s">
        <v>1532</v>
      </c>
      <c r="HY4" s="5" t="s">
        <v>1540</v>
      </c>
      <c r="HZ4" s="5" t="s">
        <v>1543</v>
      </c>
      <c r="IA4" s="5" t="s">
        <v>1545</v>
      </c>
      <c r="IB4" s="5" t="s">
        <v>1549</v>
      </c>
      <c r="IC4" s="5" t="s">
        <v>1557</v>
      </c>
      <c r="ID4" s="5" t="s">
        <v>1564</v>
      </c>
      <c r="IE4" s="5" t="s">
        <v>1570</v>
      </c>
      <c r="IF4" s="5" t="s">
        <v>1577</v>
      </c>
      <c r="IG4" s="5" t="s">
        <v>1580</v>
      </c>
    </row>
    <row r="5" spans="1:241" x14ac:dyDescent="0.25">
      <c r="A5" s="7">
        <v>20179</v>
      </c>
      <c r="EW5" s="6" t="s">
        <v>1590</v>
      </c>
      <c r="EX5" s="8">
        <v>1.38</v>
      </c>
      <c r="EY5" s="8">
        <v>2.2999999999999998</v>
      </c>
    </row>
    <row r="6" spans="1:241" x14ac:dyDescent="0.25">
      <c r="A6" s="7">
        <v>20270</v>
      </c>
      <c r="EW6" s="6" t="s">
        <v>1590</v>
      </c>
      <c r="EX6" s="6" t="s">
        <v>1590</v>
      </c>
      <c r="EY6" s="6" t="s">
        <v>1590</v>
      </c>
    </row>
    <row r="7" spans="1:241" x14ac:dyDescent="0.25">
      <c r="A7" s="7">
        <v>20362</v>
      </c>
      <c r="EW7" s="6" t="s">
        <v>1590</v>
      </c>
      <c r="EX7" s="8">
        <v>1.49</v>
      </c>
      <c r="EY7" s="8">
        <v>2.44</v>
      </c>
    </row>
    <row r="8" spans="1:241" x14ac:dyDescent="0.25">
      <c r="A8" s="7">
        <v>20454</v>
      </c>
      <c r="EW8" s="6" t="s">
        <v>1590</v>
      </c>
      <c r="EX8" s="6" t="s">
        <v>1590</v>
      </c>
      <c r="EY8" s="6" t="s">
        <v>1590</v>
      </c>
    </row>
    <row r="9" spans="1:241" x14ac:dyDescent="0.25">
      <c r="A9" s="7">
        <v>20545</v>
      </c>
      <c r="EW9" s="6" t="s">
        <v>1590</v>
      </c>
      <c r="EX9" s="8">
        <v>1.56</v>
      </c>
      <c r="EY9" s="8">
        <v>2.62</v>
      </c>
    </row>
    <row r="10" spans="1:241" x14ac:dyDescent="0.25">
      <c r="A10" s="7">
        <v>20636</v>
      </c>
      <c r="EW10" s="6" t="s">
        <v>1590</v>
      </c>
      <c r="EX10" s="6" t="s">
        <v>1590</v>
      </c>
      <c r="EY10" s="6" t="s">
        <v>1590</v>
      </c>
    </row>
    <row r="11" spans="1:241" x14ac:dyDescent="0.25">
      <c r="A11" s="7">
        <v>20728</v>
      </c>
      <c r="EW11" s="6" t="s">
        <v>1590</v>
      </c>
      <c r="EX11" s="8">
        <v>1.79</v>
      </c>
      <c r="EY11" s="8">
        <v>2.92</v>
      </c>
    </row>
    <row r="12" spans="1:241" x14ac:dyDescent="0.25">
      <c r="A12" s="7">
        <v>20820</v>
      </c>
      <c r="EW12" s="6" t="s">
        <v>1590</v>
      </c>
      <c r="EX12" s="6" t="s">
        <v>1590</v>
      </c>
      <c r="EY12" s="6" t="s">
        <v>1590</v>
      </c>
    </row>
    <row r="13" spans="1:241" x14ac:dyDescent="0.25">
      <c r="A13" s="7">
        <v>20910</v>
      </c>
      <c r="EW13" s="6" t="s">
        <v>1590</v>
      </c>
      <c r="EX13" s="8">
        <v>2.0699999999999998</v>
      </c>
      <c r="EY13" s="8">
        <v>3.31</v>
      </c>
    </row>
    <row r="14" spans="1:241" x14ac:dyDescent="0.25">
      <c r="A14" s="7">
        <v>21001</v>
      </c>
      <c r="EW14" s="6" t="s">
        <v>1590</v>
      </c>
      <c r="EX14" s="6" t="s">
        <v>1590</v>
      </c>
      <c r="EY14" s="6" t="s">
        <v>1590</v>
      </c>
    </row>
    <row r="15" spans="1:241" x14ac:dyDescent="0.25">
      <c r="A15" s="7">
        <v>21093</v>
      </c>
      <c r="EW15" s="6" t="s">
        <v>1590</v>
      </c>
      <c r="EX15" s="8">
        <v>2.37</v>
      </c>
      <c r="EY15" s="8">
        <v>3.66</v>
      </c>
    </row>
    <row r="16" spans="1:241" x14ac:dyDescent="0.25">
      <c r="A16" s="7">
        <v>21185</v>
      </c>
      <c r="EW16" s="6" t="s">
        <v>1590</v>
      </c>
      <c r="EX16" s="6" t="s">
        <v>1590</v>
      </c>
      <c r="EY16" s="6" t="s">
        <v>1590</v>
      </c>
    </row>
    <row r="17" spans="1:155" x14ac:dyDescent="0.25">
      <c r="A17" s="7">
        <v>21275</v>
      </c>
      <c r="EW17" s="6" t="s">
        <v>1590</v>
      </c>
      <c r="EX17" s="8">
        <v>2.63</v>
      </c>
      <c r="EY17" s="8">
        <v>4.07</v>
      </c>
    </row>
    <row r="18" spans="1:155" x14ac:dyDescent="0.25">
      <c r="A18" s="7">
        <v>21366</v>
      </c>
      <c r="EW18" s="6" t="s">
        <v>1590</v>
      </c>
      <c r="EX18" s="6" t="s">
        <v>1590</v>
      </c>
      <c r="EY18" s="6" t="s">
        <v>1590</v>
      </c>
    </row>
    <row r="19" spans="1:155" x14ac:dyDescent="0.25">
      <c r="A19" s="7">
        <v>21458</v>
      </c>
      <c r="EW19" s="6" t="s">
        <v>1590</v>
      </c>
      <c r="EX19" s="8">
        <v>2.91</v>
      </c>
      <c r="EY19" s="8">
        <v>4.5599999999999996</v>
      </c>
    </row>
    <row r="20" spans="1:155" x14ac:dyDescent="0.25">
      <c r="A20" s="7">
        <v>21550</v>
      </c>
      <c r="EW20" s="6" t="s">
        <v>1590</v>
      </c>
      <c r="EX20" s="6" t="s">
        <v>1590</v>
      </c>
      <c r="EY20" s="6" t="s">
        <v>1590</v>
      </c>
    </row>
    <row r="21" spans="1:155" x14ac:dyDescent="0.25">
      <c r="A21" s="7">
        <v>21640</v>
      </c>
      <c r="EW21" s="6" t="s">
        <v>1590</v>
      </c>
      <c r="EX21" s="8">
        <v>3.25</v>
      </c>
      <c r="EY21" s="8">
        <v>5.04</v>
      </c>
    </row>
    <row r="22" spans="1:155" x14ac:dyDescent="0.25">
      <c r="A22" s="7">
        <v>21731</v>
      </c>
      <c r="EW22" s="6" t="s">
        <v>1590</v>
      </c>
      <c r="EX22" s="6" t="s">
        <v>1590</v>
      </c>
      <c r="EY22" s="6" t="s">
        <v>1590</v>
      </c>
    </row>
    <row r="23" spans="1:155" x14ac:dyDescent="0.25">
      <c r="A23" s="7">
        <v>21823</v>
      </c>
      <c r="EW23" s="6" t="s">
        <v>1590</v>
      </c>
      <c r="EX23" s="8">
        <v>3.71</v>
      </c>
      <c r="EY23" s="8">
        <v>5.64</v>
      </c>
    </row>
    <row r="24" spans="1:155" x14ac:dyDescent="0.25">
      <c r="A24" s="7">
        <v>21915</v>
      </c>
      <c r="EW24" s="6" t="s">
        <v>1590</v>
      </c>
      <c r="EX24" s="6" t="s">
        <v>1590</v>
      </c>
      <c r="EY24" s="6" t="s">
        <v>1590</v>
      </c>
    </row>
    <row r="25" spans="1:155" x14ac:dyDescent="0.25">
      <c r="A25" s="7">
        <v>22006</v>
      </c>
      <c r="EW25" s="6" t="s">
        <v>1590</v>
      </c>
      <c r="EX25" s="8">
        <v>4.18</v>
      </c>
      <c r="EY25" s="8">
        <v>6.2</v>
      </c>
    </row>
    <row r="26" spans="1:155" x14ac:dyDescent="0.25">
      <c r="A26" s="7">
        <v>22097</v>
      </c>
      <c r="EW26" s="6" t="s">
        <v>1590</v>
      </c>
      <c r="EX26" s="6" t="s">
        <v>1590</v>
      </c>
      <c r="EY26" s="6" t="s">
        <v>1590</v>
      </c>
    </row>
    <row r="27" spans="1:155" x14ac:dyDescent="0.25">
      <c r="A27" s="7">
        <v>22189</v>
      </c>
      <c r="EW27" s="6" t="s">
        <v>1590</v>
      </c>
      <c r="EX27" s="8">
        <v>4.8</v>
      </c>
      <c r="EY27" s="8">
        <v>7.13</v>
      </c>
    </row>
    <row r="28" spans="1:155" x14ac:dyDescent="0.25">
      <c r="A28" s="7">
        <v>22281</v>
      </c>
      <c r="EW28" s="6" t="s">
        <v>1590</v>
      </c>
      <c r="EX28" s="6" t="s">
        <v>1590</v>
      </c>
      <c r="EY28" s="6" t="s">
        <v>1590</v>
      </c>
    </row>
    <row r="29" spans="1:155" x14ac:dyDescent="0.25">
      <c r="A29" s="7">
        <v>22371</v>
      </c>
      <c r="EW29" s="6" t="s">
        <v>1590</v>
      </c>
      <c r="EX29" s="8">
        <v>6.01</v>
      </c>
      <c r="EY29" s="8">
        <v>8.5399999999999991</v>
      </c>
    </row>
    <row r="30" spans="1:155" x14ac:dyDescent="0.25">
      <c r="A30" s="7">
        <v>22462</v>
      </c>
      <c r="EW30" s="6" t="s">
        <v>1590</v>
      </c>
      <c r="EX30" s="6" t="s">
        <v>1590</v>
      </c>
      <c r="EY30" s="6" t="s">
        <v>1590</v>
      </c>
    </row>
    <row r="31" spans="1:155" x14ac:dyDescent="0.25">
      <c r="A31" s="7">
        <v>22554</v>
      </c>
      <c r="EW31" s="6" t="s">
        <v>1590</v>
      </c>
      <c r="EX31" s="8">
        <v>7.69</v>
      </c>
      <c r="EY31" s="8">
        <v>9.89</v>
      </c>
    </row>
    <row r="32" spans="1:155" x14ac:dyDescent="0.25">
      <c r="A32" s="7">
        <v>22646</v>
      </c>
      <c r="EW32" s="6" t="s">
        <v>1590</v>
      </c>
      <c r="EX32" s="6" t="s">
        <v>1590</v>
      </c>
      <c r="EY32" s="6" t="s">
        <v>1590</v>
      </c>
    </row>
    <row r="33" spans="1:238" x14ac:dyDescent="0.25">
      <c r="A33" s="7">
        <v>22736</v>
      </c>
      <c r="EW33" s="6" t="s">
        <v>1590</v>
      </c>
      <c r="EX33" s="8">
        <v>8.4700000000000006</v>
      </c>
      <c r="EY33" s="8">
        <v>10.8</v>
      </c>
    </row>
    <row r="34" spans="1:238" x14ac:dyDescent="0.25">
      <c r="A34" s="7">
        <v>22827</v>
      </c>
      <c r="EW34" s="6" t="s">
        <v>1590</v>
      </c>
      <c r="EX34" s="6" t="s">
        <v>1590</v>
      </c>
      <c r="EY34" s="6" t="s">
        <v>1590</v>
      </c>
    </row>
    <row r="35" spans="1:238" x14ac:dyDescent="0.25">
      <c r="A35" s="7">
        <v>22919</v>
      </c>
      <c r="EW35" s="6" t="s">
        <v>1590</v>
      </c>
      <c r="EX35" s="8">
        <v>9.56</v>
      </c>
      <c r="EY35" s="8">
        <v>11.7</v>
      </c>
    </row>
    <row r="36" spans="1:238" x14ac:dyDescent="0.25">
      <c r="A36" s="7">
        <v>23011</v>
      </c>
      <c r="EW36" s="6" t="s">
        <v>1590</v>
      </c>
      <c r="EX36" s="6" t="s">
        <v>1590</v>
      </c>
      <c r="EY36" s="6" t="s">
        <v>1590</v>
      </c>
    </row>
    <row r="37" spans="1:238" x14ac:dyDescent="0.25">
      <c r="A37" s="7">
        <v>23101</v>
      </c>
      <c r="EW37" s="6" t="s">
        <v>1590</v>
      </c>
      <c r="EX37" s="8">
        <v>10.5</v>
      </c>
      <c r="EY37" s="8">
        <v>12.5</v>
      </c>
      <c r="ID37" s="8">
        <v>11.7</v>
      </c>
    </row>
    <row r="38" spans="1:238" x14ac:dyDescent="0.25">
      <c r="A38" s="7">
        <v>23192</v>
      </c>
      <c r="EW38" s="6" t="s">
        <v>1590</v>
      </c>
      <c r="EX38" s="6" t="s">
        <v>1590</v>
      </c>
      <c r="EY38" s="6" t="s">
        <v>1590</v>
      </c>
      <c r="ID38" s="8">
        <v>11.6</v>
      </c>
    </row>
    <row r="39" spans="1:238" x14ac:dyDescent="0.25">
      <c r="A39" s="7">
        <v>23284</v>
      </c>
      <c r="EW39" s="6" t="s">
        <v>1590</v>
      </c>
      <c r="EX39" s="8">
        <v>11.7</v>
      </c>
      <c r="EY39" s="8">
        <v>13.3</v>
      </c>
      <c r="ID39" s="8">
        <v>11.5</v>
      </c>
    </row>
    <row r="40" spans="1:238" x14ac:dyDescent="0.25">
      <c r="A40" s="7">
        <v>23376</v>
      </c>
      <c r="EW40" s="6" t="s">
        <v>1590</v>
      </c>
      <c r="EX40" s="6" t="s">
        <v>1590</v>
      </c>
      <c r="EY40" s="6" t="s">
        <v>1590</v>
      </c>
      <c r="ID40" s="8">
        <v>11.7</v>
      </c>
    </row>
    <row r="41" spans="1:238" x14ac:dyDescent="0.25">
      <c r="A41" s="7">
        <v>23467</v>
      </c>
      <c r="EW41" s="6" t="s">
        <v>1590</v>
      </c>
      <c r="EX41" s="8">
        <v>12.8</v>
      </c>
      <c r="EY41" s="8">
        <v>14.2</v>
      </c>
      <c r="ID41" s="8">
        <v>11.5</v>
      </c>
    </row>
    <row r="42" spans="1:238" x14ac:dyDescent="0.25">
      <c r="A42" s="7">
        <v>23558</v>
      </c>
      <c r="EW42" s="6" t="s">
        <v>1590</v>
      </c>
      <c r="EX42" s="6" t="s">
        <v>1590</v>
      </c>
      <c r="EY42" s="6" t="s">
        <v>1590</v>
      </c>
      <c r="ID42" s="8">
        <v>11.6</v>
      </c>
    </row>
    <row r="43" spans="1:238" x14ac:dyDescent="0.25">
      <c r="A43" s="7">
        <v>23650</v>
      </c>
      <c r="EW43" s="6" t="s">
        <v>1590</v>
      </c>
      <c r="EX43" s="8">
        <v>13.8</v>
      </c>
      <c r="EY43" s="8">
        <v>15.2</v>
      </c>
      <c r="ID43" s="8">
        <v>11.7</v>
      </c>
    </row>
    <row r="44" spans="1:238" x14ac:dyDescent="0.25">
      <c r="A44" s="7">
        <v>23742</v>
      </c>
      <c r="EW44" s="6" t="s">
        <v>1590</v>
      </c>
      <c r="EX44" s="6" t="s">
        <v>1590</v>
      </c>
      <c r="EY44" s="6" t="s">
        <v>1590</v>
      </c>
      <c r="ID44" s="8">
        <v>11.8</v>
      </c>
    </row>
    <row r="45" spans="1:238" x14ac:dyDescent="0.25">
      <c r="A45" s="7">
        <v>23832</v>
      </c>
      <c r="EW45" s="6" t="s">
        <v>1590</v>
      </c>
      <c r="EX45" s="8">
        <v>14.3</v>
      </c>
      <c r="EY45" s="8">
        <v>16.3</v>
      </c>
      <c r="ID45" s="8">
        <v>11.8</v>
      </c>
    </row>
    <row r="46" spans="1:238" x14ac:dyDescent="0.25">
      <c r="A46" s="7">
        <v>23923</v>
      </c>
      <c r="EW46" s="6" t="s">
        <v>1590</v>
      </c>
      <c r="EX46" s="6" t="s">
        <v>1590</v>
      </c>
      <c r="EY46" s="6" t="s">
        <v>1590</v>
      </c>
      <c r="ID46" s="8">
        <v>11.8</v>
      </c>
    </row>
    <row r="47" spans="1:238" x14ac:dyDescent="0.25">
      <c r="A47" s="7">
        <v>24015</v>
      </c>
      <c r="EW47" s="6" t="s">
        <v>1590</v>
      </c>
      <c r="EX47" s="8">
        <v>14.5</v>
      </c>
      <c r="EY47" s="8">
        <v>16.7</v>
      </c>
      <c r="ID47" s="8">
        <v>11.9</v>
      </c>
    </row>
    <row r="48" spans="1:238" x14ac:dyDescent="0.25">
      <c r="A48" s="7">
        <v>24107</v>
      </c>
      <c r="EW48" s="6" t="s">
        <v>1590</v>
      </c>
      <c r="EX48" s="6" t="s">
        <v>1590</v>
      </c>
      <c r="EY48" s="6" t="s">
        <v>1590</v>
      </c>
      <c r="ID48" s="8">
        <v>12.2</v>
      </c>
    </row>
    <row r="49" spans="1:238" x14ac:dyDescent="0.25">
      <c r="A49" s="7">
        <v>24197</v>
      </c>
      <c r="EW49" s="6" t="s">
        <v>1590</v>
      </c>
      <c r="EX49" s="8">
        <v>14.8</v>
      </c>
      <c r="EY49" s="8">
        <v>17.3</v>
      </c>
      <c r="ID49" s="8">
        <v>12.1</v>
      </c>
    </row>
    <row r="50" spans="1:238" x14ac:dyDescent="0.25">
      <c r="A50" s="7">
        <v>24288</v>
      </c>
      <c r="EW50" s="6" t="s">
        <v>1590</v>
      </c>
      <c r="EX50" s="6" t="s">
        <v>1590</v>
      </c>
      <c r="EY50" s="6" t="s">
        <v>1590</v>
      </c>
      <c r="ID50" s="8">
        <v>12.6</v>
      </c>
    </row>
    <row r="51" spans="1:238" x14ac:dyDescent="0.25">
      <c r="A51" s="7">
        <v>24380</v>
      </c>
      <c r="EW51" s="6" t="s">
        <v>1590</v>
      </c>
      <c r="EX51" s="8">
        <v>15.3</v>
      </c>
      <c r="EY51" s="8">
        <v>18</v>
      </c>
      <c r="ID51" s="8">
        <v>12.4</v>
      </c>
    </row>
    <row r="52" spans="1:238" x14ac:dyDescent="0.25">
      <c r="A52" s="7">
        <v>24472</v>
      </c>
      <c r="EW52" s="6" t="s">
        <v>1590</v>
      </c>
      <c r="EX52" s="6" t="s">
        <v>1590</v>
      </c>
      <c r="EY52" s="6" t="s">
        <v>1590</v>
      </c>
      <c r="ID52" s="8">
        <v>12.7</v>
      </c>
    </row>
    <row r="53" spans="1:238" x14ac:dyDescent="0.25">
      <c r="A53" s="7">
        <v>24562</v>
      </c>
      <c r="EW53" s="6" t="s">
        <v>1590</v>
      </c>
      <c r="EX53" s="8">
        <v>15.8</v>
      </c>
      <c r="EY53" s="8">
        <v>19</v>
      </c>
      <c r="ID53" s="8">
        <v>12.8</v>
      </c>
    </row>
    <row r="54" spans="1:238" x14ac:dyDescent="0.25">
      <c r="A54" s="7">
        <v>24653</v>
      </c>
      <c r="EW54" s="6" t="s">
        <v>1590</v>
      </c>
      <c r="EX54" s="6" t="s">
        <v>1590</v>
      </c>
      <c r="EY54" s="6" t="s">
        <v>1590</v>
      </c>
      <c r="ID54" s="8">
        <v>12.7</v>
      </c>
    </row>
    <row r="55" spans="1:238" x14ac:dyDescent="0.25">
      <c r="A55" s="7">
        <v>24745</v>
      </c>
      <c r="EW55" s="6" t="s">
        <v>1590</v>
      </c>
      <c r="EX55" s="8">
        <v>16.7</v>
      </c>
      <c r="EY55" s="8">
        <v>20.5</v>
      </c>
      <c r="ID55" s="8">
        <v>12.7</v>
      </c>
    </row>
    <row r="56" spans="1:238" x14ac:dyDescent="0.25">
      <c r="A56" s="7">
        <v>24837</v>
      </c>
      <c r="EW56" s="6" t="s">
        <v>1590</v>
      </c>
      <c r="EX56" s="6" t="s">
        <v>1590</v>
      </c>
      <c r="EY56" s="6" t="s">
        <v>1590</v>
      </c>
      <c r="ID56" s="8">
        <v>13</v>
      </c>
    </row>
    <row r="57" spans="1:238" x14ac:dyDescent="0.25">
      <c r="A57" s="7">
        <v>24928</v>
      </c>
      <c r="EW57" s="6" t="s">
        <v>1590</v>
      </c>
      <c r="EX57" s="8">
        <v>17.8</v>
      </c>
      <c r="EY57" s="8">
        <v>22.2</v>
      </c>
      <c r="ID57" s="8">
        <v>13.3</v>
      </c>
    </row>
    <row r="58" spans="1:238" x14ac:dyDescent="0.25">
      <c r="A58" s="7">
        <v>25019</v>
      </c>
      <c r="EW58" s="6" t="s">
        <v>1590</v>
      </c>
      <c r="EX58" s="6" t="s">
        <v>1590</v>
      </c>
      <c r="EY58" s="6" t="s">
        <v>1590</v>
      </c>
      <c r="ID58" s="8">
        <v>13.4</v>
      </c>
    </row>
    <row r="59" spans="1:238" x14ac:dyDescent="0.25">
      <c r="A59" s="7">
        <v>25111</v>
      </c>
      <c r="EW59" s="6" t="s">
        <v>1590</v>
      </c>
      <c r="EX59" s="8">
        <v>19.2</v>
      </c>
      <c r="EY59" s="8">
        <v>24.1</v>
      </c>
      <c r="ID59" s="8">
        <v>13.4</v>
      </c>
    </row>
    <row r="60" spans="1:238" x14ac:dyDescent="0.25">
      <c r="A60" s="7">
        <v>25203</v>
      </c>
      <c r="EW60" s="6" t="s">
        <v>1590</v>
      </c>
      <c r="EX60" s="6" t="s">
        <v>1590</v>
      </c>
      <c r="EY60" s="6" t="s">
        <v>1590</v>
      </c>
      <c r="ID60" s="8">
        <v>13.8</v>
      </c>
    </row>
    <row r="61" spans="1:238" x14ac:dyDescent="0.25">
      <c r="A61" s="7">
        <v>25293</v>
      </c>
      <c r="EW61" s="6" t="s">
        <v>1590</v>
      </c>
      <c r="EX61" s="8">
        <v>21</v>
      </c>
      <c r="EY61" s="8">
        <v>26.5</v>
      </c>
      <c r="ID61" s="8">
        <v>14.3</v>
      </c>
    </row>
    <row r="62" spans="1:238" x14ac:dyDescent="0.25">
      <c r="A62" s="7">
        <v>25384</v>
      </c>
      <c r="EW62" s="6" t="s">
        <v>1590</v>
      </c>
      <c r="EX62" s="6" t="s">
        <v>1590</v>
      </c>
      <c r="EY62" s="6" t="s">
        <v>1590</v>
      </c>
      <c r="ID62" s="8">
        <v>14.5</v>
      </c>
    </row>
    <row r="63" spans="1:238" x14ac:dyDescent="0.25">
      <c r="A63" s="7">
        <v>25476</v>
      </c>
      <c r="EW63" s="6" t="s">
        <v>1590</v>
      </c>
      <c r="EX63" s="8">
        <v>23.1</v>
      </c>
      <c r="EY63" s="8">
        <v>29.5</v>
      </c>
      <c r="ID63" s="8">
        <v>14.6</v>
      </c>
    </row>
    <row r="64" spans="1:238" x14ac:dyDescent="0.25">
      <c r="A64" s="7">
        <v>25568</v>
      </c>
      <c r="EW64" s="6" t="s">
        <v>1590</v>
      </c>
      <c r="EX64" s="6" t="s">
        <v>1590</v>
      </c>
      <c r="EY64" s="6" t="s">
        <v>1590</v>
      </c>
      <c r="ID64" s="8">
        <v>14.8</v>
      </c>
    </row>
    <row r="65" spans="1:238" x14ac:dyDescent="0.25">
      <c r="A65" s="7">
        <v>25658</v>
      </c>
      <c r="AO65" s="8">
        <v>100</v>
      </c>
      <c r="AQ65" s="8">
        <v>100</v>
      </c>
      <c r="EW65" s="6" t="s">
        <v>1590</v>
      </c>
      <c r="EX65" s="8">
        <v>25.3</v>
      </c>
      <c r="EY65" s="8">
        <v>32.5</v>
      </c>
      <c r="ID65" s="8">
        <v>14.7</v>
      </c>
    </row>
    <row r="66" spans="1:238" x14ac:dyDescent="0.25">
      <c r="A66" s="7">
        <v>25749</v>
      </c>
      <c r="AO66" s="8">
        <v>100.77</v>
      </c>
      <c r="AQ66" s="8">
        <v>98.05</v>
      </c>
      <c r="EW66" s="6" t="s">
        <v>1590</v>
      </c>
      <c r="EX66" s="6" t="s">
        <v>1590</v>
      </c>
      <c r="EY66" s="6" t="s">
        <v>1590</v>
      </c>
      <c r="ID66" s="8">
        <v>15.2</v>
      </c>
    </row>
    <row r="67" spans="1:238" x14ac:dyDescent="0.25">
      <c r="A67" s="7">
        <v>25841</v>
      </c>
      <c r="AO67" s="8">
        <v>104.39</v>
      </c>
      <c r="AQ67" s="8">
        <v>100.85</v>
      </c>
      <c r="EW67" s="6" t="s">
        <v>1590</v>
      </c>
      <c r="EX67" s="8">
        <v>27.8</v>
      </c>
      <c r="EY67" s="8">
        <v>35.5</v>
      </c>
      <c r="ID67" s="8">
        <v>14.8</v>
      </c>
    </row>
    <row r="68" spans="1:238" x14ac:dyDescent="0.25">
      <c r="A68" s="7">
        <v>25933</v>
      </c>
      <c r="AO68" s="8">
        <v>108.46</v>
      </c>
      <c r="AQ68" s="8">
        <v>96.96</v>
      </c>
      <c r="EW68" s="6" t="s">
        <v>1590</v>
      </c>
      <c r="EX68" s="6" t="s">
        <v>1590</v>
      </c>
      <c r="EY68" s="6" t="s">
        <v>1590</v>
      </c>
      <c r="ID68" s="8">
        <v>14.9</v>
      </c>
    </row>
    <row r="69" spans="1:238" x14ac:dyDescent="0.25">
      <c r="A69" s="7">
        <v>26023</v>
      </c>
      <c r="AO69" s="8">
        <v>114.94</v>
      </c>
      <c r="AQ69" s="8">
        <v>104.77</v>
      </c>
      <c r="BT69" s="8">
        <v>37.051000000000002</v>
      </c>
      <c r="EW69" s="6" t="s">
        <v>1590</v>
      </c>
      <c r="EX69" s="8">
        <v>30</v>
      </c>
      <c r="EY69" s="8">
        <v>38.299999999999997</v>
      </c>
      <c r="ID69" s="8">
        <v>15.3</v>
      </c>
    </row>
    <row r="70" spans="1:238" x14ac:dyDescent="0.25">
      <c r="A70" s="7">
        <v>26114</v>
      </c>
      <c r="AO70" s="8">
        <v>114.26</v>
      </c>
      <c r="AQ70" s="8">
        <v>104.91</v>
      </c>
      <c r="BT70" s="8">
        <v>37.36</v>
      </c>
      <c r="EW70" s="6" t="s">
        <v>1590</v>
      </c>
      <c r="EX70" s="6" t="s">
        <v>1590</v>
      </c>
      <c r="EY70" s="6" t="s">
        <v>1590</v>
      </c>
      <c r="ID70" s="8">
        <v>15.7</v>
      </c>
    </row>
    <row r="71" spans="1:238" x14ac:dyDescent="0.25">
      <c r="A71" s="7">
        <v>26206</v>
      </c>
      <c r="AO71" s="8">
        <v>120.63</v>
      </c>
      <c r="AQ71" s="8">
        <v>108.26</v>
      </c>
      <c r="BT71" s="8">
        <v>38.441000000000003</v>
      </c>
      <c r="EW71" s="6" t="s">
        <v>1590</v>
      </c>
      <c r="EX71" s="8">
        <v>32.200000000000003</v>
      </c>
      <c r="EY71" s="8">
        <v>41.1</v>
      </c>
      <c r="ID71" s="8">
        <v>15.9</v>
      </c>
    </row>
    <row r="72" spans="1:238" x14ac:dyDescent="0.25">
      <c r="A72" s="7">
        <v>26298</v>
      </c>
      <c r="AO72" s="8">
        <v>123.92</v>
      </c>
      <c r="AQ72" s="8">
        <v>109.23</v>
      </c>
      <c r="BT72" s="8">
        <v>40.448</v>
      </c>
      <c r="EW72" s="6" t="s">
        <v>1590</v>
      </c>
      <c r="EX72" s="6" t="s">
        <v>1590</v>
      </c>
      <c r="EY72" s="6" t="s">
        <v>1590</v>
      </c>
      <c r="ID72" s="8">
        <v>16.100000000000001</v>
      </c>
    </row>
    <row r="73" spans="1:238" x14ac:dyDescent="0.25">
      <c r="A73" s="7">
        <v>26389</v>
      </c>
      <c r="AO73" s="8">
        <v>131.37</v>
      </c>
      <c r="AQ73" s="8">
        <v>111.19</v>
      </c>
      <c r="BT73" s="8">
        <v>42.762999999999998</v>
      </c>
      <c r="EW73" s="6" t="s">
        <v>1590</v>
      </c>
      <c r="EX73" s="8">
        <v>34.5</v>
      </c>
      <c r="EY73" s="8">
        <v>43.8</v>
      </c>
      <c r="ID73" s="8">
        <v>16.399999999999999</v>
      </c>
    </row>
    <row r="74" spans="1:238" x14ac:dyDescent="0.25">
      <c r="A74" s="7">
        <v>26480</v>
      </c>
      <c r="AO74" s="8">
        <v>139.12</v>
      </c>
      <c r="AQ74" s="8">
        <v>118.66</v>
      </c>
      <c r="BT74" s="8">
        <v>44.77</v>
      </c>
      <c r="EW74" s="6" t="s">
        <v>1590</v>
      </c>
      <c r="EX74" s="6" t="s">
        <v>1590</v>
      </c>
      <c r="EY74" s="6" t="s">
        <v>1590</v>
      </c>
      <c r="ID74" s="8">
        <v>16.5</v>
      </c>
    </row>
    <row r="75" spans="1:238" x14ac:dyDescent="0.25">
      <c r="A75" s="7">
        <v>26572</v>
      </c>
      <c r="AO75" s="8">
        <v>146.79</v>
      </c>
      <c r="AQ75" s="8">
        <v>122.91</v>
      </c>
      <c r="BT75" s="8">
        <v>45.079000000000001</v>
      </c>
      <c r="EW75" s="6" t="s">
        <v>1590</v>
      </c>
      <c r="EX75" s="8">
        <v>38.799999999999997</v>
      </c>
      <c r="EY75" s="8">
        <v>47.7</v>
      </c>
      <c r="ID75" s="8">
        <v>16.8</v>
      </c>
    </row>
    <row r="76" spans="1:238" x14ac:dyDescent="0.25">
      <c r="A76" s="7">
        <v>26664</v>
      </c>
      <c r="AO76" s="8">
        <v>153.78</v>
      </c>
      <c r="AQ76" s="8">
        <v>129.57</v>
      </c>
      <c r="BT76" s="8">
        <v>47.085999999999999</v>
      </c>
      <c r="EW76" s="6" t="s">
        <v>1590</v>
      </c>
      <c r="EX76" s="6" t="s">
        <v>1590</v>
      </c>
      <c r="EY76" s="6" t="s">
        <v>1590</v>
      </c>
      <c r="ID76" s="8">
        <v>17.399999999999999</v>
      </c>
    </row>
    <row r="77" spans="1:238" x14ac:dyDescent="0.25">
      <c r="A77" s="7">
        <v>26754</v>
      </c>
      <c r="Z77" s="8">
        <v>12.26</v>
      </c>
      <c r="AC77" s="8">
        <v>11.96</v>
      </c>
      <c r="AD77" s="8">
        <v>15.85</v>
      </c>
      <c r="AE77" s="8">
        <v>10.94</v>
      </c>
      <c r="AF77" s="8">
        <v>13.43</v>
      </c>
      <c r="AG77" s="8">
        <v>11.59</v>
      </c>
      <c r="AO77" s="8">
        <v>165.73</v>
      </c>
      <c r="AQ77" s="8">
        <v>138.74</v>
      </c>
      <c r="BT77" s="8">
        <v>49.247</v>
      </c>
      <c r="EW77" s="6" t="s">
        <v>1590</v>
      </c>
      <c r="EX77" s="8">
        <v>47.7</v>
      </c>
      <c r="EY77" s="8">
        <v>56.5</v>
      </c>
      <c r="ID77" s="8">
        <v>17.399999999999999</v>
      </c>
    </row>
    <row r="78" spans="1:238" x14ac:dyDescent="0.25">
      <c r="A78" s="7">
        <v>26845</v>
      </c>
      <c r="Z78" s="8">
        <v>12.87</v>
      </c>
      <c r="AC78" s="8">
        <v>12.45</v>
      </c>
      <c r="AD78" s="8">
        <v>16.559999999999999</v>
      </c>
      <c r="AE78" s="8">
        <v>11.39</v>
      </c>
      <c r="AF78" s="8">
        <v>14.34</v>
      </c>
      <c r="AG78" s="8">
        <v>12.14</v>
      </c>
      <c r="AO78" s="8">
        <v>163.68</v>
      </c>
      <c r="AQ78" s="8">
        <v>138.38999999999999</v>
      </c>
      <c r="BT78" s="8">
        <v>50.637</v>
      </c>
      <c r="EW78" s="6" t="s">
        <v>1590</v>
      </c>
      <c r="EX78" s="6" t="s">
        <v>1590</v>
      </c>
      <c r="EY78" s="6" t="s">
        <v>1590</v>
      </c>
      <c r="ID78" s="8">
        <v>18.100000000000001</v>
      </c>
    </row>
    <row r="79" spans="1:238" x14ac:dyDescent="0.25">
      <c r="A79" s="7">
        <v>26937</v>
      </c>
      <c r="Z79" s="8">
        <v>13.41</v>
      </c>
      <c r="AC79" s="8">
        <v>13.07</v>
      </c>
      <c r="AD79" s="8">
        <v>18.14</v>
      </c>
      <c r="AE79" s="8">
        <v>11.87</v>
      </c>
      <c r="AF79" s="8">
        <v>14.71</v>
      </c>
      <c r="AG79" s="8">
        <v>13.64</v>
      </c>
      <c r="AO79" s="8">
        <v>172.48</v>
      </c>
      <c r="AQ79" s="8">
        <v>135.61000000000001</v>
      </c>
      <c r="BT79" s="8">
        <v>53.106999999999999</v>
      </c>
      <c r="EW79" s="6" t="s">
        <v>1590</v>
      </c>
      <c r="EX79" s="8">
        <v>55.3</v>
      </c>
      <c r="EY79" s="8">
        <v>65.8</v>
      </c>
      <c r="ID79" s="8">
        <v>18.7</v>
      </c>
    </row>
    <row r="80" spans="1:238" x14ac:dyDescent="0.25">
      <c r="A80" s="7">
        <v>27029</v>
      </c>
      <c r="Z80" s="8">
        <v>13.57</v>
      </c>
      <c r="AC80" s="8">
        <v>13.18</v>
      </c>
      <c r="AD80" s="8">
        <v>17.34</v>
      </c>
      <c r="AE80" s="8">
        <v>12.09</v>
      </c>
      <c r="AF80" s="8">
        <v>15.01</v>
      </c>
      <c r="AG80" s="8">
        <v>12.79</v>
      </c>
      <c r="AO80" s="8">
        <v>171.78</v>
      </c>
      <c r="AQ80" s="8">
        <v>131.82</v>
      </c>
      <c r="BT80" s="8">
        <v>54.496000000000002</v>
      </c>
      <c r="EW80" s="6" t="s">
        <v>1590</v>
      </c>
      <c r="EX80" s="6" t="s">
        <v>1590</v>
      </c>
      <c r="EY80" s="6" t="s">
        <v>1590</v>
      </c>
      <c r="ID80" s="8">
        <v>19</v>
      </c>
    </row>
    <row r="81" spans="1:241" x14ac:dyDescent="0.25">
      <c r="A81" s="7">
        <v>27119</v>
      </c>
      <c r="Z81" s="8">
        <v>13.73</v>
      </c>
      <c r="AC81" s="8">
        <v>13.74</v>
      </c>
      <c r="AD81" s="8">
        <v>18.489999999999998</v>
      </c>
      <c r="AE81" s="8">
        <v>12.56</v>
      </c>
      <c r="AF81" s="8">
        <v>14.19</v>
      </c>
      <c r="AG81" s="8">
        <v>12.97</v>
      </c>
      <c r="AO81" s="8">
        <v>169.46</v>
      </c>
      <c r="AQ81" s="8">
        <v>132.85</v>
      </c>
      <c r="BT81" s="8">
        <v>54.496000000000002</v>
      </c>
      <c r="EW81" s="6" t="s">
        <v>1590</v>
      </c>
      <c r="EX81" s="8">
        <v>57.3</v>
      </c>
      <c r="EY81" s="8">
        <v>71.3</v>
      </c>
      <c r="ID81" s="8">
        <v>19.399999999999999</v>
      </c>
    </row>
    <row r="82" spans="1:241" x14ac:dyDescent="0.25">
      <c r="A82" s="7">
        <v>27210</v>
      </c>
      <c r="Z82" s="8">
        <v>15.01</v>
      </c>
      <c r="AC82" s="8">
        <v>14.46</v>
      </c>
      <c r="AD82" s="8">
        <v>19.21</v>
      </c>
      <c r="AE82" s="8">
        <v>13.25</v>
      </c>
      <c r="AF82" s="8">
        <v>16.5</v>
      </c>
      <c r="AG82" s="8">
        <v>13.01</v>
      </c>
      <c r="AO82" s="8">
        <v>168.4</v>
      </c>
      <c r="AQ82" s="8">
        <v>134.69999999999999</v>
      </c>
      <c r="BT82" s="8">
        <v>52.643999999999998</v>
      </c>
      <c r="EW82" s="6" t="s">
        <v>1590</v>
      </c>
      <c r="EX82" s="6" t="s">
        <v>1590</v>
      </c>
      <c r="EY82" s="6" t="s">
        <v>1590</v>
      </c>
      <c r="ID82" s="8">
        <v>19.8</v>
      </c>
    </row>
    <row r="83" spans="1:241" x14ac:dyDescent="0.25">
      <c r="A83" s="7">
        <v>27302</v>
      </c>
      <c r="Z83" s="8">
        <v>15.71</v>
      </c>
      <c r="AC83" s="8">
        <v>15.08</v>
      </c>
      <c r="AD83" s="8">
        <v>20.73</v>
      </c>
      <c r="AE83" s="8">
        <v>13.73</v>
      </c>
      <c r="AF83" s="8">
        <v>17.36</v>
      </c>
      <c r="AG83" s="8">
        <v>13.25</v>
      </c>
      <c r="AO83" s="8">
        <v>168.96</v>
      </c>
      <c r="AQ83" s="8">
        <v>136.37</v>
      </c>
      <c r="BT83" s="8">
        <v>53.261000000000003</v>
      </c>
      <c r="EW83" s="6" t="s">
        <v>1590</v>
      </c>
      <c r="EX83" s="8">
        <v>57.7</v>
      </c>
      <c r="EY83" s="8">
        <v>72.5</v>
      </c>
      <c r="ID83" s="8">
        <v>20.3</v>
      </c>
    </row>
    <row r="84" spans="1:241" x14ac:dyDescent="0.25">
      <c r="A84" s="7">
        <v>27394</v>
      </c>
      <c r="Z84" s="8">
        <v>15.48</v>
      </c>
      <c r="AC84" s="8">
        <v>14.77</v>
      </c>
      <c r="AD84" s="8">
        <v>20.8</v>
      </c>
      <c r="AE84" s="8">
        <v>13.4</v>
      </c>
      <c r="AF84" s="8">
        <v>17.3</v>
      </c>
      <c r="AG84" s="8">
        <v>12.46</v>
      </c>
      <c r="AO84" s="8">
        <v>168.89</v>
      </c>
      <c r="AQ84" s="8">
        <v>134.16999999999999</v>
      </c>
      <c r="BT84" s="8">
        <v>57.121000000000002</v>
      </c>
      <c r="EW84" s="6" t="s">
        <v>1590</v>
      </c>
      <c r="EX84" s="6" t="s">
        <v>1590</v>
      </c>
      <c r="EY84" s="6" t="s">
        <v>1590</v>
      </c>
      <c r="ID84" s="8">
        <v>20.8</v>
      </c>
    </row>
    <row r="85" spans="1:241" x14ac:dyDescent="0.25">
      <c r="A85" s="7">
        <v>27484</v>
      </c>
      <c r="Z85" s="8">
        <v>16.3</v>
      </c>
      <c r="AC85" s="8">
        <v>15.22</v>
      </c>
      <c r="AD85" s="8">
        <v>20.38</v>
      </c>
      <c r="AE85" s="8">
        <v>13.88</v>
      </c>
      <c r="AF85" s="8">
        <v>19.03</v>
      </c>
      <c r="AG85" s="8">
        <v>13.32</v>
      </c>
      <c r="AO85" s="8">
        <v>158.66</v>
      </c>
      <c r="AQ85" s="8">
        <v>133.27000000000001</v>
      </c>
      <c r="BT85" s="8">
        <v>60.98</v>
      </c>
      <c r="EW85" s="6" t="s">
        <v>1590</v>
      </c>
      <c r="EX85" s="8">
        <v>52.9</v>
      </c>
      <c r="EY85" s="8">
        <v>68.3</v>
      </c>
      <c r="IC85" s="8">
        <v>59.86</v>
      </c>
      <c r="ID85" s="8">
        <v>21.6</v>
      </c>
      <c r="IG85" s="8">
        <v>12.9491</v>
      </c>
    </row>
    <row r="86" spans="1:241" x14ac:dyDescent="0.25">
      <c r="A86" s="7">
        <v>27575</v>
      </c>
      <c r="Z86" s="8">
        <v>17.010000000000002</v>
      </c>
      <c r="AC86" s="8">
        <v>15.91</v>
      </c>
      <c r="AD86" s="8">
        <v>19.89</v>
      </c>
      <c r="AE86" s="8">
        <v>14.64</v>
      </c>
      <c r="AF86" s="8">
        <v>19.809999999999999</v>
      </c>
      <c r="AG86" s="8">
        <v>12.98</v>
      </c>
      <c r="AO86" s="8">
        <v>155.51</v>
      </c>
      <c r="AQ86" s="8">
        <v>132.81</v>
      </c>
      <c r="BT86" s="8">
        <v>63.142000000000003</v>
      </c>
      <c r="EW86" s="6" t="s">
        <v>1590</v>
      </c>
      <c r="EX86" s="6" t="s">
        <v>1590</v>
      </c>
      <c r="EY86" s="6" t="s">
        <v>1590</v>
      </c>
      <c r="IC86" s="8">
        <v>60.85</v>
      </c>
      <c r="ID86" s="8">
        <v>21.9</v>
      </c>
      <c r="IG86" s="8">
        <v>13.2255</v>
      </c>
    </row>
    <row r="87" spans="1:241" x14ac:dyDescent="0.25">
      <c r="A87" s="7">
        <v>27667</v>
      </c>
      <c r="Z87" s="8">
        <v>17.57</v>
      </c>
      <c r="AC87" s="8">
        <v>16.63</v>
      </c>
      <c r="AD87" s="8">
        <v>20.350000000000001</v>
      </c>
      <c r="AE87" s="8">
        <v>15.34</v>
      </c>
      <c r="AF87" s="8">
        <v>19.850000000000001</v>
      </c>
      <c r="AG87" s="8">
        <v>13.69</v>
      </c>
      <c r="AO87" s="8">
        <v>155.44</v>
      </c>
      <c r="AQ87" s="8">
        <v>129.94</v>
      </c>
      <c r="BT87" s="8">
        <v>66.075000000000003</v>
      </c>
      <c r="EW87" s="6" t="s">
        <v>1590</v>
      </c>
      <c r="EX87" s="8">
        <v>53.4</v>
      </c>
      <c r="EY87" s="8">
        <v>68.7</v>
      </c>
      <c r="IC87" s="8">
        <v>61.16</v>
      </c>
      <c r="ID87" s="8">
        <v>22.1</v>
      </c>
      <c r="IG87" s="8">
        <v>13.4444</v>
      </c>
    </row>
    <row r="88" spans="1:241" x14ac:dyDescent="0.25">
      <c r="A88" s="7">
        <v>27759</v>
      </c>
      <c r="Z88" s="8">
        <v>18.25</v>
      </c>
      <c r="AC88" s="8">
        <v>17.38</v>
      </c>
      <c r="AD88" s="8">
        <v>22.24</v>
      </c>
      <c r="AE88" s="8">
        <v>15.9</v>
      </c>
      <c r="AF88" s="8">
        <v>20.309999999999999</v>
      </c>
      <c r="AG88" s="8">
        <v>13.73</v>
      </c>
      <c r="AO88" s="8">
        <v>153.65</v>
      </c>
      <c r="AQ88" s="8">
        <v>130.5</v>
      </c>
      <c r="BT88" s="8">
        <v>66.228999999999999</v>
      </c>
      <c r="EW88" s="6" t="s">
        <v>1590</v>
      </c>
      <c r="EX88" s="6" t="s">
        <v>1590</v>
      </c>
      <c r="EY88" s="6" t="s">
        <v>1590</v>
      </c>
      <c r="IB88" s="8">
        <v>22.481000000000002</v>
      </c>
      <c r="IC88" s="8">
        <v>62.24</v>
      </c>
      <c r="ID88" s="8">
        <v>22.7</v>
      </c>
      <c r="IG88" s="8">
        <v>13.6046</v>
      </c>
    </row>
    <row r="89" spans="1:241" x14ac:dyDescent="0.25">
      <c r="A89" s="7">
        <v>27850</v>
      </c>
      <c r="Z89" s="8">
        <v>19.84</v>
      </c>
      <c r="AC89" s="8">
        <v>19.079999999999998</v>
      </c>
      <c r="AD89" s="8">
        <v>23.63</v>
      </c>
      <c r="AE89" s="8">
        <v>17.559999999999999</v>
      </c>
      <c r="AF89" s="8">
        <v>21.57</v>
      </c>
      <c r="AG89" s="8">
        <v>15.63</v>
      </c>
      <c r="AO89" s="8">
        <v>149.34</v>
      </c>
      <c r="AQ89" s="8">
        <v>128.47999999999999</v>
      </c>
      <c r="BT89" s="8">
        <v>68.236000000000004</v>
      </c>
      <c r="EW89" s="6" t="s">
        <v>1590</v>
      </c>
      <c r="EX89" s="8">
        <v>54</v>
      </c>
      <c r="EY89" s="8">
        <v>69.3</v>
      </c>
      <c r="IB89" s="8">
        <v>23.221</v>
      </c>
      <c r="IC89" s="8">
        <v>62.88</v>
      </c>
      <c r="ID89" s="8">
        <v>23.1</v>
      </c>
      <c r="IG89" s="8">
        <v>13.94</v>
      </c>
    </row>
    <row r="90" spans="1:241" x14ac:dyDescent="0.25">
      <c r="A90" s="7">
        <v>27941</v>
      </c>
      <c r="Z90" s="8">
        <v>20.440000000000001</v>
      </c>
      <c r="AC90" s="8">
        <v>19.53</v>
      </c>
      <c r="AD90" s="8">
        <v>22.64</v>
      </c>
      <c r="AE90" s="8">
        <v>18.149999999999999</v>
      </c>
      <c r="AF90" s="8">
        <v>22.57</v>
      </c>
      <c r="AG90" s="8">
        <v>15.87</v>
      </c>
      <c r="AO90" s="8">
        <v>150.21</v>
      </c>
      <c r="AQ90" s="8">
        <v>129.09</v>
      </c>
      <c r="BT90" s="8">
        <v>69.007999999999996</v>
      </c>
      <c r="EW90" s="6" t="s">
        <v>1590</v>
      </c>
      <c r="EX90" s="6" t="s">
        <v>1590</v>
      </c>
      <c r="EY90" s="6" t="s">
        <v>1590</v>
      </c>
      <c r="IB90" s="8">
        <v>23.341000000000001</v>
      </c>
      <c r="IC90" s="8">
        <v>65.47</v>
      </c>
      <c r="ID90" s="8">
        <v>23.8</v>
      </c>
      <c r="IG90" s="8">
        <v>14.6981</v>
      </c>
    </row>
    <row r="91" spans="1:241" x14ac:dyDescent="0.25">
      <c r="A91" s="7">
        <v>28033</v>
      </c>
      <c r="Z91" s="8">
        <v>21.43</v>
      </c>
      <c r="AC91" s="8">
        <v>20.75</v>
      </c>
      <c r="AD91" s="8">
        <v>24.91</v>
      </c>
      <c r="AE91" s="8">
        <v>19.18</v>
      </c>
      <c r="AF91" s="8">
        <v>22.95</v>
      </c>
      <c r="AG91" s="8">
        <v>17.25</v>
      </c>
      <c r="AO91" s="8">
        <v>146.4</v>
      </c>
      <c r="AQ91" s="8">
        <v>130</v>
      </c>
      <c r="BT91" s="8">
        <v>70.397999999999996</v>
      </c>
      <c r="EW91" s="6" t="s">
        <v>1590</v>
      </c>
      <c r="EX91" s="8">
        <v>55.1</v>
      </c>
      <c r="EY91" s="8">
        <v>70.5</v>
      </c>
      <c r="IB91" s="8">
        <v>24.317</v>
      </c>
      <c r="IC91" s="8">
        <v>66.569999999999993</v>
      </c>
      <c r="ID91" s="8">
        <v>24.5</v>
      </c>
      <c r="IG91" s="8">
        <v>15.2507</v>
      </c>
    </row>
    <row r="92" spans="1:241" x14ac:dyDescent="0.25">
      <c r="A92" s="7">
        <v>28125</v>
      </c>
      <c r="Z92" s="8">
        <v>22.12</v>
      </c>
      <c r="AC92" s="8">
        <v>21.49</v>
      </c>
      <c r="AD92" s="8">
        <v>25.28</v>
      </c>
      <c r="AE92" s="8">
        <v>19.93</v>
      </c>
      <c r="AF92" s="8">
        <v>23.5</v>
      </c>
      <c r="AG92" s="8">
        <v>17.86</v>
      </c>
      <c r="AO92" s="8">
        <v>151.33000000000001</v>
      </c>
      <c r="AQ92" s="8">
        <v>133.49</v>
      </c>
      <c r="BT92" s="8">
        <v>73.331000000000003</v>
      </c>
      <c r="EW92" s="6" t="s">
        <v>1590</v>
      </c>
      <c r="EX92" s="6" t="s">
        <v>1590</v>
      </c>
      <c r="EY92" s="6" t="s">
        <v>1590</v>
      </c>
      <c r="IB92" s="8">
        <v>25.268999999999998</v>
      </c>
      <c r="IC92" s="8">
        <v>67.23</v>
      </c>
      <c r="ID92" s="8">
        <v>24.9</v>
      </c>
      <c r="IG92" s="8">
        <v>15.614000000000001</v>
      </c>
    </row>
    <row r="93" spans="1:241" x14ac:dyDescent="0.25">
      <c r="A93" s="7">
        <v>28215</v>
      </c>
      <c r="Z93" s="8">
        <v>22.85</v>
      </c>
      <c r="AC93" s="8">
        <v>22.48</v>
      </c>
      <c r="AD93" s="8">
        <v>25.05</v>
      </c>
      <c r="AE93" s="8">
        <v>21.02</v>
      </c>
      <c r="AF93" s="8">
        <v>23.55</v>
      </c>
      <c r="AG93" s="8">
        <v>18.670000000000002</v>
      </c>
      <c r="AO93" s="8">
        <v>147.56</v>
      </c>
      <c r="AQ93" s="8">
        <v>137.32</v>
      </c>
      <c r="BT93" s="8">
        <v>73.64</v>
      </c>
      <c r="EW93" s="6" t="s">
        <v>1590</v>
      </c>
      <c r="EX93" s="8">
        <v>56.5</v>
      </c>
      <c r="EY93" s="8">
        <v>72</v>
      </c>
      <c r="IB93" s="8">
        <v>26.312999999999999</v>
      </c>
      <c r="IC93" s="8">
        <v>69.459999999999994</v>
      </c>
      <c r="ID93" s="8">
        <v>25.8</v>
      </c>
      <c r="IG93" s="8">
        <v>16.002400000000002</v>
      </c>
    </row>
    <row r="94" spans="1:241" x14ac:dyDescent="0.25">
      <c r="A94" s="7">
        <v>28306</v>
      </c>
      <c r="Z94" s="8">
        <v>23.77</v>
      </c>
      <c r="AC94" s="8">
        <v>23.27</v>
      </c>
      <c r="AD94" s="8">
        <v>24.93</v>
      </c>
      <c r="AE94" s="8">
        <v>21.87</v>
      </c>
      <c r="AF94" s="8">
        <v>24.78</v>
      </c>
      <c r="AG94" s="8">
        <v>18.32</v>
      </c>
      <c r="AO94" s="8">
        <v>150.22</v>
      </c>
      <c r="AQ94" s="8">
        <v>137.28</v>
      </c>
      <c r="BT94" s="8">
        <v>78.271000000000001</v>
      </c>
      <c r="EW94" s="6" t="s">
        <v>1590</v>
      </c>
      <c r="EX94" s="6" t="s">
        <v>1590</v>
      </c>
      <c r="EY94" s="6" t="s">
        <v>1590</v>
      </c>
      <c r="IB94" s="8">
        <v>27.466000000000001</v>
      </c>
      <c r="IC94" s="8">
        <v>72.709999999999994</v>
      </c>
      <c r="ID94" s="8">
        <v>26.7</v>
      </c>
      <c r="IG94" s="8">
        <v>16.664999999999999</v>
      </c>
    </row>
    <row r="95" spans="1:241" x14ac:dyDescent="0.25">
      <c r="A95" s="7">
        <v>28398</v>
      </c>
      <c r="Z95" s="8">
        <v>24.91</v>
      </c>
      <c r="AC95" s="8">
        <v>24.53</v>
      </c>
      <c r="AD95" s="8">
        <v>26.14</v>
      </c>
      <c r="AE95" s="8">
        <v>23.07</v>
      </c>
      <c r="AF95" s="8">
        <v>25.6</v>
      </c>
      <c r="AG95" s="8">
        <v>19.86</v>
      </c>
      <c r="AO95" s="8">
        <v>152.9</v>
      </c>
      <c r="AQ95" s="8">
        <v>140.77000000000001</v>
      </c>
      <c r="BT95" s="8">
        <v>81.203999999999994</v>
      </c>
      <c r="EW95" s="6" t="s">
        <v>1590</v>
      </c>
      <c r="EX95" s="8">
        <v>57.8</v>
      </c>
      <c r="EY95" s="8">
        <v>73.599999999999994</v>
      </c>
      <c r="IB95" s="8">
        <v>28.472999999999999</v>
      </c>
      <c r="IC95" s="8">
        <v>74.36</v>
      </c>
      <c r="ID95" s="8">
        <v>27.2</v>
      </c>
      <c r="IG95" s="8">
        <v>17.264500000000002</v>
      </c>
    </row>
    <row r="96" spans="1:241" x14ac:dyDescent="0.25">
      <c r="A96" s="7">
        <v>28490</v>
      </c>
      <c r="Z96" s="8">
        <v>26.12</v>
      </c>
      <c r="AC96" s="8">
        <v>25.96</v>
      </c>
      <c r="AD96" s="8">
        <v>28.39</v>
      </c>
      <c r="AE96" s="8">
        <v>24.29</v>
      </c>
      <c r="AF96" s="8">
        <v>26.16</v>
      </c>
      <c r="AG96" s="8">
        <v>21.57</v>
      </c>
      <c r="AO96" s="8">
        <v>150.30000000000001</v>
      </c>
      <c r="AQ96" s="8">
        <v>142.55000000000001</v>
      </c>
      <c r="BT96" s="8">
        <v>85.372</v>
      </c>
      <c r="EW96" s="6" t="s">
        <v>1590</v>
      </c>
      <c r="EX96" s="6" t="s">
        <v>1590</v>
      </c>
      <c r="EY96" s="6" t="s">
        <v>1590</v>
      </c>
      <c r="IB96" s="8">
        <v>29.428000000000001</v>
      </c>
      <c r="IC96" s="8">
        <v>77.19</v>
      </c>
      <c r="ID96" s="8">
        <v>28.8</v>
      </c>
      <c r="IG96" s="8">
        <v>17.7089</v>
      </c>
    </row>
    <row r="97" spans="1:241" x14ac:dyDescent="0.25">
      <c r="A97" s="7">
        <v>28580</v>
      </c>
      <c r="Z97" s="8">
        <v>26.09</v>
      </c>
      <c r="AC97" s="8">
        <v>25.96</v>
      </c>
      <c r="AD97" s="8">
        <v>28.44</v>
      </c>
      <c r="AE97" s="8">
        <v>24.29</v>
      </c>
      <c r="AF97" s="8">
        <v>26.08</v>
      </c>
      <c r="AG97" s="8">
        <v>19.75</v>
      </c>
      <c r="AO97" s="8">
        <v>151.29</v>
      </c>
      <c r="AQ97" s="8">
        <v>138.25</v>
      </c>
      <c r="BT97" s="8">
        <v>88.305999999999997</v>
      </c>
      <c r="EW97" s="6" t="s">
        <v>1590</v>
      </c>
      <c r="EX97" s="8">
        <v>59.4</v>
      </c>
      <c r="EY97" s="8">
        <v>75.400000000000006</v>
      </c>
      <c r="IB97" s="8">
        <v>30.538</v>
      </c>
      <c r="IC97" s="8">
        <v>79.61</v>
      </c>
      <c r="ID97" s="8">
        <v>29.2</v>
      </c>
      <c r="IG97" s="8">
        <v>18.192599999999999</v>
      </c>
    </row>
    <row r="98" spans="1:241" x14ac:dyDescent="0.25">
      <c r="A98" s="7">
        <v>28671</v>
      </c>
      <c r="Z98" s="8">
        <v>26.7</v>
      </c>
      <c r="AC98" s="8">
        <v>26.59</v>
      </c>
      <c r="AD98" s="8">
        <v>27.79</v>
      </c>
      <c r="AE98" s="8">
        <v>25.03</v>
      </c>
      <c r="AF98" s="8">
        <v>26.6</v>
      </c>
      <c r="AG98" s="8">
        <v>19.71</v>
      </c>
      <c r="AO98" s="8">
        <v>154.81</v>
      </c>
      <c r="AQ98" s="8">
        <v>141.97999999999999</v>
      </c>
      <c r="BT98" s="8">
        <v>91.855999999999995</v>
      </c>
      <c r="EW98" s="6" t="s">
        <v>1590</v>
      </c>
      <c r="EX98" s="6" t="s">
        <v>1590</v>
      </c>
      <c r="EY98" s="6" t="s">
        <v>1590</v>
      </c>
      <c r="IB98" s="8">
        <v>31.637</v>
      </c>
      <c r="IC98" s="8">
        <v>82.76</v>
      </c>
      <c r="ID98" s="8">
        <v>30.4</v>
      </c>
      <c r="IG98" s="8">
        <v>18.7715</v>
      </c>
    </row>
    <row r="99" spans="1:241" x14ac:dyDescent="0.25">
      <c r="A99" s="7">
        <v>28763</v>
      </c>
      <c r="Z99" s="8">
        <v>28</v>
      </c>
      <c r="AC99" s="8">
        <v>28.12</v>
      </c>
      <c r="AD99" s="8">
        <v>30.33</v>
      </c>
      <c r="AE99" s="8">
        <v>26.35</v>
      </c>
      <c r="AF99" s="8">
        <v>27.15</v>
      </c>
      <c r="AG99" s="8">
        <v>21.62</v>
      </c>
      <c r="AO99" s="8">
        <v>158.97</v>
      </c>
      <c r="AQ99" s="8">
        <v>142.88</v>
      </c>
      <c r="BT99" s="8">
        <v>94.171999999999997</v>
      </c>
      <c r="EW99" s="6" t="s">
        <v>1590</v>
      </c>
      <c r="EX99" s="8">
        <v>62.3</v>
      </c>
      <c r="EY99" s="8">
        <v>77.900000000000006</v>
      </c>
      <c r="IB99" s="8">
        <v>32.811999999999998</v>
      </c>
      <c r="IC99" s="8">
        <v>85.18</v>
      </c>
      <c r="ID99" s="8">
        <v>31.7</v>
      </c>
      <c r="IG99" s="8">
        <v>19.329699999999999</v>
      </c>
    </row>
    <row r="100" spans="1:241" x14ac:dyDescent="0.25">
      <c r="A100" s="7">
        <v>28855</v>
      </c>
      <c r="Z100" s="8">
        <v>28.25</v>
      </c>
      <c r="AC100" s="8">
        <v>28.27</v>
      </c>
      <c r="AD100" s="8">
        <v>29.91</v>
      </c>
      <c r="AE100" s="8">
        <v>26.59</v>
      </c>
      <c r="AF100" s="8">
        <v>27.73</v>
      </c>
      <c r="AG100" s="8">
        <v>20.79</v>
      </c>
      <c r="AO100" s="8">
        <v>162.24</v>
      </c>
      <c r="AQ100" s="8">
        <v>148.93</v>
      </c>
      <c r="BT100" s="8">
        <v>95.097999999999999</v>
      </c>
      <c r="EW100" s="6" t="s">
        <v>1590</v>
      </c>
      <c r="EX100" s="6" t="s">
        <v>1590</v>
      </c>
      <c r="EY100" s="6" t="s">
        <v>1590</v>
      </c>
      <c r="IB100" s="8">
        <v>33.957999999999998</v>
      </c>
      <c r="IC100" s="8">
        <v>87.5</v>
      </c>
      <c r="ID100" s="8">
        <v>32.700000000000003</v>
      </c>
      <c r="IG100" s="8">
        <v>19.889099999999999</v>
      </c>
    </row>
    <row r="101" spans="1:241" x14ac:dyDescent="0.25">
      <c r="A101" s="7">
        <v>28945</v>
      </c>
      <c r="Z101" s="8">
        <v>28.73</v>
      </c>
      <c r="AC101" s="8">
        <v>28.9</v>
      </c>
      <c r="AD101" s="8">
        <v>33.46</v>
      </c>
      <c r="AE101" s="8">
        <v>26.83</v>
      </c>
      <c r="AF101" s="8">
        <v>27.73</v>
      </c>
      <c r="AG101" s="8">
        <v>20.62</v>
      </c>
      <c r="AO101" s="8">
        <v>165.72</v>
      </c>
      <c r="AQ101" s="8">
        <v>149.35</v>
      </c>
      <c r="BT101" s="8">
        <v>97.414000000000001</v>
      </c>
      <c r="EW101" s="6" t="s">
        <v>1590</v>
      </c>
      <c r="EX101" s="8">
        <v>66.900000000000006</v>
      </c>
      <c r="EY101" s="8">
        <v>81.099999999999994</v>
      </c>
      <c r="IB101" s="8">
        <v>35.338999999999999</v>
      </c>
      <c r="IC101" s="8">
        <v>91.4</v>
      </c>
      <c r="ID101" s="8">
        <v>33.6</v>
      </c>
      <c r="IG101" s="8">
        <v>20.767800000000001</v>
      </c>
    </row>
    <row r="102" spans="1:241" x14ac:dyDescent="0.25">
      <c r="A102" s="7">
        <v>29036</v>
      </c>
      <c r="Z102" s="8">
        <v>29.21</v>
      </c>
      <c r="AC102" s="8">
        <v>29.42</v>
      </c>
      <c r="AD102" s="8">
        <v>31.86</v>
      </c>
      <c r="AE102" s="8">
        <v>27.58</v>
      </c>
      <c r="AF102" s="8">
        <v>28.09</v>
      </c>
      <c r="AG102" s="8">
        <v>21.69</v>
      </c>
      <c r="AO102" s="8">
        <v>166.3</v>
      </c>
      <c r="AQ102" s="8">
        <v>148.83000000000001</v>
      </c>
      <c r="BT102" s="8">
        <v>101.89100000000001</v>
      </c>
      <c r="EW102" s="6" t="s">
        <v>1590</v>
      </c>
      <c r="EX102" s="6" t="s">
        <v>1590</v>
      </c>
      <c r="EY102" s="6" t="s">
        <v>1590</v>
      </c>
      <c r="IB102" s="8">
        <v>36.899000000000001</v>
      </c>
      <c r="IC102" s="8">
        <v>94.48</v>
      </c>
      <c r="ID102" s="8">
        <v>35.5</v>
      </c>
      <c r="IG102" s="8">
        <v>21.536200000000001</v>
      </c>
    </row>
    <row r="103" spans="1:241" x14ac:dyDescent="0.25">
      <c r="A103" s="7">
        <v>29128</v>
      </c>
      <c r="Z103" s="8">
        <v>30.26</v>
      </c>
      <c r="AC103" s="8">
        <v>30.5</v>
      </c>
      <c r="AD103" s="8">
        <v>30.89</v>
      </c>
      <c r="AE103" s="8">
        <v>28.82</v>
      </c>
      <c r="AF103" s="8">
        <v>29.01</v>
      </c>
      <c r="AG103" s="8">
        <v>22.2</v>
      </c>
      <c r="AO103" s="8">
        <v>172.12</v>
      </c>
      <c r="AQ103" s="8">
        <v>155.63999999999999</v>
      </c>
      <c r="BT103" s="8">
        <v>103.435</v>
      </c>
      <c r="EW103" s="6" t="s">
        <v>1590</v>
      </c>
      <c r="EX103" s="8">
        <v>73.900000000000006</v>
      </c>
      <c r="EY103" s="8">
        <v>85.7</v>
      </c>
      <c r="IB103" s="8">
        <v>38.298999999999999</v>
      </c>
      <c r="IC103" s="8">
        <v>96.46</v>
      </c>
      <c r="ID103" s="8">
        <v>36</v>
      </c>
      <c r="IG103" s="8">
        <v>22.028400000000001</v>
      </c>
    </row>
    <row r="104" spans="1:241" x14ac:dyDescent="0.25">
      <c r="A104" s="7">
        <v>29220</v>
      </c>
      <c r="Z104" s="8">
        <v>30.02</v>
      </c>
      <c r="AC104" s="8">
        <v>30.49</v>
      </c>
      <c r="AD104" s="8">
        <v>33.4</v>
      </c>
      <c r="AE104" s="8">
        <v>28.48</v>
      </c>
      <c r="AF104" s="8">
        <v>28.01</v>
      </c>
      <c r="AG104" s="8">
        <v>21.91</v>
      </c>
      <c r="AO104" s="8">
        <v>175.43</v>
      </c>
      <c r="AQ104" s="8">
        <v>162.32</v>
      </c>
      <c r="BT104" s="8">
        <v>103.28100000000001</v>
      </c>
      <c r="EC104" s="8">
        <v>16.5</v>
      </c>
      <c r="EW104" s="6" t="s">
        <v>1590</v>
      </c>
      <c r="EX104" s="6" t="s">
        <v>1590</v>
      </c>
      <c r="EY104" s="6" t="s">
        <v>1590</v>
      </c>
      <c r="GH104" s="8">
        <v>114.2</v>
      </c>
      <c r="IB104" s="8">
        <v>39.603999999999999</v>
      </c>
      <c r="IC104" s="8">
        <v>98.29</v>
      </c>
      <c r="ID104" s="8">
        <v>37.4</v>
      </c>
      <c r="IG104" s="8">
        <v>22.1508</v>
      </c>
    </row>
    <row r="105" spans="1:241" x14ac:dyDescent="0.25">
      <c r="A105" s="7">
        <v>29311</v>
      </c>
      <c r="Z105" s="8">
        <v>30.44</v>
      </c>
      <c r="AC105" s="8">
        <v>30.96</v>
      </c>
      <c r="AD105" s="8">
        <v>35.11</v>
      </c>
      <c r="AE105" s="8">
        <v>28.79</v>
      </c>
      <c r="AF105" s="8">
        <v>28.25</v>
      </c>
      <c r="AG105" s="8">
        <v>22.97</v>
      </c>
      <c r="AO105" s="8">
        <v>185.04</v>
      </c>
      <c r="AQ105" s="8">
        <v>166.4</v>
      </c>
      <c r="BT105" s="8">
        <v>101.428</v>
      </c>
      <c r="EC105" s="8">
        <v>18.399999999999999</v>
      </c>
      <c r="EW105" s="6" t="s">
        <v>1590</v>
      </c>
      <c r="EX105" s="8">
        <v>80.7</v>
      </c>
      <c r="EY105" s="8">
        <v>91.4</v>
      </c>
      <c r="GH105" s="8">
        <v>116.7</v>
      </c>
      <c r="IB105" s="8">
        <v>40.500999999999998</v>
      </c>
      <c r="IC105" s="8">
        <v>100</v>
      </c>
      <c r="ID105" s="8">
        <v>38.1</v>
      </c>
      <c r="IG105" s="8">
        <v>22.6203</v>
      </c>
    </row>
    <row r="106" spans="1:241" x14ac:dyDescent="0.25">
      <c r="A106" s="7">
        <v>29402</v>
      </c>
      <c r="Z106" s="8">
        <v>29.96</v>
      </c>
      <c r="AC106" s="8">
        <v>30.05</v>
      </c>
      <c r="AD106" s="8">
        <v>31.76</v>
      </c>
      <c r="AE106" s="8">
        <v>28.16</v>
      </c>
      <c r="AF106" s="8">
        <v>29.08</v>
      </c>
      <c r="AG106" s="8">
        <v>21.35</v>
      </c>
      <c r="AO106" s="8">
        <v>184.25</v>
      </c>
      <c r="AQ106" s="8">
        <v>161.31</v>
      </c>
      <c r="BT106" s="8">
        <v>98.34</v>
      </c>
      <c r="EC106" s="8">
        <v>18.399999999999999</v>
      </c>
      <c r="EW106" s="6" t="s">
        <v>1590</v>
      </c>
      <c r="EX106" s="6" t="s">
        <v>1590</v>
      </c>
      <c r="EY106" s="6" t="s">
        <v>1590</v>
      </c>
      <c r="GH106" s="8">
        <v>120.4</v>
      </c>
      <c r="IB106" s="8">
        <v>41.252000000000002</v>
      </c>
      <c r="IC106" s="8">
        <v>101.65</v>
      </c>
      <c r="ID106" s="8">
        <v>38.6</v>
      </c>
      <c r="IG106" s="8">
        <v>23.590399999999999</v>
      </c>
    </row>
    <row r="107" spans="1:241" x14ac:dyDescent="0.25">
      <c r="A107" s="7">
        <v>29494</v>
      </c>
      <c r="Z107" s="8">
        <v>29.99</v>
      </c>
      <c r="AC107" s="8">
        <v>30.27</v>
      </c>
      <c r="AD107" s="8">
        <v>34.409999999999997</v>
      </c>
      <c r="AE107" s="8">
        <v>28.14</v>
      </c>
      <c r="AF107" s="8">
        <v>28.45</v>
      </c>
      <c r="AG107" s="8">
        <v>21.81</v>
      </c>
      <c r="AO107" s="8">
        <v>189.67</v>
      </c>
      <c r="AQ107" s="8">
        <v>163.43</v>
      </c>
      <c r="BT107" s="8">
        <v>100.039</v>
      </c>
      <c r="EC107" s="8">
        <v>20.3</v>
      </c>
      <c r="EW107" s="6" t="s">
        <v>1590</v>
      </c>
      <c r="EX107" s="8">
        <v>85.7</v>
      </c>
      <c r="EY107" s="8">
        <v>97.4</v>
      </c>
      <c r="GH107" s="8">
        <v>124.4</v>
      </c>
      <c r="IB107" s="8">
        <v>42.311</v>
      </c>
      <c r="IC107" s="8">
        <v>104.48</v>
      </c>
      <c r="ID107" s="8">
        <v>39.6</v>
      </c>
      <c r="IG107" s="8">
        <v>24.933599999999998</v>
      </c>
    </row>
    <row r="108" spans="1:241" x14ac:dyDescent="0.25">
      <c r="A108" s="7">
        <v>29586</v>
      </c>
      <c r="Z108" s="8">
        <v>28.82</v>
      </c>
      <c r="AC108" s="8">
        <v>29.06</v>
      </c>
      <c r="AD108" s="8">
        <v>32.1</v>
      </c>
      <c r="AE108" s="8">
        <v>27.12</v>
      </c>
      <c r="AF108" s="8">
        <v>27.44</v>
      </c>
      <c r="AG108" s="8">
        <v>20.12</v>
      </c>
      <c r="AO108" s="8">
        <v>187.59</v>
      </c>
      <c r="AQ108" s="8">
        <v>172.49</v>
      </c>
      <c r="BT108" s="8">
        <v>100.193</v>
      </c>
      <c r="EC108" s="8">
        <v>22.4</v>
      </c>
      <c r="EW108" s="6" t="s">
        <v>1590</v>
      </c>
      <c r="EX108" s="6" t="s">
        <v>1590</v>
      </c>
      <c r="EY108" s="6" t="s">
        <v>1590</v>
      </c>
      <c r="GH108" s="8">
        <v>128.30000000000001</v>
      </c>
      <c r="IB108" s="8">
        <v>43.192999999999998</v>
      </c>
      <c r="IC108" s="8">
        <v>104.59</v>
      </c>
      <c r="ID108" s="8">
        <v>39.9</v>
      </c>
      <c r="IG108" s="8">
        <v>25.944400000000002</v>
      </c>
    </row>
    <row r="109" spans="1:241" x14ac:dyDescent="0.25">
      <c r="A109" s="7">
        <v>29676</v>
      </c>
      <c r="Z109" s="8">
        <v>28.31</v>
      </c>
      <c r="AC109" s="8">
        <v>28.4</v>
      </c>
      <c r="AD109" s="8">
        <v>31.45</v>
      </c>
      <c r="AE109" s="8">
        <v>26.5</v>
      </c>
      <c r="AF109" s="8">
        <v>27.55</v>
      </c>
      <c r="AG109" s="8">
        <v>21.03</v>
      </c>
      <c r="AO109" s="8">
        <v>198.24</v>
      </c>
      <c r="AQ109" s="8">
        <v>176.65</v>
      </c>
      <c r="BT109" s="8">
        <v>99.575000000000003</v>
      </c>
      <c r="EC109" s="8">
        <v>24.3</v>
      </c>
      <c r="EW109" s="6" t="s">
        <v>1590</v>
      </c>
      <c r="EX109" s="8">
        <v>89.2</v>
      </c>
      <c r="EY109" s="8">
        <v>102.6</v>
      </c>
      <c r="GH109" s="8">
        <v>133.6</v>
      </c>
      <c r="IB109" s="8">
        <v>44.018999999999998</v>
      </c>
      <c r="IC109" s="8">
        <v>105.25</v>
      </c>
      <c r="ID109" s="8">
        <v>41.7</v>
      </c>
      <c r="IG109" s="8">
        <v>27.098700000000001</v>
      </c>
    </row>
    <row r="110" spans="1:241" x14ac:dyDescent="0.25">
      <c r="A110" s="7">
        <v>29767</v>
      </c>
      <c r="Z110" s="8">
        <v>28.18</v>
      </c>
      <c r="AC110" s="8">
        <v>28.27</v>
      </c>
      <c r="AD110" s="8">
        <v>29.45</v>
      </c>
      <c r="AE110" s="8">
        <v>26.58</v>
      </c>
      <c r="AF110" s="8">
        <v>27.46</v>
      </c>
      <c r="AG110" s="8">
        <v>19.53</v>
      </c>
      <c r="AO110" s="8">
        <v>206.26</v>
      </c>
      <c r="AQ110" s="8">
        <v>179.2</v>
      </c>
      <c r="BT110" s="8">
        <v>95.561999999999998</v>
      </c>
      <c r="EC110" s="8">
        <v>24.4</v>
      </c>
      <c r="EW110" s="6" t="s">
        <v>1590</v>
      </c>
      <c r="EX110" s="6" t="s">
        <v>1590</v>
      </c>
      <c r="EY110" s="6" t="s">
        <v>1590</v>
      </c>
      <c r="GH110" s="8">
        <v>145.1</v>
      </c>
      <c r="IB110" s="8">
        <v>44.634</v>
      </c>
      <c r="IC110" s="8">
        <v>107.46</v>
      </c>
      <c r="ID110" s="8">
        <v>42.3</v>
      </c>
      <c r="IG110" s="8">
        <v>27.940200000000001</v>
      </c>
    </row>
    <row r="111" spans="1:241" x14ac:dyDescent="0.25">
      <c r="A111" s="7">
        <v>29859</v>
      </c>
      <c r="Z111" s="8">
        <v>28.23</v>
      </c>
      <c r="AC111" s="8">
        <v>28.39</v>
      </c>
      <c r="AD111" s="8">
        <v>29.83</v>
      </c>
      <c r="AE111" s="8">
        <v>26.67</v>
      </c>
      <c r="AF111" s="8">
        <v>27.23</v>
      </c>
      <c r="AG111" s="8">
        <v>20.43</v>
      </c>
      <c r="AO111" s="8">
        <v>207.52</v>
      </c>
      <c r="AQ111" s="8">
        <v>180.9</v>
      </c>
      <c r="BT111" s="8">
        <v>92.165000000000006</v>
      </c>
      <c r="EC111" s="8">
        <v>24.6</v>
      </c>
      <c r="EW111" s="6" t="s">
        <v>1590</v>
      </c>
      <c r="EX111" s="8">
        <v>92.7</v>
      </c>
      <c r="EY111" s="8">
        <v>107.5</v>
      </c>
      <c r="GH111" s="8">
        <v>156.1</v>
      </c>
      <c r="IB111" s="8">
        <v>45.030999999999999</v>
      </c>
      <c r="IC111" s="8">
        <v>108.86</v>
      </c>
      <c r="ID111" s="8">
        <v>42.3</v>
      </c>
      <c r="IG111" s="8">
        <v>28.0854</v>
      </c>
    </row>
    <row r="112" spans="1:241" x14ac:dyDescent="0.25">
      <c r="A112" s="7">
        <v>29951</v>
      </c>
      <c r="Z112" s="8">
        <v>27.88</v>
      </c>
      <c r="AC112" s="8">
        <v>28.25</v>
      </c>
      <c r="AD112" s="8">
        <v>29.05</v>
      </c>
      <c r="AE112" s="8">
        <v>26.62</v>
      </c>
      <c r="AF112" s="8">
        <v>26.04</v>
      </c>
      <c r="AG112" s="8">
        <v>19.559999999999999</v>
      </c>
      <c r="AO112" s="8">
        <v>210.38</v>
      </c>
      <c r="AQ112" s="8">
        <v>184.47</v>
      </c>
      <c r="BT112" s="8">
        <v>93.863</v>
      </c>
      <c r="EC112" s="8">
        <v>24.1</v>
      </c>
      <c r="EW112" s="6" t="s">
        <v>1590</v>
      </c>
      <c r="EX112" s="6" t="s">
        <v>1590</v>
      </c>
      <c r="EY112" s="6" t="s">
        <v>1590</v>
      </c>
      <c r="GH112" s="8">
        <v>168.8</v>
      </c>
      <c r="IB112" s="8">
        <v>45.470999999999997</v>
      </c>
      <c r="IC112" s="8">
        <v>107.55</v>
      </c>
      <c r="ID112" s="8">
        <v>42.6</v>
      </c>
      <c r="IG112" s="8">
        <v>28.072500000000002</v>
      </c>
    </row>
    <row r="113" spans="1:241" x14ac:dyDescent="0.25">
      <c r="A113" s="7">
        <v>30041</v>
      </c>
      <c r="Z113" s="8">
        <v>26.6</v>
      </c>
      <c r="AC113" s="8">
        <v>26.99</v>
      </c>
      <c r="AD113" s="8">
        <v>30.01</v>
      </c>
      <c r="AE113" s="8">
        <v>25.19</v>
      </c>
      <c r="AF113" s="8">
        <v>24.69</v>
      </c>
      <c r="AG113" s="8">
        <v>19.329999999999998</v>
      </c>
      <c r="AO113" s="8">
        <v>217.56</v>
      </c>
      <c r="AQ113" s="8">
        <v>187.15</v>
      </c>
      <c r="BT113" s="8">
        <v>93.090999999999994</v>
      </c>
      <c r="EC113" s="8">
        <v>22.5</v>
      </c>
      <c r="EW113" s="6" t="s">
        <v>1590</v>
      </c>
      <c r="EX113" s="8">
        <v>95.2</v>
      </c>
      <c r="EY113" s="8">
        <v>111.9</v>
      </c>
      <c r="GH113" s="8">
        <v>183.2</v>
      </c>
      <c r="IB113" s="8">
        <v>45.726999999999997</v>
      </c>
      <c r="IC113" s="8">
        <v>106.27</v>
      </c>
      <c r="ID113" s="8">
        <v>43.6</v>
      </c>
      <c r="IG113" s="8">
        <v>28.375</v>
      </c>
    </row>
    <row r="114" spans="1:241" x14ac:dyDescent="0.25">
      <c r="A114" s="7">
        <v>30132</v>
      </c>
      <c r="Z114" s="8">
        <v>26.65</v>
      </c>
      <c r="AC114" s="8">
        <v>26.71</v>
      </c>
      <c r="AD114" s="8">
        <v>29.8</v>
      </c>
      <c r="AE114" s="8">
        <v>24.92</v>
      </c>
      <c r="AF114" s="8">
        <v>26.05</v>
      </c>
      <c r="AG114" s="8">
        <v>18.82</v>
      </c>
      <c r="AO114" s="8">
        <v>213.44</v>
      </c>
      <c r="AQ114" s="8">
        <v>187.79</v>
      </c>
      <c r="BT114" s="8">
        <v>93.863</v>
      </c>
      <c r="EC114" s="8">
        <v>21.7</v>
      </c>
      <c r="EW114" s="6" t="s">
        <v>1590</v>
      </c>
      <c r="EX114" s="6" t="s">
        <v>1590</v>
      </c>
      <c r="EY114" s="6" t="s">
        <v>1590</v>
      </c>
      <c r="GH114" s="8">
        <v>198.6</v>
      </c>
      <c r="IB114" s="8">
        <v>45.796999999999997</v>
      </c>
      <c r="IC114" s="8">
        <v>108.93</v>
      </c>
      <c r="ID114" s="8">
        <v>43.4</v>
      </c>
      <c r="IG114" s="8">
        <v>28.737500000000001</v>
      </c>
    </row>
    <row r="115" spans="1:241" x14ac:dyDescent="0.25">
      <c r="A115" s="7">
        <v>30224</v>
      </c>
      <c r="Z115" s="8">
        <v>27.86</v>
      </c>
      <c r="AC115" s="8">
        <v>28.17</v>
      </c>
      <c r="AD115" s="8">
        <v>31.4</v>
      </c>
      <c r="AE115" s="8">
        <v>26.28</v>
      </c>
      <c r="AF115" s="8">
        <v>26.38</v>
      </c>
      <c r="AG115" s="8">
        <v>19.100000000000001</v>
      </c>
      <c r="AO115" s="8">
        <v>214.47</v>
      </c>
      <c r="AQ115" s="8">
        <v>189.63</v>
      </c>
      <c r="BT115" s="8">
        <v>91.701999999999998</v>
      </c>
      <c r="EC115" s="8">
        <v>20.6</v>
      </c>
      <c r="EW115" s="6" t="s">
        <v>1590</v>
      </c>
      <c r="EX115" s="8">
        <v>97.1</v>
      </c>
      <c r="EY115" s="8">
        <v>115.5</v>
      </c>
      <c r="GH115" s="8">
        <v>203.1</v>
      </c>
      <c r="IB115" s="8">
        <v>45.811999999999998</v>
      </c>
      <c r="IC115" s="8">
        <v>107.16</v>
      </c>
      <c r="ID115" s="8">
        <v>43</v>
      </c>
      <c r="IG115" s="8">
        <v>29.218599999999999</v>
      </c>
    </row>
    <row r="116" spans="1:241" x14ac:dyDescent="0.25">
      <c r="A116" s="7">
        <v>30316</v>
      </c>
      <c r="Z116" s="8">
        <v>27.37</v>
      </c>
      <c r="AC116" s="8">
        <v>27.41</v>
      </c>
      <c r="AD116" s="8">
        <v>28.87</v>
      </c>
      <c r="AE116" s="8">
        <v>25.77</v>
      </c>
      <c r="AF116" s="8">
        <v>26.99</v>
      </c>
      <c r="AG116" s="8">
        <v>18.23</v>
      </c>
      <c r="AO116" s="8">
        <v>217.77</v>
      </c>
      <c r="AQ116" s="8">
        <v>192.32</v>
      </c>
      <c r="BT116" s="8">
        <v>93.863</v>
      </c>
      <c r="EC116" s="8">
        <v>19.5</v>
      </c>
      <c r="EW116" s="6" t="s">
        <v>1590</v>
      </c>
      <c r="EX116" s="6" t="s">
        <v>1590</v>
      </c>
      <c r="EY116" s="6" t="s">
        <v>1590</v>
      </c>
      <c r="GH116" s="8">
        <v>207.6</v>
      </c>
      <c r="IB116" s="8">
        <v>46.103999999999999</v>
      </c>
      <c r="IC116" s="8">
        <v>111.77</v>
      </c>
      <c r="ID116" s="8">
        <v>42.6</v>
      </c>
      <c r="IG116" s="8">
        <v>29.4054</v>
      </c>
    </row>
    <row r="117" spans="1:241" x14ac:dyDescent="0.25">
      <c r="A117" s="7">
        <v>30406</v>
      </c>
      <c r="Z117" s="8">
        <v>26.5</v>
      </c>
      <c r="AC117" s="8">
        <v>26.8</v>
      </c>
      <c r="AD117" s="8">
        <v>29.28</v>
      </c>
      <c r="AE117" s="8">
        <v>25.08</v>
      </c>
      <c r="AF117" s="8">
        <v>25.03</v>
      </c>
      <c r="AG117" s="8">
        <v>19.059999999999999</v>
      </c>
      <c r="AO117" s="8">
        <v>219.53</v>
      </c>
      <c r="AQ117" s="8">
        <v>191.88</v>
      </c>
      <c r="BT117" s="8">
        <v>101.89100000000001</v>
      </c>
      <c r="EC117" s="8">
        <v>18.5</v>
      </c>
      <c r="EW117" s="6" t="s">
        <v>1590</v>
      </c>
      <c r="EX117" s="8">
        <v>99</v>
      </c>
      <c r="EY117" s="8">
        <v>118.4</v>
      </c>
      <c r="GH117" s="8">
        <v>210.5</v>
      </c>
      <c r="IB117" s="8">
        <v>46.622999999999998</v>
      </c>
      <c r="IC117" s="8">
        <v>114.49</v>
      </c>
      <c r="ID117" s="8">
        <v>43.7</v>
      </c>
      <c r="IG117" s="8">
        <v>29.881</v>
      </c>
    </row>
    <row r="118" spans="1:241" x14ac:dyDescent="0.25">
      <c r="A118" s="7">
        <v>30497</v>
      </c>
      <c r="Z118" s="8">
        <v>26.57</v>
      </c>
      <c r="AC118" s="8">
        <v>26.67</v>
      </c>
      <c r="AD118" s="8">
        <v>28.45</v>
      </c>
      <c r="AE118" s="8">
        <v>25.04</v>
      </c>
      <c r="AF118" s="8">
        <v>25.84</v>
      </c>
      <c r="AG118" s="8">
        <v>19.27</v>
      </c>
      <c r="AO118" s="8">
        <v>221.36</v>
      </c>
      <c r="AQ118" s="8">
        <v>196.48</v>
      </c>
      <c r="BT118" s="8">
        <v>114.705</v>
      </c>
      <c r="EC118" s="8">
        <v>18.600000000000001</v>
      </c>
      <c r="EW118" s="6" t="s">
        <v>1590</v>
      </c>
      <c r="EX118" s="6" t="s">
        <v>1590</v>
      </c>
      <c r="EY118" s="6" t="s">
        <v>1590</v>
      </c>
      <c r="GH118" s="8">
        <v>214.4</v>
      </c>
      <c r="IB118" s="8">
        <v>47.228999999999999</v>
      </c>
      <c r="IC118" s="8">
        <v>115.96</v>
      </c>
      <c r="ID118" s="8">
        <v>43.8</v>
      </c>
      <c r="IG118" s="8">
        <v>30.3063</v>
      </c>
    </row>
    <row r="119" spans="1:241" x14ac:dyDescent="0.25">
      <c r="A119" s="7">
        <v>30589</v>
      </c>
      <c r="Z119" s="8">
        <v>26.97</v>
      </c>
      <c r="AC119" s="8">
        <v>27.25</v>
      </c>
      <c r="AD119" s="8">
        <v>29.79</v>
      </c>
      <c r="AE119" s="8">
        <v>25.51</v>
      </c>
      <c r="AF119" s="8">
        <v>25.5</v>
      </c>
      <c r="AG119" s="8">
        <v>19.41</v>
      </c>
      <c r="AO119" s="8">
        <v>227.93</v>
      </c>
      <c r="AQ119" s="8">
        <v>201.02</v>
      </c>
      <c r="BT119" s="8">
        <v>116.249</v>
      </c>
      <c r="EC119" s="8">
        <v>17.899999999999999</v>
      </c>
      <c r="EW119" s="6" t="s">
        <v>1590</v>
      </c>
      <c r="EX119" s="8">
        <v>100.7</v>
      </c>
      <c r="EY119" s="8">
        <v>120.7</v>
      </c>
      <c r="GH119" s="8">
        <v>219.7</v>
      </c>
      <c r="IB119" s="8">
        <v>47.844999999999999</v>
      </c>
      <c r="IC119" s="8">
        <v>116.97</v>
      </c>
      <c r="ID119" s="8">
        <v>44.5</v>
      </c>
      <c r="IG119" s="8">
        <v>30.842500000000001</v>
      </c>
    </row>
    <row r="120" spans="1:241" x14ac:dyDescent="0.25">
      <c r="A120" s="7">
        <v>30681</v>
      </c>
      <c r="Z120" s="8">
        <v>26.71</v>
      </c>
      <c r="AC120" s="8">
        <v>26.73</v>
      </c>
      <c r="AD120" s="8">
        <v>29.74</v>
      </c>
      <c r="AE120" s="8">
        <v>24.95</v>
      </c>
      <c r="AF120" s="8">
        <v>26.34</v>
      </c>
      <c r="AG120" s="8">
        <v>19.32</v>
      </c>
      <c r="AO120" s="8">
        <v>229.89</v>
      </c>
      <c r="AQ120" s="8">
        <v>205.09</v>
      </c>
      <c r="BT120" s="8">
        <v>119.645</v>
      </c>
      <c r="EC120" s="8">
        <v>17</v>
      </c>
      <c r="EW120" s="6" t="s">
        <v>1590</v>
      </c>
      <c r="EX120" s="6" t="s">
        <v>1590</v>
      </c>
      <c r="EY120" s="6" t="s">
        <v>1590</v>
      </c>
      <c r="GH120" s="8">
        <v>226.9</v>
      </c>
      <c r="IB120" s="8">
        <v>48.47</v>
      </c>
      <c r="IC120" s="8">
        <v>117.67</v>
      </c>
      <c r="ID120" s="8">
        <v>44.5</v>
      </c>
      <c r="IG120" s="8">
        <v>30.697199999999999</v>
      </c>
    </row>
    <row r="121" spans="1:241" x14ac:dyDescent="0.25">
      <c r="A121" s="7">
        <v>30772</v>
      </c>
      <c r="Z121" s="8">
        <v>26.69</v>
      </c>
      <c r="AC121" s="8">
        <v>26.68</v>
      </c>
      <c r="AD121" s="8">
        <v>30.2</v>
      </c>
      <c r="AE121" s="8">
        <v>24.84</v>
      </c>
      <c r="AF121" s="8">
        <v>26.43</v>
      </c>
      <c r="AG121" s="8">
        <v>19.28</v>
      </c>
      <c r="AO121" s="8">
        <v>234.64</v>
      </c>
      <c r="AQ121" s="8">
        <v>206.78</v>
      </c>
      <c r="BT121" s="8">
        <v>126.438</v>
      </c>
      <c r="EC121" s="8">
        <v>17.5</v>
      </c>
      <c r="EW121" s="6" t="s">
        <v>1590</v>
      </c>
      <c r="EX121" s="8">
        <v>102.5</v>
      </c>
      <c r="EY121" s="8">
        <v>122.7</v>
      </c>
      <c r="GH121" s="8">
        <v>234.9</v>
      </c>
      <c r="IB121" s="8">
        <v>49.088999999999999</v>
      </c>
      <c r="IC121" s="8">
        <v>119.45</v>
      </c>
      <c r="ID121" s="8">
        <v>44.9</v>
      </c>
      <c r="IG121" s="8">
        <v>30.7319</v>
      </c>
    </row>
    <row r="122" spans="1:241" x14ac:dyDescent="0.25">
      <c r="A122" s="7">
        <v>30863</v>
      </c>
      <c r="Z122" s="8">
        <v>27.05</v>
      </c>
      <c r="AC122" s="8">
        <v>26.89</v>
      </c>
      <c r="AD122" s="8">
        <v>29.34</v>
      </c>
      <c r="AE122" s="8">
        <v>25.16</v>
      </c>
      <c r="AF122" s="8">
        <v>27.38</v>
      </c>
      <c r="AG122" s="8">
        <v>19.38</v>
      </c>
      <c r="AO122" s="8">
        <v>238.09</v>
      </c>
      <c r="AQ122" s="8">
        <v>213.17</v>
      </c>
      <c r="BT122" s="8">
        <v>129.06200000000001</v>
      </c>
      <c r="EC122" s="8">
        <v>17.600000000000001</v>
      </c>
      <c r="EW122" s="6" t="s">
        <v>1590</v>
      </c>
      <c r="EX122" s="6" t="s">
        <v>1590</v>
      </c>
      <c r="EY122" s="6" t="s">
        <v>1590</v>
      </c>
      <c r="GH122" s="8">
        <v>242.7</v>
      </c>
      <c r="IB122" s="8">
        <v>49.686999999999998</v>
      </c>
      <c r="IC122" s="8">
        <v>121.05</v>
      </c>
      <c r="ID122" s="8">
        <v>45.9</v>
      </c>
      <c r="IG122" s="8">
        <v>30.882899999999999</v>
      </c>
    </row>
    <row r="123" spans="1:241" x14ac:dyDescent="0.25">
      <c r="A123" s="7">
        <v>30955</v>
      </c>
      <c r="Z123" s="8">
        <v>27.69</v>
      </c>
      <c r="AC123" s="8">
        <v>27.79</v>
      </c>
      <c r="AD123" s="8">
        <v>32.380000000000003</v>
      </c>
      <c r="AE123" s="8">
        <v>25.78</v>
      </c>
      <c r="AF123" s="8">
        <v>26.96</v>
      </c>
      <c r="AG123" s="8">
        <v>20.190000000000001</v>
      </c>
      <c r="AO123" s="8">
        <v>238.93</v>
      </c>
      <c r="AQ123" s="8">
        <v>212.33</v>
      </c>
      <c r="BT123" s="8">
        <v>130.452</v>
      </c>
      <c r="EC123" s="8">
        <v>16.7</v>
      </c>
      <c r="EW123" s="6" t="s">
        <v>1590</v>
      </c>
      <c r="EX123" s="8">
        <v>104.7</v>
      </c>
      <c r="EY123" s="8">
        <v>124.4</v>
      </c>
      <c r="GH123" s="8">
        <v>249.5</v>
      </c>
      <c r="IB123" s="8">
        <v>50.329000000000001</v>
      </c>
      <c r="IC123" s="8">
        <v>122.19</v>
      </c>
      <c r="ID123" s="8">
        <v>46.3</v>
      </c>
      <c r="IG123" s="8">
        <v>31.1554</v>
      </c>
    </row>
    <row r="124" spans="1:241" x14ac:dyDescent="0.25">
      <c r="A124" s="7">
        <v>31047</v>
      </c>
      <c r="Z124" s="8">
        <v>27.37</v>
      </c>
      <c r="AC124" s="8">
        <v>27.29</v>
      </c>
      <c r="AD124" s="8">
        <v>31.67</v>
      </c>
      <c r="AE124" s="8">
        <v>25.33</v>
      </c>
      <c r="AF124" s="8">
        <v>27.44</v>
      </c>
      <c r="AG124" s="8">
        <v>19.61</v>
      </c>
      <c r="AO124" s="8">
        <v>237.76</v>
      </c>
      <c r="AQ124" s="8">
        <v>216.78</v>
      </c>
      <c r="BT124" s="8">
        <v>136.31800000000001</v>
      </c>
      <c r="EC124" s="8">
        <v>16.899999999999999</v>
      </c>
      <c r="EW124" s="6" t="s">
        <v>1590</v>
      </c>
      <c r="EX124" s="6" t="s">
        <v>1590</v>
      </c>
      <c r="EY124" s="6" t="s">
        <v>1590</v>
      </c>
      <c r="GH124" s="8">
        <v>256.5</v>
      </c>
      <c r="IB124" s="8">
        <v>50.762999999999998</v>
      </c>
      <c r="IC124" s="8">
        <v>123.16</v>
      </c>
      <c r="ID124" s="8">
        <v>46.8</v>
      </c>
      <c r="IG124" s="8">
        <v>31.064699999999998</v>
      </c>
    </row>
    <row r="125" spans="1:241" x14ac:dyDescent="0.25">
      <c r="A125" s="7">
        <v>31137</v>
      </c>
      <c r="Z125" s="8">
        <v>27.04</v>
      </c>
      <c r="AC125" s="8">
        <v>26.9</v>
      </c>
      <c r="AD125" s="8">
        <v>31.07</v>
      </c>
      <c r="AE125" s="8">
        <v>24.99</v>
      </c>
      <c r="AF125" s="8">
        <v>27.42</v>
      </c>
      <c r="AG125" s="8">
        <v>19.46</v>
      </c>
      <c r="AO125" s="8">
        <v>249.35</v>
      </c>
      <c r="AQ125" s="8">
        <v>220.23</v>
      </c>
      <c r="BT125" s="8">
        <v>141.721</v>
      </c>
      <c r="CT125" s="8">
        <v>3.4</v>
      </c>
      <c r="EC125" s="8">
        <v>17.600000000000001</v>
      </c>
      <c r="EW125" s="8">
        <v>102.3</v>
      </c>
      <c r="EX125" s="8">
        <v>108.1</v>
      </c>
      <c r="EY125" s="8">
        <v>126.1</v>
      </c>
      <c r="GH125" s="8">
        <v>265.5</v>
      </c>
      <c r="IB125" s="8">
        <v>51.412999999999997</v>
      </c>
      <c r="IC125" s="8">
        <v>124.91</v>
      </c>
      <c r="ID125" s="8">
        <v>46.6</v>
      </c>
      <c r="IG125" s="8">
        <v>31.2225</v>
      </c>
    </row>
    <row r="126" spans="1:241" x14ac:dyDescent="0.25">
      <c r="A126" s="7">
        <v>31228</v>
      </c>
      <c r="Z126" s="8">
        <v>27.07</v>
      </c>
      <c r="AC126" s="8">
        <v>27.1</v>
      </c>
      <c r="AD126" s="8">
        <v>31.9</v>
      </c>
      <c r="AE126" s="8">
        <v>25.1</v>
      </c>
      <c r="AF126" s="8">
        <v>26.73</v>
      </c>
      <c r="AG126" s="8">
        <v>19.39</v>
      </c>
      <c r="AO126" s="8">
        <v>245.46</v>
      </c>
      <c r="AQ126" s="8">
        <v>221.49</v>
      </c>
      <c r="BT126" s="8">
        <v>148.20500000000001</v>
      </c>
      <c r="CT126" s="8">
        <v>3.3</v>
      </c>
      <c r="EC126" s="8">
        <v>18.5</v>
      </c>
      <c r="EW126" s="6" t="s">
        <v>1590</v>
      </c>
      <c r="EX126" s="6" t="s">
        <v>1590</v>
      </c>
      <c r="EY126" s="6" t="s">
        <v>1590</v>
      </c>
      <c r="GH126" s="8">
        <v>275.7</v>
      </c>
      <c r="IB126" s="8">
        <v>52.298999999999999</v>
      </c>
      <c r="IC126" s="8">
        <v>126.81</v>
      </c>
      <c r="ID126" s="8">
        <v>46.3</v>
      </c>
      <c r="IG126" s="8">
        <v>31.406400000000001</v>
      </c>
    </row>
    <row r="127" spans="1:241" x14ac:dyDescent="0.25">
      <c r="A127" s="7">
        <v>31320</v>
      </c>
      <c r="Z127" s="8">
        <v>28.27</v>
      </c>
      <c r="AC127" s="8">
        <v>28.54</v>
      </c>
      <c r="AD127" s="8">
        <v>32.76</v>
      </c>
      <c r="AE127" s="8">
        <v>26.53</v>
      </c>
      <c r="AF127" s="8">
        <v>26.94</v>
      </c>
      <c r="AG127" s="8">
        <v>20.28</v>
      </c>
      <c r="AO127" s="8">
        <v>249.72</v>
      </c>
      <c r="AQ127" s="8">
        <v>225.1</v>
      </c>
      <c r="BT127" s="8">
        <v>158.703</v>
      </c>
      <c r="CT127" s="8">
        <v>2.8</v>
      </c>
      <c r="EC127" s="8">
        <v>19.600000000000001</v>
      </c>
      <c r="EW127" s="8">
        <v>105</v>
      </c>
      <c r="EX127" s="8">
        <v>111.7</v>
      </c>
      <c r="EY127" s="8">
        <v>127.4</v>
      </c>
      <c r="GH127" s="8">
        <v>286.39999999999998</v>
      </c>
      <c r="IB127" s="8">
        <v>52.993000000000002</v>
      </c>
      <c r="IC127" s="8">
        <v>128.77000000000001</v>
      </c>
      <c r="ID127" s="8">
        <v>46.1</v>
      </c>
      <c r="IG127" s="8">
        <v>31.848400000000002</v>
      </c>
    </row>
    <row r="128" spans="1:241" x14ac:dyDescent="0.25">
      <c r="A128" s="7">
        <v>31412</v>
      </c>
      <c r="Z128" s="8">
        <v>28.1</v>
      </c>
      <c r="AC128" s="8">
        <v>28.17</v>
      </c>
      <c r="AD128" s="8">
        <v>34.11</v>
      </c>
      <c r="AE128" s="8">
        <v>25.96</v>
      </c>
      <c r="AF128" s="8">
        <v>27.63</v>
      </c>
      <c r="AG128" s="8">
        <v>20.68</v>
      </c>
      <c r="AO128" s="8">
        <v>251.37</v>
      </c>
      <c r="AQ128" s="8">
        <v>228.66</v>
      </c>
      <c r="BT128" s="8">
        <v>162.56299999999999</v>
      </c>
      <c r="CT128" s="8">
        <v>3.4</v>
      </c>
      <c r="EC128" s="8">
        <v>20.3</v>
      </c>
      <c r="EW128" s="6" t="s">
        <v>1590</v>
      </c>
      <c r="EX128" s="6" t="s">
        <v>1590</v>
      </c>
      <c r="EY128" s="6" t="s">
        <v>1590</v>
      </c>
      <c r="GH128" s="8">
        <v>295.39999999999998</v>
      </c>
      <c r="IB128" s="8">
        <v>54.033999999999999</v>
      </c>
      <c r="IC128" s="8">
        <v>130.21</v>
      </c>
      <c r="ID128" s="8">
        <v>46.9</v>
      </c>
      <c r="IG128" s="8">
        <v>31.985299999999999</v>
      </c>
    </row>
    <row r="129" spans="1:241" x14ac:dyDescent="0.25">
      <c r="A129" s="7">
        <v>31502</v>
      </c>
      <c r="Z129" s="8">
        <v>27.75</v>
      </c>
      <c r="AC129" s="8">
        <v>27.89</v>
      </c>
      <c r="AD129" s="8">
        <v>34.08</v>
      </c>
      <c r="AE129" s="8">
        <v>25.66</v>
      </c>
      <c r="AF129" s="8">
        <v>27.01</v>
      </c>
      <c r="AG129" s="8">
        <v>19.93</v>
      </c>
      <c r="AO129" s="8">
        <v>264.04000000000002</v>
      </c>
      <c r="AQ129" s="8">
        <v>233.58</v>
      </c>
      <c r="BT129" s="8">
        <v>171.82599999999999</v>
      </c>
      <c r="CT129" s="8">
        <v>3.5</v>
      </c>
      <c r="EC129" s="8">
        <v>20.399999999999999</v>
      </c>
      <c r="EW129" s="8">
        <v>111.2</v>
      </c>
      <c r="EX129" s="8">
        <v>118.6</v>
      </c>
      <c r="EY129" s="8">
        <v>128.80000000000001</v>
      </c>
      <c r="GH129" s="8">
        <v>301.39999999999998</v>
      </c>
      <c r="HK129" s="8">
        <v>111</v>
      </c>
      <c r="HL129" s="8">
        <v>116</v>
      </c>
      <c r="IB129" s="8">
        <v>55.091000000000001</v>
      </c>
      <c r="IC129" s="8">
        <v>132.74</v>
      </c>
      <c r="ID129" s="8">
        <v>47.2</v>
      </c>
      <c r="IG129" s="8">
        <v>32.0824</v>
      </c>
    </row>
    <row r="130" spans="1:241" x14ac:dyDescent="0.25">
      <c r="A130" s="7">
        <v>31593</v>
      </c>
      <c r="Z130" s="8">
        <v>28.37</v>
      </c>
      <c r="AC130" s="8">
        <v>28.33</v>
      </c>
      <c r="AD130" s="8">
        <v>33.53</v>
      </c>
      <c r="AE130" s="8">
        <v>26.18</v>
      </c>
      <c r="AF130" s="8">
        <v>28.35</v>
      </c>
      <c r="AG130" s="8">
        <v>20.49</v>
      </c>
      <c r="AO130" s="8">
        <v>258.94</v>
      </c>
      <c r="AQ130" s="8">
        <v>233.15</v>
      </c>
      <c r="BT130" s="8">
        <v>172.44300000000001</v>
      </c>
      <c r="CT130" s="8">
        <v>3.2</v>
      </c>
      <c r="EC130" s="8">
        <v>20.6</v>
      </c>
      <c r="EW130" s="6" t="s">
        <v>1590</v>
      </c>
      <c r="EX130" s="6" t="s">
        <v>1590</v>
      </c>
      <c r="EY130" s="6" t="s">
        <v>1590</v>
      </c>
      <c r="GH130" s="8">
        <v>305.60000000000002</v>
      </c>
      <c r="HK130" s="8">
        <v>113</v>
      </c>
      <c r="HL130" s="8">
        <v>117</v>
      </c>
      <c r="IB130" s="8">
        <v>56.185000000000002</v>
      </c>
      <c r="IC130" s="8">
        <v>135.51</v>
      </c>
      <c r="ID130" s="8">
        <v>48.4</v>
      </c>
      <c r="IG130" s="8">
        <v>32.558500000000002</v>
      </c>
    </row>
    <row r="131" spans="1:241" x14ac:dyDescent="0.25">
      <c r="A131" s="7">
        <v>31685</v>
      </c>
      <c r="M131" s="8">
        <v>43.6</v>
      </c>
      <c r="N131" s="8">
        <v>44.9</v>
      </c>
      <c r="O131" s="8">
        <v>43.5</v>
      </c>
      <c r="P131" s="8">
        <v>43.5</v>
      </c>
      <c r="Q131" s="8">
        <v>43.5</v>
      </c>
      <c r="R131" s="8">
        <v>41.1</v>
      </c>
      <c r="T131" s="8">
        <v>18.2</v>
      </c>
      <c r="W131" s="8">
        <v>17.7</v>
      </c>
      <c r="Z131" s="8">
        <v>30.02</v>
      </c>
      <c r="AC131" s="8">
        <v>30.02</v>
      </c>
      <c r="AD131" s="8">
        <v>35.270000000000003</v>
      </c>
      <c r="AE131" s="8">
        <v>27.78</v>
      </c>
      <c r="AF131" s="8">
        <v>29.79</v>
      </c>
      <c r="AG131" s="8">
        <v>23.06</v>
      </c>
      <c r="AO131" s="8">
        <v>264.7</v>
      </c>
      <c r="AQ131" s="8">
        <v>238.17</v>
      </c>
      <c r="BT131" s="8">
        <v>167.96600000000001</v>
      </c>
      <c r="CT131" s="8">
        <v>3.3</v>
      </c>
      <c r="EC131" s="8">
        <v>21.6</v>
      </c>
      <c r="EW131" s="8">
        <v>129.9</v>
      </c>
      <c r="EX131" s="8">
        <v>133.6</v>
      </c>
      <c r="EY131" s="8">
        <v>130.6</v>
      </c>
      <c r="GH131" s="8">
        <v>312.39999999999998</v>
      </c>
      <c r="HK131" s="8">
        <v>116</v>
      </c>
      <c r="HL131" s="8">
        <v>123</v>
      </c>
      <c r="IB131" s="8">
        <v>57.448</v>
      </c>
      <c r="IC131" s="8">
        <v>137.57</v>
      </c>
      <c r="ID131" s="8">
        <v>49.1</v>
      </c>
      <c r="IG131" s="8">
        <v>33.143500000000003</v>
      </c>
    </row>
    <row r="132" spans="1:241" x14ac:dyDescent="0.25">
      <c r="A132" s="7">
        <v>31777</v>
      </c>
      <c r="M132" s="8">
        <v>41.2</v>
      </c>
      <c r="N132" s="8">
        <v>47.1</v>
      </c>
      <c r="O132" s="8">
        <v>40.799999999999997</v>
      </c>
      <c r="P132" s="8">
        <v>38.9</v>
      </c>
      <c r="Q132" s="8">
        <v>51.6</v>
      </c>
      <c r="R132" s="8">
        <v>41.8</v>
      </c>
      <c r="T132" s="8">
        <v>18.399999999999999</v>
      </c>
      <c r="W132" s="8">
        <v>17.899999999999999</v>
      </c>
      <c r="Z132" s="8">
        <v>29.59</v>
      </c>
      <c r="AC132" s="8">
        <v>29.93</v>
      </c>
      <c r="AD132" s="8">
        <v>36.01</v>
      </c>
      <c r="AE132" s="8">
        <v>27.57</v>
      </c>
      <c r="AF132" s="8">
        <v>28.29</v>
      </c>
      <c r="AG132" s="8">
        <v>22.31</v>
      </c>
      <c r="AO132" s="8">
        <v>267.77</v>
      </c>
      <c r="AQ132" s="8">
        <v>238.87</v>
      </c>
      <c r="BT132" s="8">
        <v>170.43600000000001</v>
      </c>
      <c r="CT132" s="8">
        <v>3.5</v>
      </c>
      <c r="EC132" s="8">
        <v>22.7</v>
      </c>
      <c r="EW132" s="6" t="s">
        <v>1590</v>
      </c>
      <c r="EX132" s="6" t="s">
        <v>1590</v>
      </c>
      <c r="EY132" s="6" t="s">
        <v>1590</v>
      </c>
      <c r="GH132" s="8">
        <v>318.8</v>
      </c>
      <c r="HK132" s="8">
        <v>119</v>
      </c>
      <c r="HL132" s="8">
        <v>131</v>
      </c>
      <c r="IB132" s="8">
        <v>58.67</v>
      </c>
      <c r="IC132" s="8">
        <v>139.69999999999999</v>
      </c>
      <c r="ID132" s="8">
        <v>48.7</v>
      </c>
      <c r="IG132" s="8">
        <v>33.444899999999997</v>
      </c>
    </row>
    <row r="133" spans="1:241" x14ac:dyDescent="0.25">
      <c r="A133" s="7">
        <v>31867</v>
      </c>
      <c r="M133" s="8">
        <v>44.6</v>
      </c>
      <c r="N133" s="8">
        <v>44.1</v>
      </c>
      <c r="O133" s="8">
        <v>44.6</v>
      </c>
      <c r="P133" s="8">
        <v>41.4</v>
      </c>
      <c r="Q133" s="8">
        <v>63.6</v>
      </c>
      <c r="R133" s="8">
        <v>42.6</v>
      </c>
      <c r="T133" s="8">
        <v>18.8</v>
      </c>
      <c r="W133" s="8">
        <v>18.100000000000001</v>
      </c>
      <c r="Z133" s="8">
        <v>29.96</v>
      </c>
      <c r="AC133" s="8">
        <v>30.1</v>
      </c>
      <c r="AD133" s="8">
        <v>38.15</v>
      </c>
      <c r="AE133" s="8">
        <v>27.5</v>
      </c>
      <c r="AF133" s="8">
        <v>29.42</v>
      </c>
      <c r="AG133" s="8">
        <v>22.08</v>
      </c>
      <c r="AO133" s="8">
        <v>273.2</v>
      </c>
      <c r="AQ133" s="8">
        <v>248.04</v>
      </c>
      <c r="BT133" s="8">
        <v>159.166</v>
      </c>
      <c r="CT133" s="8">
        <v>3.8</v>
      </c>
      <c r="EC133" s="8">
        <v>24.6</v>
      </c>
      <c r="EW133" s="8">
        <v>164.2</v>
      </c>
      <c r="EX133" s="8">
        <v>150.6</v>
      </c>
      <c r="EY133" s="8">
        <v>134.6</v>
      </c>
      <c r="GH133" s="8">
        <v>337</v>
      </c>
      <c r="HK133" s="8">
        <v>124</v>
      </c>
      <c r="HL133" s="8">
        <v>136</v>
      </c>
      <c r="IB133" s="8">
        <v>60.225000000000001</v>
      </c>
      <c r="IC133" s="8">
        <v>142.47999999999999</v>
      </c>
      <c r="ID133" s="8">
        <v>49.9</v>
      </c>
      <c r="IG133" s="8">
        <v>34.134700000000002</v>
      </c>
    </row>
    <row r="134" spans="1:241" x14ac:dyDescent="0.25">
      <c r="A134" s="7">
        <v>31958</v>
      </c>
      <c r="M134" s="8">
        <v>48.9</v>
      </c>
      <c r="N134" s="8">
        <v>44.6</v>
      </c>
      <c r="O134" s="8">
        <v>49.2</v>
      </c>
      <c r="P134" s="8">
        <v>45.8</v>
      </c>
      <c r="Q134" s="8">
        <v>69.2</v>
      </c>
      <c r="R134" s="8">
        <v>40.4</v>
      </c>
      <c r="T134" s="8">
        <v>19</v>
      </c>
      <c r="W134" s="8">
        <v>18.3</v>
      </c>
      <c r="Z134" s="8">
        <v>30.24</v>
      </c>
      <c r="AC134" s="8">
        <v>30.26</v>
      </c>
      <c r="AD134" s="8">
        <v>39.04</v>
      </c>
      <c r="AE134" s="8">
        <v>27.56</v>
      </c>
      <c r="AF134" s="8">
        <v>30.19</v>
      </c>
      <c r="AG134" s="8">
        <v>22.73</v>
      </c>
      <c r="AO134" s="8">
        <v>280.14</v>
      </c>
      <c r="AQ134" s="8">
        <v>252.33</v>
      </c>
      <c r="BT134" s="8">
        <v>158.858</v>
      </c>
      <c r="CT134" s="8">
        <v>3.2</v>
      </c>
      <c r="EC134" s="8">
        <v>26.2</v>
      </c>
      <c r="EW134" s="6" t="s">
        <v>1590</v>
      </c>
      <c r="EX134" s="6" t="s">
        <v>1590</v>
      </c>
      <c r="EY134" s="6" t="s">
        <v>1590</v>
      </c>
      <c r="GH134" s="8">
        <v>353.8</v>
      </c>
      <c r="HK134" s="8">
        <v>127</v>
      </c>
      <c r="HL134" s="8">
        <v>143</v>
      </c>
      <c r="IB134" s="8">
        <v>61.655999999999999</v>
      </c>
      <c r="IC134" s="8">
        <v>144.69</v>
      </c>
      <c r="ID134" s="8">
        <v>50.8</v>
      </c>
      <c r="IG134" s="8">
        <v>34.764200000000002</v>
      </c>
    </row>
    <row r="135" spans="1:241" x14ac:dyDescent="0.25">
      <c r="A135" s="7">
        <v>32050</v>
      </c>
      <c r="M135" s="8">
        <v>43.4</v>
      </c>
      <c r="N135" s="8">
        <v>40.299999999999997</v>
      </c>
      <c r="O135" s="8">
        <v>43.7</v>
      </c>
      <c r="P135" s="8">
        <v>40.299999999999997</v>
      </c>
      <c r="Q135" s="8">
        <v>63.7</v>
      </c>
      <c r="R135" s="8">
        <v>43.6</v>
      </c>
      <c r="T135" s="8">
        <v>19.7</v>
      </c>
      <c r="W135" s="8">
        <v>18.7</v>
      </c>
      <c r="Z135" s="8">
        <v>31.48</v>
      </c>
      <c r="AC135" s="8">
        <v>31.43</v>
      </c>
      <c r="AD135" s="8">
        <v>38.71</v>
      </c>
      <c r="AE135" s="8">
        <v>28.84</v>
      </c>
      <c r="AF135" s="8">
        <v>31.65</v>
      </c>
      <c r="AG135" s="8">
        <v>23.72</v>
      </c>
      <c r="AO135" s="8">
        <v>285.7</v>
      </c>
      <c r="AQ135" s="8">
        <v>257.17</v>
      </c>
      <c r="BT135" s="8">
        <v>157.77699999999999</v>
      </c>
      <c r="CT135" s="8">
        <v>3.6</v>
      </c>
      <c r="EC135" s="8">
        <v>27.1</v>
      </c>
      <c r="EW135" s="8">
        <v>231.1</v>
      </c>
      <c r="EX135" s="8">
        <v>174.7</v>
      </c>
      <c r="EY135" s="8">
        <v>142.9</v>
      </c>
      <c r="GH135" s="8">
        <v>371</v>
      </c>
      <c r="HK135" s="8">
        <v>131</v>
      </c>
      <c r="HL135" s="8">
        <v>150</v>
      </c>
      <c r="IB135" s="8">
        <v>62.962000000000003</v>
      </c>
      <c r="IC135" s="8">
        <v>146.35</v>
      </c>
      <c r="ID135" s="8">
        <v>51.5</v>
      </c>
      <c r="IG135" s="8">
        <v>35.250100000000003</v>
      </c>
    </row>
    <row r="136" spans="1:241" x14ac:dyDescent="0.25">
      <c r="A136" s="7">
        <v>32142</v>
      </c>
      <c r="M136" s="8">
        <v>47.3</v>
      </c>
      <c r="N136" s="8">
        <v>50.3</v>
      </c>
      <c r="O136" s="8">
        <v>47.1</v>
      </c>
      <c r="P136" s="8">
        <v>44.5</v>
      </c>
      <c r="Q136" s="8">
        <v>62.3</v>
      </c>
      <c r="R136" s="8">
        <v>42.1</v>
      </c>
      <c r="T136" s="8">
        <v>21</v>
      </c>
      <c r="W136" s="8">
        <v>19.600000000000001</v>
      </c>
      <c r="Z136" s="8">
        <v>31.38</v>
      </c>
      <c r="AC136" s="8">
        <v>31.22</v>
      </c>
      <c r="AD136" s="8">
        <v>40.770000000000003</v>
      </c>
      <c r="AE136" s="8">
        <v>28.3</v>
      </c>
      <c r="AF136" s="8">
        <v>31.99</v>
      </c>
      <c r="AG136" s="8">
        <v>22.72</v>
      </c>
      <c r="AO136" s="8">
        <v>287.77999999999997</v>
      </c>
      <c r="AQ136" s="8">
        <v>267.73</v>
      </c>
      <c r="BT136" s="8">
        <v>156.233</v>
      </c>
      <c r="CT136" s="8">
        <v>4.7</v>
      </c>
      <c r="EC136" s="8">
        <v>27.3</v>
      </c>
      <c r="EW136" s="6" t="s">
        <v>1590</v>
      </c>
      <c r="EX136" s="6" t="s">
        <v>1590</v>
      </c>
      <c r="EY136" s="6" t="s">
        <v>1590</v>
      </c>
      <c r="GH136" s="8">
        <v>388</v>
      </c>
      <c r="HK136" s="8">
        <v>136</v>
      </c>
      <c r="HL136" s="8">
        <v>159</v>
      </c>
      <c r="IB136" s="8">
        <v>64.221000000000004</v>
      </c>
      <c r="IC136" s="8">
        <v>147.31</v>
      </c>
      <c r="ID136" s="8">
        <v>51.7</v>
      </c>
      <c r="IG136" s="8">
        <v>36.155700000000003</v>
      </c>
    </row>
    <row r="137" spans="1:241" x14ac:dyDescent="0.25">
      <c r="A137" s="7">
        <v>32233</v>
      </c>
      <c r="M137" s="8">
        <v>45.1</v>
      </c>
      <c r="N137" s="8">
        <v>56.7</v>
      </c>
      <c r="O137" s="8">
        <v>44.2</v>
      </c>
      <c r="P137" s="8">
        <v>42.6</v>
      </c>
      <c r="Q137" s="8">
        <v>53.9</v>
      </c>
      <c r="R137" s="8">
        <v>43.1</v>
      </c>
      <c r="T137" s="8">
        <v>22.4</v>
      </c>
      <c r="W137" s="8">
        <v>20.399999999999999</v>
      </c>
      <c r="Z137" s="8">
        <v>31.49</v>
      </c>
      <c r="AC137" s="8">
        <v>31.48</v>
      </c>
      <c r="AD137" s="8">
        <v>41.13</v>
      </c>
      <c r="AE137" s="8">
        <v>28.54</v>
      </c>
      <c r="AF137" s="8">
        <v>31.55</v>
      </c>
      <c r="AG137" s="8">
        <v>23.24</v>
      </c>
      <c r="AO137" s="8">
        <v>304.5</v>
      </c>
      <c r="AQ137" s="8">
        <v>271.95</v>
      </c>
      <c r="AZ137" s="8">
        <v>55.4</v>
      </c>
      <c r="BT137" s="8">
        <v>158.39400000000001</v>
      </c>
      <c r="CT137" s="8">
        <v>5.3</v>
      </c>
      <c r="EC137" s="8">
        <v>28.3</v>
      </c>
      <c r="EW137" s="8">
        <v>233.2</v>
      </c>
      <c r="EX137" s="8">
        <v>185.5</v>
      </c>
      <c r="EY137" s="8">
        <v>145.80000000000001</v>
      </c>
      <c r="GH137" s="8">
        <v>399.2</v>
      </c>
      <c r="HK137" s="8">
        <v>143</v>
      </c>
      <c r="HL137" s="8">
        <v>170</v>
      </c>
      <c r="IB137" s="8">
        <v>65.313999999999993</v>
      </c>
      <c r="IC137" s="8">
        <v>149.6</v>
      </c>
      <c r="ID137" s="8">
        <v>52.4</v>
      </c>
      <c r="IG137" s="8">
        <v>36.699300000000001</v>
      </c>
    </row>
    <row r="138" spans="1:241" x14ac:dyDescent="0.25">
      <c r="A138" s="7">
        <v>32324</v>
      </c>
      <c r="M138" s="8">
        <v>48.4</v>
      </c>
      <c r="N138" s="8">
        <v>59.9</v>
      </c>
      <c r="O138" s="8">
        <v>47.5</v>
      </c>
      <c r="P138" s="8">
        <v>44.2</v>
      </c>
      <c r="Q138" s="8">
        <v>67.099999999999994</v>
      </c>
      <c r="R138" s="8">
        <v>41.3</v>
      </c>
      <c r="T138" s="8">
        <v>24.8</v>
      </c>
      <c r="W138" s="8">
        <v>21.5</v>
      </c>
      <c r="Z138" s="8">
        <v>32.76</v>
      </c>
      <c r="AC138" s="8">
        <v>32.64</v>
      </c>
      <c r="AD138" s="8">
        <v>41.84</v>
      </c>
      <c r="AE138" s="8">
        <v>29.67</v>
      </c>
      <c r="AF138" s="8">
        <v>33.22</v>
      </c>
      <c r="AG138" s="8">
        <v>24.22</v>
      </c>
      <c r="AO138" s="8">
        <v>314.99</v>
      </c>
      <c r="AQ138" s="8">
        <v>278.14</v>
      </c>
      <c r="AZ138" s="8">
        <v>54.03</v>
      </c>
      <c r="BT138" s="8">
        <v>157.93100000000001</v>
      </c>
      <c r="CT138" s="8">
        <v>4.5</v>
      </c>
      <c r="EC138" s="8">
        <v>30.8</v>
      </c>
      <c r="EW138" s="6" t="s">
        <v>1590</v>
      </c>
      <c r="EX138" s="6" t="s">
        <v>1590</v>
      </c>
      <c r="EY138" s="6" t="s">
        <v>1590</v>
      </c>
      <c r="GH138" s="8">
        <v>410.7</v>
      </c>
      <c r="HK138" s="8">
        <v>149</v>
      </c>
      <c r="HL138" s="8">
        <v>185</v>
      </c>
      <c r="IB138" s="8">
        <v>66.915000000000006</v>
      </c>
      <c r="IC138" s="8">
        <v>152.6</v>
      </c>
      <c r="ID138" s="8">
        <v>52.6</v>
      </c>
      <c r="IG138" s="8">
        <v>37.708199999999998</v>
      </c>
    </row>
    <row r="139" spans="1:241" x14ac:dyDescent="0.25">
      <c r="A139" s="7">
        <v>32416</v>
      </c>
      <c r="M139" s="8">
        <v>57.9</v>
      </c>
      <c r="N139" s="8">
        <v>58.5</v>
      </c>
      <c r="O139" s="8">
        <v>57.9</v>
      </c>
      <c r="P139" s="8">
        <v>55.1</v>
      </c>
      <c r="Q139" s="8">
        <v>74.2</v>
      </c>
      <c r="R139" s="8">
        <v>45.1</v>
      </c>
      <c r="T139" s="8">
        <v>28.3</v>
      </c>
      <c r="W139" s="8">
        <v>23.6</v>
      </c>
      <c r="Z139" s="8">
        <v>34.130000000000003</v>
      </c>
      <c r="AC139" s="8">
        <v>33.97</v>
      </c>
      <c r="AD139" s="8">
        <v>44.12</v>
      </c>
      <c r="AE139" s="8">
        <v>30.82</v>
      </c>
      <c r="AF139" s="8">
        <v>34.71</v>
      </c>
      <c r="AG139" s="8">
        <v>26.44</v>
      </c>
      <c r="AO139" s="8">
        <v>324.97000000000003</v>
      </c>
      <c r="AQ139" s="8">
        <v>292.44</v>
      </c>
      <c r="AZ139" s="8">
        <v>64.2</v>
      </c>
      <c r="BT139" s="8">
        <v>160.86500000000001</v>
      </c>
      <c r="CT139" s="8">
        <v>4.4000000000000004</v>
      </c>
      <c r="EC139" s="8">
        <v>33</v>
      </c>
      <c r="EW139" s="8">
        <v>225.3</v>
      </c>
      <c r="EX139" s="8">
        <v>194.1</v>
      </c>
      <c r="EY139" s="8">
        <v>148.80000000000001</v>
      </c>
      <c r="GH139" s="8">
        <v>413.4</v>
      </c>
      <c r="HK139" s="8">
        <v>158</v>
      </c>
      <c r="HL139" s="8">
        <v>199</v>
      </c>
      <c r="IB139" s="8">
        <v>68.814999999999998</v>
      </c>
      <c r="IC139" s="8">
        <v>154.18</v>
      </c>
      <c r="ID139" s="8">
        <v>53.2</v>
      </c>
      <c r="IG139" s="8">
        <v>38.953699999999998</v>
      </c>
    </row>
    <row r="140" spans="1:241" x14ac:dyDescent="0.25">
      <c r="A140" s="7">
        <v>32508</v>
      </c>
      <c r="M140" s="8">
        <v>53.9</v>
      </c>
      <c r="N140" s="8">
        <v>60.3</v>
      </c>
      <c r="O140" s="8">
        <v>53.4</v>
      </c>
      <c r="P140" s="8">
        <v>50.1</v>
      </c>
      <c r="Q140" s="8">
        <v>72.8</v>
      </c>
      <c r="R140" s="8">
        <v>48.7</v>
      </c>
      <c r="T140" s="8">
        <v>31.5</v>
      </c>
      <c r="W140" s="8">
        <v>26</v>
      </c>
      <c r="Z140" s="8">
        <v>34.450000000000003</v>
      </c>
      <c r="AC140" s="8">
        <v>33.78</v>
      </c>
      <c r="AD140" s="8">
        <v>44.31</v>
      </c>
      <c r="AE140" s="8">
        <v>30.57</v>
      </c>
      <c r="AF140" s="8">
        <v>36.799999999999997</v>
      </c>
      <c r="AG140" s="8">
        <v>26.32</v>
      </c>
      <c r="AO140" s="8">
        <v>350.97</v>
      </c>
      <c r="AQ140" s="8">
        <v>293.83</v>
      </c>
      <c r="AZ140" s="8">
        <v>63.65</v>
      </c>
      <c r="BT140" s="8">
        <v>162.1</v>
      </c>
      <c r="CT140" s="8">
        <v>7.5</v>
      </c>
      <c r="EC140" s="8">
        <v>35.299999999999997</v>
      </c>
      <c r="EW140" s="6" t="s">
        <v>1590</v>
      </c>
      <c r="EX140" s="6" t="s">
        <v>1590</v>
      </c>
      <c r="EY140" s="6" t="s">
        <v>1590</v>
      </c>
      <c r="GH140" s="8">
        <v>415.9</v>
      </c>
      <c r="HK140" s="8">
        <v>162</v>
      </c>
      <c r="HL140" s="8">
        <v>198</v>
      </c>
      <c r="IB140" s="8">
        <v>70.506</v>
      </c>
      <c r="IC140" s="8">
        <v>155.61000000000001</v>
      </c>
      <c r="ID140" s="8">
        <v>53.1</v>
      </c>
      <c r="IG140" s="8">
        <v>39.693100000000001</v>
      </c>
    </row>
    <row r="141" spans="1:241" x14ac:dyDescent="0.25">
      <c r="A141" s="7">
        <v>32598</v>
      </c>
      <c r="M141" s="8">
        <v>55.4</v>
      </c>
      <c r="N141" s="8">
        <v>57.9</v>
      </c>
      <c r="O141" s="8">
        <v>55.2</v>
      </c>
      <c r="P141" s="8">
        <v>54.9</v>
      </c>
      <c r="Q141" s="8">
        <v>56.8</v>
      </c>
      <c r="R141" s="8">
        <v>46.2</v>
      </c>
      <c r="T141" s="8">
        <v>34.299999999999997</v>
      </c>
      <c r="W141" s="8">
        <v>28.1</v>
      </c>
      <c r="Z141" s="8">
        <v>35.69</v>
      </c>
      <c r="AC141" s="8">
        <v>35.14</v>
      </c>
      <c r="AD141" s="8">
        <v>47.75</v>
      </c>
      <c r="AE141" s="8">
        <v>31.58</v>
      </c>
      <c r="AF141" s="8">
        <v>37.64</v>
      </c>
      <c r="AG141" s="8">
        <v>29.36</v>
      </c>
      <c r="AO141" s="8">
        <v>354.48</v>
      </c>
      <c r="AQ141" s="8">
        <v>309.10000000000002</v>
      </c>
      <c r="AZ141" s="8">
        <v>72.72</v>
      </c>
      <c r="BT141" s="8">
        <v>160.55600000000001</v>
      </c>
      <c r="CT141" s="8">
        <v>4.5999999999999996</v>
      </c>
      <c r="EC141" s="8">
        <v>39.4</v>
      </c>
      <c r="EW141" s="8">
        <v>224.4</v>
      </c>
      <c r="EX141" s="8">
        <v>213.9</v>
      </c>
      <c r="EY141" s="8">
        <v>153.69999999999999</v>
      </c>
      <c r="GH141" s="8">
        <v>426.5</v>
      </c>
      <c r="HK141" s="8">
        <v>172</v>
      </c>
      <c r="HL141" s="8">
        <v>213</v>
      </c>
      <c r="IB141" s="8">
        <v>72.054000000000002</v>
      </c>
      <c r="IC141" s="8">
        <v>157.41999999999999</v>
      </c>
      <c r="ID141" s="8">
        <v>54.1</v>
      </c>
      <c r="IG141" s="8">
        <v>40.988</v>
      </c>
    </row>
    <row r="142" spans="1:241" x14ac:dyDescent="0.25">
      <c r="A142" s="7">
        <v>32689</v>
      </c>
      <c r="M142" s="8">
        <v>57.9</v>
      </c>
      <c r="N142" s="8">
        <v>66.7</v>
      </c>
      <c r="O142" s="8">
        <v>57.2</v>
      </c>
      <c r="P142" s="8">
        <v>56.3</v>
      </c>
      <c r="Q142" s="8">
        <v>62.4</v>
      </c>
      <c r="R142" s="8">
        <v>49</v>
      </c>
      <c r="T142" s="8">
        <v>34.4</v>
      </c>
      <c r="W142" s="8">
        <v>28.6</v>
      </c>
      <c r="Z142" s="8">
        <v>36.96</v>
      </c>
      <c r="AC142" s="8">
        <v>36.42</v>
      </c>
      <c r="AD142" s="8">
        <v>49.37</v>
      </c>
      <c r="AE142" s="8">
        <v>32.75</v>
      </c>
      <c r="AF142" s="8">
        <v>38.869999999999997</v>
      </c>
      <c r="AG142" s="8">
        <v>32.97</v>
      </c>
      <c r="AO142" s="8">
        <v>364.17</v>
      </c>
      <c r="AQ142" s="8">
        <v>306.75</v>
      </c>
      <c r="AZ142" s="8">
        <v>78.069999999999993</v>
      </c>
      <c r="BT142" s="8">
        <v>160.86500000000001</v>
      </c>
      <c r="CT142" s="8">
        <v>4.5</v>
      </c>
      <c r="EC142" s="8">
        <v>40.799999999999997</v>
      </c>
      <c r="EW142" s="6" t="s">
        <v>1590</v>
      </c>
      <c r="EX142" s="6" t="s">
        <v>1590</v>
      </c>
      <c r="EY142" s="6" t="s">
        <v>1590</v>
      </c>
      <c r="GH142" s="8">
        <v>430.4</v>
      </c>
      <c r="HK142" s="8">
        <v>180</v>
      </c>
      <c r="HL142" s="8">
        <v>224</v>
      </c>
      <c r="IB142" s="8">
        <v>73.102000000000004</v>
      </c>
      <c r="IC142" s="8">
        <v>159.58000000000001</v>
      </c>
      <c r="ID142" s="8">
        <v>55.2</v>
      </c>
      <c r="IG142" s="8">
        <v>42.071100000000001</v>
      </c>
    </row>
    <row r="143" spans="1:241" x14ac:dyDescent="0.25">
      <c r="A143" s="7">
        <v>32781</v>
      </c>
      <c r="M143" s="8">
        <v>64.2</v>
      </c>
      <c r="N143" s="8">
        <v>67.5</v>
      </c>
      <c r="O143" s="8">
        <v>64</v>
      </c>
      <c r="P143" s="8">
        <v>62.4</v>
      </c>
      <c r="Q143" s="8">
        <v>73.5</v>
      </c>
      <c r="R143" s="8">
        <v>50.2</v>
      </c>
      <c r="T143" s="8">
        <v>34.200000000000003</v>
      </c>
      <c r="W143" s="8">
        <v>28.6</v>
      </c>
      <c r="Z143" s="8">
        <v>38.590000000000003</v>
      </c>
      <c r="AC143" s="8">
        <v>37.92</v>
      </c>
      <c r="AD143" s="8">
        <v>52.81</v>
      </c>
      <c r="AE143" s="8">
        <v>33.9</v>
      </c>
      <c r="AF143" s="8">
        <v>40.92</v>
      </c>
      <c r="AG143" s="8">
        <v>33.54</v>
      </c>
      <c r="AO143" s="8">
        <v>367.22</v>
      </c>
      <c r="AQ143" s="8">
        <v>313.02999999999997</v>
      </c>
      <c r="AZ143" s="8">
        <v>80.33</v>
      </c>
      <c r="BT143" s="8">
        <v>157.77699999999999</v>
      </c>
      <c r="CT143" s="8">
        <v>4.2</v>
      </c>
      <c r="EC143" s="8">
        <v>39.200000000000003</v>
      </c>
      <c r="EW143" s="8">
        <v>229.3</v>
      </c>
      <c r="EX143" s="8">
        <v>243.2</v>
      </c>
      <c r="EY143" s="8">
        <v>161</v>
      </c>
      <c r="GH143" s="8">
        <v>438.6</v>
      </c>
      <c r="HK143" s="8">
        <v>187</v>
      </c>
      <c r="HL143" s="8">
        <v>230</v>
      </c>
      <c r="IB143" s="8">
        <v>74.108999999999995</v>
      </c>
      <c r="IC143" s="8">
        <v>162.97999999999999</v>
      </c>
      <c r="ID143" s="8">
        <v>55.2</v>
      </c>
      <c r="IG143" s="8">
        <v>43.432299999999998</v>
      </c>
    </row>
    <row r="144" spans="1:241" x14ac:dyDescent="0.25">
      <c r="A144" s="7">
        <v>32873</v>
      </c>
      <c r="M144" s="8">
        <v>65.099999999999994</v>
      </c>
      <c r="N144" s="8">
        <v>71.900000000000006</v>
      </c>
      <c r="O144" s="8">
        <v>64.599999999999994</v>
      </c>
      <c r="P144" s="8">
        <v>62</v>
      </c>
      <c r="Q144" s="8">
        <v>80.2</v>
      </c>
      <c r="R144" s="8">
        <v>54.9</v>
      </c>
      <c r="T144" s="8">
        <v>33.4</v>
      </c>
      <c r="W144" s="8">
        <v>28.7</v>
      </c>
      <c r="Z144" s="8">
        <v>40.01</v>
      </c>
      <c r="AC144" s="8">
        <v>38.840000000000003</v>
      </c>
      <c r="AD144" s="8">
        <v>56.35</v>
      </c>
      <c r="AE144" s="8">
        <v>34.33</v>
      </c>
      <c r="AF144" s="8">
        <v>43.9</v>
      </c>
      <c r="AG144" s="8">
        <v>36.18</v>
      </c>
      <c r="AO144" s="8">
        <v>374.62</v>
      </c>
      <c r="AQ144" s="8">
        <v>321.16000000000003</v>
      </c>
      <c r="AZ144" s="8">
        <v>84.87</v>
      </c>
      <c r="BT144" s="8">
        <v>155.46100000000001</v>
      </c>
      <c r="CT144" s="8">
        <v>5</v>
      </c>
      <c r="EC144" s="8">
        <v>41.4</v>
      </c>
      <c r="EW144" s="6" t="s">
        <v>1590</v>
      </c>
      <c r="EX144" s="6" t="s">
        <v>1590</v>
      </c>
      <c r="EY144" s="6" t="s">
        <v>1590</v>
      </c>
      <c r="GH144" s="8">
        <v>446.3</v>
      </c>
      <c r="HK144" s="8">
        <v>188</v>
      </c>
      <c r="HL144" s="8">
        <v>230</v>
      </c>
      <c r="IB144" s="8">
        <v>75.177999999999997</v>
      </c>
      <c r="IC144" s="8">
        <v>164.33</v>
      </c>
      <c r="ID144" s="8">
        <v>54.9</v>
      </c>
      <c r="IG144" s="8">
        <v>44.425899999999999</v>
      </c>
    </row>
    <row r="145" spans="1:241" x14ac:dyDescent="0.25">
      <c r="A145" s="7">
        <v>32963</v>
      </c>
      <c r="M145" s="8">
        <v>66</v>
      </c>
      <c r="N145" s="8">
        <v>75.900000000000006</v>
      </c>
      <c r="O145" s="8">
        <v>65.3</v>
      </c>
      <c r="P145" s="8">
        <v>64.599999999999994</v>
      </c>
      <c r="Q145" s="8">
        <v>69.099999999999994</v>
      </c>
      <c r="R145" s="8">
        <v>52.9</v>
      </c>
      <c r="T145" s="8">
        <v>33.700000000000003</v>
      </c>
      <c r="W145" s="8">
        <v>28.9</v>
      </c>
      <c r="Z145" s="8">
        <v>40.770000000000003</v>
      </c>
      <c r="AC145" s="8">
        <v>39.99</v>
      </c>
      <c r="AD145" s="8">
        <v>58.26</v>
      </c>
      <c r="AE145" s="8">
        <v>35.31</v>
      </c>
      <c r="AF145" s="8">
        <v>43.44</v>
      </c>
      <c r="AG145" s="8">
        <v>37.81</v>
      </c>
      <c r="AO145" s="8">
        <v>372.03</v>
      </c>
      <c r="AQ145" s="8">
        <v>325.92</v>
      </c>
      <c r="AZ145" s="8">
        <v>94.26</v>
      </c>
      <c r="BT145" s="8">
        <v>148.36000000000001</v>
      </c>
      <c r="CT145" s="8">
        <v>4.5</v>
      </c>
      <c r="EC145" s="8">
        <v>42.8</v>
      </c>
      <c r="ET145" s="8">
        <v>44.207999999999998</v>
      </c>
      <c r="EW145" s="8">
        <v>239.9</v>
      </c>
      <c r="EX145" s="8">
        <v>284.7</v>
      </c>
      <c r="EY145" s="8">
        <v>173.4</v>
      </c>
      <c r="GH145" s="8">
        <v>455.9</v>
      </c>
      <c r="HK145" s="8">
        <v>199</v>
      </c>
      <c r="HL145" s="8">
        <v>240</v>
      </c>
      <c r="IB145" s="8">
        <v>75.953999999999994</v>
      </c>
      <c r="IC145" s="8">
        <v>165.26</v>
      </c>
      <c r="ID145" s="8">
        <v>56.1</v>
      </c>
      <c r="IG145" s="8">
        <v>45.967199999999998</v>
      </c>
    </row>
    <row r="146" spans="1:241" x14ac:dyDescent="0.25">
      <c r="A146" s="7">
        <v>33054</v>
      </c>
      <c r="M146" s="8">
        <v>74.3</v>
      </c>
      <c r="N146" s="8">
        <v>73.7</v>
      </c>
      <c r="O146" s="8">
        <v>74.400000000000006</v>
      </c>
      <c r="P146" s="8">
        <v>73.7</v>
      </c>
      <c r="Q146" s="8">
        <v>78.7</v>
      </c>
      <c r="R146" s="8">
        <v>55.2</v>
      </c>
      <c r="T146" s="8">
        <v>33.799999999999997</v>
      </c>
      <c r="W146" s="8">
        <v>29.1</v>
      </c>
      <c r="Z146" s="8">
        <v>41.07</v>
      </c>
      <c r="AC146" s="8">
        <v>40.130000000000003</v>
      </c>
      <c r="AD146" s="8">
        <v>58.93</v>
      </c>
      <c r="AE146" s="8">
        <v>35.36</v>
      </c>
      <c r="AF146" s="8">
        <v>44.23</v>
      </c>
      <c r="AG146" s="8">
        <v>36.46</v>
      </c>
      <c r="AO146" s="8">
        <v>364.18</v>
      </c>
      <c r="AQ146" s="8">
        <v>334.36</v>
      </c>
      <c r="AZ146" s="8">
        <v>94.75</v>
      </c>
      <c r="BT146" s="8">
        <v>148.977</v>
      </c>
      <c r="CT146" s="8">
        <v>4.5999999999999996</v>
      </c>
      <c r="EC146" s="8">
        <v>43.7</v>
      </c>
      <c r="ET146" s="8">
        <v>46.009</v>
      </c>
      <c r="EW146" s="6" t="s">
        <v>1590</v>
      </c>
      <c r="EX146" s="6" t="s">
        <v>1590</v>
      </c>
      <c r="EY146" s="6" t="s">
        <v>1590</v>
      </c>
      <c r="GH146" s="8">
        <v>460.6</v>
      </c>
      <c r="HK146" s="8">
        <v>203</v>
      </c>
      <c r="HL146" s="8">
        <v>250</v>
      </c>
      <c r="IB146" s="8">
        <v>76.141000000000005</v>
      </c>
      <c r="IC146" s="8">
        <v>165.95</v>
      </c>
      <c r="ID146" s="8">
        <v>55.5</v>
      </c>
      <c r="IG146" s="8">
        <v>47.317300000000003</v>
      </c>
    </row>
    <row r="147" spans="1:241" x14ac:dyDescent="0.25">
      <c r="A147" s="7">
        <v>33146</v>
      </c>
      <c r="M147" s="8">
        <v>82.5</v>
      </c>
      <c r="N147" s="8">
        <v>74.5</v>
      </c>
      <c r="O147" s="8">
        <v>83.1</v>
      </c>
      <c r="P147" s="8">
        <v>81.5</v>
      </c>
      <c r="Q147" s="8">
        <v>92.6</v>
      </c>
      <c r="R147" s="8">
        <v>58.5</v>
      </c>
      <c r="T147" s="8">
        <v>33.799999999999997</v>
      </c>
      <c r="W147" s="8">
        <v>28.9</v>
      </c>
      <c r="Z147" s="8">
        <v>42.48</v>
      </c>
      <c r="AC147" s="8">
        <v>41.6</v>
      </c>
      <c r="AD147" s="8">
        <v>63.55</v>
      </c>
      <c r="AE147" s="8">
        <v>36.340000000000003</v>
      </c>
      <c r="AF147" s="8">
        <v>45.46</v>
      </c>
      <c r="AG147" s="8">
        <v>40.01</v>
      </c>
      <c r="AO147" s="8">
        <v>363.26</v>
      </c>
      <c r="AQ147" s="8">
        <v>329.32</v>
      </c>
      <c r="AZ147" s="8">
        <v>103.35</v>
      </c>
      <c r="BT147" s="8">
        <v>145.27199999999999</v>
      </c>
      <c r="CT147" s="8">
        <v>4.0999999999999996</v>
      </c>
      <c r="EC147" s="8">
        <v>45.3</v>
      </c>
      <c r="ET147" s="8">
        <v>47.390999999999998</v>
      </c>
      <c r="EW147" s="8">
        <v>249</v>
      </c>
      <c r="EX147" s="8">
        <v>301.3</v>
      </c>
      <c r="EY147" s="8">
        <v>185.5</v>
      </c>
      <c r="GH147" s="8">
        <v>461.5</v>
      </c>
      <c r="HK147" s="8">
        <v>207</v>
      </c>
      <c r="HL147" s="8">
        <v>252</v>
      </c>
      <c r="IB147" s="8">
        <v>75.921000000000006</v>
      </c>
      <c r="IC147" s="8">
        <v>166.97</v>
      </c>
      <c r="ID147" s="8">
        <v>56.3</v>
      </c>
      <c r="IG147" s="8">
        <v>48.713799999999999</v>
      </c>
    </row>
    <row r="148" spans="1:241" x14ac:dyDescent="0.25">
      <c r="A148" s="7">
        <v>33238</v>
      </c>
      <c r="M148" s="8">
        <v>83.3</v>
      </c>
      <c r="N148" s="8">
        <v>77.7</v>
      </c>
      <c r="O148" s="8">
        <v>83.7</v>
      </c>
      <c r="P148" s="8">
        <v>82.1</v>
      </c>
      <c r="Q148" s="8">
        <v>93.4</v>
      </c>
      <c r="R148" s="8">
        <v>67.3</v>
      </c>
      <c r="T148" s="8">
        <v>33.6</v>
      </c>
      <c r="W148" s="8">
        <v>29.1</v>
      </c>
      <c r="Z148" s="8">
        <v>42.87</v>
      </c>
      <c r="AC148" s="8">
        <v>42.08</v>
      </c>
      <c r="AD148" s="8">
        <v>63.64</v>
      </c>
      <c r="AE148" s="8">
        <v>36.86</v>
      </c>
      <c r="AF148" s="8">
        <v>45.55</v>
      </c>
      <c r="AG148" s="8">
        <v>39.25</v>
      </c>
      <c r="AO148" s="8">
        <v>357.57</v>
      </c>
      <c r="AQ148" s="8">
        <v>321.51</v>
      </c>
      <c r="AZ148" s="8">
        <v>107.64</v>
      </c>
      <c r="BT148" s="8">
        <v>144.346</v>
      </c>
      <c r="CT148" s="8">
        <v>5.4</v>
      </c>
      <c r="EC148" s="8">
        <v>47.3</v>
      </c>
      <c r="ET148" s="8">
        <v>49.405999999999999</v>
      </c>
      <c r="EW148" s="6" t="s">
        <v>1590</v>
      </c>
      <c r="EX148" s="6" t="s">
        <v>1590</v>
      </c>
      <c r="EY148" s="6" t="s">
        <v>1590</v>
      </c>
      <c r="GH148" s="8">
        <v>458.8</v>
      </c>
      <c r="HK148" s="8">
        <v>204</v>
      </c>
      <c r="HL148" s="8">
        <v>250</v>
      </c>
      <c r="IB148" s="8">
        <v>75.489999999999995</v>
      </c>
      <c r="IC148" s="8">
        <v>166.32</v>
      </c>
      <c r="ID148" s="8">
        <v>55.7</v>
      </c>
      <c r="IG148" s="8">
        <v>49.282200000000003</v>
      </c>
    </row>
    <row r="149" spans="1:241" x14ac:dyDescent="0.25">
      <c r="A149" s="7">
        <v>33328</v>
      </c>
      <c r="M149" s="8">
        <v>85.5</v>
      </c>
      <c r="N149" s="8">
        <v>77.900000000000006</v>
      </c>
      <c r="O149" s="8">
        <v>86.1</v>
      </c>
      <c r="P149" s="8">
        <v>85.6</v>
      </c>
      <c r="Q149" s="8">
        <v>89.1</v>
      </c>
      <c r="R149" s="8">
        <v>76.099999999999994</v>
      </c>
      <c r="T149" s="8">
        <v>34</v>
      </c>
      <c r="W149" s="8">
        <v>29</v>
      </c>
      <c r="Z149" s="8">
        <v>42.59</v>
      </c>
      <c r="AC149" s="8">
        <v>41.83</v>
      </c>
      <c r="AD149" s="8">
        <v>60.14</v>
      </c>
      <c r="AE149" s="8">
        <v>37.090000000000003</v>
      </c>
      <c r="AF149" s="8">
        <v>45.16</v>
      </c>
      <c r="AG149" s="8">
        <v>38.520000000000003</v>
      </c>
      <c r="AO149" s="8">
        <v>353.93</v>
      </c>
      <c r="AQ149" s="8">
        <v>322.07</v>
      </c>
      <c r="AZ149" s="8">
        <v>109.51</v>
      </c>
      <c r="BT149" s="8">
        <v>147.279</v>
      </c>
      <c r="CT149" s="8">
        <v>4.7</v>
      </c>
      <c r="DE149" s="8">
        <v>3530</v>
      </c>
      <c r="EC149" s="8">
        <v>49.6</v>
      </c>
      <c r="ET149" s="8">
        <v>51.996000000000002</v>
      </c>
      <c r="EW149" s="8">
        <v>249</v>
      </c>
      <c r="EX149" s="8">
        <v>290.7</v>
      </c>
      <c r="EY149" s="8">
        <v>190.1</v>
      </c>
      <c r="GH149" s="8">
        <v>450.7</v>
      </c>
      <c r="HK149" s="8">
        <v>218</v>
      </c>
      <c r="HL149" s="8">
        <v>256</v>
      </c>
      <c r="IB149" s="8">
        <v>75.096000000000004</v>
      </c>
      <c r="IC149" s="8">
        <v>167.7</v>
      </c>
      <c r="ID149" s="8">
        <v>55.9</v>
      </c>
      <c r="IE149" s="8">
        <v>100</v>
      </c>
      <c r="IF149" s="8">
        <v>100</v>
      </c>
      <c r="IG149" s="8">
        <v>50.278399999999998</v>
      </c>
    </row>
    <row r="150" spans="1:241" x14ac:dyDescent="0.25">
      <c r="A150" s="7">
        <v>33419</v>
      </c>
      <c r="M150" s="8">
        <v>90.8</v>
      </c>
      <c r="N150" s="8">
        <v>81.2</v>
      </c>
      <c r="O150" s="8">
        <v>91.5</v>
      </c>
      <c r="P150" s="8">
        <v>91.1</v>
      </c>
      <c r="Q150" s="8">
        <v>94</v>
      </c>
      <c r="R150" s="8">
        <v>76.7</v>
      </c>
      <c r="T150" s="8">
        <v>34.4</v>
      </c>
      <c r="W150" s="8">
        <v>29.4</v>
      </c>
      <c r="Z150" s="8">
        <v>42.32</v>
      </c>
      <c r="AC150" s="8">
        <v>42.13</v>
      </c>
      <c r="AD150" s="8">
        <v>61.23</v>
      </c>
      <c r="AE150" s="8">
        <v>37.270000000000003</v>
      </c>
      <c r="AF150" s="8">
        <v>43.18</v>
      </c>
      <c r="AG150" s="8">
        <v>38.97</v>
      </c>
      <c r="AO150" s="8">
        <v>357.11</v>
      </c>
      <c r="AQ150" s="8">
        <v>323.63</v>
      </c>
      <c r="AZ150" s="8">
        <v>121.2</v>
      </c>
      <c r="BT150" s="8">
        <v>149.13200000000001</v>
      </c>
      <c r="CT150" s="8">
        <v>4.5999999999999996</v>
      </c>
      <c r="DE150" s="8">
        <v>3440</v>
      </c>
      <c r="EC150" s="8">
        <v>56</v>
      </c>
      <c r="ET150" s="8">
        <v>53.914000000000001</v>
      </c>
      <c r="EW150" s="6" t="s">
        <v>1590</v>
      </c>
      <c r="EX150" s="6" t="s">
        <v>1590</v>
      </c>
      <c r="EY150" s="6" t="s">
        <v>1590</v>
      </c>
      <c r="GH150" s="8">
        <v>446</v>
      </c>
      <c r="HK150" s="8">
        <v>217</v>
      </c>
      <c r="HL150" s="8">
        <v>256</v>
      </c>
      <c r="IB150" s="8">
        <v>75.317999999999998</v>
      </c>
      <c r="IC150" s="8">
        <v>168.81</v>
      </c>
      <c r="ID150" s="8">
        <v>57</v>
      </c>
      <c r="IE150" s="8">
        <v>99.45</v>
      </c>
      <c r="IF150" s="8">
        <v>99.7</v>
      </c>
      <c r="IG150" s="8">
        <v>51.419899999999998</v>
      </c>
    </row>
    <row r="151" spans="1:241" x14ac:dyDescent="0.25">
      <c r="A151" s="7">
        <v>33511</v>
      </c>
      <c r="M151" s="8">
        <v>95</v>
      </c>
      <c r="N151" s="8">
        <v>85.1</v>
      </c>
      <c r="O151" s="8">
        <v>95.7</v>
      </c>
      <c r="P151" s="8">
        <v>96.1</v>
      </c>
      <c r="Q151" s="8">
        <v>93.4</v>
      </c>
      <c r="R151" s="8">
        <v>80.7</v>
      </c>
      <c r="T151" s="8">
        <v>35.299999999999997</v>
      </c>
      <c r="W151" s="8">
        <v>30.3</v>
      </c>
      <c r="Z151" s="8">
        <v>44.44</v>
      </c>
      <c r="AC151" s="8">
        <v>43.95</v>
      </c>
      <c r="AD151" s="8">
        <v>59.63</v>
      </c>
      <c r="AE151" s="8">
        <v>39.39</v>
      </c>
      <c r="AF151" s="8">
        <v>46.21</v>
      </c>
      <c r="AG151" s="8">
        <v>42.55</v>
      </c>
      <c r="AO151" s="8">
        <v>365.06</v>
      </c>
      <c r="AQ151" s="8">
        <v>331.56</v>
      </c>
      <c r="AZ151" s="8">
        <v>121.77</v>
      </c>
      <c r="BT151" s="8">
        <v>148.51400000000001</v>
      </c>
      <c r="CT151" s="8">
        <v>4.3</v>
      </c>
      <c r="DE151" s="8">
        <v>3490</v>
      </c>
      <c r="EC151" s="8">
        <v>65.5</v>
      </c>
      <c r="ET151" s="8">
        <v>54.716000000000001</v>
      </c>
      <c r="EW151" s="8">
        <v>241.8</v>
      </c>
      <c r="EX151" s="8">
        <v>271.8</v>
      </c>
      <c r="EY151" s="8">
        <v>189.6</v>
      </c>
      <c r="GH151" s="8">
        <v>449.8</v>
      </c>
      <c r="HK151" s="8">
        <v>218</v>
      </c>
      <c r="HL151" s="8">
        <v>254</v>
      </c>
      <c r="IB151" s="8">
        <v>75.260999999999996</v>
      </c>
      <c r="IC151" s="8">
        <v>169.13</v>
      </c>
      <c r="ID151" s="8">
        <v>57.5</v>
      </c>
      <c r="IE151" s="8">
        <v>98.9</v>
      </c>
      <c r="IF151" s="8">
        <v>99.3</v>
      </c>
      <c r="IG151" s="8">
        <v>52.4617</v>
      </c>
    </row>
    <row r="152" spans="1:241" x14ac:dyDescent="0.25">
      <c r="A152" s="7">
        <v>33603</v>
      </c>
      <c r="M152" s="8">
        <v>97.7</v>
      </c>
      <c r="N152" s="8">
        <v>88</v>
      </c>
      <c r="O152" s="8">
        <v>98.5</v>
      </c>
      <c r="P152" s="8">
        <v>98.6</v>
      </c>
      <c r="Q152" s="8">
        <v>97.7</v>
      </c>
      <c r="R152" s="8">
        <v>82.8</v>
      </c>
      <c r="T152" s="8">
        <v>35.299999999999997</v>
      </c>
      <c r="W152" s="8">
        <v>30.3</v>
      </c>
      <c r="Z152" s="8">
        <v>44.95</v>
      </c>
      <c r="AC152" s="8">
        <v>44.57</v>
      </c>
      <c r="AD152" s="8">
        <v>63.05</v>
      </c>
      <c r="AE152" s="8">
        <v>39.590000000000003</v>
      </c>
      <c r="AF152" s="8">
        <v>46.38</v>
      </c>
      <c r="AG152" s="8">
        <v>40.49</v>
      </c>
      <c r="AO152" s="8">
        <v>356.45</v>
      </c>
      <c r="AQ152" s="8">
        <v>322.94</v>
      </c>
      <c r="AZ152" s="8">
        <v>130.09</v>
      </c>
      <c r="BT152" s="8">
        <v>149.595</v>
      </c>
      <c r="CT152" s="8">
        <v>4.5999999999999996</v>
      </c>
      <c r="DE152" s="8">
        <v>3390</v>
      </c>
      <c r="EC152" s="8">
        <v>73.2</v>
      </c>
      <c r="ET152" s="8">
        <v>56.036000000000001</v>
      </c>
      <c r="EW152" s="6" t="s">
        <v>1590</v>
      </c>
      <c r="EX152" s="6" t="s">
        <v>1590</v>
      </c>
      <c r="EY152" s="6" t="s">
        <v>1590</v>
      </c>
      <c r="GH152" s="8">
        <v>447.4</v>
      </c>
      <c r="HK152" s="8">
        <v>216</v>
      </c>
      <c r="HL152" s="8">
        <v>247</v>
      </c>
      <c r="IB152" s="8">
        <v>75.05</v>
      </c>
      <c r="IC152" s="8">
        <v>171.51</v>
      </c>
      <c r="ID152" s="8">
        <v>56.2</v>
      </c>
      <c r="IE152" s="8">
        <v>98.97</v>
      </c>
      <c r="IF152" s="8">
        <v>100.5</v>
      </c>
      <c r="IG152" s="8">
        <v>53.087000000000003</v>
      </c>
    </row>
    <row r="153" spans="1:241" x14ac:dyDescent="0.25">
      <c r="A153" s="7">
        <v>33694</v>
      </c>
      <c r="M153" s="8">
        <v>104.7</v>
      </c>
      <c r="N153" s="8">
        <v>91</v>
      </c>
      <c r="O153" s="8">
        <v>105.7</v>
      </c>
      <c r="P153" s="8">
        <v>106.9</v>
      </c>
      <c r="Q153" s="8">
        <v>98.6</v>
      </c>
      <c r="R153" s="8">
        <v>84.5</v>
      </c>
      <c r="T153" s="8">
        <v>35.4</v>
      </c>
      <c r="W153" s="8">
        <v>30.1</v>
      </c>
      <c r="Z153" s="8">
        <v>44.94</v>
      </c>
      <c r="AC153" s="8">
        <v>44.69</v>
      </c>
      <c r="AD153" s="8">
        <v>62.58</v>
      </c>
      <c r="AE153" s="8">
        <v>39.78</v>
      </c>
      <c r="AF153" s="8">
        <v>45.96</v>
      </c>
      <c r="AG153" s="8">
        <v>39.1</v>
      </c>
      <c r="AO153" s="8">
        <v>349.72</v>
      </c>
      <c r="AQ153" s="8">
        <v>321.39999999999998</v>
      </c>
      <c r="AZ153" s="8">
        <v>133.55000000000001</v>
      </c>
      <c r="BT153" s="8">
        <v>148.58199999999999</v>
      </c>
      <c r="BU153" s="8">
        <v>23.8</v>
      </c>
      <c r="BW153" s="8">
        <v>15.1</v>
      </c>
      <c r="CT153" s="8">
        <v>4.2</v>
      </c>
      <c r="DD153" s="8">
        <v>39.700000000000003</v>
      </c>
      <c r="DE153" s="8">
        <v>3160</v>
      </c>
      <c r="DG153" s="8">
        <v>47.7</v>
      </c>
      <c r="EC153" s="8">
        <v>79.599999999999994</v>
      </c>
      <c r="ET153" s="8">
        <v>59.637</v>
      </c>
      <c r="EW153" s="8">
        <v>224.6</v>
      </c>
      <c r="EX153" s="8">
        <v>238.4</v>
      </c>
      <c r="EY153" s="8">
        <v>185.4</v>
      </c>
      <c r="GC153" s="8">
        <v>18.8</v>
      </c>
      <c r="GD153" s="8">
        <v>23</v>
      </c>
      <c r="GE153" s="8">
        <v>18</v>
      </c>
      <c r="GF153" s="8">
        <v>13</v>
      </c>
      <c r="GG153" s="8">
        <v>13.5</v>
      </c>
      <c r="GH153" s="8">
        <v>445.2</v>
      </c>
      <c r="HK153" s="8">
        <v>206</v>
      </c>
      <c r="HL153" s="8">
        <v>234</v>
      </c>
      <c r="IB153" s="8">
        <v>75.191999999999993</v>
      </c>
      <c r="IC153" s="8">
        <v>172.82</v>
      </c>
      <c r="ID153" s="8">
        <v>56.6</v>
      </c>
      <c r="IE153" s="8">
        <v>100.77</v>
      </c>
      <c r="IF153" s="8">
        <v>100.7</v>
      </c>
      <c r="IG153" s="8">
        <v>53.470399999999998</v>
      </c>
    </row>
    <row r="154" spans="1:241" x14ac:dyDescent="0.25">
      <c r="A154" s="7">
        <v>33785</v>
      </c>
      <c r="M154" s="8">
        <v>109.8</v>
      </c>
      <c r="N154" s="8">
        <v>96.3</v>
      </c>
      <c r="O154" s="8">
        <v>110.8</v>
      </c>
      <c r="P154" s="8">
        <v>112.2</v>
      </c>
      <c r="Q154" s="8">
        <v>102.8</v>
      </c>
      <c r="R154" s="8">
        <v>84.7</v>
      </c>
      <c r="T154" s="8">
        <v>35.700000000000003</v>
      </c>
      <c r="W154" s="8">
        <v>30.1</v>
      </c>
      <c r="Z154" s="8">
        <v>46.48</v>
      </c>
      <c r="AC154" s="8">
        <v>46.42</v>
      </c>
      <c r="AD154" s="8">
        <v>63.83</v>
      </c>
      <c r="AE154" s="8">
        <v>41.47</v>
      </c>
      <c r="AF154" s="8">
        <v>46.95</v>
      </c>
      <c r="AG154" s="8">
        <v>40.799999999999997</v>
      </c>
      <c r="AO154" s="8">
        <v>349.88</v>
      </c>
      <c r="AQ154" s="8">
        <v>312.58</v>
      </c>
      <c r="AZ154" s="8">
        <v>142.46</v>
      </c>
      <c r="BT154" s="8">
        <v>148.58199999999999</v>
      </c>
      <c r="BU154" s="8">
        <v>23.3</v>
      </c>
      <c r="BW154" s="8">
        <v>15</v>
      </c>
      <c r="CT154" s="8">
        <v>4.0999999999999996</v>
      </c>
      <c r="DD154" s="8">
        <v>38.6</v>
      </c>
      <c r="DE154" s="8">
        <v>3070</v>
      </c>
      <c r="DG154" s="8">
        <v>48.2</v>
      </c>
      <c r="EC154" s="8">
        <v>86.8</v>
      </c>
      <c r="ET154" s="8">
        <v>62.079000000000001</v>
      </c>
      <c r="EW154" s="6" t="s">
        <v>1590</v>
      </c>
      <c r="EX154" s="6" t="s">
        <v>1590</v>
      </c>
      <c r="EY154" s="6" t="s">
        <v>1590</v>
      </c>
      <c r="GC154" s="8">
        <v>18.899999999999999</v>
      </c>
      <c r="GD154" s="8">
        <v>23.2</v>
      </c>
      <c r="GE154" s="8">
        <v>18.2</v>
      </c>
      <c r="GF154" s="8">
        <v>13.2</v>
      </c>
      <c r="GG154" s="8">
        <v>13.7</v>
      </c>
      <c r="GH154" s="8">
        <v>451.7</v>
      </c>
      <c r="HK154" s="8">
        <v>202</v>
      </c>
      <c r="HL154" s="8">
        <v>223</v>
      </c>
      <c r="IB154" s="8">
        <v>75.06</v>
      </c>
      <c r="IC154" s="8">
        <v>172.79</v>
      </c>
      <c r="ID154" s="8">
        <v>56.6</v>
      </c>
      <c r="IE154" s="8">
        <v>99.15</v>
      </c>
      <c r="IF154" s="8">
        <v>99.5</v>
      </c>
      <c r="IG154" s="8">
        <v>54.084600000000002</v>
      </c>
    </row>
    <row r="155" spans="1:241" x14ac:dyDescent="0.25">
      <c r="A155" s="7">
        <v>33877</v>
      </c>
      <c r="M155" s="8">
        <v>106.1</v>
      </c>
      <c r="N155" s="8">
        <v>95.7</v>
      </c>
      <c r="O155" s="8">
        <v>106.9</v>
      </c>
      <c r="P155" s="8">
        <v>106.9</v>
      </c>
      <c r="Q155" s="8">
        <v>106.4</v>
      </c>
      <c r="R155" s="8">
        <v>85.7</v>
      </c>
      <c r="T155" s="8">
        <v>35</v>
      </c>
      <c r="W155" s="8">
        <v>30.2</v>
      </c>
      <c r="Z155" s="8">
        <v>47.2</v>
      </c>
      <c r="AC155" s="8">
        <v>47.59</v>
      </c>
      <c r="AD155" s="8">
        <v>63.97</v>
      </c>
      <c r="AE155" s="8">
        <v>42.7</v>
      </c>
      <c r="AF155" s="8">
        <v>46.41</v>
      </c>
      <c r="AG155" s="8">
        <v>42.17</v>
      </c>
      <c r="AO155" s="8">
        <v>336.56</v>
      </c>
      <c r="AQ155" s="8">
        <v>308.54000000000002</v>
      </c>
      <c r="AZ155" s="8">
        <v>147.97</v>
      </c>
      <c r="BT155" s="8">
        <v>145.761</v>
      </c>
      <c r="BU155" s="8">
        <v>22.6</v>
      </c>
      <c r="BW155" s="8">
        <v>14.3</v>
      </c>
      <c r="CT155" s="8">
        <v>3.8</v>
      </c>
      <c r="DD155" s="8">
        <v>38.5</v>
      </c>
      <c r="DE155" s="8">
        <v>3060</v>
      </c>
      <c r="DG155" s="8">
        <v>47.1</v>
      </c>
      <c r="EC155" s="8">
        <v>88.7</v>
      </c>
      <c r="ET155" s="8">
        <v>63.289000000000001</v>
      </c>
      <c r="EW155" s="8">
        <v>208.7</v>
      </c>
      <c r="EX155" s="8">
        <v>215.7</v>
      </c>
      <c r="EY155" s="8">
        <v>180.8</v>
      </c>
      <c r="GC155" s="8">
        <v>19</v>
      </c>
      <c r="GD155" s="8">
        <v>23.4</v>
      </c>
      <c r="GE155" s="8">
        <v>18.2</v>
      </c>
      <c r="GF155" s="8">
        <v>13.2</v>
      </c>
      <c r="GG155" s="8">
        <v>13.8</v>
      </c>
      <c r="GH155" s="8">
        <v>454.6</v>
      </c>
      <c r="HK155" s="8">
        <v>196</v>
      </c>
      <c r="HL155" s="8">
        <v>210</v>
      </c>
      <c r="IB155" s="8">
        <v>74.962000000000003</v>
      </c>
      <c r="IC155" s="8">
        <v>174.76</v>
      </c>
      <c r="ID155" s="8">
        <v>56.7</v>
      </c>
      <c r="IE155" s="8">
        <v>99.61</v>
      </c>
      <c r="IF155" s="8">
        <v>99.9</v>
      </c>
      <c r="IG155" s="8">
        <v>54.659399999999998</v>
      </c>
    </row>
    <row r="156" spans="1:241" x14ac:dyDescent="0.25">
      <c r="A156" s="7">
        <v>33969</v>
      </c>
      <c r="M156" s="8">
        <v>107.4</v>
      </c>
      <c r="N156" s="8">
        <v>95.4</v>
      </c>
      <c r="O156" s="8">
        <v>108.3</v>
      </c>
      <c r="P156" s="8">
        <v>108.5</v>
      </c>
      <c r="Q156" s="8">
        <v>107.2</v>
      </c>
      <c r="R156" s="8">
        <v>86.9</v>
      </c>
      <c r="T156" s="8">
        <v>35.299999999999997</v>
      </c>
      <c r="W156" s="8">
        <v>30.5</v>
      </c>
      <c r="Z156" s="8">
        <v>47.22</v>
      </c>
      <c r="AC156" s="8">
        <v>47.39</v>
      </c>
      <c r="AD156" s="8">
        <v>63.82</v>
      </c>
      <c r="AE156" s="8">
        <v>42.5</v>
      </c>
      <c r="AF156" s="8">
        <v>47.08</v>
      </c>
      <c r="AG156" s="8">
        <v>41.86</v>
      </c>
      <c r="AO156" s="8">
        <v>333.89</v>
      </c>
      <c r="AQ156" s="8">
        <v>303.32</v>
      </c>
      <c r="AZ156" s="8">
        <v>150.84</v>
      </c>
      <c r="BT156" s="8">
        <v>141.999</v>
      </c>
      <c r="BU156" s="8">
        <v>21.8</v>
      </c>
      <c r="BW156" s="8">
        <v>13.9</v>
      </c>
      <c r="CT156" s="8">
        <v>3.9</v>
      </c>
      <c r="DD156" s="8">
        <v>38.1</v>
      </c>
      <c r="DE156" s="8">
        <v>3030</v>
      </c>
      <c r="DG156" s="8">
        <v>45.3</v>
      </c>
      <c r="EC156" s="8">
        <v>85.7</v>
      </c>
      <c r="ET156" s="8">
        <v>63.981999999999999</v>
      </c>
      <c r="EW156" s="6" t="s">
        <v>1590</v>
      </c>
      <c r="EX156" s="6" t="s">
        <v>1590</v>
      </c>
      <c r="EY156" s="6" t="s">
        <v>1590</v>
      </c>
      <c r="GC156" s="8">
        <v>18.5</v>
      </c>
      <c r="GD156" s="8">
        <v>22.9</v>
      </c>
      <c r="GE156" s="8">
        <v>17.100000000000001</v>
      </c>
      <c r="GF156" s="8">
        <v>12.9</v>
      </c>
      <c r="GG156" s="8">
        <v>13.2</v>
      </c>
      <c r="GH156" s="8">
        <v>455.1</v>
      </c>
      <c r="HK156" s="8">
        <v>183</v>
      </c>
      <c r="HL156" s="8">
        <v>194</v>
      </c>
      <c r="IB156" s="8">
        <v>75.197999999999993</v>
      </c>
      <c r="IC156" s="8">
        <v>175.63</v>
      </c>
      <c r="ID156" s="8">
        <v>58.2</v>
      </c>
      <c r="IE156" s="8">
        <v>100.3</v>
      </c>
      <c r="IF156" s="8">
        <v>100.1</v>
      </c>
      <c r="IG156" s="8">
        <v>54.642800000000001</v>
      </c>
    </row>
    <row r="157" spans="1:241" x14ac:dyDescent="0.25">
      <c r="A157" s="7">
        <v>34059</v>
      </c>
      <c r="M157" s="8">
        <v>104.3</v>
      </c>
      <c r="N157" s="8">
        <v>97</v>
      </c>
      <c r="O157" s="8">
        <v>104.8</v>
      </c>
      <c r="P157" s="8">
        <v>106.3</v>
      </c>
      <c r="Q157" s="8">
        <v>96.1</v>
      </c>
      <c r="R157" s="8">
        <v>86.6</v>
      </c>
      <c r="T157" s="8">
        <v>36</v>
      </c>
      <c r="W157" s="8">
        <v>30.8</v>
      </c>
      <c r="Z157" s="8">
        <v>46.86</v>
      </c>
      <c r="AC157" s="8">
        <v>46.85</v>
      </c>
      <c r="AD157" s="8">
        <v>61.87</v>
      </c>
      <c r="AE157" s="8">
        <v>42.17</v>
      </c>
      <c r="AF157" s="8">
        <v>47.31</v>
      </c>
      <c r="AG157" s="8">
        <v>39.86</v>
      </c>
      <c r="AO157" s="8">
        <v>330.32</v>
      </c>
      <c r="AQ157" s="8">
        <v>297.94</v>
      </c>
      <c r="AZ157" s="8">
        <v>159.75</v>
      </c>
      <c r="BT157" s="8">
        <v>140.119</v>
      </c>
      <c r="BU157" s="8">
        <v>21.2</v>
      </c>
      <c r="BW157" s="8">
        <v>13.5</v>
      </c>
      <c r="CT157" s="8">
        <v>3.8</v>
      </c>
      <c r="DD157" s="8">
        <v>35.9</v>
      </c>
      <c r="DE157" s="8">
        <v>2860</v>
      </c>
      <c r="DG157" s="8">
        <v>45</v>
      </c>
      <c r="EC157" s="8">
        <v>85.1</v>
      </c>
      <c r="ET157" s="8">
        <v>64.69</v>
      </c>
      <c r="EW157" s="8">
        <v>192.2</v>
      </c>
      <c r="EX157" s="8">
        <v>193.9</v>
      </c>
      <c r="EY157" s="8">
        <v>176.2</v>
      </c>
      <c r="GC157" s="8">
        <v>17.8</v>
      </c>
      <c r="GD157" s="8">
        <v>21.8</v>
      </c>
      <c r="GE157" s="8">
        <v>16.8</v>
      </c>
      <c r="GF157" s="8">
        <v>12.4</v>
      </c>
      <c r="GG157" s="8">
        <v>12.8</v>
      </c>
      <c r="GH157" s="8">
        <v>459.9</v>
      </c>
      <c r="HK157" s="8">
        <v>175</v>
      </c>
      <c r="HL157" s="8">
        <v>186</v>
      </c>
      <c r="IB157" s="8">
        <v>75.424999999999997</v>
      </c>
      <c r="IC157" s="8">
        <v>175.72</v>
      </c>
      <c r="ID157" s="8">
        <v>57.9</v>
      </c>
      <c r="IE157" s="8">
        <v>99.04</v>
      </c>
      <c r="IF157" s="8">
        <v>98.6</v>
      </c>
      <c r="IG157" s="8">
        <v>54.589399999999998</v>
      </c>
    </row>
    <row r="158" spans="1:241" x14ac:dyDescent="0.25">
      <c r="A158" s="7">
        <v>34150</v>
      </c>
      <c r="M158" s="8">
        <v>108.5</v>
      </c>
      <c r="N158" s="8">
        <v>93.4</v>
      </c>
      <c r="O158" s="8">
        <v>109.6</v>
      </c>
      <c r="P158" s="8">
        <v>111.9</v>
      </c>
      <c r="Q158" s="8">
        <v>96.4</v>
      </c>
      <c r="R158" s="8">
        <v>88.2</v>
      </c>
      <c r="T158" s="8">
        <v>35.9</v>
      </c>
      <c r="W158" s="8">
        <v>31</v>
      </c>
      <c r="Z158" s="8">
        <v>48.66</v>
      </c>
      <c r="AC158" s="8">
        <v>49.07</v>
      </c>
      <c r="AD158" s="8">
        <v>63.89</v>
      </c>
      <c r="AE158" s="8">
        <v>44.28</v>
      </c>
      <c r="AF158" s="8">
        <v>47.89</v>
      </c>
      <c r="AG158" s="8">
        <v>42.5</v>
      </c>
      <c r="AO158" s="8">
        <v>331.16</v>
      </c>
      <c r="AQ158" s="8">
        <v>298.92</v>
      </c>
      <c r="AZ158" s="8">
        <v>171.97</v>
      </c>
      <c r="BT158" s="8">
        <v>139.178</v>
      </c>
      <c r="BU158" s="8">
        <v>21</v>
      </c>
      <c r="BW158" s="8">
        <v>13.2</v>
      </c>
      <c r="CT158" s="8">
        <v>3.5</v>
      </c>
      <c r="DD158" s="8">
        <v>35.9</v>
      </c>
      <c r="DE158" s="8">
        <v>2850</v>
      </c>
      <c r="DG158" s="8">
        <v>43.9</v>
      </c>
      <c r="EC158" s="8">
        <v>91.033299999999997</v>
      </c>
      <c r="ET158" s="8">
        <v>65.221000000000004</v>
      </c>
      <c r="EW158" s="6" t="s">
        <v>1590</v>
      </c>
      <c r="EX158" s="6" t="s">
        <v>1590</v>
      </c>
      <c r="EY158" s="6" t="s">
        <v>1590</v>
      </c>
      <c r="GC158" s="8">
        <v>18.7</v>
      </c>
      <c r="GD158" s="8">
        <v>23.1</v>
      </c>
      <c r="GE158" s="8">
        <v>17.7</v>
      </c>
      <c r="GF158" s="8">
        <v>13</v>
      </c>
      <c r="GG158" s="8">
        <v>13.5</v>
      </c>
      <c r="GH158" s="8">
        <v>464.2</v>
      </c>
      <c r="HK158" s="8">
        <v>175</v>
      </c>
      <c r="HL158" s="8">
        <v>181</v>
      </c>
      <c r="IB158" s="8">
        <v>75.742999999999995</v>
      </c>
      <c r="IC158" s="8">
        <v>177.4</v>
      </c>
      <c r="ID158" s="8">
        <v>59.9</v>
      </c>
      <c r="IE158" s="8">
        <v>99.32</v>
      </c>
      <c r="IF158" s="8">
        <v>99.7</v>
      </c>
      <c r="IG158" s="8">
        <v>55.255499999999998</v>
      </c>
    </row>
    <row r="159" spans="1:241" x14ac:dyDescent="0.25">
      <c r="A159" s="7">
        <v>34242</v>
      </c>
      <c r="M159" s="8">
        <v>107.3</v>
      </c>
      <c r="N159" s="8">
        <v>95.3</v>
      </c>
      <c r="O159" s="8">
        <v>108.2</v>
      </c>
      <c r="P159" s="8">
        <v>109.5</v>
      </c>
      <c r="Q159" s="8">
        <v>100.1</v>
      </c>
      <c r="R159" s="8">
        <v>87.7</v>
      </c>
      <c r="T159" s="8">
        <v>36.299999999999997</v>
      </c>
      <c r="W159" s="8">
        <v>31</v>
      </c>
      <c r="Z159" s="8">
        <v>49.35</v>
      </c>
      <c r="AC159" s="8">
        <v>50.4</v>
      </c>
      <c r="AD159" s="8">
        <v>66.290000000000006</v>
      </c>
      <c r="AE159" s="8">
        <v>45.4</v>
      </c>
      <c r="AF159" s="8">
        <v>46.76</v>
      </c>
      <c r="AG159" s="8">
        <v>43.56</v>
      </c>
      <c r="AO159" s="8">
        <v>318.63</v>
      </c>
      <c r="AQ159" s="8">
        <v>298.26</v>
      </c>
      <c r="AZ159" s="8">
        <v>185.81</v>
      </c>
      <c r="BT159" s="8">
        <v>145.761</v>
      </c>
      <c r="BU159" s="8">
        <v>22.1</v>
      </c>
      <c r="BW159" s="8">
        <v>13.9</v>
      </c>
      <c r="CT159" s="8">
        <v>3.9</v>
      </c>
      <c r="DD159" s="8">
        <v>36</v>
      </c>
      <c r="DE159" s="8">
        <v>2860</v>
      </c>
      <c r="DG159" s="8">
        <v>44.7</v>
      </c>
      <c r="EC159" s="8">
        <v>97.9</v>
      </c>
      <c r="ET159" s="8">
        <v>65.850999999999999</v>
      </c>
      <c r="EW159" s="8">
        <v>181.6</v>
      </c>
      <c r="EX159" s="8">
        <v>184.4</v>
      </c>
      <c r="EY159" s="8">
        <v>173.2</v>
      </c>
      <c r="GC159" s="8">
        <v>19.399999999999999</v>
      </c>
      <c r="GD159" s="8">
        <v>24</v>
      </c>
      <c r="GE159" s="8">
        <v>18.3</v>
      </c>
      <c r="GF159" s="8">
        <v>13.6</v>
      </c>
      <c r="GG159" s="8">
        <v>14.4</v>
      </c>
      <c r="GH159" s="8">
        <v>473.1</v>
      </c>
      <c r="HK159" s="8">
        <v>174</v>
      </c>
      <c r="HL159" s="8">
        <v>184</v>
      </c>
      <c r="IB159" s="8">
        <v>76.28</v>
      </c>
      <c r="IC159" s="8">
        <v>178.83</v>
      </c>
      <c r="ID159" s="8">
        <v>59.7</v>
      </c>
      <c r="IE159" s="8">
        <v>100.81</v>
      </c>
      <c r="IF159" s="8">
        <v>99.6</v>
      </c>
      <c r="IG159" s="8">
        <v>55.9116</v>
      </c>
    </row>
    <row r="160" spans="1:241" x14ac:dyDescent="0.25">
      <c r="A160" s="7">
        <v>34334</v>
      </c>
      <c r="M160" s="8">
        <v>109.5</v>
      </c>
      <c r="N160" s="8">
        <v>97.7</v>
      </c>
      <c r="O160" s="8">
        <v>110.4</v>
      </c>
      <c r="P160" s="8">
        <v>111.4</v>
      </c>
      <c r="Q160" s="8">
        <v>104.1</v>
      </c>
      <c r="R160" s="8">
        <v>89.1</v>
      </c>
      <c r="T160" s="8">
        <v>36.200000000000003</v>
      </c>
      <c r="W160" s="8">
        <v>31.3</v>
      </c>
      <c r="Z160" s="8">
        <v>50.79</v>
      </c>
      <c r="AC160" s="8">
        <v>51.05</v>
      </c>
      <c r="AD160" s="8">
        <v>67.77</v>
      </c>
      <c r="AE160" s="8">
        <v>45.89</v>
      </c>
      <c r="AF160" s="8">
        <v>50.42</v>
      </c>
      <c r="AG160" s="8">
        <v>45.06</v>
      </c>
      <c r="AO160" s="8">
        <v>319</v>
      </c>
      <c r="AQ160" s="8">
        <v>298.97000000000003</v>
      </c>
      <c r="AZ160" s="8">
        <v>197.44</v>
      </c>
      <c r="BT160" s="8">
        <v>154.22399999999999</v>
      </c>
      <c r="BU160" s="8">
        <v>23</v>
      </c>
      <c r="BW160" s="8">
        <v>14.5</v>
      </c>
      <c r="CT160" s="8">
        <v>5</v>
      </c>
      <c r="DD160" s="8">
        <v>35.799999999999997</v>
      </c>
      <c r="DE160" s="8">
        <v>2840</v>
      </c>
      <c r="DG160" s="8">
        <v>43.9</v>
      </c>
      <c r="DR160" s="8">
        <v>25.27</v>
      </c>
      <c r="DS160" s="8">
        <v>24.99</v>
      </c>
      <c r="DV160" s="8">
        <v>32.21</v>
      </c>
      <c r="EC160" s="8">
        <v>98.033299999999997</v>
      </c>
      <c r="ET160" s="8">
        <v>65.141000000000005</v>
      </c>
      <c r="EW160" s="6" t="s">
        <v>1590</v>
      </c>
      <c r="EX160" s="6" t="s">
        <v>1590</v>
      </c>
      <c r="EY160" s="6" t="s">
        <v>1590</v>
      </c>
      <c r="GC160" s="8">
        <v>20</v>
      </c>
      <c r="GD160" s="8">
        <v>24.3</v>
      </c>
      <c r="GE160" s="8">
        <v>18.899999999999999</v>
      </c>
      <c r="GF160" s="8">
        <v>14.6</v>
      </c>
      <c r="GG160" s="8">
        <v>15.8</v>
      </c>
      <c r="GH160" s="8">
        <v>483.8</v>
      </c>
      <c r="HK160" s="8">
        <v>176</v>
      </c>
      <c r="HL160" s="8">
        <v>185</v>
      </c>
      <c r="IB160" s="8">
        <v>76.945999999999998</v>
      </c>
      <c r="IC160" s="8">
        <v>180.3</v>
      </c>
      <c r="ID160" s="8">
        <v>59.6</v>
      </c>
      <c r="IE160" s="8">
        <v>100.51</v>
      </c>
      <c r="IF160" s="8">
        <v>99.2</v>
      </c>
      <c r="IG160" s="8">
        <v>55.8992</v>
      </c>
    </row>
    <row r="161" spans="1:241" x14ac:dyDescent="0.25">
      <c r="A161" s="7">
        <v>34424</v>
      </c>
      <c r="M161" s="8">
        <v>109.9</v>
      </c>
      <c r="N161" s="8">
        <v>97.3</v>
      </c>
      <c r="O161" s="8">
        <v>110.8</v>
      </c>
      <c r="P161" s="8">
        <v>111.8</v>
      </c>
      <c r="Q161" s="8">
        <v>105.3</v>
      </c>
      <c r="R161" s="8">
        <v>88.4</v>
      </c>
      <c r="T161" s="8">
        <v>36.9</v>
      </c>
      <c r="W161" s="8">
        <v>31.6</v>
      </c>
      <c r="Z161" s="8">
        <v>50.24</v>
      </c>
      <c r="AC161" s="8">
        <v>50.68</v>
      </c>
      <c r="AD161" s="8">
        <v>66.88</v>
      </c>
      <c r="AE161" s="8">
        <v>45.61</v>
      </c>
      <c r="AF161" s="8">
        <v>49.39</v>
      </c>
      <c r="AG161" s="8">
        <v>44.03</v>
      </c>
      <c r="AO161" s="8">
        <v>325.99</v>
      </c>
      <c r="AQ161" s="8">
        <v>301.8</v>
      </c>
      <c r="AZ161" s="8">
        <v>215.4</v>
      </c>
      <c r="BT161" s="8">
        <v>163.15799999999999</v>
      </c>
      <c r="BU161" s="8">
        <v>24.4</v>
      </c>
      <c r="BW161" s="8">
        <v>15.4</v>
      </c>
      <c r="CT161" s="8">
        <v>3.7</v>
      </c>
      <c r="DD161" s="8">
        <v>35.4</v>
      </c>
      <c r="DE161" s="8">
        <v>2810</v>
      </c>
      <c r="DG161" s="8">
        <v>43.6</v>
      </c>
      <c r="DN161" s="8">
        <v>101.8</v>
      </c>
      <c r="DR161" s="8">
        <v>25.85</v>
      </c>
      <c r="DS161" s="8">
        <v>24.99</v>
      </c>
      <c r="DV161" s="8">
        <v>32.97</v>
      </c>
      <c r="EC161" s="8">
        <v>112.9</v>
      </c>
      <c r="ET161" s="8">
        <v>64.671000000000006</v>
      </c>
      <c r="EW161" s="8">
        <v>174.3</v>
      </c>
      <c r="EX161" s="8">
        <v>177.2</v>
      </c>
      <c r="EY161" s="8">
        <v>171</v>
      </c>
      <c r="GC161" s="8">
        <v>20.6</v>
      </c>
      <c r="GD161" s="8">
        <v>24.7</v>
      </c>
      <c r="GE161" s="8">
        <v>19.399999999999999</v>
      </c>
      <c r="GF161" s="8">
        <v>15.3</v>
      </c>
      <c r="GG161" s="8">
        <v>16.2</v>
      </c>
      <c r="GH161" s="8">
        <v>511.1</v>
      </c>
      <c r="HK161" s="8">
        <v>179</v>
      </c>
      <c r="HL161" s="8">
        <v>193</v>
      </c>
      <c r="IB161" s="8">
        <v>77.265000000000001</v>
      </c>
      <c r="IC161" s="8">
        <v>181.44</v>
      </c>
      <c r="ID161" s="8">
        <v>62.4</v>
      </c>
      <c r="IE161" s="8">
        <v>99.9</v>
      </c>
      <c r="IF161" s="8">
        <v>98.8</v>
      </c>
      <c r="IG161" s="8">
        <v>55.860399999999998</v>
      </c>
    </row>
    <row r="162" spans="1:241" x14ac:dyDescent="0.25">
      <c r="A162" s="7">
        <v>34515</v>
      </c>
      <c r="M162" s="8">
        <v>107.9</v>
      </c>
      <c r="N162" s="8">
        <v>98.7</v>
      </c>
      <c r="O162" s="8">
        <v>108.6</v>
      </c>
      <c r="P162" s="8">
        <v>109.7</v>
      </c>
      <c r="Q162" s="8">
        <v>102.2</v>
      </c>
      <c r="R162" s="8">
        <v>88.3</v>
      </c>
      <c r="T162" s="8">
        <v>37.6</v>
      </c>
      <c r="W162" s="8">
        <v>32</v>
      </c>
      <c r="Z162" s="8">
        <v>51.49</v>
      </c>
      <c r="AC162" s="8">
        <v>52.68</v>
      </c>
      <c r="AD162" s="8">
        <v>67.13</v>
      </c>
      <c r="AE162" s="8">
        <v>47.72</v>
      </c>
      <c r="AF162" s="8">
        <v>48.61</v>
      </c>
      <c r="AG162" s="8">
        <v>45.15</v>
      </c>
      <c r="AO162" s="8">
        <v>327</v>
      </c>
      <c r="AQ162" s="8">
        <v>298.52999999999997</v>
      </c>
      <c r="AZ162" s="8">
        <v>223.83</v>
      </c>
      <c r="BT162" s="8">
        <v>163.15799999999999</v>
      </c>
      <c r="BU162" s="8">
        <v>24</v>
      </c>
      <c r="BW162" s="8">
        <v>15</v>
      </c>
      <c r="CT162" s="8">
        <v>4.8</v>
      </c>
      <c r="DD162" s="8">
        <v>35.700000000000003</v>
      </c>
      <c r="DE162" s="8">
        <v>2840</v>
      </c>
      <c r="DG162" s="8">
        <v>44</v>
      </c>
      <c r="DN162" s="8">
        <v>106.8</v>
      </c>
      <c r="DR162" s="8">
        <v>26.28</v>
      </c>
      <c r="DS162" s="8">
        <v>25.27</v>
      </c>
      <c r="DV162" s="8">
        <v>34.97</v>
      </c>
      <c r="EC162" s="8">
        <v>116.7667</v>
      </c>
      <c r="ET162" s="8">
        <v>64.111000000000004</v>
      </c>
      <c r="EW162" s="6" t="s">
        <v>1590</v>
      </c>
      <c r="EX162" s="6" t="s">
        <v>1590</v>
      </c>
      <c r="EY162" s="6" t="s">
        <v>1590</v>
      </c>
      <c r="GC162" s="8">
        <v>21.2</v>
      </c>
      <c r="GD162" s="8">
        <v>25.2</v>
      </c>
      <c r="GE162" s="8">
        <v>20.6</v>
      </c>
      <c r="GF162" s="8">
        <v>15.9</v>
      </c>
      <c r="GG162" s="8">
        <v>17</v>
      </c>
      <c r="GH162" s="8">
        <v>528.20000000000005</v>
      </c>
      <c r="HK162" s="8">
        <v>184</v>
      </c>
      <c r="HL162" s="8">
        <v>203</v>
      </c>
      <c r="IB162" s="8">
        <v>77.662999999999997</v>
      </c>
      <c r="IC162" s="8">
        <v>182.52</v>
      </c>
      <c r="ID162" s="8">
        <v>62.9</v>
      </c>
      <c r="IE162" s="8">
        <v>99.15</v>
      </c>
      <c r="IF162" s="8">
        <v>100.2</v>
      </c>
      <c r="IG162" s="8">
        <v>56.2042</v>
      </c>
    </row>
    <row r="163" spans="1:241" x14ac:dyDescent="0.25">
      <c r="A163" s="7">
        <v>34607</v>
      </c>
      <c r="M163" s="8">
        <v>108.3</v>
      </c>
      <c r="N163" s="8">
        <v>98.9</v>
      </c>
      <c r="O163" s="8">
        <v>109</v>
      </c>
      <c r="P163" s="8">
        <v>110.9</v>
      </c>
      <c r="Q163" s="8">
        <v>98.2</v>
      </c>
      <c r="R163" s="8">
        <v>89.8</v>
      </c>
      <c r="T163" s="8">
        <v>38.6</v>
      </c>
      <c r="W163" s="8">
        <v>32.5</v>
      </c>
      <c r="Z163" s="8">
        <v>53.14</v>
      </c>
      <c r="AC163" s="8">
        <v>54.47</v>
      </c>
      <c r="AD163" s="8">
        <v>69.42</v>
      </c>
      <c r="AE163" s="8">
        <v>49.34</v>
      </c>
      <c r="AF163" s="8">
        <v>49.89</v>
      </c>
      <c r="AG163" s="8">
        <v>46.64</v>
      </c>
      <c r="AO163" s="8">
        <v>325.52999999999997</v>
      </c>
      <c r="AQ163" s="8">
        <v>296.89999999999998</v>
      </c>
      <c r="AZ163" s="8">
        <v>244.98</v>
      </c>
      <c r="BT163" s="8">
        <v>160.80699999999999</v>
      </c>
      <c r="BU163" s="8">
        <v>23.6</v>
      </c>
      <c r="BW163" s="8">
        <v>14.8</v>
      </c>
      <c r="CT163" s="8">
        <v>4.8</v>
      </c>
      <c r="DD163" s="8">
        <v>35.799999999999997</v>
      </c>
      <c r="DE163" s="8">
        <v>2850</v>
      </c>
      <c r="DG163" s="8">
        <v>44.5</v>
      </c>
      <c r="DN163" s="8">
        <v>106.8</v>
      </c>
      <c r="DR163" s="8">
        <v>26.99</v>
      </c>
      <c r="DS163" s="8">
        <v>25.27</v>
      </c>
      <c r="DV163" s="8">
        <v>34.950000000000003</v>
      </c>
      <c r="EC163" s="8">
        <v>115.9333</v>
      </c>
      <c r="ET163" s="8">
        <v>64.656999999999996</v>
      </c>
      <c r="EW163" s="8">
        <v>169.8</v>
      </c>
      <c r="EX163" s="8">
        <v>171.4</v>
      </c>
      <c r="EY163" s="8">
        <v>169.6</v>
      </c>
      <c r="GC163" s="8">
        <v>22.1</v>
      </c>
      <c r="GD163" s="8">
        <v>26.3</v>
      </c>
      <c r="GE163" s="8">
        <v>21.4</v>
      </c>
      <c r="GF163" s="8">
        <v>16.2</v>
      </c>
      <c r="GG163" s="8">
        <v>17.399999999999999</v>
      </c>
      <c r="GH163" s="8">
        <v>544.1</v>
      </c>
      <c r="HK163" s="8">
        <v>186</v>
      </c>
      <c r="HL163" s="8">
        <v>208</v>
      </c>
      <c r="IB163" s="8">
        <v>78.043999999999997</v>
      </c>
      <c r="IC163" s="8">
        <v>183.27</v>
      </c>
      <c r="ID163" s="8">
        <v>63.1</v>
      </c>
      <c r="IE163" s="8">
        <v>100.74</v>
      </c>
      <c r="IF163" s="8">
        <v>99.9</v>
      </c>
      <c r="IG163" s="8">
        <v>56.842199999999998</v>
      </c>
    </row>
    <row r="164" spans="1:241" x14ac:dyDescent="0.25">
      <c r="A164" s="7">
        <v>34699</v>
      </c>
      <c r="M164" s="8">
        <v>105.2</v>
      </c>
      <c r="N164" s="8">
        <v>97.8</v>
      </c>
      <c r="O164" s="8">
        <v>105.8</v>
      </c>
      <c r="P164" s="8">
        <v>106.2</v>
      </c>
      <c r="Q164" s="8">
        <v>103.5</v>
      </c>
      <c r="R164" s="8">
        <v>91.4</v>
      </c>
      <c r="T164" s="8">
        <v>37.9</v>
      </c>
      <c r="W164" s="8">
        <v>32.299999999999997</v>
      </c>
      <c r="Z164" s="8">
        <v>53.03</v>
      </c>
      <c r="AC164" s="8">
        <v>54</v>
      </c>
      <c r="AD164" s="8">
        <v>70.599999999999994</v>
      </c>
      <c r="AE164" s="8">
        <v>48.65</v>
      </c>
      <c r="AF164" s="8">
        <v>50.72</v>
      </c>
      <c r="AG164" s="8">
        <v>46.97</v>
      </c>
      <c r="AO164" s="8">
        <v>319.5</v>
      </c>
      <c r="AQ164" s="8">
        <v>293.44</v>
      </c>
      <c r="AZ164" s="8">
        <v>264.19</v>
      </c>
      <c r="BT164" s="8">
        <v>163.15799999999999</v>
      </c>
      <c r="BU164" s="8">
        <v>23.5</v>
      </c>
      <c r="BW164" s="8">
        <v>14.8</v>
      </c>
      <c r="CT164" s="8">
        <v>4.9000000000000004</v>
      </c>
      <c r="DD164" s="8">
        <v>34.799999999999997</v>
      </c>
      <c r="DE164" s="8">
        <v>2770</v>
      </c>
      <c r="DG164" s="8">
        <v>42.9</v>
      </c>
      <c r="DN164" s="8">
        <v>108.7</v>
      </c>
      <c r="DR164" s="8">
        <v>27.54</v>
      </c>
      <c r="DS164" s="8">
        <v>26.14</v>
      </c>
      <c r="DV164" s="8">
        <v>35.42</v>
      </c>
      <c r="EC164" s="8">
        <v>114.0333</v>
      </c>
      <c r="ET164" s="8">
        <v>64.238</v>
      </c>
      <c r="EW164" s="6" t="s">
        <v>1590</v>
      </c>
      <c r="EX164" s="6" t="s">
        <v>1590</v>
      </c>
      <c r="EY164" s="6" t="s">
        <v>1590</v>
      </c>
      <c r="GC164" s="8">
        <v>22</v>
      </c>
      <c r="GD164" s="8">
        <v>26.7</v>
      </c>
      <c r="GE164" s="8">
        <v>21.3</v>
      </c>
      <c r="GF164" s="8">
        <v>15.8</v>
      </c>
      <c r="GG164" s="8">
        <v>17</v>
      </c>
      <c r="GH164" s="8">
        <v>554.29999999999995</v>
      </c>
      <c r="HK164" s="8">
        <v>183</v>
      </c>
      <c r="HL164" s="8">
        <v>204</v>
      </c>
      <c r="IB164" s="8">
        <v>78.381</v>
      </c>
      <c r="IC164" s="8">
        <v>183.12</v>
      </c>
      <c r="ID164" s="8">
        <v>63.4</v>
      </c>
      <c r="IE164" s="8">
        <v>98.88</v>
      </c>
      <c r="IF164" s="8">
        <v>99.8</v>
      </c>
      <c r="IG164" s="8">
        <v>56.6479</v>
      </c>
    </row>
    <row r="165" spans="1:241" x14ac:dyDescent="0.25">
      <c r="A165" s="7">
        <v>34789</v>
      </c>
      <c r="M165" s="8">
        <v>107.3</v>
      </c>
      <c r="N165" s="8">
        <v>99.1</v>
      </c>
      <c r="O165" s="8">
        <v>107.9</v>
      </c>
      <c r="P165" s="8">
        <v>110.8</v>
      </c>
      <c r="Q165" s="8">
        <v>91.2</v>
      </c>
      <c r="R165" s="8">
        <v>93.7</v>
      </c>
      <c r="T165" s="8">
        <v>38.799999999999997</v>
      </c>
      <c r="W165" s="8">
        <v>32.700000000000003</v>
      </c>
      <c r="Z165" s="8">
        <v>52.73</v>
      </c>
      <c r="AC165" s="8">
        <v>53.4</v>
      </c>
      <c r="AD165" s="8">
        <v>73.2</v>
      </c>
      <c r="AE165" s="8">
        <v>47.69</v>
      </c>
      <c r="AF165" s="8">
        <v>51.2</v>
      </c>
      <c r="AG165" s="8">
        <v>46.47</v>
      </c>
      <c r="AO165" s="8">
        <v>317.33999999999997</v>
      </c>
      <c r="AQ165" s="8">
        <v>292.04000000000002</v>
      </c>
      <c r="AZ165" s="8">
        <v>277.99</v>
      </c>
      <c r="BT165" s="8">
        <v>166.92</v>
      </c>
      <c r="BU165" s="8">
        <v>24</v>
      </c>
      <c r="BW165" s="8">
        <v>15.2</v>
      </c>
      <c r="CF165" s="8">
        <v>671</v>
      </c>
      <c r="CT165" s="8">
        <v>6.1</v>
      </c>
      <c r="DB165" s="8">
        <v>122</v>
      </c>
      <c r="DC165" s="8">
        <v>1843</v>
      </c>
      <c r="DD165" s="8">
        <v>34</v>
      </c>
      <c r="DE165" s="8">
        <v>2700</v>
      </c>
      <c r="DG165" s="8">
        <v>42.1</v>
      </c>
      <c r="DN165" s="8">
        <v>110.9</v>
      </c>
      <c r="DR165" s="8">
        <v>28.17</v>
      </c>
      <c r="DS165" s="8">
        <v>26.14</v>
      </c>
      <c r="DV165" s="8">
        <v>36.32</v>
      </c>
      <c r="EC165" s="8">
        <v>111.9</v>
      </c>
      <c r="ET165" s="8">
        <v>63.865000000000002</v>
      </c>
      <c r="EW165" s="8">
        <v>166.4</v>
      </c>
      <c r="EX165" s="8">
        <v>163.30000000000001</v>
      </c>
      <c r="EY165" s="8">
        <v>168.4</v>
      </c>
      <c r="FX165" s="8">
        <v>97.638999999999996</v>
      </c>
      <c r="FY165" s="8">
        <v>41.7</v>
      </c>
      <c r="FZ165" s="8">
        <v>62.502000000000002</v>
      </c>
      <c r="GA165" s="8">
        <v>39.700000000000003</v>
      </c>
      <c r="GB165" s="8">
        <v>28.8</v>
      </c>
      <c r="GC165" s="8">
        <v>22.1</v>
      </c>
      <c r="GD165" s="8">
        <v>26.8</v>
      </c>
      <c r="GE165" s="8">
        <v>21.3</v>
      </c>
      <c r="GF165" s="8">
        <v>15.8</v>
      </c>
      <c r="GG165" s="8">
        <v>17</v>
      </c>
      <c r="GH165" s="8">
        <v>565.1</v>
      </c>
      <c r="HK165" s="8">
        <v>183</v>
      </c>
      <c r="HL165" s="8">
        <v>205</v>
      </c>
      <c r="IB165" s="8">
        <v>78.745000000000005</v>
      </c>
      <c r="IC165" s="8">
        <v>184.08</v>
      </c>
      <c r="ID165" s="8">
        <v>63.7</v>
      </c>
      <c r="IE165" s="8">
        <v>99.16</v>
      </c>
      <c r="IF165" s="8">
        <v>97.9</v>
      </c>
      <c r="IG165" s="8">
        <v>56.6083</v>
      </c>
    </row>
    <row r="166" spans="1:241" x14ac:dyDescent="0.25">
      <c r="A166" s="7">
        <v>34880</v>
      </c>
      <c r="M166" s="8">
        <v>105.6</v>
      </c>
      <c r="N166" s="8">
        <v>100.5</v>
      </c>
      <c r="O166" s="8">
        <v>105.9</v>
      </c>
      <c r="P166" s="8">
        <v>109.3</v>
      </c>
      <c r="Q166" s="8">
        <v>86</v>
      </c>
      <c r="R166" s="8">
        <v>94.9</v>
      </c>
      <c r="T166" s="8">
        <v>38.200000000000003</v>
      </c>
      <c r="W166" s="8">
        <v>32.4</v>
      </c>
      <c r="Z166" s="8">
        <v>53.61</v>
      </c>
      <c r="AC166" s="8">
        <v>54.88</v>
      </c>
      <c r="AD166" s="8">
        <v>70.150000000000006</v>
      </c>
      <c r="AE166" s="8">
        <v>49.61</v>
      </c>
      <c r="AF166" s="8">
        <v>50.53</v>
      </c>
      <c r="AG166" s="8">
        <v>44.66</v>
      </c>
      <c r="AO166" s="8">
        <v>314.93</v>
      </c>
      <c r="AQ166" s="8">
        <v>291.01</v>
      </c>
      <c r="AZ166" s="8">
        <v>300.86</v>
      </c>
      <c r="BT166" s="8">
        <v>173.03200000000001</v>
      </c>
      <c r="BU166" s="8">
        <v>25.1</v>
      </c>
      <c r="BW166" s="8">
        <v>16</v>
      </c>
      <c r="CF166" s="8">
        <v>686</v>
      </c>
      <c r="CT166" s="8">
        <v>4.7</v>
      </c>
      <c r="DB166" s="8">
        <v>129</v>
      </c>
      <c r="DC166" s="8">
        <v>1910</v>
      </c>
      <c r="DD166" s="8">
        <v>33.299999999999997</v>
      </c>
      <c r="DE166" s="8">
        <v>2650</v>
      </c>
      <c r="DG166" s="8">
        <v>41.6</v>
      </c>
      <c r="DN166" s="8">
        <v>111.9</v>
      </c>
      <c r="DR166" s="8">
        <v>28.54</v>
      </c>
      <c r="DS166" s="8">
        <v>26.14</v>
      </c>
      <c r="DV166" s="8">
        <v>36.74</v>
      </c>
      <c r="EC166" s="8">
        <v>110.33329999999999</v>
      </c>
      <c r="ET166" s="8">
        <v>64.55</v>
      </c>
      <c r="EW166" s="6" t="s">
        <v>1590</v>
      </c>
      <c r="EX166" s="6" t="s">
        <v>1590</v>
      </c>
      <c r="EY166" s="6" t="s">
        <v>1590</v>
      </c>
      <c r="FX166" s="8">
        <v>99.301000000000002</v>
      </c>
      <c r="FY166" s="8">
        <v>42.1</v>
      </c>
      <c r="FZ166" s="8">
        <v>64.293000000000006</v>
      </c>
      <c r="GA166" s="8">
        <v>40.4</v>
      </c>
      <c r="GB166" s="8">
        <v>28.7</v>
      </c>
      <c r="GC166" s="8">
        <v>23</v>
      </c>
      <c r="GD166" s="8">
        <v>27.9</v>
      </c>
      <c r="GE166" s="8">
        <v>22.2</v>
      </c>
      <c r="GF166" s="8">
        <v>16.399999999999999</v>
      </c>
      <c r="GG166" s="8">
        <v>17.600000000000001</v>
      </c>
      <c r="GH166" s="8">
        <v>575</v>
      </c>
      <c r="HK166" s="8">
        <v>186</v>
      </c>
      <c r="HL166" s="8">
        <v>208</v>
      </c>
      <c r="IB166" s="8">
        <v>79.221000000000004</v>
      </c>
      <c r="IC166" s="8">
        <v>187.11</v>
      </c>
      <c r="ID166" s="8">
        <v>64.2</v>
      </c>
      <c r="IE166" s="8">
        <v>100.16</v>
      </c>
      <c r="IF166" s="8">
        <v>98.3</v>
      </c>
      <c r="IG166" s="8">
        <v>56.945</v>
      </c>
    </row>
    <row r="167" spans="1:241" x14ac:dyDescent="0.25">
      <c r="A167" s="7">
        <v>34972</v>
      </c>
      <c r="M167" s="8">
        <v>111.6</v>
      </c>
      <c r="N167" s="8">
        <v>100.9</v>
      </c>
      <c r="O167" s="8">
        <v>112.4</v>
      </c>
      <c r="P167" s="8">
        <v>115.2</v>
      </c>
      <c r="Q167" s="8">
        <v>96</v>
      </c>
      <c r="R167" s="8">
        <v>96</v>
      </c>
      <c r="T167" s="8">
        <v>39.1</v>
      </c>
      <c r="W167" s="8">
        <v>32.5</v>
      </c>
      <c r="Z167" s="8">
        <v>55.42</v>
      </c>
      <c r="AC167" s="8">
        <v>57.13</v>
      </c>
      <c r="AD167" s="8">
        <v>77.13</v>
      </c>
      <c r="AE167" s="8">
        <v>51.19</v>
      </c>
      <c r="AF167" s="8">
        <v>51.11</v>
      </c>
      <c r="AG167" s="8">
        <v>48.35</v>
      </c>
      <c r="AO167" s="8">
        <v>310.89999999999998</v>
      </c>
      <c r="AQ167" s="8">
        <v>288.89</v>
      </c>
      <c r="AZ167" s="8">
        <v>315.81</v>
      </c>
      <c r="BT167" s="8">
        <v>177.26400000000001</v>
      </c>
      <c r="BU167" s="8">
        <v>25.8</v>
      </c>
      <c r="BW167" s="8">
        <v>16.100000000000001</v>
      </c>
      <c r="CF167" s="8">
        <v>683</v>
      </c>
      <c r="CT167" s="8">
        <v>4.2</v>
      </c>
      <c r="DB167" s="8">
        <v>115</v>
      </c>
      <c r="DC167" s="8">
        <v>1874</v>
      </c>
      <c r="DD167" s="8">
        <v>33</v>
      </c>
      <c r="DE167" s="8">
        <v>2630</v>
      </c>
      <c r="DG167" s="8">
        <v>41.1</v>
      </c>
      <c r="DN167" s="8">
        <v>115.8</v>
      </c>
      <c r="DR167" s="8">
        <v>29.3</v>
      </c>
      <c r="DS167" s="8">
        <v>27.45</v>
      </c>
      <c r="DV167" s="8">
        <v>37.869999999999997</v>
      </c>
      <c r="EC167" s="8">
        <v>104.33329999999999</v>
      </c>
      <c r="ET167" s="8">
        <v>65.338999999999999</v>
      </c>
      <c r="EW167" s="8">
        <v>162.69999999999999</v>
      </c>
      <c r="EX167" s="8">
        <v>158.4</v>
      </c>
      <c r="EY167" s="8">
        <v>167.1</v>
      </c>
      <c r="FX167" s="8">
        <v>103.89400000000001</v>
      </c>
      <c r="FY167" s="8">
        <v>43.3</v>
      </c>
      <c r="FZ167" s="8">
        <v>65.010999999999996</v>
      </c>
      <c r="GA167" s="8">
        <v>41.4</v>
      </c>
      <c r="GB167" s="8">
        <v>29.5</v>
      </c>
      <c r="GC167" s="8">
        <v>23.4</v>
      </c>
      <c r="GD167" s="8">
        <v>28.5</v>
      </c>
      <c r="GE167" s="8">
        <v>22.4</v>
      </c>
      <c r="GF167" s="8">
        <v>16.8</v>
      </c>
      <c r="GG167" s="8">
        <v>18.2</v>
      </c>
      <c r="GH167" s="8">
        <v>591.1</v>
      </c>
      <c r="GI167" s="8">
        <v>593.20000000000005</v>
      </c>
      <c r="GJ167" s="8">
        <v>584.524</v>
      </c>
      <c r="HK167" s="8">
        <v>184</v>
      </c>
      <c r="HL167" s="8">
        <v>204</v>
      </c>
      <c r="IB167" s="8">
        <v>79.819999999999993</v>
      </c>
      <c r="IC167" s="8">
        <v>189.99</v>
      </c>
      <c r="ID167" s="8">
        <v>64.7</v>
      </c>
      <c r="IE167" s="8">
        <v>101.57</v>
      </c>
      <c r="IF167" s="8">
        <v>99.1</v>
      </c>
      <c r="IG167" s="8">
        <v>57.705500000000001</v>
      </c>
    </row>
    <row r="168" spans="1:241" x14ac:dyDescent="0.25">
      <c r="A168" s="7">
        <v>35064</v>
      </c>
      <c r="M168" s="8">
        <v>102.8</v>
      </c>
      <c r="N168" s="8">
        <v>103.6</v>
      </c>
      <c r="O168" s="8">
        <v>102.7</v>
      </c>
      <c r="P168" s="8">
        <v>105.6</v>
      </c>
      <c r="Q168" s="8">
        <v>85.9</v>
      </c>
      <c r="R168" s="8">
        <v>93.6</v>
      </c>
      <c r="T168" s="8">
        <v>38.9</v>
      </c>
      <c r="W168" s="8">
        <v>32.4</v>
      </c>
      <c r="Z168" s="8">
        <v>55.62</v>
      </c>
      <c r="AC168" s="8">
        <v>57.11</v>
      </c>
      <c r="AD168" s="8">
        <v>77.959999999999994</v>
      </c>
      <c r="AE168" s="8">
        <v>51.06</v>
      </c>
      <c r="AF168" s="8">
        <v>51.97</v>
      </c>
      <c r="AG168" s="8">
        <v>47.82</v>
      </c>
      <c r="AO168" s="8">
        <v>304.61</v>
      </c>
      <c r="AQ168" s="8">
        <v>284.39999999999998</v>
      </c>
      <c r="AZ168" s="8">
        <v>330.93</v>
      </c>
      <c r="BT168" s="8">
        <v>182.43600000000001</v>
      </c>
      <c r="BU168" s="8">
        <v>26.3</v>
      </c>
      <c r="BW168" s="8">
        <v>16.8</v>
      </c>
      <c r="CF168" s="8">
        <v>693</v>
      </c>
      <c r="CT168" s="8">
        <v>4.8</v>
      </c>
      <c r="DB168" s="8">
        <v>122</v>
      </c>
      <c r="DC168" s="8">
        <v>1859</v>
      </c>
      <c r="DD168" s="8">
        <v>32</v>
      </c>
      <c r="DE168" s="8">
        <v>2550</v>
      </c>
      <c r="DG168" s="8">
        <v>40</v>
      </c>
      <c r="DN168" s="8">
        <v>118.9</v>
      </c>
      <c r="DR168" s="8">
        <v>29.68</v>
      </c>
      <c r="DS168" s="8">
        <v>27.48</v>
      </c>
      <c r="DV168" s="8">
        <v>39.17</v>
      </c>
      <c r="EC168" s="8">
        <v>102.63330000000001</v>
      </c>
      <c r="ET168" s="8">
        <v>65.944000000000003</v>
      </c>
      <c r="EW168" s="6" t="s">
        <v>1590</v>
      </c>
      <c r="EX168" s="6" t="s">
        <v>1590</v>
      </c>
      <c r="EY168" s="6" t="s">
        <v>1590</v>
      </c>
      <c r="FX168" s="8">
        <v>103.375</v>
      </c>
      <c r="FY168" s="8">
        <v>43.9</v>
      </c>
      <c r="FZ168" s="8">
        <v>67.341999999999999</v>
      </c>
      <c r="GA168" s="8">
        <v>41.9</v>
      </c>
      <c r="GB168" s="8">
        <v>29.9</v>
      </c>
      <c r="GC168" s="8">
        <v>23.7</v>
      </c>
      <c r="GD168" s="8">
        <v>28.2</v>
      </c>
      <c r="GE168" s="8">
        <v>23</v>
      </c>
      <c r="GF168" s="8">
        <v>17</v>
      </c>
      <c r="GG168" s="8">
        <v>18.399999999999999</v>
      </c>
      <c r="GH168" s="8">
        <v>603.6</v>
      </c>
      <c r="GI168" s="8">
        <v>621.4</v>
      </c>
      <c r="GJ168" s="8">
        <v>609</v>
      </c>
      <c r="HK168" s="8">
        <v>181</v>
      </c>
      <c r="HL168" s="8">
        <v>205</v>
      </c>
      <c r="IB168" s="8">
        <v>80.290000000000006</v>
      </c>
      <c r="IC168" s="8">
        <v>191.45</v>
      </c>
      <c r="ID168" s="8">
        <v>63.6</v>
      </c>
      <c r="IE168" s="8">
        <v>99.25</v>
      </c>
      <c r="IF168" s="8">
        <v>98.1</v>
      </c>
      <c r="IG168" s="8">
        <v>57.603299999999997</v>
      </c>
    </row>
    <row r="169" spans="1:241" x14ac:dyDescent="0.25">
      <c r="A169" s="7">
        <v>35155</v>
      </c>
      <c r="M169" s="8">
        <v>108.9</v>
      </c>
      <c r="N169" s="8">
        <v>102.9</v>
      </c>
      <c r="O169" s="8">
        <v>109.3</v>
      </c>
      <c r="P169" s="8">
        <v>109.3</v>
      </c>
      <c r="Q169" s="8">
        <v>109.3</v>
      </c>
      <c r="R169" s="8">
        <v>95.2</v>
      </c>
      <c r="T169" s="8">
        <v>39</v>
      </c>
      <c r="W169" s="8">
        <v>32.4</v>
      </c>
      <c r="Z169" s="8">
        <v>53.82</v>
      </c>
      <c r="AC169" s="8">
        <v>55.3</v>
      </c>
      <c r="AD169" s="8">
        <v>68.52</v>
      </c>
      <c r="AE169" s="8">
        <v>50.32</v>
      </c>
      <c r="AF169" s="8">
        <v>50.16</v>
      </c>
      <c r="AG169" s="8">
        <v>44.94</v>
      </c>
      <c r="AO169" s="8">
        <v>298.42</v>
      </c>
      <c r="AQ169" s="8">
        <v>282.02999999999997</v>
      </c>
      <c r="AZ169" s="8">
        <v>346.94</v>
      </c>
      <c r="BT169" s="8">
        <v>185.25700000000001</v>
      </c>
      <c r="BU169" s="8">
        <v>26.9</v>
      </c>
      <c r="BW169" s="8">
        <v>18.2</v>
      </c>
      <c r="CF169" s="8">
        <v>686</v>
      </c>
      <c r="CT169" s="8">
        <v>5.2</v>
      </c>
      <c r="CZ169" s="8">
        <v>41</v>
      </c>
      <c r="DB169" s="8">
        <v>124</v>
      </c>
      <c r="DC169" s="8">
        <v>1869</v>
      </c>
      <c r="DD169" s="8">
        <v>30.6</v>
      </c>
      <c r="DE169" s="8">
        <v>2430</v>
      </c>
      <c r="DG169" s="8">
        <v>39.200000000000003</v>
      </c>
      <c r="DN169" s="8">
        <v>123.3</v>
      </c>
      <c r="DR169" s="8">
        <v>31.33</v>
      </c>
      <c r="DS169" s="8">
        <v>28.74</v>
      </c>
      <c r="DV169" s="8">
        <v>40.53</v>
      </c>
      <c r="EC169" s="8">
        <v>108.83329999999999</v>
      </c>
      <c r="ET169" s="8">
        <v>66.605999999999995</v>
      </c>
      <c r="EW169" s="8">
        <v>158</v>
      </c>
      <c r="EX169" s="8">
        <v>153.5</v>
      </c>
      <c r="EY169" s="8">
        <v>165.4</v>
      </c>
      <c r="FX169" s="8">
        <v>105.271</v>
      </c>
      <c r="FY169" s="8">
        <v>45.1</v>
      </c>
      <c r="FZ169" s="8">
        <v>70.271000000000001</v>
      </c>
      <c r="GA169" s="8">
        <v>43.2</v>
      </c>
      <c r="GB169" s="8">
        <v>30.3</v>
      </c>
      <c r="GC169" s="8">
        <v>23.9</v>
      </c>
      <c r="GD169" s="8">
        <v>28.6</v>
      </c>
      <c r="GE169" s="8">
        <v>23</v>
      </c>
      <c r="GF169" s="8">
        <v>17.5</v>
      </c>
      <c r="GG169" s="8">
        <v>18.8</v>
      </c>
      <c r="GH169" s="8">
        <v>631.79999999999995</v>
      </c>
      <c r="GI169" s="8">
        <v>653.1</v>
      </c>
      <c r="GJ169" s="8">
        <v>647</v>
      </c>
      <c r="HK169" s="8">
        <v>182</v>
      </c>
      <c r="HL169" s="8">
        <v>203</v>
      </c>
      <c r="IB169" s="8">
        <v>80.954999999999998</v>
      </c>
      <c r="IC169" s="8">
        <v>193.6</v>
      </c>
      <c r="ID169" s="8">
        <v>65.900000000000006</v>
      </c>
      <c r="IE169" s="8">
        <v>100.54</v>
      </c>
      <c r="IF169" s="8">
        <v>98.5</v>
      </c>
      <c r="IG169" s="8">
        <v>57.770200000000003</v>
      </c>
    </row>
    <row r="170" spans="1:241" x14ac:dyDescent="0.25">
      <c r="A170" s="7">
        <v>35246</v>
      </c>
      <c r="M170" s="8">
        <v>110.2</v>
      </c>
      <c r="N170" s="8">
        <v>99.7</v>
      </c>
      <c r="O170" s="8">
        <v>111</v>
      </c>
      <c r="P170" s="8">
        <v>112.2</v>
      </c>
      <c r="Q170" s="8">
        <v>103.8</v>
      </c>
      <c r="R170" s="8">
        <v>97.8</v>
      </c>
      <c r="T170" s="8">
        <v>39.4</v>
      </c>
      <c r="W170" s="8">
        <v>32.799999999999997</v>
      </c>
      <c r="Z170" s="8">
        <v>55.1</v>
      </c>
      <c r="AC170" s="8">
        <v>56.89</v>
      </c>
      <c r="AD170" s="8">
        <v>69.58</v>
      </c>
      <c r="AE170" s="8">
        <v>51.9</v>
      </c>
      <c r="AF170" s="8">
        <v>50.64</v>
      </c>
      <c r="AG170" s="8">
        <v>48.08</v>
      </c>
      <c r="AO170" s="8">
        <v>296.97000000000003</v>
      </c>
      <c r="AQ170" s="8">
        <v>281.37</v>
      </c>
      <c r="AZ170" s="8">
        <v>364.26</v>
      </c>
      <c r="BT170" s="8">
        <v>189.959</v>
      </c>
      <c r="BU170" s="8">
        <v>27.8</v>
      </c>
      <c r="BW170" s="8">
        <v>18.8</v>
      </c>
      <c r="CF170" s="8">
        <v>698</v>
      </c>
      <c r="CT170" s="8">
        <v>5.2</v>
      </c>
      <c r="CZ170" s="8">
        <v>41</v>
      </c>
      <c r="DB170" s="8">
        <v>120</v>
      </c>
      <c r="DC170" s="8">
        <v>1892</v>
      </c>
      <c r="DD170" s="8">
        <v>30.4</v>
      </c>
      <c r="DE170" s="8">
        <v>2420</v>
      </c>
      <c r="DG170" s="8">
        <v>38.6</v>
      </c>
      <c r="DN170" s="8">
        <v>124.8</v>
      </c>
      <c r="DR170" s="8">
        <v>31.72</v>
      </c>
      <c r="DS170" s="8">
        <v>28.83</v>
      </c>
      <c r="DV170" s="8">
        <v>41.12</v>
      </c>
      <c r="EC170" s="8">
        <v>113.5333</v>
      </c>
      <c r="ET170" s="8">
        <v>66.921999999999997</v>
      </c>
      <c r="EW170" s="6" t="s">
        <v>1590</v>
      </c>
      <c r="EX170" s="6" t="s">
        <v>1590</v>
      </c>
      <c r="EY170" s="6" t="s">
        <v>1590</v>
      </c>
      <c r="FX170" s="8">
        <v>108.104</v>
      </c>
      <c r="FY170" s="8">
        <v>46.7</v>
      </c>
      <c r="FZ170" s="8">
        <v>71.442999999999998</v>
      </c>
      <c r="GA170" s="8">
        <v>44.2</v>
      </c>
      <c r="GB170" s="8">
        <v>31.1</v>
      </c>
      <c r="GC170" s="8">
        <v>25</v>
      </c>
      <c r="GD170" s="8">
        <v>29.8</v>
      </c>
      <c r="GE170" s="8">
        <v>24.1</v>
      </c>
      <c r="GF170" s="8">
        <v>18.7</v>
      </c>
      <c r="GG170" s="8">
        <v>20.2</v>
      </c>
      <c r="GH170" s="8">
        <v>641.6</v>
      </c>
      <c r="GI170" s="8">
        <v>663.4</v>
      </c>
      <c r="GJ170" s="8">
        <v>659</v>
      </c>
      <c r="HK170" s="8">
        <v>184</v>
      </c>
      <c r="HL170" s="8">
        <v>204</v>
      </c>
      <c r="IB170" s="8">
        <v>81.524000000000001</v>
      </c>
      <c r="IC170" s="8">
        <v>193.91</v>
      </c>
      <c r="ID170" s="8">
        <v>65.7</v>
      </c>
      <c r="IE170" s="8">
        <v>101.35</v>
      </c>
      <c r="IF170" s="8">
        <v>99.4</v>
      </c>
      <c r="IG170" s="8">
        <v>58.064799999999998</v>
      </c>
    </row>
    <row r="171" spans="1:241" x14ac:dyDescent="0.25">
      <c r="A171" s="7">
        <v>35338</v>
      </c>
      <c r="M171" s="8">
        <v>105.5</v>
      </c>
      <c r="N171" s="8">
        <v>100.1</v>
      </c>
      <c r="O171" s="8">
        <v>106</v>
      </c>
      <c r="P171" s="8">
        <v>110.1</v>
      </c>
      <c r="Q171" s="8">
        <v>81.599999999999994</v>
      </c>
      <c r="R171" s="8">
        <v>97</v>
      </c>
      <c r="T171" s="8">
        <v>39.700000000000003</v>
      </c>
      <c r="W171" s="8">
        <v>32.9</v>
      </c>
      <c r="Z171" s="8">
        <v>56.55</v>
      </c>
      <c r="AC171" s="8">
        <v>57.95</v>
      </c>
      <c r="AD171" s="8">
        <v>70.709999999999994</v>
      </c>
      <c r="AE171" s="8">
        <v>52.89</v>
      </c>
      <c r="AF171" s="8">
        <v>53.07</v>
      </c>
      <c r="AG171" s="8">
        <v>47.78</v>
      </c>
      <c r="AO171" s="8">
        <v>297.32</v>
      </c>
      <c r="AQ171" s="8">
        <v>279.74</v>
      </c>
      <c r="AZ171" s="8">
        <v>366.53</v>
      </c>
      <c r="BT171" s="8">
        <v>195.602</v>
      </c>
      <c r="BU171" s="8">
        <v>28.7</v>
      </c>
      <c r="BW171" s="8">
        <v>19.399999999999999</v>
      </c>
      <c r="CF171" s="8">
        <v>691</v>
      </c>
      <c r="CT171" s="8">
        <v>4.9000000000000004</v>
      </c>
      <c r="CZ171" s="8">
        <v>42</v>
      </c>
      <c r="DB171" s="8">
        <v>125</v>
      </c>
      <c r="DC171" s="8">
        <v>1871</v>
      </c>
      <c r="DD171" s="8">
        <v>30.4</v>
      </c>
      <c r="DE171" s="8">
        <v>2420</v>
      </c>
      <c r="DG171" s="8">
        <v>38.5</v>
      </c>
      <c r="DN171" s="8">
        <v>127.8</v>
      </c>
      <c r="DR171" s="8">
        <v>32.1</v>
      </c>
      <c r="DS171" s="8">
        <v>28.83</v>
      </c>
      <c r="DV171" s="8">
        <v>42.4</v>
      </c>
      <c r="EC171" s="8">
        <v>116.7333</v>
      </c>
      <c r="ET171" s="8">
        <v>67.725999999999999</v>
      </c>
      <c r="EW171" s="8">
        <v>154.4</v>
      </c>
      <c r="EX171" s="8">
        <v>150.30000000000001</v>
      </c>
      <c r="EY171" s="8">
        <v>163.9</v>
      </c>
      <c r="FX171" s="8">
        <v>113.458</v>
      </c>
      <c r="FY171" s="8">
        <v>48.3</v>
      </c>
      <c r="FZ171" s="8">
        <v>72.028999999999996</v>
      </c>
      <c r="GA171" s="8">
        <v>45.9</v>
      </c>
      <c r="GB171" s="8">
        <v>32.200000000000003</v>
      </c>
      <c r="GC171" s="8">
        <v>25.5</v>
      </c>
      <c r="GD171" s="8">
        <v>30.5</v>
      </c>
      <c r="GE171" s="8">
        <v>24.6</v>
      </c>
      <c r="GF171" s="8">
        <v>19</v>
      </c>
      <c r="GG171" s="8">
        <v>20.5</v>
      </c>
      <c r="GH171" s="8">
        <v>642.4</v>
      </c>
      <c r="GI171" s="8">
        <v>662.5</v>
      </c>
      <c r="GJ171" s="8">
        <v>658</v>
      </c>
      <c r="HK171" s="8">
        <v>187</v>
      </c>
      <c r="HL171" s="8">
        <v>208</v>
      </c>
      <c r="IB171" s="8">
        <v>81.950999999999993</v>
      </c>
      <c r="IC171" s="8">
        <v>194.78</v>
      </c>
      <c r="ID171" s="8">
        <v>67.099999999999994</v>
      </c>
      <c r="IE171" s="8">
        <v>101.21</v>
      </c>
      <c r="IF171" s="8">
        <v>99.5</v>
      </c>
      <c r="IG171" s="8">
        <v>58.807400000000001</v>
      </c>
    </row>
    <row r="172" spans="1:241" x14ac:dyDescent="0.25">
      <c r="A172" s="7">
        <v>35430</v>
      </c>
      <c r="M172" s="8">
        <v>103.5</v>
      </c>
      <c r="N172" s="8">
        <v>101.2</v>
      </c>
      <c r="O172" s="8">
        <v>103.7</v>
      </c>
      <c r="P172" s="8">
        <v>106.7</v>
      </c>
      <c r="Q172" s="8">
        <v>85.9</v>
      </c>
      <c r="R172" s="8">
        <v>98.2</v>
      </c>
      <c r="T172" s="8">
        <v>39.799999999999997</v>
      </c>
      <c r="W172" s="8">
        <v>33</v>
      </c>
      <c r="Z172" s="8">
        <v>56.95</v>
      </c>
      <c r="AC172" s="8">
        <v>58.49</v>
      </c>
      <c r="AD172" s="8">
        <v>75.33</v>
      </c>
      <c r="AE172" s="8">
        <v>52.62</v>
      </c>
      <c r="AF172" s="8">
        <v>53.06</v>
      </c>
      <c r="AG172" s="8">
        <v>46.67</v>
      </c>
      <c r="AO172" s="8">
        <v>289.12</v>
      </c>
      <c r="AQ172" s="8">
        <v>271.49</v>
      </c>
      <c r="AZ172" s="8">
        <v>373.87</v>
      </c>
      <c r="BT172" s="8">
        <v>203.595</v>
      </c>
      <c r="BU172" s="8">
        <v>29.6</v>
      </c>
      <c r="BW172" s="8">
        <v>20.100000000000001</v>
      </c>
      <c r="CF172" s="8">
        <v>694</v>
      </c>
      <c r="CT172" s="8">
        <v>6.5</v>
      </c>
      <c r="CZ172" s="8">
        <v>42</v>
      </c>
      <c r="DB172" s="8">
        <v>128</v>
      </c>
      <c r="DC172" s="8">
        <v>1868</v>
      </c>
      <c r="DD172" s="8">
        <v>30</v>
      </c>
      <c r="DE172" s="8">
        <v>2390</v>
      </c>
      <c r="DG172" s="8">
        <v>38</v>
      </c>
      <c r="DN172" s="8">
        <v>127</v>
      </c>
      <c r="DR172" s="8">
        <v>32.5</v>
      </c>
      <c r="DS172" s="8">
        <v>28.95</v>
      </c>
      <c r="DV172" s="8">
        <v>42.01</v>
      </c>
      <c r="EC172" s="8">
        <v>128.5333</v>
      </c>
      <c r="ET172" s="8">
        <v>68.415999999999997</v>
      </c>
      <c r="EW172" s="6" t="s">
        <v>1590</v>
      </c>
      <c r="EX172" s="6" t="s">
        <v>1590</v>
      </c>
      <c r="EY172" s="6" t="s">
        <v>1590</v>
      </c>
      <c r="FX172" s="8">
        <v>115.124</v>
      </c>
      <c r="FY172" s="8">
        <v>49.4</v>
      </c>
      <c r="FZ172" s="8">
        <v>74.820999999999998</v>
      </c>
      <c r="GA172" s="8">
        <v>46.8</v>
      </c>
      <c r="GB172" s="8">
        <v>33</v>
      </c>
      <c r="GC172" s="8">
        <v>26.1</v>
      </c>
      <c r="GD172" s="8">
        <v>31</v>
      </c>
      <c r="GE172" s="8">
        <v>24.9</v>
      </c>
      <c r="GF172" s="8">
        <v>20</v>
      </c>
      <c r="GG172" s="8">
        <v>21.5</v>
      </c>
      <c r="GH172" s="8">
        <v>652.4</v>
      </c>
      <c r="GI172" s="8">
        <v>680.5</v>
      </c>
      <c r="GJ172" s="8">
        <v>676</v>
      </c>
      <c r="HK172" s="8">
        <v>187</v>
      </c>
      <c r="HL172" s="8">
        <v>211</v>
      </c>
      <c r="IB172" s="8">
        <v>82.494</v>
      </c>
      <c r="IC172" s="8">
        <v>196.3</v>
      </c>
      <c r="ID172" s="8">
        <v>65.599999999999994</v>
      </c>
      <c r="IE172" s="8">
        <v>101.62</v>
      </c>
      <c r="IF172" s="8">
        <v>98.5</v>
      </c>
      <c r="IG172" s="8">
        <v>58.889800000000001</v>
      </c>
    </row>
    <row r="173" spans="1:241" x14ac:dyDescent="0.25">
      <c r="A173" s="7">
        <v>35520</v>
      </c>
      <c r="M173" s="8">
        <v>108</v>
      </c>
      <c r="N173" s="8">
        <v>102.4</v>
      </c>
      <c r="O173" s="8">
        <v>108.4</v>
      </c>
      <c r="P173" s="8">
        <v>110.8</v>
      </c>
      <c r="Q173" s="8">
        <v>94.9</v>
      </c>
      <c r="R173" s="8">
        <v>96</v>
      </c>
      <c r="T173" s="8">
        <v>40.299999999999997</v>
      </c>
      <c r="W173" s="8">
        <v>33.299999999999997</v>
      </c>
      <c r="Z173" s="8">
        <v>53.94</v>
      </c>
      <c r="AC173" s="8">
        <v>55.25</v>
      </c>
      <c r="AD173" s="8">
        <v>68.17</v>
      </c>
      <c r="AE173" s="8">
        <v>50.23</v>
      </c>
      <c r="AF173" s="8">
        <v>50.65</v>
      </c>
      <c r="AG173" s="8">
        <v>44.64</v>
      </c>
      <c r="AO173" s="8">
        <v>286.35000000000002</v>
      </c>
      <c r="AQ173" s="8">
        <v>270.8</v>
      </c>
      <c r="AY173" s="8">
        <v>23.22</v>
      </c>
      <c r="AZ173" s="8">
        <v>378.58</v>
      </c>
      <c r="BA173" s="8">
        <v>25.12</v>
      </c>
      <c r="BT173" s="8">
        <v>208.767</v>
      </c>
      <c r="BU173" s="8">
        <v>30.5</v>
      </c>
      <c r="BW173" s="8">
        <v>20.100000000000001</v>
      </c>
      <c r="CF173" s="8">
        <v>691</v>
      </c>
      <c r="CT173" s="8">
        <v>7.2</v>
      </c>
      <c r="CZ173" s="8">
        <v>40</v>
      </c>
      <c r="DB173" s="8">
        <v>130</v>
      </c>
      <c r="DC173" s="8">
        <v>1904</v>
      </c>
      <c r="DD173" s="8">
        <v>28.6</v>
      </c>
      <c r="DE173" s="8">
        <v>2280</v>
      </c>
      <c r="DG173" s="8">
        <v>36.6</v>
      </c>
      <c r="DN173" s="8">
        <v>130.9</v>
      </c>
      <c r="DO173" s="8">
        <v>34.72</v>
      </c>
      <c r="DR173" s="8">
        <v>33.799999999999997</v>
      </c>
      <c r="DS173" s="8">
        <v>29.59</v>
      </c>
      <c r="DV173" s="8">
        <v>43.38</v>
      </c>
      <c r="DY173" s="8">
        <v>37.4</v>
      </c>
      <c r="EC173" s="8">
        <v>153.0667</v>
      </c>
      <c r="ET173" s="8">
        <v>69.513999999999996</v>
      </c>
      <c r="EW173" s="8">
        <v>151.9</v>
      </c>
      <c r="EX173" s="8">
        <v>147.9</v>
      </c>
      <c r="EY173" s="8">
        <v>162.9</v>
      </c>
      <c r="FX173" s="8">
        <v>117.28</v>
      </c>
      <c r="FY173" s="8">
        <v>50.9</v>
      </c>
      <c r="FZ173" s="8">
        <v>75.588999999999999</v>
      </c>
      <c r="GA173" s="8">
        <v>48.3</v>
      </c>
      <c r="GB173" s="8">
        <v>34.4</v>
      </c>
      <c r="GC173" s="8">
        <v>26.5</v>
      </c>
      <c r="GD173" s="8">
        <v>30.7</v>
      </c>
      <c r="GE173" s="8">
        <v>25.7</v>
      </c>
      <c r="GF173" s="8">
        <v>21</v>
      </c>
      <c r="GG173" s="8">
        <v>22.7</v>
      </c>
      <c r="GH173" s="8">
        <v>674.9</v>
      </c>
      <c r="GI173" s="8">
        <v>695.9</v>
      </c>
      <c r="GJ173" s="8">
        <v>692</v>
      </c>
      <c r="HK173" s="8">
        <v>190</v>
      </c>
      <c r="HL173" s="8">
        <v>216</v>
      </c>
      <c r="IB173" s="8">
        <v>83.174000000000007</v>
      </c>
      <c r="IC173" s="8">
        <v>197.94</v>
      </c>
      <c r="ID173" s="8">
        <v>66.599999999999994</v>
      </c>
      <c r="IE173" s="8">
        <v>101.18</v>
      </c>
      <c r="IF173" s="8">
        <v>98.5</v>
      </c>
      <c r="IG173" s="8">
        <v>58.371899999999997</v>
      </c>
    </row>
    <row r="174" spans="1:241" x14ac:dyDescent="0.25">
      <c r="A174" s="7">
        <v>35611</v>
      </c>
      <c r="M174" s="8">
        <v>105.9</v>
      </c>
      <c r="N174" s="8">
        <v>105.7</v>
      </c>
      <c r="O174" s="8">
        <v>106</v>
      </c>
      <c r="P174" s="8">
        <v>109.5</v>
      </c>
      <c r="Q174" s="8">
        <v>84.9</v>
      </c>
      <c r="R174" s="8">
        <v>97.7</v>
      </c>
      <c r="T174" s="8">
        <v>40.700000000000003</v>
      </c>
      <c r="W174" s="8">
        <v>33.700000000000003</v>
      </c>
      <c r="Z174" s="8">
        <v>56.51</v>
      </c>
      <c r="AC174" s="8">
        <v>58.06</v>
      </c>
      <c r="AD174" s="8">
        <v>68.95</v>
      </c>
      <c r="AE174" s="8">
        <v>53.19</v>
      </c>
      <c r="AF174" s="8">
        <v>52.61</v>
      </c>
      <c r="AG174" s="8">
        <v>48.27</v>
      </c>
      <c r="AO174" s="8">
        <v>284.87</v>
      </c>
      <c r="AQ174" s="8">
        <v>265.77999999999997</v>
      </c>
      <c r="AY174" s="8">
        <v>24.23</v>
      </c>
      <c r="AZ174" s="8">
        <v>394.41</v>
      </c>
      <c r="BA174" s="8">
        <v>25.81</v>
      </c>
      <c r="BT174" s="8">
        <v>214.41</v>
      </c>
      <c r="BU174" s="8">
        <v>31.6</v>
      </c>
      <c r="BW174" s="8">
        <v>21</v>
      </c>
      <c r="CF174" s="8">
        <v>726</v>
      </c>
      <c r="CT174" s="8">
        <v>6.3</v>
      </c>
      <c r="CZ174" s="8">
        <v>42</v>
      </c>
      <c r="DB174" s="8">
        <v>128</v>
      </c>
      <c r="DC174" s="8">
        <v>1914</v>
      </c>
      <c r="DD174" s="8">
        <v>28.9</v>
      </c>
      <c r="DE174" s="8">
        <v>2300</v>
      </c>
      <c r="DG174" s="8">
        <v>36.299999999999997</v>
      </c>
      <c r="DN174" s="8">
        <v>132.6</v>
      </c>
      <c r="DO174" s="8">
        <v>35.72</v>
      </c>
      <c r="DR174" s="8">
        <v>34.6</v>
      </c>
      <c r="DS174" s="8">
        <v>29.59</v>
      </c>
      <c r="DV174" s="8">
        <v>44.08</v>
      </c>
      <c r="DY174" s="8">
        <v>38.17</v>
      </c>
      <c r="EC174" s="8">
        <v>167.1</v>
      </c>
      <c r="ET174" s="8">
        <v>69.649000000000001</v>
      </c>
      <c r="EW174" s="6" t="s">
        <v>1590</v>
      </c>
      <c r="EX174" s="6" t="s">
        <v>1590</v>
      </c>
      <c r="EY174" s="6" t="s">
        <v>1590</v>
      </c>
      <c r="FX174" s="8">
        <v>120.261</v>
      </c>
      <c r="FY174" s="8">
        <v>52.2</v>
      </c>
      <c r="FZ174" s="8">
        <v>79.222999999999999</v>
      </c>
      <c r="GA174" s="8">
        <v>50</v>
      </c>
      <c r="GB174" s="8">
        <v>35.6</v>
      </c>
      <c r="GC174" s="8">
        <v>28.4</v>
      </c>
      <c r="GD174" s="8">
        <v>33.1</v>
      </c>
      <c r="GE174" s="8">
        <v>27.5</v>
      </c>
      <c r="GF174" s="8">
        <v>22.2</v>
      </c>
      <c r="GG174" s="8">
        <v>24.1</v>
      </c>
      <c r="GH174" s="8">
        <v>681.4</v>
      </c>
      <c r="GI174" s="8">
        <v>701.7</v>
      </c>
      <c r="GJ174" s="8">
        <v>697</v>
      </c>
      <c r="HK174" s="8">
        <v>197</v>
      </c>
      <c r="HL174" s="8">
        <v>232</v>
      </c>
      <c r="IB174" s="8">
        <v>83.983000000000004</v>
      </c>
      <c r="IC174" s="8">
        <v>199.56</v>
      </c>
      <c r="ID174" s="8">
        <v>67.8</v>
      </c>
      <c r="IE174" s="8">
        <v>102.79</v>
      </c>
      <c r="IF174" s="8">
        <v>99.2</v>
      </c>
      <c r="IG174" s="8">
        <v>59.3063</v>
      </c>
    </row>
    <row r="175" spans="1:241" x14ac:dyDescent="0.25">
      <c r="A175" s="7">
        <v>35703</v>
      </c>
      <c r="M175" s="8">
        <v>110.7</v>
      </c>
      <c r="N175" s="8">
        <v>101.1</v>
      </c>
      <c r="O175" s="8">
        <v>111.4</v>
      </c>
      <c r="P175" s="8">
        <v>113</v>
      </c>
      <c r="Q175" s="8">
        <v>102.4</v>
      </c>
      <c r="R175" s="8">
        <v>96.8</v>
      </c>
      <c r="T175" s="8">
        <v>41.7</v>
      </c>
      <c r="W175" s="8">
        <v>34.299999999999997</v>
      </c>
      <c r="Z175" s="8">
        <v>58.58</v>
      </c>
      <c r="AC175" s="8">
        <v>60.71</v>
      </c>
      <c r="AD175" s="8">
        <v>74.349999999999994</v>
      </c>
      <c r="AE175" s="8">
        <v>55.19</v>
      </c>
      <c r="AF175" s="8">
        <v>53.08</v>
      </c>
      <c r="AG175" s="8">
        <v>50.57</v>
      </c>
      <c r="AO175" s="8">
        <v>286.20999999999998</v>
      </c>
      <c r="AQ175" s="8">
        <v>265.20999999999998</v>
      </c>
      <c r="AY175" s="8">
        <v>24.81</v>
      </c>
      <c r="AZ175" s="8">
        <v>407.01</v>
      </c>
      <c r="BA175" s="8">
        <v>26.55</v>
      </c>
      <c r="BT175" s="8">
        <v>219.11199999999999</v>
      </c>
      <c r="BU175" s="8">
        <v>32.5</v>
      </c>
      <c r="BW175" s="8">
        <v>21.5</v>
      </c>
      <c r="CF175" s="8">
        <v>726</v>
      </c>
      <c r="CT175" s="8">
        <v>5.9</v>
      </c>
      <c r="CZ175" s="8">
        <v>42</v>
      </c>
      <c r="DB175" s="8">
        <v>121</v>
      </c>
      <c r="DC175" s="8">
        <v>1865</v>
      </c>
      <c r="DD175" s="8">
        <v>28.6</v>
      </c>
      <c r="DE175" s="8">
        <v>2270</v>
      </c>
      <c r="DG175" s="8">
        <v>36.299999999999997</v>
      </c>
      <c r="DN175" s="8">
        <v>134</v>
      </c>
      <c r="DO175" s="8">
        <v>36.81</v>
      </c>
      <c r="DR175" s="8">
        <v>35.549999999999997</v>
      </c>
      <c r="DS175" s="8">
        <v>29.94</v>
      </c>
      <c r="DV175" s="8">
        <v>44.55</v>
      </c>
      <c r="DY175" s="8">
        <v>38.94</v>
      </c>
      <c r="EC175" s="8">
        <v>169.5333</v>
      </c>
      <c r="ET175" s="8">
        <v>69.683000000000007</v>
      </c>
      <c r="EW175" s="8">
        <v>149.80000000000001</v>
      </c>
      <c r="EX175" s="8">
        <v>146</v>
      </c>
      <c r="EY175" s="8">
        <v>162</v>
      </c>
      <c r="FX175" s="8">
        <v>125.76600000000001</v>
      </c>
      <c r="FY175" s="8">
        <v>53.9</v>
      </c>
      <c r="FZ175" s="8">
        <v>80.620999999999995</v>
      </c>
      <c r="GA175" s="8">
        <v>50.7</v>
      </c>
      <c r="GB175" s="8">
        <v>37.4</v>
      </c>
      <c r="GC175" s="8">
        <v>28.6</v>
      </c>
      <c r="GD175" s="8">
        <v>33.4</v>
      </c>
      <c r="GE175" s="8">
        <v>27.7</v>
      </c>
      <c r="GF175" s="8">
        <v>22.3</v>
      </c>
      <c r="GG175" s="8">
        <v>24.2</v>
      </c>
      <c r="GH175" s="8">
        <v>683.5</v>
      </c>
      <c r="GI175" s="8">
        <v>705.6</v>
      </c>
      <c r="GJ175" s="8">
        <v>701</v>
      </c>
      <c r="HK175" s="8">
        <v>201</v>
      </c>
      <c r="HL175" s="8">
        <v>240</v>
      </c>
      <c r="IB175" s="8">
        <v>85.012</v>
      </c>
      <c r="IC175" s="8">
        <v>202.28</v>
      </c>
      <c r="ID175" s="8">
        <v>67.5</v>
      </c>
      <c r="IE175" s="8">
        <v>105.28</v>
      </c>
      <c r="IF175" s="8">
        <v>99.5</v>
      </c>
      <c r="IG175" s="8">
        <v>59.7759</v>
      </c>
    </row>
    <row r="176" spans="1:241" x14ac:dyDescent="0.25">
      <c r="A176" s="7">
        <v>35795</v>
      </c>
      <c r="M176" s="8">
        <v>106.6</v>
      </c>
      <c r="N176" s="8">
        <v>103.6</v>
      </c>
      <c r="O176" s="8">
        <v>106.8</v>
      </c>
      <c r="P176" s="8">
        <v>109.3</v>
      </c>
      <c r="Q176" s="8">
        <v>91.9</v>
      </c>
      <c r="R176" s="8">
        <v>98.3</v>
      </c>
      <c r="T176" s="8">
        <v>42.2</v>
      </c>
      <c r="W176" s="8">
        <v>35</v>
      </c>
      <c r="Z176" s="8">
        <v>58.72</v>
      </c>
      <c r="AC176" s="8">
        <v>60.14</v>
      </c>
      <c r="AD176" s="8">
        <v>73.69</v>
      </c>
      <c r="AE176" s="8">
        <v>54.66</v>
      </c>
      <c r="AF176" s="8">
        <v>55.24</v>
      </c>
      <c r="AG176" s="8">
        <v>49.77</v>
      </c>
      <c r="AO176" s="8">
        <v>283.35000000000002</v>
      </c>
      <c r="AQ176" s="8">
        <v>262.13</v>
      </c>
      <c r="AY176" s="8">
        <v>25.95</v>
      </c>
      <c r="AZ176" s="8">
        <v>426.62</v>
      </c>
      <c r="BA176" s="8">
        <v>27.64</v>
      </c>
      <c r="BT176" s="8">
        <v>221.46199999999999</v>
      </c>
      <c r="BU176" s="8">
        <v>33.1</v>
      </c>
      <c r="BW176" s="8">
        <v>22.1</v>
      </c>
      <c r="CF176" s="8">
        <v>703</v>
      </c>
      <c r="CT176" s="8">
        <v>7</v>
      </c>
      <c r="CZ176" s="8">
        <v>42</v>
      </c>
      <c r="DB176" s="8">
        <v>131</v>
      </c>
      <c r="DC176" s="8">
        <v>1893</v>
      </c>
      <c r="DD176" s="8">
        <v>28.4</v>
      </c>
      <c r="DE176" s="8">
        <v>2260</v>
      </c>
      <c r="DG176" s="8">
        <v>35.9</v>
      </c>
      <c r="DN176" s="8">
        <v>141.30000000000001</v>
      </c>
      <c r="DO176" s="8">
        <v>38.590000000000003</v>
      </c>
      <c r="DR176" s="8">
        <v>37.46</v>
      </c>
      <c r="DS176" s="8">
        <v>32.36</v>
      </c>
      <c r="DV176" s="8">
        <v>46.67</v>
      </c>
      <c r="DY176" s="8">
        <v>40.950000000000003</v>
      </c>
      <c r="EC176" s="8">
        <v>162.80000000000001</v>
      </c>
      <c r="ET176" s="8">
        <v>70.003</v>
      </c>
      <c r="EW176" s="6" t="s">
        <v>1590</v>
      </c>
      <c r="EX176" s="6" t="s">
        <v>1590</v>
      </c>
      <c r="EY176" s="6" t="s">
        <v>1590</v>
      </c>
      <c r="FX176" s="8">
        <v>126.63</v>
      </c>
      <c r="FY176" s="8">
        <v>55</v>
      </c>
      <c r="FZ176" s="8">
        <v>84.613</v>
      </c>
      <c r="GA176" s="8">
        <v>51.9</v>
      </c>
      <c r="GB176" s="8">
        <v>37.4</v>
      </c>
      <c r="GC176" s="8">
        <v>29</v>
      </c>
      <c r="GD176" s="8">
        <v>33.5</v>
      </c>
      <c r="GE176" s="8">
        <v>27.8</v>
      </c>
      <c r="GF176" s="8">
        <v>23</v>
      </c>
      <c r="GG176" s="8">
        <v>25.1</v>
      </c>
      <c r="GH176" s="8">
        <v>684.1</v>
      </c>
      <c r="GI176" s="8">
        <v>715.5</v>
      </c>
      <c r="GJ176" s="8">
        <v>710</v>
      </c>
      <c r="HK176" s="8">
        <v>201</v>
      </c>
      <c r="HL176" s="8">
        <v>241</v>
      </c>
      <c r="IB176" s="8">
        <v>86.314999999999998</v>
      </c>
      <c r="IC176" s="8">
        <v>204.92</v>
      </c>
      <c r="ID176" s="8">
        <v>67.099999999999994</v>
      </c>
      <c r="IE176" s="8">
        <v>105.43</v>
      </c>
      <c r="IF176" s="8">
        <v>98.8</v>
      </c>
      <c r="IG176" s="8">
        <v>60.002400000000002</v>
      </c>
    </row>
    <row r="177" spans="1:241" x14ac:dyDescent="0.25">
      <c r="A177" s="7">
        <v>35885</v>
      </c>
      <c r="M177" s="8">
        <v>105.1</v>
      </c>
      <c r="N177" s="8">
        <v>98.7</v>
      </c>
      <c r="O177" s="8">
        <v>105.6</v>
      </c>
      <c r="P177" s="8">
        <v>108.1</v>
      </c>
      <c r="Q177" s="8">
        <v>90.7</v>
      </c>
      <c r="R177" s="8">
        <v>95.4</v>
      </c>
      <c r="T177" s="8">
        <v>44.2</v>
      </c>
      <c r="W177" s="8">
        <v>35.799999999999997</v>
      </c>
      <c r="Z177" s="8">
        <v>58.54</v>
      </c>
      <c r="AC177" s="8">
        <v>59.99</v>
      </c>
      <c r="AD177" s="8">
        <v>74.61</v>
      </c>
      <c r="AE177" s="8">
        <v>54.3</v>
      </c>
      <c r="AF177" s="8">
        <v>54.97</v>
      </c>
      <c r="AG177" s="8">
        <v>47.3</v>
      </c>
      <c r="AO177" s="8">
        <v>284.44</v>
      </c>
      <c r="AQ177" s="8">
        <v>262.64999999999998</v>
      </c>
      <c r="AY177" s="8">
        <v>26.58</v>
      </c>
      <c r="AZ177" s="8">
        <v>441.91</v>
      </c>
      <c r="BA177" s="8">
        <v>28.45</v>
      </c>
      <c r="BT177" s="8">
        <v>225.69399999999999</v>
      </c>
      <c r="BU177" s="8">
        <v>34</v>
      </c>
      <c r="BW177" s="8">
        <v>24.5</v>
      </c>
      <c r="CF177" s="8">
        <v>716</v>
      </c>
      <c r="CT177" s="8">
        <v>7</v>
      </c>
      <c r="CZ177" s="8">
        <v>41</v>
      </c>
      <c r="DB177" s="8">
        <v>135</v>
      </c>
      <c r="DC177" s="8">
        <v>1911</v>
      </c>
      <c r="DD177" s="8">
        <v>28.2</v>
      </c>
      <c r="DE177" s="8">
        <v>2250</v>
      </c>
      <c r="DG177" s="8">
        <v>35.4</v>
      </c>
      <c r="DN177" s="8">
        <v>149.4</v>
      </c>
      <c r="DO177" s="8">
        <v>39.9</v>
      </c>
      <c r="DR177" s="8">
        <v>39.369999999999997</v>
      </c>
      <c r="DS177" s="8">
        <v>36.81</v>
      </c>
      <c r="DV177" s="8">
        <v>48.3</v>
      </c>
      <c r="DY177" s="8">
        <v>42.79</v>
      </c>
      <c r="EC177" s="8">
        <v>139.66669999999999</v>
      </c>
      <c r="ET177" s="8">
        <v>69.049000000000007</v>
      </c>
      <c r="EW177" s="8">
        <v>147.1</v>
      </c>
      <c r="EX177" s="8">
        <v>144.4</v>
      </c>
      <c r="EY177" s="8">
        <v>160.80000000000001</v>
      </c>
      <c r="FX177" s="8">
        <v>129.06</v>
      </c>
      <c r="FY177" s="8">
        <v>56.3</v>
      </c>
      <c r="FZ177" s="8">
        <v>86.239000000000004</v>
      </c>
      <c r="GA177" s="8">
        <v>53.4</v>
      </c>
      <c r="GB177" s="8">
        <v>40.299999999999997</v>
      </c>
      <c r="GC177" s="8">
        <v>30.2</v>
      </c>
      <c r="GD177" s="8">
        <v>33.700000000000003</v>
      </c>
      <c r="GE177" s="8">
        <v>30</v>
      </c>
      <c r="GF177" s="8">
        <v>25</v>
      </c>
      <c r="GG177" s="8">
        <v>27.5</v>
      </c>
      <c r="GH177" s="8">
        <v>676.4</v>
      </c>
      <c r="GI177" s="8">
        <v>708.8</v>
      </c>
      <c r="GJ177" s="8">
        <v>700</v>
      </c>
      <c r="HK177" s="8">
        <v>207</v>
      </c>
      <c r="HL177" s="8">
        <v>251</v>
      </c>
      <c r="HM177" s="8">
        <v>98.3</v>
      </c>
      <c r="IB177" s="8">
        <v>87.878</v>
      </c>
      <c r="IC177" s="8">
        <v>207.99</v>
      </c>
      <c r="ID177" s="8">
        <v>68.8</v>
      </c>
      <c r="IE177" s="8">
        <v>106.03</v>
      </c>
      <c r="IF177" s="8">
        <v>99.6</v>
      </c>
      <c r="IG177" s="8">
        <v>59.712000000000003</v>
      </c>
    </row>
    <row r="178" spans="1:241" x14ac:dyDescent="0.25">
      <c r="A178" s="7">
        <v>35976</v>
      </c>
      <c r="M178" s="8">
        <v>101</v>
      </c>
      <c r="N178" s="8">
        <v>97.5</v>
      </c>
      <c r="O178" s="8">
        <v>101.3</v>
      </c>
      <c r="P178" s="8">
        <v>103.7</v>
      </c>
      <c r="Q178" s="8">
        <v>87.1</v>
      </c>
      <c r="R178" s="8">
        <v>95.8</v>
      </c>
      <c r="T178" s="8">
        <v>45.4</v>
      </c>
      <c r="W178" s="8">
        <v>36.6</v>
      </c>
      <c r="Z178" s="8">
        <v>59.35</v>
      </c>
      <c r="AC178" s="8">
        <v>61.21</v>
      </c>
      <c r="AD178" s="8">
        <v>75.510000000000005</v>
      </c>
      <c r="AE178" s="8">
        <v>55.53</v>
      </c>
      <c r="AF178" s="8">
        <v>54.78</v>
      </c>
      <c r="AG178" s="8">
        <v>48.79</v>
      </c>
      <c r="AO178" s="8">
        <v>283.63</v>
      </c>
      <c r="AQ178" s="8">
        <v>260.26</v>
      </c>
      <c r="AY178" s="8">
        <v>26.93</v>
      </c>
      <c r="AZ178" s="8">
        <v>455.31</v>
      </c>
      <c r="BA178" s="8">
        <v>28.82</v>
      </c>
      <c r="BT178" s="8">
        <v>235.09800000000001</v>
      </c>
      <c r="BU178" s="8">
        <v>35.799999999999997</v>
      </c>
      <c r="BW178" s="8">
        <v>26.1</v>
      </c>
      <c r="CF178" s="8">
        <v>762</v>
      </c>
      <c r="CT178" s="8">
        <v>6.5</v>
      </c>
      <c r="CZ178" s="8">
        <v>42</v>
      </c>
      <c r="DB178" s="8">
        <v>131</v>
      </c>
      <c r="DC178" s="8">
        <v>1972</v>
      </c>
      <c r="DD178" s="8">
        <v>28.7</v>
      </c>
      <c r="DE178" s="8">
        <v>2280</v>
      </c>
      <c r="DG178" s="8">
        <v>35.4</v>
      </c>
      <c r="DN178" s="8">
        <v>151.6</v>
      </c>
      <c r="DO178" s="8">
        <v>42.14</v>
      </c>
      <c r="DR178" s="8">
        <v>41.16</v>
      </c>
      <c r="DS178" s="8">
        <v>36.81</v>
      </c>
      <c r="DV178" s="8">
        <v>49.25</v>
      </c>
      <c r="DY178" s="8">
        <v>44.28</v>
      </c>
      <c r="EC178" s="8">
        <v>124.8</v>
      </c>
      <c r="ET178" s="8">
        <v>69.796000000000006</v>
      </c>
      <c r="EW178" s="6" t="s">
        <v>1590</v>
      </c>
      <c r="EX178" s="6" t="s">
        <v>1590</v>
      </c>
      <c r="EY178" s="6" t="s">
        <v>1590</v>
      </c>
      <c r="FX178" s="8">
        <v>130.631</v>
      </c>
      <c r="FY178" s="8">
        <v>57.6</v>
      </c>
      <c r="FZ178" s="8">
        <v>88.128</v>
      </c>
      <c r="GA178" s="8">
        <v>55.3</v>
      </c>
      <c r="GB178" s="8">
        <v>41.5</v>
      </c>
      <c r="GC178" s="8">
        <v>32.1</v>
      </c>
      <c r="GD178" s="8">
        <v>36</v>
      </c>
      <c r="GE178" s="8">
        <v>31.5</v>
      </c>
      <c r="GF178" s="8">
        <v>26.4</v>
      </c>
      <c r="GG178" s="8">
        <v>28.8</v>
      </c>
      <c r="GH178" s="8">
        <v>664.5</v>
      </c>
      <c r="GI178" s="8">
        <v>688.2</v>
      </c>
      <c r="GJ178" s="8">
        <v>677</v>
      </c>
      <c r="HK178" s="8">
        <v>214</v>
      </c>
      <c r="HL178" s="8">
        <v>267</v>
      </c>
      <c r="HM178" s="8">
        <v>90.1</v>
      </c>
      <c r="IB178" s="8">
        <v>89.238</v>
      </c>
      <c r="IC178" s="8">
        <v>209.85</v>
      </c>
      <c r="ID178" s="8">
        <v>68.2</v>
      </c>
      <c r="IE178" s="8">
        <v>109.78</v>
      </c>
      <c r="IF178" s="8">
        <v>101.2</v>
      </c>
      <c r="IG178" s="8">
        <v>60.441400000000002</v>
      </c>
    </row>
    <row r="179" spans="1:241" x14ac:dyDescent="0.25">
      <c r="A179" s="7">
        <v>36068</v>
      </c>
      <c r="M179" s="8">
        <v>104</v>
      </c>
      <c r="N179" s="8">
        <v>97.2</v>
      </c>
      <c r="O179" s="8">
        <v>104.6</v>
      </c>
      <c r="P179" s="8">
        <v>106.9</v>
      </c>
      <c r="Q179" s="8">
        <v>90.5</v>
      </c>
      <c r="R179" s="8">
        <v>95.5</v>
      </c>
      <c r="T179" s="8">
        <v>45</v>
      </c>
      <c r="W179" s="8">
        <v>36.6</v>
      </c>
      <c r="Z179" s="8">
        <v>62.32</v>
      </c>
      <c r="AC179" s="8">
        <v>64.5</v>
      </c>
      <c r="AD179" s="8">
        <v>79.89</v>
      </c>
      <c r="AE179" s="8">
        <v>58.45</v>
      </c>
      <c r="AF179" s="8">
        <v>56.92</v>
      </c>
      <c r="AG179" s="8">
        <v>51.2</v>
      </c>
      <c r="AO179" s="8">
        <v>282.64999999999998</v>
      </c>
      <c r="AQ179" s="8">
        <v>263.54000000000002</v>
      </c>
      <c r="AY179" s="8">
        <v>26.73</v>
      </c>
      <c r="AZ179" s="8">
        <v>451.84</v>
      </c>
      <c r="BA179" s="8">
        <v>28.74</v>
      </c>
      <c r="BT179" s="8">
        <v>238.39</v>
      </c>
      <c r="BU179" s="8">
        <v>36.799999999999997</v>
      </c>
      <c r="BW179" s="8">
        <v>27.5</v>
      </c>
      <c r="CF179" s="8">
        <v>777</v>
      </c>
      <c r="CT179" s="8">
        <v>6.6</v>
      </c>
      <c r="CZ179" s="8">
        <v>43</v>
      </c>
      <c r="DB179" s="8">
        <v>132</v>
      </c>
      <c r="DC179" s="8">
        <v>1919</v>
      </c>
      <c r="DD179" s="8">
        <v>29.1</v>
      </c>
      <c r="DE179" s="8">
        <v>2320</v>
      </c>
      <c r="DG179" s="8">
        <v>36</v>
      </c>
      <c r="DN179" s="8">
        <v>153</v>
      </c>
      <c r="DO179" s="8">
        <v>42.55</v>
      </c>
      <c r="DR179" s="8">
        <v>41.5</v>
      </c>
      <c r="DS179" s="8">
        <v>36.880000000000003</v>
      </c>
      <c r="DV179" s="8">
        <v>49.81</v>
      </c>
      <c r="DY179" s="8">
        <v>44.7</v>
      </c>
      <c r="EC179" s="8">
        <v>103.66670000000001</v>
      </c>
      <c r="ET179" s="8">
        <v>69.936999999999998</v>
      </c>
      <c r="EW179" s="8">
        <v>144.19999999999999</v>
      </c>
      <c r="EX179" s="8">
        <v>141.9</v>
      </c>
      <c r="EY179" s="8">
        <v>159.19999999999999</v>
      </c>
      <c r="FX179" s="8">
        <v>137.68199999999999</v>
      </c>
      <c r="FY179" s="8">
        <v>59.7</v>
      </c>
      <c r="FZ179" s="8">
        <v>89.680999999999997</v>
      </c>
      <c r="GA179" s="8">
        <v>56.7</v>
      </c>
      <c r="GB179" s="8">
        <v>43.7</v>
      </c>
      <c r="GC179" s="8">
        <v>31.8</v>
      </c>
      <c r="GD179" s="8">
        <v>35.9</v>
      </c>
      <c r="GE179" s="8">
        <v>30.8</v>
      </c>
      <c r="GF179" s="8">
        <v>26.1</v>
      </c>
      <c r="GG179" s="8">
        <v>28.2</v>
      </c>
      <c r="GH179" s="8">
        <v>665.6</v>
      </c>
      <c r="GI179" s="8">
        <v>676.7</v>
      </c>
      <c r="GJ179" s="8">
        <v>667</v>
      </c>
      <c r="HK179" s="8">
        <v>220</v>
      </c>
      <c r="HL179" s="8">
        <v>274</v>
      </c>
      <c r="HM179" s="8">
        <v>78.3</v>
      </c>
      <c r="IB179" s="8">
        <v>90.793999999999997</v>
      </c>
      <c r="IC179" s="8">
        <v>212.78</v>
      </c>
      <c r="ID179" s="8">
        <v>69.400000000000006</v>
      </c>
      <c r="IE179" s="8">
        <v>112.29</v>
      </c>
      <c r="IF179" s="8">
        <v>102.7</v>
      </c>
      <c r="IG179" s="8">
        <v>61.324399999999997</v>
      </c>
    </row>
    <row r="180" spans="1:241" x14ac:dyDescent="0.25">
      <c r="A180" s="7">
        <v>36160</v>
      </c>
      <c r="M180" s="8">
        <v>100.1</v>
      </c>
      <c r="N180" s="8">
        <v>94.8</v>
      </c>
      <c r="O180" s="8">
        <v>100.5</v>
      </c>
      <c r="P180" s="8">
        <v>103.3</v>
      </c>
      <c r="Q180" s="8">
        <v>84.1</v>
      </c>
      <c r="R180" s="8">
        <v>96.9</v>
      </c>
      <c r="T180" s="8">
        <v>46.2</v>
      </c>
      <c r="W180" s="8">
        <v>37.200000000000003</v>
      </c>
      <c r="Z180" s="8">
        <v>62.25</v>
      </c>
      <c r="AC180" s="8">
        <v>64.150000000000006</v>
      </c>
      <c r="AD180" s="8">
        <v>80.709999999999994</v>
      </c>
      <c r="AE180" s="8">
        <v>57.83</v>
      </c>
      <c r="AF180" s="8">
        <v>57.65</v>
      </c>
      <c r="AG180" s="8">
        <v>50.22</v>
      </c>
      <c r="AO180" s="8">
        <v>280.08999999999997</v>
      </c>
      <c r="AQ180" s="8">
        <v>263.27</v>
      </c>
      <c r="AY180" s="8">
        <v>26.9</v>
      </c>
      <c r="AZ180" s="8">
        <v>443.49</v>
      </c>
      <c r="BA180" s="8">
        <v>29.13</v>
      </c>
      <c r="BT180" s="8">
        <v>242.15100000000001</v>
      </c>
      <c r="BU180" s="8">
        <v>38</v>
      </c>
      <c r="BW180" s="8">
        <v>28.6</v>
      </c>
      <c r="CF180" s="8">
        <v>757</v>
      </c>
      <c r="CT180" s="8">
        <v>7.3</v>
      </c>
      <c r="CZ180" s="8">
        <v>43</v>
      </c>
      <c r="DB180" s="8">
        <v>133</v>
      </c>
      <c r="DC180" s="8">
        <v>1941</v>
      </c>
      <c r="DD180" s="8">
        <v>29.5</v>
      </c>
      <c r="DE180" s="8">
        <v>2340</v>
      </c>
      <c r="DG180" s="8">
        <v>35.799999999999997</v>
      </c>
      <c r="DN180" s="8">
        <v>156.30000000000001</v>
      </c>
      <c r="DO180" s="8">
        <v>44.14</v>
      </c>
      <c r="DR180" s="8">
        <v>42.88</v>
      </c>
      <c r="DS180" s="8">
        <v>37.46</v>
      </c>
      <c r="DV180" s="8">
        <v>50.96</v>
      </c>
      <c r="DY180" s="8">
        <v>46</v>
      </c>
      <c r="EC180" s="8">
        <v>100.16670000000001</v>
      </c>
      <c r="ET180" s="8">
        <v>69.956000000000003</v>
      </c>
      <c r="EW180" s="6" t="s">
        <v>1590</v>
      </c>
      <c r="EX180" s="6" t="s">
        <v>1590</v>
      </c>
      <c r="EY180" s="6" t="s">
        <v>1590</v>
      </c>
      <c r="EZ180" s="8">
        <v>32</v>
      </c>
      <c r="FX180" s="8">
        <v>138.596</v>
      </c>
      <c r="FY180" s="8">
        <v>61.3</v>
      </c>
      <c r="FZ180" s="8">
        <v>92.936000000000007</v>
      </c>
      <c r="GA180" s="8">
        <v>58.5</v>
      </c>
      <c r="GB180" s="8">
        <v>45.7</v>
      </c>
      <c r="GC180" s="8">
        <v>30.9</v>
      </c>
      <c r="GD180" s="8">
        <v>34.9</v>
      </c>
      <c r="GE180" s="8">
        <v>30.1</v>
      </c>
      <c r="GF180" s="8">
        <v>25.3</v>
      </c>
      <c r="GG180" s="8">
        <v>27.3</v>
      </c>
      <c r="GH180" s="8">
        <v>668.5</v>
      </c>
      <c r="GI180" s="8">
        <v>689.8</v>
      </c>
      <c r="GJ180" s="8">
        <v>681</v>
      </c>
      <c r="HK180" s="8">
        <v>223</v>
      </c>
      <c r="HL180" s="8">
        <v>279</v>
      </c>
      <c r="HM180" s="8">
        <v>71.5</v>
      </c>
      <c r="IB180" s="8">
        <v>92.494</v>
      </c>
      <c r="IC180" s="8">
        <v>215.29</v>
      </c>
      <c r="ID180" s="8">
        <v>70.099999999999994</v>
      </c>
      <c r="IE180" s="8">
        <v>114.36</v>
      </c>
      <c r="IF180" s="8">
        <v>103.7</v>
      </c>
      <c r="IG180" s="8">
        <v>61.733699999999999</v>
      </c>
    </row>
    <row r="181" spans="1:241" x14ac:dyDescent="0.25">
      <c r="A181" s="7">
        <v>36250</v>
      </c>
      <c r="M181" s="8">
        <v>100.5</v>
      </c>
      <c r="N181" s="8">
        <v>98.7</v>
      </c>
      <c r="O181" s="8">
        <v>100.6</v>
      </c>
      <c r="P181" s="8">
        <v>101.3</v>
      </c>
      <c r="Q181" s="8">
        <v>96.5</v>
      </c>
      <c r="R181" s="8">
        <v>96.5</v>
      </c>
      <c r="T181" s="8">
        <v>46.9</v>
      </c>
      <c r="W181" s="8">
        <v>37.9</v>
      </c>
      <c r="Z181" s="8">
        <v>62.59</v>
      </c>
      <c r="AC181" s="8">
        <v>64.819999999999993</v>
      </c>
      <c r="AD181" s="8">
        <v>82.18</v>
      </c>
      <c r="AE181" s="8">
        <v>58.32</v>
      </c>
      <c r="AF181" s="8">
        <v>57.12</v>
      </c>
      <c r="AG181" s="8">
        <v>50.23</v>
      </c>
      <c r="AO181" s="8">
        <v>282.55</v>
      </c>
      <c r="AQ181" s="8">
        <v>263.89</v>
      </c>
      <c r="AY181" s="8">
        <v>27.11</v>
      </c>
      <c r="AZ181" s="8">
        <v>444.38</v>
      </c>
      <c r="BA181" s="8">
        <v>29.39</v>
      </c>
      <c r="BT181" s="8">
        <v>245.91300000000001</v>
      </c>
      <c r="BU181" s="8">
        <v>39.5</v>
      </c>
      <c r="BW181" s="8">
        <v>29.8</v>
      </c>
      <c r="CF181" s="8">
        <v>780</v>
      </c>
      <c r="CT181" s="8">
        <v>7.5</v>
      </c>
      <c r="CZ181" s="8">
        <v>43</v>
      </c>
      <c r="DB181" s="8">
        <v>134</v>
      </c>
      <c r="DC181" s="8">
        <v>1937</v>
      </c>
      <c r="DD181" s="8">
        <v>30.3</v>
      </c>
      <c r="DE181" s="8">
        <v>2410</v>
      </c>
      <c r="DG181" s="8">
        <v>36.200000000000003</v>
      </c>
      <c r="DN181" s="8">
        <v>157.9</v>
      </c>
      <c r="DO181" s="8">
        <v>45.22</v>
      </c>
      <c r="DR181" s="8">
        <v>43.83</v>
      </c>
      <c r="DS181" s="8">
        <v>37.86</v>
      </c>
      <c r="DV181" s="8">
        <v>51.47</v>
      </c>
      <c r="DY181" s="8">
        <v>46.79</v>
      </c>
      <c r="EC181" s="8">
        <v>102.5</v>
      </c>
      <c r="ET181" s="8">
        <v>69.808000000000007</v>
      </c>
      <c r="EW181" s="8">
        <v>139.1</v>
      </c>
      <c r="EX181" s="8">
        <v>137.9</v>
      </c>
      <c r="EY181" s="8">
        <v>156.5</v>
      </c>
      <c r="EZ181" s="8">
        <v>34.200000000000003</v>
      </c>
      <c r="FX181" s="8">
        <v>142.50200000000001</v>
      </c>
      <c r="FY181" s="8">
        <v>63.6</v>
      </c>
      <c r="FZ181" s="8">
        <v>98.932000000000002</v>
      </c>
      <c r="GA181" s="8">
        <v>61.1</v>
      </c>
      <c r="GB181" s="8">
        <v>50.8</v>
      </c>
      <c r="GC181" s="8">
        <v>32.1</v>
      </c>
      <c r="GD181" s="8">
        <v>35.700000000000003</v>
      </c>
      <c r="GE181" s="8">
        <v>31.4</v>
      </c>
      <c r="GF181" s="8">
        <v>27.1</v>
      </c>
      <c r="GG181" s="8">
        <v>29.5</v>
      </c>
      <c r="GH181" s="8">
        <v>679.5</v>
      </c>
      <c r="GI181" s="8">
        <v>701.1</v>
      </c>
      <c r="GJ181" s="8">
        <v>692</v>
      </c>
      <c r="HK181" s="8">
        <v>226</v>
      </c>
      <c r="HL181" s="8">
        <v>286</v>
      </c>
      <c r="HM181" s="8">
        <v>75.400000000000006</v>
      </c>
      <c r="IB181" s="8">
        <v>93.953999999999994</v>
      </c>
      <c r="IC181" s="8">
        <v>217.56</v>
      </c>
      <c r="ID181" s="8">
        <v>71.099999999999994</v>
      </c>
      <c r="IE181" s="8">
        <v>116.15</v>
      </c>
      <c r="IF181" s="8">
        <v>106</v>
      </c>
      <c r="IG181" s="8">
        <v>62.201000000000001</v>
      </c>
    </row>
    <row r="182" spans="1:241" x14ac:dyDescent="0.25">
      <c r="A182" s="7">
        <v>36341</v>
      </c>
      <c r="M182" s="8">
        <v>100.6</v>
      </c>
      <c r="N182" s="8">
        <v>97.3</v>
      </c>
      <c r="O182" s="8">
        <v>100.9</v>
      </c>
      <c r="P182" s="8">
        <v>103.4</v>
      </c>
      <c r="Q182" s="8">
        <v>86.1</v>
      </c>
      <c r="R182" s="8">
        <v>97</v>
      </c>
      <c r="T182" s="8">
        <v>48.1</v>
      </c>
      <c r="W182" s="8">
        <v>38.700000000000003</v>
      </c>
      <c r="Z182" s="8">
        <v>64.38</v>
      </c>
      <c r="AC182" s="8">
        <v>66.87</v>
      </c>
      <c r="AD182" s="8">
        <v>82.24</v>
      </c>
      <c r="AE182" s="8">
        <v>60.63</v>
      </c>
      <c r="AF182" s="8">
        <v>58.3</v>
      </c>
      <c r="AG182" s="8">
        <v>53.59</v>
      </c>
      <c r="AO182" s="8">
        <v>282.64999999999998</v>
      </c>
      <c r="AQ182" s="8">
        <v>261.81</v>
      </c>
      <c r="AY182" s="8">
        <v>27.27</v>
      </c>
      <c r="AZ182" s="8">
        <v>443.88</v>
      </c>
      <c r="BA182" s="8">
        <v>29.38</v>
      </c>
      <c r="BT182" s="8">
        <v>249.67400000000001</v>
      </c>
      <c r="BU182" s="8">
        <v>40.700000000000003</v>
      </c>
      <c r="BW182" s="8">
        <v>31.5</v>
      </c>
      <c r="CF182" s="8">
        <v>806</v>
      </c>
      <c r="CT182" s="8">
        <v>6.5</v>
      </c>
      <c r="CZ182" s="8">
        <v>44</v>
      </c>
      <c r="DB182" s="8">
        <v>133</v>
      </c>
      <c r="DC182" s="8">
        <v>1955</v>
      </c>
      <c r="DD182" s="8">
        <v>31</v>
      </c>
      <c r="DE182" s="8">
        <v>2460</v>
      </c>
      <c r="DG182" s="8">
        <v>36.5</v>
      </c>
      <c r="DN182" s="8">
        <v>161</v>
      </c>
      <c r="DO182" s="8">
        <v>46.76</v>
      </c>
      <c r="DR182" s="8">
        <v>45.23</v>
      </c>
      <c r="DS182" s="8">
        <v>38.69</v>
      </c>
      <c r="DV182" s="8">
        <v>52.45</v>
      </c>
      <c r="DY182" s="8">
        <v>48.04</v>
      </c>
      <c r="EC182" s="8">
        <v>102.4</v>
      </c>
      <c r="ET182" s="8">
        <v>70.256</v>
      </c>
      <c r="EW182" s="6" t="s">
        <v>1590</v>
      </c>
      <c r="EX182" s="6" t="s">
        <v>1590</v>
      </c>
      <c r="EY182" s="6" t="s">
        <v>1590</v>
      </c>
      <c r="EZ182" s="8">
        <v>28.8</v>
      </c>
      <c r="FX182" s="8">
        <v>151.584</v>
      </c>
      <c r="FY182" s="8">
        <v>66.400000000000006</v>
      </c>
      <c r="FZ182" s="8">
        <v>101.35599999999999</v>
      </c>
      <c r="GA182" s="8">
        <v>63.6</v>
      </c>
      <c r="GB182" s="8">
        <v>54.2</v>
      </c>
      <c r="GC182" s="8">
        <v>34.700000000000003</v>
      </c>
      <c r="GD182" s="8">
        <v>38.200000000000003</v>
      </c>
      <c r="GE182" s="8">
        <v>33.9</v>
      </c>
      <c r="GF182" s="8">
        <v>29.7</v>
      </c>
      <c r="GG182" s="8">
        <v>32.4</v>
      </c>
      <c r="GH182" s="8">
        <v>684.5</v>
      </c>
      <c r="GI182" s="8">
        <v>705</v>
      </c>
      <c r="GJ182" s="8">
        <v>696</v>
      </c>
      <c r="HK182" s="8">
        <v>235</v>
      </c>
      <c r="HL182" s="8">
        <v>304</v>
      </c>
      <c r="HM182" s="8">
        <v>84.3</v>
      </c>
      <c r="IB182" s="8">
        <v>95.777000000000001</v>
      </c>
      <c r="IC182" s="8">
        <v>220.47</v>
      </c>
      <c r="ID182" s="8">
        <v>72.7</v>
      </c>
      <c r="IE182" s="8">
        <v>120.22</v>
      </c>
      <c r="IF182" s="8">
        <v>108.4</v>
      </c>
      <c r="IG182" s="8">
        <v>63.079700000000003</v>
      </c>
    </row>
    <row r="183" spans="1:241" x14ac:dyDescent="0.25">
      <c r="A183" s="7">
        <v>36433</v>
      </c>
      <c r="M183" s="8">
        <v>100</v>
      </c>
      <c r="N183" s="8">
        <v>100.7</v>
      </c>
      <c r="O183" s="8">
        <v>100</v>
      </c>
      <c r="P183" s="8">
        <v>101.1</v>
      </c>
      <c r="Q183" s="8">
        <v>93.3</v>
      </c>
      <c r="R183" s="8">
        <v>98.4</v>
      </c>
      <c r="T183" s="8">
        <v>49.2</v>
      </c>
      <c r="W183" s="8">
        <v>39.5</v>
      </c>
      <c r="Z183" s="8">
        <v>66.89</v>
      </c>
      <c r="AC183" s="8">
        <v>69.709999999999994</v>
      </c>
      <c r="AD183" s="8">
        <v>87.65</v>
      </c>
      <c r="AE183" s="8">
        <v>62.82</v>
      </c>
      <c r="AF183" s="8">
        <v>60</v>
      </c>
      <c r="AG183" s="8">
        <v>53.08</v>
      </c>
      <c r="AO183" s="8">
        <v>281.68</v>
      </c>
      <c r="AQ183" s="8">
        <v>262.17</v>
      </c>
      <c r="AY183" s="8">
        <v>27.1</v>
      </c>
      <c r="AZ183" s="8">
        <v>434.73</v>
      </c>
      <c r="BA183" s="8">
        <v>29.25</v>
      </c>
      <c r="BT183" s="8">
        <v>254.376</v>
      </c>
      <c r="BU183" s="8">
        <v>42.1</v>
      </c>
      <c r="BW183" s="8">
        <v>32.700000000000003</v>
      </c>
      <c r="CF183" s="8">
        <v>828</v>
      </c>
      <c r="CT183" s="8">
        <v>7</v>
      </c>
      <c r="CZ183" s="8">
        <v>46</v>
      </c>
      <c r="DB183" s="8">
        <v>135</v>
      </c>
      <c r="DC183" s="8">
        <v>1946</v>
      </c>
      <c r="DD183" s="8">
        <v>32.4</v>
      </c>
      <c r="DE183" s="8">
        <v>2580</v>
      </c>
      <c r="DG183" s="8">
        <v>38.1</v>
      </c>
      <c r="DN183" s="8">
        <v>162.30000000000001</v>
      </c>
      <c r="DO183" s="8">
        <v>47.64</v>
      </c>
      <c r="DR183" s="8">
        <v>46.06</v>
      </c>
      <c r="DS183" s="8">
        <v>39.340000000000003</v>
      </c>
      <c r="DV183" s="8">
        <v>52.74</v>
      </c>
      <c r="DY183" s="8">
        <v>48.68</v>
      </c>
      <c r="EC183" s="8">
        <v>99.7333</v>
      </c>
      <c r="ET183" s="8">
        <v>70.600999999999999</v>
      </c>
      <c r="EW183" s="8">
        <v>134.5</v>
      </c>
      <c r="EX183" s="8">
        <v>133.80000000000001</v>
      </c>
      <c r="EY183" s="8">
        <v>153.9</v>
      </c>
      <c r="EZ183" s="8">
        <v>26.7</v>
      </c>
      <c r="FX183" s="8">
        <v>161.482</v>
      </c>
      <c r="FY183" s="8">
        <v>70</v>
      </c>
      <c r="FZ183" s="8">
        <v>106.267</v>
      </c>
      <c r="GA183" s="8">
        <v>67</v>
      </c>
      <c r="GB183" s="8">
        <v>57.2</v>
      </c>
      <c r="GC183" s="8">
        <v>35.4</v>
      </c>
      <c r="GD183" s="8">
        <v>38.200000000000003</v>
      </c>
      <c r="GE183" s="8">
        <v>34.6</v>
      </c>
      <c r="GF183" s="8">
        <v>31.1</v>
      </c>
      <c r="GG183" s="8">
        <v>33.4</v>
      </c>
      <c r="GH183" s="8">
        <v>683.5</v>
      </c>
      <c r="GI183" s="8">
        <v>705.8</v>
      </c>
      <c r="GJ183" s="8">
        <v>698</v>
      </c>
      <c r="HK183" s="8">
        <v>242</v>
      </c>
      <c r="HL183" s="8">
        <v>317</v>
      </c>
      <c r="HM183" s="8">
        <v>91.1</v>
      </c>
      <c r="IB183" s="8">
        <v>97.668999999999997</v>
      </c>
      <c r="IC183" s="8">
        <v>223.61</v>
      </c>
      <c r="ID183" s="8">
        <v>73</v>
      </c>
      <c r="IE183" s="8">
        <v>124.23</v>
      </c>
      <c r="IF183" s="8">
        <v>109.7</v>
      </c>
      <c r="IG183" s="8">
        <v>64.528599999999997</v>
      </c>
    </row>
    <row r="184" spans="1:241" x14ac:dyDescent="0.25">
      <c r="A184" s="7">
        <v>36525</v>
      </c>
      <c r="M184" s="8">
        <v>98.9</v>
      </c>
      <c r="N184" s="8">
        <v>101.1</v>
      </c>
      <c r="O184" s="8">
        <v>98.7</v>
      </c>
      <c r="P184" s="8">
        <v>100.2</v>
      </c>
      <c r="Q184" s="8">
        <v>90.1</v>
      </c>
      <c r="R184" s="8">
        <v>97.5</v>
      </c>
      <c r="T184" s="8">
        <v>51.1</v>
      </c>
      <c r="W184" s="8">
        <v>40.799999999999997</v>
      </c>
      <c r="Z184" s="8">
        <v>65.819999999999993</v>
      </c>
      <c r="AC184" s="8">
        <v>68.03</v>
      </c>
      <c r="AD184" s="8">
        <v>85.42</v>
      </c>
      <c r="AE184" s="8">
        <v>61.34</v>
      </c>
      <c r="AF184" s="8">
        <v>60.45</v>
      </c>
      <c r="AG184" s="8">
        <v>51.57</v>
      </c>
      <c r="AO184" s="8">
        <v>282.36</v>
      </c>
      <c r="AQ184" s="8">
        <v>263.14</v>
      </c>
      <c r="AY184" s="8">
        <v>26.9</v>
      </c>
      <c r="AZ184" s="8">
        <v>442.11</v>
      </c>
      <c r="BA184" s="8">
        <v>28.98</v>
      </c>
      <c r="BT184" s="8">
        <v>254.846</v>
      </c>
      <c r="BU184" s="8">
        <v>42.4</v>
      </c>
      <c r="BW184" s="8">
        <v>33.200000000000003</v>
      </c>
      <c r="CF184" s="8">
        <v>829</v>
      </c>
      <c r="CT184" s="8">
        <v>8.1999999999999993</v>
      </c>
      <c r="CZ184" s="8">
        <v>46</v>
      </c>
      <c r="DB184" s="8">
        <v>147</v>
      </c>
      <c r="DC184" s="8">
        <v>2051</v>
      </c>
      <c r="DD184" s="8">
        <v>33.1</v>
      </c>
      <c r="DE184" s="8">
        <v>2630</v>
      </c>
      <c r="DG184" s="8">
        <v>38.4</v>
      </c>
      <c r="DN184" s="8">
        <v>164.7</v>
      </c>
      <c r="DO184" s="8">
        <v>49.65</v>
      </c>
      <c r="DR184" s="8">
        <v>47.83</v>
      </c>
      <c r="DS184" s="8">
        <v>40.119999999999997</v>
      </c>
      <c r="DV184" s="8">
        <v>53.46</v>
      </c>
      <c r="DY184" s="8">
        <v>50.08</v>
      </c>
      <c r="EC184" s="8">
        <v>95.2667</v>
      </c>
      <c r="ET184" s="8">
        <v>70.997</v>
      </c>
      <c r="EW184" s="6" t="s">
        <v>1590</v>
      </c>
      <c r="EX184" s="6" t="s">
        <v>1590</v>
      </c>
      <c r="EY184" s="6" t="s">
        <v>1590</v>
      </c>
      <c r="EZ184" s="8">
        <v>27.2</v>
      </c>
      <c r="FX184" s="8">
        <v>168.334</v>
      </c>
      <c r="FY184" s="8">
        <v>73</v>
      </c>
      <c r="FZ184" s="8">
        <v>111.89700000000001</v>
      </c>
      <c r="GA184" s="8">
        <v>70</v>
      </c>
      <c r="GB184" s="8">
        <v>59.9</v>
      </c>
      <c r="GC184" s="8">
        <v>36.700000000000003</v>
      </c>
      <c r="GD184" s="8">
        <v>39.200000000000003</v>
      </c>
      <c r="GE184" s="8">
        <v>36.4</v>
      </c>
      <c r="GF184" s="8">
        <v>32.299999999999997</v>
      </c>
      <c r="GG184" s="8">
        <v>34.700000000000003</v>
      </c>
      <c r="GH184" s="8">
        <v>683.8</v>
      </c>
      <c r="GI184" s="8">
        <v>705.2</v>
      </c>
      <c r="GJ184" s="8">
        <v>698</v>
      </c>
      <c r="HK184" s="8">
        <v>242</v>
      </c>
      <c r="HL184" s="8">
        <v>321</v>
      </c>
      <c r="HM184" s="8">
        <v>95.9</v>
      </c>
      <c r="IB184" s="8">
        <v>99.738</v>
      </c>
      <c r="IC184" s="8">
        <v>225.9</v>
      </c>
      <c r="ID184" s="8">
        <v>73</v>
      </c>
      <c r="IE184" s="8">
        <v>126.87</v>
      </c>
      <c r="IF184" s="8">
        <v>111.6</v>
      </c>
      <c r="IG184" s="8">
        <v>64.890100000000004</v>
      </c>
    </row>
    <row r="185" spans="1:241" x14ac:dyDescent="0.25">
      <c r="A185" s="7">
        <v>36616</v>
      </c>
      <c r="F185" s="8">
        <v>102.2</v>
      </c>
      <c r="G185" s="8">
        <v>103</v>
      </c>
      <c r="H185" s="8">
        <v>102.9</v>
      </c>
      <c r="I185" s="8">
        <v>103</v>
      </c>
      <c r="J185" s="8">
        <v>103.9</v>
      </c>
      <c r="K185" s="8">
        <v>97.2</v>
      </c>
      <c r="M185" s="8">
        <v>100.3</v>
      </c>
      <c r="N185" s="8">
        <v>105.6</v>
      </c>
      <c r="O185" s="8">
        <v>99.9</v>
      </c>
      <c r="P185" s="8">
        <v>99.7</v>
      </c>
      <c r="Q185" s="8">
        <v>100.9</v>
      </c>
      <c r="R185" s="8">
        <v>100.9</v>
      </c>
      <c r="T185" s="8">
        <v>52.8</v>
      </c>
      <c r="W185" s="8">
        <v>41.5</v>
      </c>
      <c r="Z185" s="8">
        <v>66.91</v>
      </c>
      <c r="AC185" s="8">
        <v>68.61</v>
      </c>
      <c r="AD185" s="8">
        <v>88.34</v>
      </c>
      <c r="AE185" s="8">
        <v>61.31</v>
      </c>
      <c r="AF185" s="8">
        <v>62.86</v>
      </c>
      <c r="AG185" s="8">
        <v>55.12</v>
      </c>
      <c r="AO185" s="8">
        <v>280.5</v>
      </c>
      <c r="AP185" s="8">
        <v>100</v>
      </c>
      <c r="AQ185" s="8">
        <v>263.35000000000002</v>
      </c>
      <c r="AR185" s="8">
        <v>100</v>
      </c>
      <c r="AS185" s="8">
        <v>100</v>
      </c>
      <c r="AT185" s="8">
        <v>100</v>
      </c>
      <c r="AY185" s="8">
        <v>27.24</v>
      </c>
      <c r="AZ185" s="8">
        <v>457.74</v>
      </c>
      <c r="BA185" s="8">
        <v>29.33</v>
      </c>
      <c r="BM185" s="8">
        <v>84.3</v>
      </c>
      <c r="BO185" s="8">
        <v>85.5</v>
      </c>
      <c r="BP185" s="8">
        <v>76.8</v>
      </c>
      <c r="BT185" s="8">
        <v>258.608</v>
      </c>
      <c r="BU185" s="8">
        <v>44.2</v>
      </c>
      <c r="BW185" s="8">
        <v>35.299999999999997</v>
      </c>
      <c r="CF185" s="8">
        <v>856</v>
      </c>
      <c r="CT185" s="8">
        <v>7.2</v>
      </c>
      <c r="CY185" s="8">
        <v>47.7</v>
      </c>
      <c r="CZ185" s="8">
        <v>47</v>
      </c>
      <c r="DA185" s="8">
        <v>51.6</v>
      </c>
      <c r="DB185" s="8">
        <v>152</v>
      </c>
      <c r="DC185" s="8">
        <v>2010</v>
      </c>
      <c r="DD185" s="8">
        <v>34.4</v>
      </c>
      <c r="DE185" s="8">
        <v>2740</v>
      </c>
      <c r="DG185" s="8">
        <v>39</v>
      </c>
      <c r="DN185" s="8">
        <v>166.1</v>
      </c>
      <c r="DO185" s="8">
        <v>51.7</v>
      </c>
      <c r="DR185" s="8">
        <v>49.52</v>
      </c>
      <c r="DS185" s="8">
        <v>40.409999999999997</v>
      </c>
      <c r="DV185" s="8">
        <v>53.93</v>
      </c>
      <c r="DY185" s="8">
        <v>51.32</v>
      </c>
      <c r="EC185" s="8">
        <v>96.7667</v>
      </c>
      <c r="ET185" s="8">
        <v>72.006</v>
      </c>
      <c r="EW185" s="8">
        <v>129.9</v>
      </c>
      <c r="EX185" s="8">
        <v>130.1</v>
      </c>
      <c r="EY185" s="8">
        <v>150.9</v>
      </c>
      <c r="EZ185" s="8">
        <v>28.3</v>
      </c>
      <c r="FN185" s="8">
        <v>56.61</v>
      </c>
      <c r="FO185" s="8">
        <v>99.8</v>
      </c>
      <c r="FX185" s="8">
        <v>174.369</v>
      </c>
      <c r="FY185" s="8">
        <v>76.3</v>
      </c>
      <c r="FZ185" s="8">
        <v>115.83499999999999</v>
      </c>
      <c r="GA185" s="8">
        <v>73.099999999999994</v>
      </c>
      <c r="GB185" s="8">
        <v>63.8</v>
      </c>
      <c r="GC185" s="8">
        <v>38.9</v>
      </c>
      <c r="GD185" s="8">
        <v>40.299999999999997</v>
      </c>
      <c r="GE185" s="8">
        <v>37.9</v>
      </c>
      <c r="GF185" s="8">
        <v>36</v>
      </c>
      <c r="GG185" s="8">
        <v>38.5</v>
      </c>
      <c r="GH185" s="8">
        <v>685</v>
      </c>
      <c r="GI185" s="8">
        <v>704.7</v>
      </c>
      <c r="GJ185" s="8">
        <v>696</v>
      </c>
      <c r="HK185" s="8">
        <v>249</v>
      </c>
      <c r="HL185" s="8">
        <v>339</v>
      </c>
      <c r="HM185" s="8">
        <v>98.9</v>
      </c>
      <c r="IB185" s="8">
        <v>102.27800000000001</v>
      </c>
      <c r="IC185" s="8">
        <v>230.23</v>
      </c>
      <c r="ID185" s="8">
        <v>74.3</v>
      </c>
      <c r="IE185" s="8">
        <v>129.51</v>
      </c>
      <c r="IF185" s="8">
        <v>114</v>
      </c>
      <c r="IG185" s="8">
        <v>65.996899999999997</v>
      </c>
    </row>
    <row r="186" spans="1:241" x14ac:dyDescent="0.25">
      <c r="A186" s="7">
        <v>36707</v>
      </c>
      <c r="F186" s="8">
        <v>100.5</v>
      </c>
      <c r="G186" s="8">
        <v>100.6</v>
      </c>
      <c r="H186" s="8">
        <v>100.1</v>
      </c>
      <c r="I186" s="8">
        <v>100.8</v>
      </c>
      <c r="J186" s="8">
        <v>101.2</v>
      </c>
      <c r="K186" s="8">
        <v>98.4</v>
      </c>
      <c r="M186" s="8">
        <v>100.1</v>
      </c>
      <c r="N186" s="8">
        <v>99</v>
      </c>
      <c r="O186" s="8">
        <v>100.2</v>
      </c>
      <c r="P186" s="8">
        <v>100.2</v>
      </c>
      <c r="Q186" s="8">
        <v>99.8</v>
      </c>
      <c r="R186" s="8">
        <v>99.8</v>
      </c>
      <c r="T186" s="8">
        <v>53.5</v>
      </c>
      <c r="W186" s="8">
        <v>42.5</v>
      </c>
      <c r="Z186" s="8">
        <v>67.790000000000006</v>
      </c>
      <c r="AC186" s="8">
        <v>69.53</v>
      </c>
      <c r="AD186" s="8">
        <v>87.41</v>
      </c>
      <c r="AE186" s="8">
        <v>62.62</v>
      </c>
      <c r="AF186" s="8">
        <v>63.62</v>
      </c>
      <c r="AG186" s="8">
        <v>51.77</v>
      </c>
      <c r="AO186" s="8">
        <v>285.08999999999997</v>
      </c>
      <c r="AP186" s="8">
        <v>100.117</v>
      </c>
      <c r="AQ186" s="8">
        <v>264.47000000000003</v>
      </c>
      <c r="AR186" s="8">
        <v>99.486099999999993</v>
      </c>
      <c r="AS186" s="8">
        <v>99.436000000000007</v>
      </c>
      <c r="AT186" s="8">
        <v>100.3865</v>
      </c>
      <c r="AY186" s="8">
        <v>26.29</v>
      </c>
      <c r="AZ186" s="8">
        <v>457.11</v>
      </c>
      <c r="BA186" s="8">
        <v>28.43</v>
      </c>
      <c r="BM186" s="8">
        <v>83.8</v>
      </c>
      <c r="BO186" s="8">
        <v>85.2</v>
      </c>
      <c r="BP186" s="8">
        <v>76.400000000000006</v>
      </c>
      <c r="BT186" s="8">
        <v>265.661</v>
      </c>
      <c r="BU186" s="8">
        <v>45.6</v>
      </c>
      <c r="BW186" s="8">
        <v>36.9</v>
      </c>
      <c r="CF186" s="8">
        <v>880</v>
      </c>
      <c r="CT186" s="8">
        <v>6.8</v>
      </c>
      <c r="CY186" s="8">
        <v>49.1</v>
      </c>
      <c r="CZ186" s="8">
        <v>49</v>
      </c>
      <c r="DA186" s="8">
        <v>52.6</v>
      </c>
      <c r="DB186" s="8">
        <v>153</v>
      </c>
      <c r="DC186" s="8">
        <v>1980</v>
      </c>
      <c r="DD186" s="8">
        <v>35.700000000000003</v>
      </c>
      <c r="DE186" s="8">
        <v>2840</v>
      </c>
      <c r="DG186" s="8">
        <v>40</v>
      </c>
      <c r="DN186" s="8">
        <v>169.57</v>
      </c>
      <c r="DO186" s="8">
        <v>53.49</v>
      </c>
      <c r="DR186" s="8">
        <v>51.11</v>
      </c>
      <c r="DS186" s="8">
        <v>41.17</v>
      </c>
      <c r="DV186" s="8">
        <v>55.09</v>
      </c>
      <c r="DY186" s="8">
        <v>52.76</v>
      </c>
      <c r="EC186" s="8">
        <v>90.066699999999997</v>
      </c>
      <c r="ET186" s="8">
        <v>72.617000000000004</v>
      </c>
      <c r="EW186" s="6" t="s">
        <v>1590</v>
      </c>
      <c r="EX186" s="6" t="s">
        <v>1590</v>
      </c>
      <c r="EY186" s="6" t="s">
        <v>1590</v>
      </c>
      <c r="EZ186" s="8">
        <v>26.1</v>
      </c>
      <c r="FN186" s="8">
        <v>59.1</v>
      </c>
      <c r="FO186" s="8">
        <v>93.1</v>
      </c>
      <c r="FX186" s="8">
        <v>183.53800000000001</v>
      </c>
      <c r="FY186" s="8">
        <v>79.3</v>
      </c>
      <c r="FZ186" s="8">
        <v>120.98</v>
      </c>
      <c r="GA186" s="8">
        <v>76.2</v>
      </c>
      <c r="GB186" s="8">
        <v>65.900000000000006</v>
      </c>
      <c r="GC186" s="8">
        <v>41.5</v>
      </c>
      <c r="GD186" s="8">
        <v>43.6</v>
      </c>
      <c r="GE186" s="8">
        <v>41</v>
      </c>
      <c r="GF186" s="8">
        <v>37.200000000000003</v>
      </c>
      <c r="GG186" s="8">
        <v>40.299999999999997</v>
      </c>
      <c r="GH186" s="8">
        <v>683</v>
      </c>
      <c r="GI186" s="8">
        <v>697.7</v>
      </c>
      <c r="GJ186" s="8">
        <v>689</v>
      </c>
      <c r="HK186" s="8">
        <v>261</v>
      </c>
      <c r="HL186" s="8">
        <v>369</v>
      </c>
      <c r="HM186" s="8">
        <v>100.4</v>
      </c>
      <c r="IB186" s="8">
        <v>104.875</v>
      </c>
      <c r="IC186" s="8">
        <v>233.98</v>
      </c>
      <c r="ID186" s="8">
        <v>74.5</v>
      </c>
      <c r="IE186" s="8">
        <v>134.27000000000001</v>
      </c>
      <c r="IF186" s="8">
        <v>119</v>
      </c>
      <c r="IG186" s="8">
        <v>67.009100000000004</v>
      </c>
    </row>
    <row r="187" spans="1:241" x14ac:dyDescent="0.25">
      <c r="A187" s="7">
        <v>36799</v>
      </c>
      <c r="F187" s="8">
        <v>98.8</v>
      </c>
      <c r="G187" s="8">
        <v>98.2</v>
      </c>
      <c r="H187" s="8">
        <v>97.8</v>
      </c>
      <c r="I187" s="8">
        <v>98.4</v>
      </c>
      <c r="J187" s="8">
        <v>97.6</v>
      </c>
      <c r="K187" s="8">
        <v>104.1</v>
      </c>
      <c r="M187" s="8">
        <v>100.2</v>
      </c>
      <c r="N187" s="8">
        <v>103.2</v>
      </c>
      <c r="O187" s="8">
        <v>100</v>
      </c>
      <c r="P187" s="8">
        <v>100.5</v>
      </c>
      <c r="Q187" s="8">
        <v>96.8</v>
      </c>
      <c r="R187" s="8">
        <v>96.8</v>
      </c>
      <c r="T187" s="8">
        <v>54.8</v>
      </c>
      <c r="W187" s="8">
        <v>42.4</v>
      </c>
      <c r="Z187" s="8">
        <v>69.069999999999993</v>
      </c>
      <c r="AC187" s="8">
        <v>71.62</v>
      </c>
      <c r="AD187" s="8">
        <v>90.61</v>
      </c>
      <c r="AE187" s="8">
        <v>64.37</v>
      </c>
      <c r="AF187" s="8">
        <v>62.9</v>
      </c>
      <c r="AG187" s="8">
        <v>54.81</v>
      </c>
      <c r="AO187" s="8">
        <v>287.14999999999998</v>
      </c>
      <c r="AP187" s="8">
        <v>101.3856</v>
      </c>
      <c r="AQ187" s="8">
        <v>270.12</v>
      </c>
      <c r="AR187" s="8">
        <v>99.217500000000001</v>
      </c>
      <c r="AS187" s="8">
        <v>101.19159999999999</v>
      </c>
      <c r="AT187" s="8">
        <v>100.22839999999999</v>
      </c>
      <c r="AY187" s="8">
        <v>25.85</v>
      </c>
      <c r="AZ187" s="8">
        <v>446.32</v>
      </c>
      <c r="BA187" s="8">
        <v>28.08</v>
      </c>
      <c r="BM187" s="8">
        <v>84.6</v>
      </c>
      <c r="BO187" s="8">
        <v>86.1</v>
      </c>
      <c r="BP187" s="8">
        <v>76.3</v>
      </c>
      <c r="BT187" s="8">
        <v>271.77300000000002</v>
      </c>
      <c r="BU187" s="8">
        <v>46.7</v>
      </c>
      <c r="BW187" s="8">
        <v>37.9</v>
      </c>
      <c r="CF187" s="8">
        <v>892</v>
      </c>
      <c r="CT187" s="8">
        <v>6.7</v>
      </c>
      <c r="CY187" s="8">
        <v>50.8</v>
      </c>
      <c r="CZ187" s="8">
        <v>50</v>
      </c>
      <c r="DA187" s="8">
        <v>53.2</v>
      </c>
      <c r="DB187" s="8">
        <v>152</v>
      </c>
      <c r="DC187" s="8">
        <v>2017</v>
      </c>
      <c r="DD187" s="8">
        <v>36.9</v>
      </c>
      <c r="DE187" s="8">
        <v>2930</v>
      </c>
      <c r="DG187" s="8">
        <v>41.8</v>
      </c>
      <c r="DN187" s="8">
        <v>172.58</v>
      </c>
      <c r="DO187" s="8">
        <v>54.92</v>
      </c>
      <c r="DR187" s="8">
        <v>52.54</v>
      </c>
      <c r="DS187" s="8">
        <v>42.59</v>
      </c>
      <c r="DV187" s="8">
        <v>55.79</v>
      </c>
      <c r="DY187" s="8">
        <v>53.94</v>
      </c>
      <c r="EC187" s="8">
        <v>87.333299999999994</v>
      </c>
      <c r="ET187" s="8">
        <v>73.61</v>
      </c>
      <c r="EW187" s="8">
        <v>125.8</v>
      </c>
      <c r="EX187" s="8">
        <v>126.7</v>
      </c>
      <c r="EY187" s="8">
        <v>147.9</v>
      </c>
      <c r="EZ187" s="8">
        <v>24.3</v>
      </c>
      <c r="FN187" s="8">
        <v>61.32</v>
      </c>
      <c r="FO187" s="8">
        <v>100</v>
      </c>
      <c r="FX187" s="8">
        <v>194.36099999999999</v>
      </c>
      <c r="FY187" s="8">
        <v>82.7</v>
      </c>
      <c r="FZ187" s="8">
        <v>126.538</v>
      </c>
      <c r="GA187" s="8">
        <v>79.099999999999994</v>
      </c>
      <c r="GB187" s="8">
        <v>67.7</v>
      </c>
      <c r="GC187" s="8">
        <v>40.299999999999997</v>
      </c>
      <c r="GD187" s="8">
        <v>42.3</v>
      </c>
      <c r="GE187" s="8">
        <v>39.4</v>
      </c>
      <c r="GF187" s="8">
        <v>36.4</v>
      </c>
      <c r="GG187" s="8">
        <v>38.799999999999997</v>
      </c>
      <c r="GH187" s="8">
        <v>677.7</v>
      </c>
      <c r="GI187" s="8">
        <v>697.1</v>
      </c>
      <c r="GJ187" s="8">
        <v>689</v>
      </c>
      <c r="HK187" s="8">
        <v>270</v>
      </c>
      <c r="HL187" s="8">
        <v>387</v>
      </c>
      <c r="HM187" s="8">
        <v>97.6</v>
      </c>
      <c r="IB187" s="8">
        <v>107.155</v>
      </c>
      <c r="IC187" s="8">
        <v>238.24</v>
      </c>
      <c r="ID187" s="8">
        <v>75.8</v>
      </c>
      <c r="IE187" s="8">
        <v>138.68</v>
      </c>
      <c r="IF187" s="8">
        <v>122.8</v>
      </c>
      <c r="IG187" s="8">
        <v>68.130799999999994</v>
      </c>
    </row>
    <row r="188" spans="1:241" x14ac:dyDescent="0.25">
      <c r="A188" s="7">
        <v>36891</v>
      </c>
      <c r="F188" s="8">
        <v>98.5</v>
      </c>
      <c r="G188" s="8">
        <v>98.2</v>
      </c>
      <c r="H188" s="8">
        <v>99.2</v>
      </c>
      <c r="I188" s="8">
        <v>97.8</v>
      </c>
      <c r="J188" s="8">
        <v>97.4</v>
      </c>
      <c r="K188" s="8">
        <v>100.3</v>
      </c>
      <c r="M188" s="8">
        <v>99.4</v>
      </c>
      <c r="N188" s="8">
        <v>92.3</v>
      </c>
      <c r="O188" s="8">
        <v>100</v>
      </c>
      <c r="P188" s="8">
        <v>99.6</v>
      </c>
      <c r="Q188" s="8">
        <v>102.5</v>
      </c>
      <c r="R188" s="8">
        <v>102.5</v>
      </c>
      <c r="T188" s="8">
        <v>54.1</v>
      </c>
      <c r="W188" s="8">
        <v>43.4</v>
      </c>
      <c r="Z188" s="8">
        <v>69.89</v>
      </c>
      <c r="AC188" s="8">
        <v>72.25</v>
      </c>
      <c r="AD188" s="8">
        <v>92.68</v>
      </c>
      <c r="AE188" s="8">
        <v>64.55</v>
      </c>
      <c r="AF188" s="8">
        <v>64.22</v>
      </c>
      <c r="AG188" s="8">
        <v>55.55</v>
      </c>
      <c r="AO188" s="8">
        <v>287.01</v>
      </c>
      <c r="AP188" s="8">
        <v>101.15860000000001</v>
      </c>
      <c r="AQ188" s="8">
        <v>268.79000000000002</v>
      </c>
      <c r="AR188" s="8">
        <v>94.923199999999994</v>
      </c>
      <c r="AS188" s="8">
        <v>100.89960000000001</v>
      </c>
      <c r="AT188" s="8">
        <v>96.202600000000004</v>
      </c>
      <c r="AY188" s="8">
        <v>26.54</v>
      </c>
      <c r="AZ188" s="8">
        <v>435.17</v>
      </c>
      <c r="BA188" s="8">
        <v>28.5</v>
      </c>
      <c r="BM188" s="8">
        <v>84.7</v>
      </c>
      <c r="BO188" s="8">
        <v>86.2</v>
      </c>
      <c r="BP188" s="8">
        <v>75.8</v>
      </c>
      <c r="BT188" s="8">
        <v>274.12400000000002</v>
      </c>
      <c r="BU188" s="8">
        <v>48.1</v>
      </c>
      <c r="BW188" s="8">
        <v>39.700000000000003</v>
      </c>
      <c r="CF188" s="8">
        <v>893</v>
      </c>
      <c r="CT188" s="8">
        <v>7.8</v>
      </c>
      <c r="CY188" s="8">
        <v>50.6</v>
      </c>
      <c r="CZ188" s="8">
        <v>50</v>
      </c>
      <c r="DA188" s="8">
        <v>53.4</v>
      </c>
      <c r="DB188" s="8">
        <v>159</v>
      </c>
      <c r="DC188" s="8">
        <v>2051</v>
      </c>
      <c r="DD188" s="8">
        <v>37.200000000000003</v>
      </c>
      <c r="DE188" s="8">
        <v>2960</v>
      </c>
      <c r="DG188" s="8">
        <v>41.7</v>
      </c>
      <c r="DN188" s="8">
        <v>177.15</v>
      </c>
      <c r="DO188" s="8">
        <v>57.69</v>
      </c>
      <c r="DR188" s="8">
        <v>55.11</v>
      </c>
      <c r="DS188" s="8">
        <v>44.34</v>
      </c>
      <c r="DV188" s="8">
        <v>57.02</v>
      </c>
      <c r="DY188" s="8">
        <v>56.03</v>
      </c>
      <c r="EC188" s="8">
        <v>84.166700000000006</v>
      </c>
      <c r="ET188" s="8">
        <v>74.456999999999994</v>
      </c>
      <c r="EW188" s="6" t="s">
        <v>1590</v>
      </c>
      <c r="EX188" s="6" t="s">
        <v>1590</v>
      </c>
      <c r="EY188" s="6" t="s">
        <v>1590</v>
      </c>
      <c r="EZ188" s="8">
        <v>26.8</v>
      </c>
      <c r="FN188" s="8">
        <v>67.209999999999994</v>
      </c>
      <c r="FO188" s="8">
        <v>107.1</v>
      </c>
      <c r="FX188" s="8">
        <v>196.721</v>
      </c>
      <c r="FY188" s="8">
        <v>84.6</v>
      </c>
      <c r="FZ188" s="8">
        <v>131.221</v>
      </c>
      <c r="GA188" s="8">
        <v>80.900000000000006</v>
      </c>
      <c r="GB188" s="8">
        <v>70</v>
      </c>
      <c r="GC188" s="8">
        <v>40.299999999999997</v>
      </c>
      <c r="GD188" s="8">
        <v>42.9</v>
      </c>
      <c r="GE188" s="8">
        <v>39.6</v>
      </c>
      <c r="GF188" s="8">
        <v>35.4</v>
      </c>
      <c r="GG188" s="8">
        <v>37.9</v>
      </c>
      <c r="GH188" s="8">
        <v>675.9</v>
      </c>
      <c r="GI188" s="8">
        <v>696.6</v>
      </c>
      <c r="GJ188" s="8">
        <v>688</v>
      </c>
      <c r="HK188" s="8">
        <v>271</v>
      </c>
      <c r="HL188" s="8">
        <v>397</v>
      </c>
      <c r="HM188" s="8">
        <v>94.9</v>
      </c>
      <c r="IB188" s="8">
        <v>109.605</v>
      </c>
      <c r="IC188" s="8">
        <v>241.9</v>
      </c>
      <c r="ID188" s="8">
        <v>76.2</v>
      </c>
      <c r="IE188" s="8">
        <v>142.15</v>
      </c>
      <c r="IF188" s="8">
        <v>123.9</v>
      </c>
      <c r="IG188" s="8">
        <v>68.535499999999999</v>
      </c>
    </row>
    <row r="189" spans="1:241" x14ac:dyDescent="0.25">
      <c r="A189" s="7">
        <v>36981</v>
      </c>
      <c r="F189" s="8">
        <v>103.3</v>
      </c>
      <c r="G189" s="8">
        <v>105.1</v>
      </c>
      <c r="H189" s="8">
        <v>99.6</v>
      </c>
      <c r="I189" s="8">
        <v>107.4</v>
      </c>
      <c r="J189" s="8">
        <v>107.6</v>
      </c>
      <c r="K189" s="8">
        <v>105.7</v>
      </c>
      <c r="M189" s="8">
        <v>98.4</v>
      </c>
      <c r="N189" s="8">
        <v>102</v>
      </c>
      <c r="O189" s="8">
        <v>98.2</v>
      </c>
      <c r="P189" s="8">
        <v>97.3</v>
      </c>
      <c r="Q189" s="8">
        <v>103.5</v>
      </c>
      <c r="R189" s="8">
        <v>98.1</v>
      </c>
      <c r="T189" s="8">
        <v>55.3</v>
      </c>
      <c r="W189" s="8">
        <v>44.4</v>
      </c>
      <c r="Z189" s="8">
        <v>69.92</v>
      </c>
      <c r="AC189" s="8">
        <v>72.040000000000006</v>
      </c>
      <c r="AD189" s="8">
        <v>91.67</v>
      </c>
      <c r="AE189" s="8">
        <v>64.569999999999993</v>
      </c>
      <c r="AF189" s="8">
        <v>64.91</v>
      </c>
      <c r="AG189" s="8">
        <v>57.1</v>
      </c>
      <c r="AO189" s="8">
        <v>287.33999999999997</v>
      </c>
      <c r="AP189" s="8">
        <v>101.7243</v>
      </c>
      <c r="AQ189" s="8">
        <v>273.44</v>
      </c>
      <c r="AR189" s="8">
        <v>98.662099999999995</v>
      </c>
      <c r="AS189" s="8">
        <v>101.9569</v>
      </c>
      <c r="AT189" s="8">
        <v>100.93</v>
      </c>
      <c r="AY189" s="8">
        <v>27.31</v>
      </c>
      <c r="AZ189" s="8">
        <v>467.83</v>
      </c>
      <c r="BA189" s="8">
        <v>29.04</v>
      </c>
      <c r="BM189" s="8">
        <v>84.9</v>
      </c>
      <c r="BO189" s="8">
        <v>86.7</v>
      </c>
      <c r="BP189" s="8">
        <v>75.5</v>
      </c>
      <c r="BT189" s="8">
        <v>279.29700000000003</v>
      </c>
      <c r="BU189" s="8">
        <v>49.9</v>
      </c>
      <c r="BW189" s="8">
        <v>41.9</v>
      </c>
      <c r="CF189" s="8">
        <v>930</v>
      </c>
      <c r="CT189" s="8">
        <v>7.1</v>
      </c>
      <c r="CY189" s="8">
        <v>51.2</v>
      </c>
      <c r="CZ189" s="8">
        <v>51</v>
      </c>
      <c r="DA189" s="8">
        <v>53.9</v>
      </c>
      <c r="DB189" s="8">
        <v>156</v>
      </c>
      <c r="DC189" s="8">
        <v>2009</v>
      </c>
      <c r="DD189" s="8">
        <v>38.299999999999997</v>
      </c>
      <c r="DE189" s="8">
        <v>3040</v>
      </c>
      <c r="DG189" s="8">
        <v>42.3</v>
      </c>
      <c r="DN189" s="8">
        <v>184.01</v>
      </c>
      <c r="DO189" s="8">
        <v>60.5</v>
      </c>
      <c r="DR189" s="8">
        <v>57.54</v>
      </c>
      <c r="DS189" s="8">
        <v>45.26</v>
      </c>
      <c r="DV189" s="8">
        <v>59.55</v>
      </c>
      <c r="DY189" s="8">
        <v>58.48</v>
      </c>
      <c r="EC189" s="8">
        <v>81</v>
      </c>
      <c r="ET189" s="8">
        <v>75.319000000000003</v>
      </c>
      <c r="EW189" s="8">
        <v>122.3</v>
      </c>
      <c r="EX189" s="8">
        <v>123</v>
      </c>
      <c r="EY189" s="8">
        <v>144.69999999999999</v>
      </c>
      <c r="EZ189" s="8">
        <v>31.7</v>
      </c>
      <c r="FN189" s="8">
        <v>68.540000000000006</v>
      </c>
      <c r="FO189" s="8">
        <v>102.5</v>
      </c>
      <c r="FX189" s="8">
        <v>198.374</v>
      </c>
      <c r="FY189" s="8">
        <v>86.5</v>
      </c>
      <c r="FZ189" s="8">
        <v>131.91800000000001</v>
      </c>
      <c r="GA189" s="8">
        <v>83.3</v>
      </c>
      <c r="GB189" s="8">
        <v>73.599999999999994</v>
      </c>
      <c r="GC189" s="8">
        <v>41.7</v>
      </c>
      <c r="GD189" s="8">
        <v>43.7</v>
      </c>
      <c r="GE189" s="8">
        <v>40.6</v>
      </c>
      <c r="GF189" s="8">
        <v>38</v>
      </c>
      <c r="GG189" s="8">
        <v>40.6</v>
      </c>
      <c r="GH189" s="8">
        <v>685.2</v>
      </c>
      <c r="GI189" s="8">
        <v>701.1</v>
      </c>
      <c r="GJ189" s="8">
        <v>691</v>
      </c>
      <c r="HF189" s="8">
        <v>7300.88</v>
      </c>
      <c r="HG189" s="8">
        <v>9020.24</v>
      </c>
      <c r="HK189" s="8">
        <v>279</v>
      </c>
      <c r="HL189" s="8">
        <v>409</v>
      </c>
      <c r="HM189" s="8">
        <v>91.1</v>
      </c>
      <c r="IB189" s="8">
        <v>112.17</v>
      </c>
      <c r="IC189" s="8">
        <v>247.88</v>
      </c>
      <c r="ID189" s="8">
        <v>76.900000000000006</v>
      </c>
      <c r="IE189" s="8">
        <v>145.12</v>
      </c>
      <c r="IF189" s="8">
        <v>130.19999999999999</v>
      </c>
      <c r="IG189" s="8">
        <v>69.432500000000005</v>
      </c>
    </row>
    <row r="190" spans="1:241" x14ac:dyDescent="0.25">
      <c r="A190" s="7">
        <v>37072</v>
      </c>
      <c r="F190" s="8">
        <v>98.8</v>
      </c>
      <c r="G190" s="8">
        <v>98.8</v>
      </c>
      <c r="H190" s="8">
        <v>97.3</v>
      </c>
      <c r="I190" s="8">
        <v>99.5</v>
      </c>
      <c r="J190" s="8">
        <v>99.3</v>
      </c>
      <c r="K190" s="8">
        <v>101.3</v>
      </c>
      <c r="M190" s="8">
        <v>98.5</v>
      </c>
      <c r="N190" s="8">
        <v>97.9</v>
      </c>
      <c r="O190" s="8">
        <v>98.6</v>
      </c>
      <c r="P190" s="8">
        <v>98</v>
      </c>
      <c r="Q190" s="8">
        <v>102.3</v>
      </c>
      <c r="R190" s="8">
        <v>99.2</v>
      </c>
      <c r="T190" s="8">
        <v>56.8</v>
      </c>
      <c r="W190" s="8">
        <v>46</v>
      </c>
      <c r="Z190" s="8">
        <v>71.209999999999994</v>
      </c>
      <c r="AC190" s="8">
        <v>73.28</v>
      </c>
      <c r="AD190" s="8">
        <v>91.83</v>
      </c>
      <c r="AE190" s="8">
        <v>66.08</v>
      </c>
      <c r="AF190" s="8">
        <v>66.319999999999993</v>
      </c>
      <c r="AG190" s="8">
        <v>57.03</v>
      </c>
      <c r="AO190" s="8">
        <v>290.23</v>
      </c>
      <c r="AP190" s="8">
        <v>100.9243</v>
      </c>
      <c r="AQ190" s="8">
        <v>275.17</v>
      </c>
      <c r="AR190" s="8">
        <v>98.7941</v>
      </c>
      <c r="AS190" s="8">
        <v>101.95569999999999</v>
      </c>
      <c r="AT190" s="8">
        <v>100.8931</v>
      </c>
      <c r="AY190" s="8">
        <v>28.19</v>
      </c>
      <c r="AZ190" s="8">
        <v>464.49</v>
      </c>
      <c r="BA190" s="8">
        <v>29.5</v>
      </c>
      <c r="BM190" s="8">
        <v>84.9</v>
      </c>
      <c r="BO190" s="8">
        <v>86.9</v>
      </c>
      <c r="BP190" s="8">
        <v>73.900000000000006</v>
      </c>
      <c r="BT190" s="8">
        <v>283.05799999999999</v>
      </c>
      <c r="BU190" s="8">
        <v>51.5</v>
      </c>
      <c r="BW190" s="8">
        <v>43.6</v>
      </c>
      <c r="CF190" s="8">
        <v>962</v>
      </c>
      <c r="CT190" s="8">
        <v>7.8</v>
      </c>
      <c r="CY190" s="8">
        <v>52.8</v>
      </c>
      <c r="CZ190" s="8">
        <v>52</v>
      </c>
      <c r="DA190" s="8">
        <v>54.8</v>
      </c>
      <c r="DB190" s="8">
        <v>166</v>
      </c>
      <c r="DC190" s="8">
        <v>2110</v>
      </c>
      <c r="DD190" s="8">
        <v>38.700000000000003</v>
      </c>
      <c r="DE190" s="8">
        <v>3080</v>
      </c>
      <c r="DG190" s="8">
        <v>43.1</v>
      </c>
      <c r="DN190" s="8">
        <v>187.97</v>
      </c>
      <c r="DO190" s="8">
        <v>63.6</v>
      </c>
      <c r="DR190" s="8">
        <v>60.3</v>
      </c>
      <c r="DS190" s="8">
        <v>46.65</v>
      </c>
      <c r="DV190" s="8">
        <v>60.66</v>
      </c>
      <c r="DY190" s="8">
        <v>60.66</v>
      </c>
      <c r="EC190" s="8">
        <v>81.2</v>
      </c>
      <c r="ET190" s="8">
        <v>76.274000000000001</v>
      </c>
      <c r="EW190" s="6" t="s">
        <v>1590</v>
      </c>
      <c r="EX190" s="6" t="s">
        <v>1590</v>
      </c>
      <c r="EY190" s="6" t="s">
        <v>1590</v>
      </c>
      <c r="EZ190" s="8">
        <v>29.8</v>
      </c>
      <c r="FN190" s="8">
        <v>67.27</v>
      </c>
      <c r="FO190" s="8">
        <v>100.1</v>
      </c>
      <c r="FX190" s="8">
        <v>203.76499999999999</v>
      </c>
      <c r="FY190" s="8">
        <v>88.7</v>
      </c>
      <c r="FZ190" s="8">
        <v>137.40899999999999</v>
      </c>
      <c r="GA190" s="8">
        <v>86.2</v>
      </c>
      <c r="GB190" s="8">
        <v>75.7</v>
      </c>
      <c r="GC190" s="8">
        <v>43.5</v>
      </c>
      <c r="GD190" s="8">
        <v>46.2</v>
      </c>
      <c r="GE190" s="8">
        <v>42.5</v>
      </c>
      <c r="GF190" s="8">
        <v>39.1</v>
      </c>
      <c r="GG190" s="8">
        <v>41.7</v>
      </c>
      <c r="GH190" s="8">
        <v>687.8</v>
      </c>
      <c r="GI190" s="8">
        <v>699.5</v>
      </c>
      <c r="GJ190" s="8">
        <v>689</v>
      </c>
      <c r="HF190" s="8">
        <v>7723.86</v>
      </c>
      <c r="HG190" s="8">
        <v>9421.89</v>
      </c>
      <c r="HK190" s="8">
        <v>283</v>
      </c>
      <c r="HL190" s="8">
        <v>415</v>
      </c>
      <c r="HM190" s="8">
        <v>90.3</v>
      </c>
      <c r="IB190" s="8">
        <v>114.24299999999999</v>
      </c>
      <c r="IC190" s="8">
        <v>252.03</v>
      </c>
      <c r="ID190" s="8">
        <v>77.3</v>
      </c>
      <c r="IE190" s="8">
        <v>151.12</v>
      </c>
      <c r="IF190" s="8">
        <v>135.6</v>
      </c>
      <c r="IG190" s="8">
        <v>70.420500000000004</v>
      </c>
    </row>
    <row r="191" spans="1:241" x14ac:dyDescent="0.25">
      <c r="A191" s="7">
        <v>37164</v>
      </c>
      <c r="F191" s="8">
        <v>102.8</v>
      </c>
      <c r="G191" s="8">
        <v>105.1</v>
      </c>
      <c r="H191" s="8">
        <v>99.3</v>
      </c>
      <c r="I191" s="8">
        <v>107.6</v>
      </c>
      <c r="J191" s="8">
        <v>107.2</v>
      </c>
      <c r="K191" s="8">
        <v>110.1</v>
      </c>
      <c r="M191" s="8">
        <v>96.4</v>
      </c>
      <c r="N191" s="8">
        <v>94.3</v>
      </c>
      <c r="O191" s="8">
        <v>96.6</v>
      </c>
      <c r="P191" s="8">
        <v>96.3</v>
      </c>
      <c r="Q191" s="8">
        <v>98.3</v>
      </c>
      <c r="R191" s="8">
        <v>99.8</v>
      </c>
      <c r="T191" s="8">
        <v>60.5</v>
      </c>
      <c r="W191" s="8">
        <v>48.4</v>
      </c>
      <c r="Z191" s="8">
        <v>72.81</v>
      </c>
      <c r="AC191" s="8">
        <v>75.38</v>
      </c>
      <c r="AD191" s="8">
        <v>92.71</v>
      </c>
      <c r="AE191" s="8">
        <v>68.47</v>
      </c>
      <c r="AF191" s="8">
        <v>66.73</v>
      </c>
      <c r="AG191" s="8">
        <v>60.28</v>
      </c>
      <c r="AO191" s="8">
        <v>290.69</v>
      </c>
      <c r="AP191" s="8">
        <v>101.13249999999999</v>
      </c>
      <c r="AQ191" s="8">
        <v>281.81</v>
      </c>
      <c r="AR191" s="8">
        <v>98.406599999999997</v>
      </c>
      <c r="AS191" s="8">
        <v>102.1353</v>
      </c>
      <c r="AT191" s="8">
        <v>100.8546</v>
      </c>
      <c r="AY191" s="8">
        <v>28.6</v>
      </c>
      <c r="AZ191" s="8">
        <v>463.52</v>
      </c>
      <c r="BA191" s="8">
        <v>29.59</v>
      </c>
      <c r="BM191" s="8">
        <v>84.7</v>
      </c>
      <c r="BO191" s="8">
        <v>86.4</v>
      </c>
      <c r="BP191" s="8">
        <v>75.099999999999994</v>
      </c>
      <c r="BT191" s="8">
        <v>286.35000000000002</v>
      </c>
      <c r="BU191" s="8">
        <v>53.1</v>
      </c>
      <c r="BW191" s="8">
        <v>45.7</v>
      </c>
      <c r="CF191" s="8">
        <v>983</v>
      </c>
      <c r="CT191" s="8">
        <v>7.2</v>
      </c>
      <c r="CY191" s="8">
        <v>54.3</v>
      </c>
      <c r="CZ191" s="8">
        <v>54</v>
      </c>
      <c r="DA191" s="8">
        <v>55.2</v>
      </c>
      <c r="DB191" s="8">
        <v>154</v>
      </c>
      <c r="DC191" s="8">
        <v>2057</v>
      </c>
      <c r="DD191" s="8">
        <v>40.299999999999997</v>
      </c>
      <c r="DE191" s="8">
        <v>3210</v>
      </c>
      <c r="DG191" s="8">
        <v>44.7</v>
      </c>
      <c r="DN191" s="8">
        <v>191.33</v>
      </c>
      <c r="DO191" s="8">
        <v>65.25</v>
      </c>
      <c r="DR191" s="8">
        <v>61.81</v>
      </c>
      <c r="DS191" s="8">
        <v>47.6</v>
      </c>
      <c r="DV191" s="8">
        <v>61.7</v>
      </c>
      <c r="DY191" s="8">
        <v>62</v>
      </c>
      <c r="EC191" s="8">
        <v>78.633300000000006</v>
      </c>
      <c r="ET191" s="8">
        <v>77.91</v>
      </c>
      <c r="EW191" s="8">
        <v>119.1</v>
      </c>
      <c r="EX191" s="8">
        <v>119.9</v>
      </c>
      <c r="EY191" s="8">
        <v>141.30000000000001</v>
      </c>
      <c r="EZ191" s="8">
        <v>33</v>
      </c>
      <c r="FN191" s="8">
        <v>67.09</v>
      </c>
      <c r="FO191" s="8">
        <v>108.3</v>
      </c>
      <c r="FX191" s="8">
        <v>208.42</v>
      </c>
      <c r="FY191" s="8">
        <v>91.1</v>
      </c>
      <c r="FZ191" s="8">
        <v>139.66</v>
      </c>
      <c r="GA191" s="8">
        <v>88.1</v>
      </c>
      <c r="GB191" s="8">
        <v>77.2</v>
      </c>
      <c r="GC191" s="8">
        <v>43.5</v>
      </c>
      <c r="GD191" s="8">
        <v>45.9</v>
      </c>
      <c r="GE191" s="8">
        <v>42.4</v>
      </c>
      <c r="GF191" s="8">
        <v>39.6</v>
      </c>
      <c r="GG191" s="8">
        <v>42.1</v>
      </c>
      <c r="GH191" s="8">
        <v>693.8</v>
      </c>
      <c r="GI191" s="8">
        <v>705.9</v>
      </c>
      <c r="GJ191" s="8">
        <v>697</v>
      </c>
      <c r="HF191" s="8">
        <v>8291.11</v>
      </c>
      <c r="HG191" s="8">
        <v>9889.6299999999992</v>
      </c>
      <c r="HK191" s="8">
        <v>288</v>
      </c>
      <c r="HL191" s="8">
        <v>415</v>
      </c>
      <c r="HM191" s="8">
        <v>87.6</v>
      </c>
      <c r="IB191" s="8">
        <v>116.346</v>
      </c>
      <c r="IC191" s="8">
        <v>255.95</v>
      </c>
      <c r="ID191" s="8">
        <v>78.099999999999994</v>
      </c>
      <c r="IE191" s="8">
        <v>158.19</v>
      </c>
      <c r="IF191" s="8">
        <v>140.30000000000001</v>
      </c>
      <c r="IG191" s="8">
        <v>71.529300000000006</v>
      </c>
    </row>
    <row r="192" spans="1:241" x14ac:dyDescent="0.25">
      <c r="A192" s="7">
        <v>37256</v>
      </c>
      <c r="F192" s="8">
        <v>98.5</v>
      </c>
      <c r="G192" s="8">
        <v>100.5</v>
      </c>
      <c r="H192" s="8">
        <v>93.4</v>
      </c>
      <c r="I192" s="8">
        <v>103.6</v>
      </c>
      <c r="J192" s="8">
        <v>103</v>
      </c>
      <c r="K192" s="8">
        <v>107.4</v>
      </c>
      <c r="M192" s="8">
        <v>93</v>
      </c>
      <c r="N192" s="8">
        <v>96.2</v>
      </c>
      <c r="O192" s="8">
        <v>92.7</v>
      </c>
      <c r="P192" s="8">
        <v>92.5</v>
      </c>
      <c r="Q192" s="8">
        <v>94.1</v>
      </c>
      <c r="R192" s="8">
        <v>100.5</v>
      </c>
      <c r="T192" s="8">
        <v>63.5</v>
      </c>
      <c r="W192" s="8">
        <v>50.2</v>
      </c>
      <c r="Z192" s="8">
        <v>72.75</v>
      </c>
      <c r="AC192" s="8">
        <v>74.66</v>
      </c>
      <c r="AD192" s="8">
        <v>93.25</v>
      </c>
      <c r="AE192" s="8">
        <v>67.36</v>
      </c>
      <c r="AF192" s="8">
        <v>68.28</v>
      </c>
      <c r="AG192" s="8">
        <v>55.57</v>
      </c>
      <c r="AO192" s="8">
        <v>293.47000000000003</v>
      </c>
      <c r="AP192" s="8">
        <v>102.49209999999999</v>
      </c>
      <c r="AQ192" s="8">
        <v>282.32</v>
      </c>
      <c r="AR192" s="8">
        <v>99.789699999999996</v>
      </c>
      <c r="AS192" s="8">
        <v>103.87260000000001</v>
      </c>
      <c r="AT192" s="8">
        <v>102.7016</v>
      </c>
      <c r="AY192" s="8">
        <v>28.86</v>
      </c>
      <c r="AZ192" s="8">
        <v>483.38</v>
      </c>
      <c r="BA192" s="8">
        <v>29.6</v>
      </c>
      <c r="BM192" s="8">
        <v>83.1</v>
      </c>
      <c r="BO192" s="8">
        <v>84.6</v>
      </c>
      <c r="BP192" s="8">
        <v>74.8</v>
      </c>
      <c r="BT192" s="8">
        <v>283.99900000000002</v>
      </c>
      <c r="BU192" s="8">
        <v>53.4</v>
      </c>
      <c r="BW192" s="8">
        <v>45.7</v>
      </c>
      <c r="CF192" s="8">
        <v>993</v>
      </c>
      <c r="CT192" s="8">
        <v>8.3000000000000007</v>
      </c>
      <c r="CY192" s="8">
        <v>54.5</v>
      </c>
      <c r="CZ192" s="8">
        <v>54</v>
      </c>
      <c r="DA192" s="8">
        <v>56.8</v>
      </c>
      <c r="DB192" s="8">
        <v>167</v>
      </c>
      <c r="DC192" s="8">
        <v>2223</v>
      </c>
      <c r="DD192" s="8">
        <v>40.5</v>
      </c>
      <c r="DE192" s="8">
        <v>3220</v>
      </c>
      <c r="DG192" s="8">
        <v>44.7</v>
      </c>
      <c r="DN192" s="8">
        <v>197.53</v>
      </c>
      <c r="DO192" s="8">
        <v>66.819999999999993</v>
      </c>
      <c r="DR192" s="8">
        <v>63.64</v>
      </c>
      <c r="DS192" s="8">
        <v>50.41</v>
      </c>
      <c r="DV192" s="8">
        <v>63.21</v>
      </c>
      <c r="DY192" s="8">
        <v>63.73</v>
      </c>
      <c r="EC192" s="8">
        <v>73.833299999999994</v>
      </c>
      <c r="ET192" s="8">
        <v>79.991</v>
      </c>
      <c r="EW192" s="6" t="s">
        <v>1590</v>
      </c>
      <c r="EX192" s="6" t="s">
        <v>1590</v>
      </c>
      <c r="EY192" s="6" t="s">
        <v>1590</v>
      </c>
      <c r="EZ192" s="8">
        <v>37.9</v>
      </c>
      <c r="FN192" s="8">
        <v>67.12</v>
      </c>
      <c r="FO192" s="8">
        <v>109.3</v>
      </c>
      <c r="FX192" s="8">
        <v>209.36</v>
      </c>
      <c r="FY192" s="8">
        <v>91.7</v>
      </c>
      <c r="FZ192" s="8">
        <v>143.31299999999999</v>
      </c>
      <c r="GA192" s="8">
        <v>89.4</v>
      </c>
      <c r="GB192" s="8">
        <v>77.5</v>
      </c>
      <c r="GC192" s="8">
        <v>43.4</v>
      </c>
      <c r="GD192" s="8">
        <v>45.4</v>
      </c>
      <c r="GE192" s="8">
        <v>42.1</v>
      </c>
      <c r="GF192" s="8">
        <v>39.700000000000003</v>
      </c>
      <c r="GG192" s="8">
        <v>41.6</v>
      </c>
      <c r="GH192" s="8">
        <v>705.6</v>
      </c>
      <c r="GI192" s="8">
        <v>717.9</v>
      </c>
      <c r="GJ192" s="8">
        <v>708</v>
      </c>
      <c r="HF192" s="8">
        <v>9072.4</v>
      </c>
      <c r="HG192" s="8">
        <v>10567.37</v>
      </c>
      <c r="HK192" s="8">
        <v>284</v>
      </c>
      <c r="HL192" s="8">
        <v>407</v>
      </c>
      <c r="HM192" s="8">
        <v>83.8</v>
      </c>
      <c r="IB192" s="8">
        <v>118.28</v>
      </c>
      <c r="IC192" s="8">
        <v>259.11</v>
      </c>
      <c r="ID192" s="8">
        <v>79.099999999999994</v>
      </c>
      <c r="IE192" s="8">
        <v>161.02000000000001</v>
      </c>
      <c r="IF192" s="8">
        <v>142.80000000000001</v>
      </c>
      <c r="IG192" s="8">
        <v>71.885900000000007</v>
      </c>
    </row>
    <row r="193" spans="1:241" x14ac:dyDescent="0.25">
      <c r="A193" s="7">
        <v>37346</v>
      </c>
      <c r="F193" s="8">
        <v>101.7</v>
      </c>
      <c r="G193" s="8">
        <v>102.8</v>
      </c>
      <c r="H193" s="8">
        <v>98.1</v>
      </c>
      <c r="I193" s="8">
        <v>104.8</v>
      </c>
      <c r="J193" s="8">
        <v>105.4</v>
      </c>
      <c r="K193" s="8">
        <v>100.5</v>
      </c>
      <c r="M193" s="8">
        <v>98.7</v>
      </c>
      <c r="N193" s="8">
        <v>103.8</v>
      </c>
      <c r="O193" s="8">
        <v>98.3</v>
      </c>
      <c r="P193" s="8">
        <v>97.2</v>
      </c>
      <c r="Q193" s="8">
        <v>105</v>
      </c>
      <c r="R193" s="8">
        <v>104.5</v>
      </c>
      <c r="T193" s="8">
        <v>66.400000000000006</v>
      </c>
      <c r="W193" s="8">
        <v>52.1</v>
      </c>
      <c r="Z193" s="8">
        <v>73.41</v>
      </c>
      <c r="AC193" s="8">
        <v>75.41</v>
      </c>
      <c r="AD193" s="8">
        <v>92.66</v>
      </c>
      <c r="AE193" s="8">
        <v>68.459999999999994</v>
      </c>
      <c r="AF193" s="8">
        <v>68.69</v>
      </c>
      <c r="AG193" s="8">
        <v>57.81</v>
      </c>
      <c r="AO193" s="8">
        <v>300.36</v>
      </c>
      <c r="AP193" s="8">
        <v>102.2364</v>
      </c>
      <c r="AQ193" s="8">
        <v>290.26</v>
      </c>
      <c r="AR193" s="8">
        <v>100.53660000000001</v>
      </c>
      <c r="AS193" s="8">
        <v>104.0483</v>
      </c>
      <c r="AT193" s="8">
        <v>103.4747</v>
      </c>
      <c r="AU193" s="8">
        <v>79.089299999999994</v>
      </c>
      <c r="AV193" s="8">
        <v>73.632300000000001</v>
      </c>
      <c r="AW193" s="8">
        <v>88.801500000000004</v>
      </c>
      <c r="AX193" s="8">
        <v>81.205100000000002</v>
      </c>
      <c r="AY193" s="8">
        <v>28.67</v>
      </c>
      <c r="AZ193" s="8">
        <v>459.29</v>
      </c>
      <c r="BA193" s="8">
        <v>29.66</v>
      </c>
      <c r="BB193" s="8">
        <v>43.82</v>
      </c>
      <c r="BM193" s="8">
        <v>83.3</v>
      </c>
      <c r="BO193" s="8">
        <v>84.7</v>
      </c>
      <c r="BP193" s="8">
        <v>74.5</v>
      </c>
      <c r="BT193" s="8">
        <v>288.23</v>
      </c>
      <c r="BU193" s="8">
        <v>55</v>
      </c>
      <c r="BW193" s="8">
        <v>48.1</v>
      </c>
      <c r="CF193" s="8">
        <v>1052</v>
      </c>
      <c r="CT193" s="8">
        <v>9.6999999999999993</v>
      </c>
      <c r="CY193" s="8">
        <v>55</v>
      </c>
      <c r="CZ193" s="8">
        <v>55</v>
      </c>
      <c r="DA193" s="8">
        <v>57.4</v>
      </c>
      <c r="DB193" s="8">
        <v>170</v>
      </c>
      <c r="DC193" s="8">
        <v>2203</v>
      </c>
      <c r="DD193" s="8">
        <v>40.799999999999997</v>
      </c>
      <c r="DE193" s="8">
        <v>3240</v>
      </c>
      <c r="DG193" s="8">
        <v>45.5</v>
      </c>
      <c r="DN193" s="8">
        <v>203.97</v>
      </c>
      <c r="DO193" s="8">
        <v>70.69</v>
      </c>
      <c r="DR193" s="8">
        <v>67.069999999999993</v>
      </c>
      <c r="DS193" s="8">
        <v>52.07</v>
      </c>
      <c r="DV193" s="8">
        <v>65.260000000000005</v>
      </c>
      <c r="DY193" s="8">
        <v>66.650000000000006</v>
      </c>
      <c r="EC193" s="8">
        <v>73.8</v>
      </c>
      <c r="ED193" s="8">
        <v>60.83</v>
      </c>
      <c r="EG193" s="8">
        <v>66.97</v>
      </c>
      <c r="EH193" s="8">
        <v>51.86</v>
      </c>
      <c r="EI193" s="8">
        <v>68.959999999999994</v>
      </c>
      <c r="EO193" s="8">
        <v>100</v>
      </c>
      <c r="EP193" s="8">
        <v>342155279</v>
      </c>
      <c r="EQ193" s="8">
        <v>97998747</v>
      </c>
      <c r="ER193" s="8">
        <v>39286713</v>
      </c>
      <c r="ET193" s="8">
        <v>84.58</v>
      </c>
      <c r="EW193" s="8">
        <v>115.9</v>
      </c>
      <c r="EX193" s="8">
        <v>116.3</v>
      </c>
      <c r="EY193" s="8">
        <v>137.5</v>
      </c>
      <c r="EZ193" s="8">
        <v>35.700000000000003</v>
      </c>
      <c r="FN193" s="8">
        <v>70.64</v>
      </c>
      <c r="FO193" s="8">
        <v>112.4</v>
      </c>
      <c r="FX193" s="8">
        <v>213.41200000000001</v>
      </c>
      <c r="FY193" s="8">
        <v>93.4</v>
      </c>
      <c r="FZ193" s="8">
        <v>145.15299999999999</v>
      </c>
      <c r="GA193" s="8">
        <v>91</v>
      </c>
      <c r="GB193" s="8">
        <v>77.900000000000006</v>
      </c>
      <c r="GC193" s="8">
        <v>44.8</v>
      </c>
      <c r="GD193" s="8">
        <v>46.3</v>
      </c>
      <c r="GE193" s="8">
        <v>43.6</v>
      </c>
      <c r="GF193" s="8">
        <v>41.8</v>
      </c>
      <c r="GG193" s="8">
        <v>43.8</v>
      </c>
      <c r="GH193" s="8">
        <v>733.6</v>
      </c>
      <c r="GI193" s="8">
        <v>736.8</v>
      </c>
      <c r="GJ193" s="8">
        <v>729</v>
      </c>
      <c r="HF193" s="8">
        <v>9794.82</v>
      </c>
      <c r="HG193" s="8">
        <v>11300.55</v>
      </c>
      <c r="HK193" s="8">
        <v>289</v>
      </c>
      <c r="HL193" s="8">
        <v>412</v>
      </c>
      <c r="HM193" s="8">
        <v>82.8</v>
      </c>
      <c r="IB193" s="8">
        <v>120.446</v>
      </c>
      <c r="IC193" s="8">
        <v>262.83999999999997</v>
      </c>
      <c r="ID193" s="8">
        <v>80.900000000000006</v>
      </c>
      <c r="IE193" s="8">
        <v>164.67</v>
      </c>
      <c r="IF193" s="8">
        <v>146.80000000000001</v>
      </c>
      <c r="IG193" s="8">
        <v>73.4512</v>
      </c>
    </row>
    <row r="194" spans="1:241" x14ac:dyDescent="0.25">
      <c r="A194" s="7">
        <v>37437</v>
      </c>
      <c r="F194" s="8">
        <v>100</v>
      </c>
      <c r="G194" s="8">
        <v>100.5</v>
      </c>
      <c r="H194" s="8">
        <v>96.3</v>
      </c>
      <c r="I194" s="8">
        <v>102.4</v>
      </c>
      <c r="J194" s="8">
        <v>102.3</v>
      </c>
      <c r="K194" s="8">
        <v>102.7</v>
      </c>
      <c r="M194" s="8">
        <v>98.4</v>
      </c>
      <c r="N194" s="8">
        <v>94.2</v>
      </c>
      <c r="O194" s="8">
        <v>98.7</v>
      </c>
      <c r="P194" s="8">
        <v>98.6</v>
      </c>
      <c r="Q194" s="8">
        <v>99</v>
      </c>
      <c r="R194" s="8">
        <v>103.2</v>
      </c>
      <c r="T194" s="8">
        <v>71.400000000000006</v>
      </c>
      <c r="W194" s="8">
        <v>55.2</v>
      </c>
      <c r="Z194" s="8">
        <v>75.47</v>
      </c>
      <c r="AC194" s="8">
        <v>76.84</v>
      </c>
      <c r="AD194" s="8">
        <v>93.05</v>
      </c>
      <c r="AE194" s="8">
        <v>70.209999999999994</v>
      </c>
      <c r="AF194" s="8">
        <v>72.2</v>
      </c>
      <c r="AG194" s="8">
        <v>56.98</v>
      </c>
      <c r="AO194" s="8">
        <v>301.13</v>
      </c>
      <c r="AP194" s="8">
        <v>101.6534</v>
      </c>
      <c r="AQ194" s="8">
        <v>296.39</v>
      </c>
      <c r="AR194" s="8">
        <v>98.713399999999993</v>
      </c>
      <c r="AS194" s="8">
        <v>104.349</v>
      </c>
      <c r="AT194" s="8">
        <v>101.748</v>
      </c>
      <c r="AU194" s="8">
        <v>82.006</v>
      </c>
      <c r="AV194" s="8">
        <v>77.986199999999997</v>
      </c>
      <c r="AW194" s="8">
        <v>88.969099999999997</v>
      </c>
      <c r="AX194" s="8">
        <v>85.870999999999995</v>
      </c>
      <c r="AY194" s="8">
        <v>28.96</v>
      </c>
      <c r="AZ194" s="8">
        <v>479.17</v>
      </c>
      <c r="BA194" s="8">
        <v>30.17</v>
      </c>
      <c r="BB194" s="8">
        <v>43.56</v>
      </c>
      <c r="BM194" s="8">
        <v>84</v>
      </c>
      <c r="BO194" s="8">
        <v>85.7</v>
      </c>
      <c r="BP194" s="8">
        <v>74</v>
      </c>
      <c r="BT194" s="8">
        <v>293.87299999999999</v>
      </c>
      <c r="BU194" s="8">
        <v>56.6</v>
      </c>
      <c r="BW194" s="8">
        <v>50</v>
      </c>
      <c r="CF194" s="8">
        <v>1117</v>
      </c>
      <c r="CT194" s="8">
        <v>9.5</v>
      </c>
      <c r="CY194" s="8">
        <v>56.9</v>
      </c>
      <c r="CZ194" s="8">
        <v>57</v>
      </c>
      <c r="DA194" s="8">
        <v>59.1</v>
      </c>
      <c r="DB194" s="8">
        <v>174</v>
      </c>
      <c r="DC194" s="8">
        <v>2272</v>
      </c>
      <c r="DD194" s="8">
        <v>41.9</v>
      </c>
      <c r="DE194" s="8">
        <v>3330</v>
      </c>
      <c r="DG194" s="8">
        <v>47.2</v>
      </c>
      <c r="DN194" s="8">
        <v>208.95</v>
      </c>
      <c r="DO194" s="8">
        <v>75.95</v>
      </c>
      <c r="DR194" s="8">
        <v>71.38</v>
      </c>
      <c r="DS194" s="8">
        <v>52.62</v>
      </c>
      <c r="DV194" s="8">
        <v>67.13</v>
      </c>
      <c r="DY194" s="8">
        <v>70.069999999999993</v>
      </c>
      <c r="EC194" s="8">
        <v>72.166700000000006</v>
      </c>
      <c r="ED194" s="8">
        <v>60.12</v>
      </c>
      <c r="EG194" s="8">
        <v>66.260000000000005</v>
      </c>
      <c r="EH194" s="8">
        <v>50.92</v>
      </c>
      <c r="EI194" s="8">
        <v>68.930000000000007</v>
      </c>
      <c r="EO194" s="8">
        <v>101.52</v>
      </c>
      <c r="EP194" s="8">
        <v>345915186</v>
      </c>
      <c r="EQ194" s="8">
        <v>99152362</v>
      </c>
      <c r="ER194" s="8">
        <v>40181894</v>
      </c>
      <c r="ET194" s="8">
        <v>86.363</v>
      </c>
      <c r="EW194" s="6" t="s">
        <v>1590</v>
      </c>
      <c r="EX194" s="6" t="s">
        <v>1590</v>
      </c>
      <c r="EY194" s="6" t="s">
        <v>1590</v>
      </c>
      <c r="EZ194" s="8">
        <v>36</v>
      </c>
      <c r="FN194" s="8">
        <v>73.98</v>
      </c>
      <c r="FO194" s="8">
        <v>104.4</v>
      </c>
      <c r="FX194" s="8">
        <v>216.95500000000001</v>
      </c>
      <c r="FY194" s="8">
        <v>94.7</v>
      </c>
      <c r="FZ194" s="8">
        <v>147.50800000000001</v>
      </c>
      <c r="GA194" s="8">
        <v>92.4</v>
      </c>
      <c r="GB194" s="8">
        <v>77.7</v>
      </c>
      <c r="GC194" s="8">
        <v>46.4</v>
      </c>
      <c r="GD194" s="8">
        <v>48.4</v>
      </c>
      <c r="GE194" s="8">
        <v>44.8</v>
      </c>
      <c r="GF194" s="8">
        <v>42.8</v>
      </c>
      <c r="GG194" s="8">
        <v>45.2</v>
      </c>
      <c r="GH194" s="8">
        <v>751.3</v>
      </c>
      <c r="GI194" s="8">
        <v>751.9</v>
      </c>
      <c r="GJ194" s="8">
        <v>746</v>
      </c>
      <c r="HF194" s="8">
        <v>10487.07</v>
      </c>
      <c r="HG194" s="8">
        <v>12051.23</v>
      </c>
      <c r="HK194" s="8">
        <v>298</v>
      </c>
      <c r="HL194" s="8">
        <v>433</v>
      </c>
      <c r="HM194" s="8">
        <v>82.2</v>
      </c>
      <c r="IB194" s="8">
        <v>123.55</v>
      </c>
      <c r="IC194" s="8">
        <v>267.32</v>
      </c>
      <c r="ID194" s="8">
        <v>81.3</v>
      </c>
      <c r="IE194" s="8">
        <v>171.97</v>
      </c>
      <c r="IF194" s="8">
        <v>155.30000000000001</v>
      </c>
      <c r="IG194" s="8">
        <v>74.911799999999999</v>
      </c>
    </row>
    <row r="195" spans="1:241" x14ac:dyDescent="0.25">
      <c r="A195" s="7">
        <v>37529</v>
      </c>
      <c r="F195" s="8">
        <v>103.4</v>
      </c>
      <c r="G195" s="8">
        <v>105.5</v>
      </c>
      <c r="H195" s="8">
        <v>100.1</v>
      </c>
      <c r="I195" s="8">
        <v>107.8</v>
      </c>
      <c r="J195" s="8">
        <v>108.8</v>
      </c>
      <c r="K195" s="8">
        <v>101</v>
      </c>
      <c r="M195" s="8">
        <v>97.8</v>
      </c>
      <c r="N195" s="8">
        <v>110</v>
      </c>
      <c r="O195" s="8">
        <v>96.9</v>
      </c>
      <c r="P195" s="8">
        <v>96.3</v>
      </c>
      <c r="Q195" s="8">
        <v>100.2</v>
      </c>
      <c r="R195" s="8">
        <v>106.5</v>
      </c>
      <c r="T195" s="8">
        <v>74.8</v>
      </c>
      <c r="W195" s="8">
        <v>57.5</v>
      </c>
      <c r="Z195" s="8">
        <v>77.8</v>
      </c>
      <c r="AC195" s="8">
        <v>80.33</v>
      </c>
      <c r="AD195" s="8">
        <v>98.18</v>
      </c>
      <c r="AE195" s="8">
        <v>73.099999999999994</v>
      </c>
      <c r="AF195" s="8">
        <v>71.8</v>
      </c>
      <c r="AG195" s="8">
        <v>58.86</v>
      </c>
      <c r="AO195" s="8">
        <v>304.27</v>
      </c>
      <c r="AP195" s="8">
        <v>100.6606</v>
      </c>
      <c r="AQ195" s="8">
        <v>304.20999999999998</v>
      </c>
      <c r="AR195" s="8">
        <v>100.7897</v>
      </c>
      <c r="AS195" s="8">
        <v>103.705</v>
      </c>
      <c r="AT195" s="8">
        <v>103.8167</v>
      </c>
      <c r="AU195" s="8">
        <v>83.201700000000002</v>
      </c>
      <c r="AV195" s="8">
        <v>78.118700000000004</v>
      </c>
      <c r="AW195" s="8">
        <v>92.171400000000006</v>
      </c>
      <c r="AX195" s="8">
        <v>87.279600000000002</v>
      </c>
      <c r="AY195" s="8">
        <v>28.78</v>
      </c>
      <c r="AZ195" s="8">
        <v>471.71</v>
      </c>
      <c r="BA195" s="8">
        <v>30.01</v>
      </c>
      <c r="BB195" s="8">
        <v>46.31</v>
      </c>
      <c r="BM195" s="8">
        <v>83.8</v>
      </c>
      <c r="BO195" s="8">
        <v>85.2</v>
      </c>
      <c r="BP195" s="8">
        <v>75.3</v>
      </c>
      <c r="BT195" s="8">
        <v>295.75299999999999</v>
      </c>
      <c r="BU195" s="8">
        <v>57.7</v>
      </c>
      <c r="BW195" s="8">
        <v>51.2</v>
      </c>
      <c r="CF195" s="8">
        <v>1143</v>
      </c>
      <c r="CT195" s="8">
        <v>8</v>
      </c>
      <c r="CY195" s="8">
        <v>59.2</v>
      </c>
      <c r="CZ195" s="8">
        <v>59</v>
      </c>
      <c r="DA195" s="8">
        <v>59.9</v>
      </c>
      <c r="DB195" s="8">
        <v>169</v>
      </c>
      <c r="DC195" s="8">
        <v>2215</v>
      </c>
      <c r="DD195" s="8">
        <v>44</v>
      </c>
      <c r="DE195" s="8">
        <v>3500</v>
      </c>
      <c r="DG195" s="8">
        <v>49</v>
      </c>
      <c r="DN195" s="8">
        <v>213.26</v>
      </c>
      <c r="DO195" s="8">
        <v>75</v>
      </c>
      <c r="DR195" s="8">
        <v>70.760000000000005</v>
      </c>
      <c r="DS195" s="8">
        <v>53.33</v>
      </c>
      <c r="DV195" s="8">
        <v>68.67</v>
      </c>
      <c r="DY195" s="8">
        <v>70.239999999999995</v>
      </c>
      <c r="EC195" s="8">
        <v>68.633300000000006</v>
      </c>
      <c r="ED195" s="8">
        <v>63.53</v>
      </c>
      <c r="EG195" s="8">
        <v>71.08</v>
      </c>
      <c r="EH195" s="8">
        <v>53.38</v>
      </c>
      <c r="EI195" s="8">
        <v>70.17</v>
      </c>
      <c r="EO195" s="8">
        <v>103.02</v>
      </c>
      <c r="EP195" s="8">
        <v>349928548</v>
      </c>
      <c r="EQ195" s="8">
        <v>100244925</v>
      </c>
      <c r="ER195" s="8">
        <v>41054824</v>
      </c>
      <c r="ET195" s="8">
        <v>87.400999999999996</v>
      </c>
      <c r="EW195" s="8">
        <v>112.7</v>
      </c>
      <c r="EX195" s="8">
        <v>112.7</v>
      </c>
      <c r="EY195" s="8">
        <v>133.69999999999999</v>
      </c>
      <c r="EZ195" s="8">
        <v>37.5</v>
      </c>
      <c r="FN195" s="8">
        <v>77.42</v>
      </c>
      <c r="FO195" s="8">
        <v>117.3</v>
      </c>
      <c r="FX195" s="8">
        <v>221.679</v>
      </c>
      <c r="FY195" s="8">
        <v>96.2</v>
      </c>
      <c r="FZ195" s="8">
        <v>151.012</v>
      </c>
      <c r="GA195" s="8">
        <v>94.3</v>
      </c>
      <c r="GB195" s="8">
        <v>78.400000000000006</v>
      </c>
      <c r="GC195" s="8">
        <v>44.9</v>
      </c>
      <c r="GD195" s="8">
        <v>45.8</v>
      </c>
      <c r="GE195" s="8">
        <v>44.5</v>
      </c>
      <c r="GF195" s="8">
        <v>42.7</v>
      </c>
      <c r="GG195" s="8">
        <v>44.3</v>
      </c>
      <c r="GH195" s="8">
        <v>774.9</v>
      </c>
      <c r="GI195" s="8">
        <v>773.5</v>
      </c>
      <c r="GJ195" s="8">
        <v>770</v>
      </c>
      <c r="HF195" s="8">
        <v>11052.26</v>
      </c>
      <c r="HG195" s="8">
        <v>12577.96</v>
      </c>
      <c r="HK195" s="8">
        <v>309</v>
      </c>
      <c r="HL195" s="8">
        <v>443</v>
      </c>
      <c r="HM195" s="8">
        <v>82.6</v>
      </c>
      <c r="IB195" s="8">
        <v>126.616</v>
      </c>
      <c r="IC195" s="8">
        <v>272.62</v>
      </c>
      <c r="ID195" s="8">
        <v>80.599999999999994</v>
      </c>
      <c r="IE195" s="8">
        <v>181.39</v>
      </c>
      <c r="IF195" s="8">
        <v>160.9</v>
      </c>
      <c r="IG195" s="8">
        <v>76.251199999999997</v>
      </c>
    </row>
    <row r="196" spans="1:241" x14ac:dyDescent="0.25">
      <c r="A196" s="7">
        <v>37621</v>
      </c>
      <c r="F196" s="8">
        <v>100.6</v>
      </c>
      <c r="G196" s="8">
        <v>101.4</v>
      </c>
      <c r="H196" s="8">
        <v>100.6</v>
      </c>
      <c r="I196" s="8">
        <v>101.7</v>
      </c>
      <c r="J196" s="8">
        <v>101.5</v>
      </c>
      <c r="K196" s="8">
        <v>103</v>
      </c>
      <c r="M196" s="8">
        <v>98.6</v>
      </c>
      <c r="N196" s="8">
        <v>102</v>
      </c>
      <c r="O196" s="8">
        <v>98.4</v>
      </c>
      <c r="P196" s="8">
        <v>96.2</v>
      </c>
      <c r="Q196" s="8">
        <v>111.1</v>
      </c>
      <c r="R196" s="8">
        <v>111.1</v>
      </c>
      <c r="T196" s="8">
        <v>77.5</v>
      </c>
      <c r="W196" s="8">
        <v>59.6</v>
      </c>
      <c r="Z196" s="8">
        <v>78.67</v>
      </c>
      <c r="AC196" s="8">
        <v>80.400000000000006</v>
      </c>
      <c r="AD196" s="8">
        <v>98</v>
      </c>
      <c r="AE196" s="8">
        <v>73.25</v>
      </c>
      <c r="AF196" s="8">
        <v>74.61</v>
      </c>
      <c r="AG196" s="8">
        <v>63.51</v>
      </c>
      <c r="AO196" s="8">
        <v>309.64</v>
      </c>
      <c r="AP196" s="8">
        <v>101.1564</v>
      </c>
      <c r="AQ196" s="8">
        <v>308.06</v>
      </c>
      <c r="AR196" s="8">
        <v>100.2467</v>
      </c>
      <c r="AS196" s="8">
        <v>105.327</v>
      </c>
      <c r="AT196" s="8">
        <v>104.6054</v>
      </c>
      <c r="AU196" s="8">
        <v>82.945800000000006</v>
      </c>
      <c r="AV196" s="8">
        <v>77.963700000000003</v>
      </c>
      <c r="AW196" s="8">
        <v>91.726200000000006</v>
      </c>
      <c r="AX196" s="8">
        <v>87.070300000000003</v>
      </c>
      <c r="AY196" s="8">
        <v>29.04</v>
      </c>
      <c r="AZ196" s="8">
        <v>473.2</v>
      </c>
      <c r="BA196" s="8">
        <v>30.41</v>
      </c>
      <c r="BB196" s="8">
        <v>46.57</v>
      </c>
      <c r="BM196" s="8">
        <v>82.1</v>
      </c>
      <c r="BO196" s="8">
        <v>83.6</v>
      </c>
      <c r="BP196" s="8">
        <v>73.8</v>
      </c>
      <c r="BS196" s="8">
        <v>59.8</v>
      </c>
      <c r="BT196" s="8">
        <v>295.75299999999999</v>
      </c>
      <c r="BU196" s="8">
        <v>57.7</v>
      </c>
      <c r="BW196" s="8">
        <v>51</v>
      </c>
      <c r="CF196" s="8">
        <v>1165</v>
      </c>
      <c r="CT196" s="8">
        <v>11.2</v>
      </c>
      <c r="CY196" s="8">
        <v>59.8</v>
      </c>
      <c r="CZ196" s="8">
        <v>60</v>
      </c>
      <c r="DA196" s="8">
        <v>60.7</v>
      </c>
      <c r="DB196" s="8">
        <v>172</v>
      </c>
      <c r="DC196" s="8">
        <v>2251</v>
      </c>
      <c r="DD196" s="8">
        <v>44.9</v>
      </c>
      <c r="DE196" s="8">
        <v>3570</v>
      </c>
      <c r="DG196" s="8">
        <v>49.5</v>
      </c>
      <c r="DN196" s="8">
        <v>220.49</v>
      </c>
      <c r="DO196" s="8">
        <v>76.02</v>
      </c>
      <c r="DR196" s="8">
        <v>71.849999999999994</v>
      </c>
      <c r="DS196" s="8">
        <v>54.66</v>
      </c>
      <c r="DV196" s="8">
        <v>71.180000000000007</v>
      </c>
      <c r="DY196" s="8">
        <v>71.849999999999994</v>
      </c>
      <c r="EC196" s="8">
        <v>65.099999999999994</v>
      </c>
      <c r="ED196" s="8">
        <v>63.92</v>
      </c>
      <c r="EG196" s="8">
        <v>71.02</v>
      </c>
      <c r="EH196" s="8">
        <v>53.7</v>
      </c>
      <c r="EI196" s="8">
        <v>72.489999999999995</v>
      </c>
      <c r="EO196" s="8">
        <v>103.94</v>
      </c>
      <c r="EP196" s="8">
        <v>353528470</v>
      </c>
      <c r="EQ196" s="8">
        <v>100921130</v>
      </c>
      <c r="ER196" s="8">
        <v>41456433</v>
      </c>
      <c r="ET196" s="8">
        <v>88.05</v>
      </c>
      <c r="EW196" s="6" t="s">
        <v>1590</v>
      </c>
      <c r="EX196" s="6" t="s">
        <v>1590</v>
      </c>
      <c r="EY196" s="6" t="s">
        <v>1590</v>
      </c>
      <c r="EZ196" s="8">
        <v>39</v>
      </c>
      <c r="FN196" s="8">
        <v>75.81</v>
      </c>
      <c r="FO196" s="8">
        <v>122.6</v>
      </c>
      <c r="FX196" s="8">
        <v>218.673</v>
      </c>
      <c r="FY196" s="8">
        <v>96.1</v>
      </c>
      <c r="FZ196" s="8">
        <v>151.27600000000001</v>
      </c>
      <c r="GA196" s="8">
        <v>94.5</v>
      </c>
      <c r="GB196" s="8">
        <v>77.099999999999994</v>
      </c>
      <c r="GC196" s="8">
        <v>44.6</v>
      </c>
      <c r="GD196" s="8">
        <v>45.8</v>
      </c>
      <c r="GE196" s="8">
        <v>43.9</v>
      </c>
      <c r="GF196" s="8">
        <v>41.9</v>
      </c>
      <c r="GG196" s="8">
        <v>43</v>
      </c>
      <c r="GH196" s="8">
        <v>804.1</v>
      </c>
      <c r="GI196" s="8">
        <v>800.6</v>
      </c>
      <c r="GJ196" s="8">
        <v>797</v>
      </c>
      <c r="HF196" s="8">
        <v>11556.55</v>
      </c>
      <c r="HG196" s="8">
        <v>12939.39</v>
      </c>
      <c r="HK196" s="8">
        <v>310</v>
      </c>
      <c r="HL196" s="8">
        <v>442</v>
      </c>
      <c r="HM196" s="8">
        <v>82.3</v>
      </c>
      <c r="IB196" s="8">
        <v>129.25200000000001</v>
      </c>
      <c r="IC196" s="8">
        <v>276.49</v>
      </c>
      <c r="ID196" s="8">
        <v>83.8</v>
      </c>
      <c r="IE196" s="8">
        <v>186.1</v>
      </c>
      <c r="IF196" s="8">
        <v>163.9</v>
      </c>
      <c r="IG196" s="8">
        <v>76.642200000000003</v>
      </c>
    </row>
    <row r="197" spans="1:241" x14ac:dyDescent="0.25">
      <c r="A197" s="7">
        <v>37711</v>
      </c>
      <c r="F197" s="8">
        <v>102.3</v>
      </c>
      <c r="G197" s="8">
        <v>103.1</v>
      </c>
      <c r="H197" s="8">
        <v>98.4</v>
      </c>
      <c r="I197" s="8">
        <v>105.1</v>
      </c>
      <c r="J197" s="8">
        <v>105.1</v>
      </c>
      <c r="K197" s="8">
        <v>105.2</v>
      </c>
      <c r="M197" s="8">
        <v>100.2</v>
      </c>
      <c r="N197" s="8">
        <v>100.1</v>
      </c>
      <c r="O197" s="8">
        <v>100.2</v>
      </c>
      <c r="P197" s="8">
        <v>99.4</v>
      </c>
      <c r="Q197" s="8">
        <v>104.5</v>
      </c>
      <c r="R197" s="8">
        <v>109.1</v>
      </c>
      <c r="T197" s="8">
        <v>78.5</v>
      </c>
      <c r="W197" s="8">
        <v>61.2</v>
      </c>
      <c r="Z197" s="8">
        <v>78.83</v>
      </c>
      <c r="AC197" s="8">
        <v>80.12</v>
      </c>
      <c r="AD197" s="8">
        <v>96.89</v>
      </c>
      <c r="AE197" s="8">
        <v>73.239999999999995</v>
      </c>
      <c r="AF197" s="8">
        <v>75.81</v>
      </c>
      <c r="AG197" s="8">
        <v>61.29</v>
      </c>
      <c r="AO197" s="8">
        <v>310.27999999999997</v>
      </c>
      <c r="AP197" s="8">
        <v>101.45140000000001</v>
      </c>
      <c r="AQ197" s="8">
        <v>314.91000000000003</v>
      </c>
      <c r="AR197" s="8">
        <v>99.2791</v>
      </c>
      <c r="AS197" s="8">
        <v>105.9943</v>
      </c>
      <c r="AT197" s="8">
        <v>104.6938</v>
      </c>
      <c r="AU197" s="8">
        <v>82.372100000000003</v>
      </c>
      <c r="AV197" s="8">
        <v>78.017200000000003</v>
      </c>
      <c r="AW197" s="8">
        <v>89.9679</v>
      </c>
      <c r="AX197" s="8">
        <v>86.217100000000002</v>
      </c>
      <c r="AY197" s="8">
        <v>28.96</v>
      </c>
      <c r="AZ197" s="8">
        <v>465.1</v>
      </c>
      <c r="BA197" s="8">
        <v>30.48</v>
      </c>
      <c r="BB197" s="8">
        <v>45.84</v>
      </c>
      <c r="BM197" s="8">
        <v>83.3</v>
      </c>
      <c r="BN197" s="8">
        <v>93.3</v>
      </c>
      <c r="BO197" s="8">
        <v>84.8</v>
      </c>
      <c r="BP197" s="8">
        <v>74.5</v>
      </c>
      <c r="BQ197" s="8">
        <v>93.1</v>
      </c>
      <c r="BR197" s="8">
        <v>94.1</v>
      </c>
      <c r="BS197" s="8">
        <v>60.7</v>
      </c>
      <c r="BT197" s="8">
        <v>296.22399999999999</v>
      </c>
      <c r="BU197" s="8">
        <v>60.4</v>
      </c>
      <c r="BW197" s="8">
        <v>53.8</v>
      </c>
      <c r="CF197" s="8">
        <v>1230</v>
      </c>
      <c r="CT197" s="8">
        <v>10.1</v>
      </c>
      <c r="CY197" s="8">
        <v>61</v>
      </c>
      <c r="CZ197" s="8">
        <v>61</v>
      </c>
      <c r="DA197" s="8">
        <v>62</v>
      </c>
      <c r="DB197" s="8">
        <v>182</v>
      </c>
      <c r="DC197" s="8">
        <v>2287</v>
      </c>
      <c r="DD197" s="8">
        <v>46</v>
      </c>
      <c r="DE197" s="8">
        <v>3660</v>
      </c>
      <c r="DG197" s="8">
        <v>51.2</v>
      </c>
      <c r="DN197" s="8">
        <v>222.54</v>
      </c>
      <c r="DO197" s="8">
        <v>78.349999999999994</v>
      </c>
      <c r="DR197" s="8">
        <v>73.84</v>
      </c>
      <c r="DS197" s="8">
        <v>55.26</v>
      </c>
      <c r="DV197" s="8">
        <v>71.81</v>
      </c>
      <c r="DY197" s="8">
        <v>73.319999999999993</v>
      </c>
      <c r="EC197" s="8">
        <v>62.7333</v>
      </c>
      <c r="ED197" s="8">
        <v>69.58</v>
      </c>
      <c r="EG197" s="8">
        <v>76.02</v>
      </c>
      <c r="EH197" s="8">
        <v>60</v>
      </c>
      <c r="EI197" s="8">
        <v>78.819999999999993</v>
      </c>
      <c r="EO197" s="8">
        <v>106.29</v>
      </c>
      <c r="EP197" s="8">
        <v>359521443</v>
      </c>
      <c r="EQ197" s="8">
        <v>103440197</v>
      </c>
      <c r="ER197" s="8">
        <v>42531766</v>
      </c>
      <c r="ET197" s="8">
        <v>90.043999999999997</v>
      </c>
      <c r="EW197" s="8">
        <v>109.6</v>
      </c>
      <c r="EX197" s="8">
        <v>109.3</v>
      </c>
      <c r="EY197" s="8">
        <v>129.4</v>
      </c>
      <c r="EZ197" s="8">
        <v>44.2</v>
      </c>
      <c r="FN197" s="8">
        <v>78.34</v>
      </c>
      <c r="FO197" s="8">
        <v>124</v>
      </c>
      <c r="FX197" s="8">
        <v>219.929</v>
      </c>
      <c r="FY197" s="8">
        <v>97</v>
      </c>
      <c r="FZ197" s="8">
        <v>151.631</v>
      </c>
      <c r="GA197" s="8">
        <v>95</v>
      </c>
      <c r="GB197" s="8">
        <v>76.400000000000006</v>
      </c>
      <c r="GC197" s="8">
        <v>45.6</v>
      </c>
      <c r="GD197" s="8">
        <v>47.2</v>
      </c>
      <c r="GE197" s="8">
        <v>44.4</v>
      </c>
      <c r="GF197" s="8">
        <v>42.6</v>
      </c>
      <c r="GG197" s="8">
        <v>43.3</v>
      </c>
      <c r="GH197" s="8">
        <v>848.3</v>
      </c>
      <c r="GI197" s="8">
        <v>842.4</v>
      </c>
      <c r="GJ197" s="8">
        <v>839</v>
      </c>
      <c r="HF197" s="8">
        <v>12419.61</v>
      </c>
      <c r="HG197" s="8">
        <v>14317.26</v>
      </c>
      <c r="HK197" s="8">
        <v>312</v>
      </c>
      <c r="HL197" s="8">
        <v>439</v>
      </c>
      <c r="HM197" s="8">
        <v>81.599999999999994</v>
      </c>
      <c r="IB197" s="8">
        <v>131.89500000000001</v>
      </c>
      <c r="IC197" s="8">
        <v>279.86</v>
      </c>
      <c r="ID197" s="8">
        <v>84.3</v>
      </c>
      <c r="IE197" s="8">
        <v>191.89</v>
      </c>
      <c r="IF197" s="8">
        <v>167.7</v>
      </c>
      <c r="IG197" s="8">
        <v>77.817099999999996</v>
      </c>
    </row>
    <row r="198" spans="1:241" x14ac:dyDescent="0.25">
      <c r="A198" s="7">
        <v>37802</v>
      </c>
      <c r="F198" s="8">
        <v>101.3</v>
      </c>
      <c r="G198" s="8">
        <v>102</v>
      </c>
      <c r="H198" s="8">
        <v>97.7</v>
      </c>
      <c r="I198" s="8">
        <v>103.9</v>
      </c>
      <c r="J198" s="8">
        <v>104.1</v>
      </c>
      <c r="K198" s="8">
        <v>102.5</v>
      </c>
      <c r="M198" s="8">
        <v>99.3</v>
      </c>
      <c r="N198" s="8">
        <v>104.8</v>
      </c>
      <c r="O198" s="8">
        <v>98.9</v>
      </c>
      <c r="P198" s="8">
        <v>97.8</v>
      </c>
      <c r="Q198" s="8">
        <v>105.5</v>
      </c>
      <c r="R198" s="8">
        <v>109.7</v>
      </c>
      <c r="T198" s="8">
        <v>82</v>
      </c>
      <c r="W198" s="8">
        <v>64.5</v>
      </c>
      <c r="Z198" s="8">
        <v>80.34</v>
      </c>
      <c r="AC198" s="8">
        <v>81.819999999999993</v>
      </c>
      <c r="AD198" s="8">
        <v>96.27</v>
      </c>
      <c r="AE198" s="8">
        <v>75.62</v>
      </c>
      <c r="AF198" s="8">
        <v>76.92</v>
      </c>
      <c r="AG198" s="8">
        <v>64.91</v>
      </c>
      <c r="AO198" s="8">
        <v>312.04000000000002</v>
      </c>
      <c r="AP198" s="8">
        <v>102.7915</v>
      </c>
      <c r="AQ198" s="8">
        <v>318.27</v>
      </c>
      <c r="AR198" s="8">
        <v>102.9259</v>
      </c>
      <c r="AS198" s="8">
        <v>106.9683</v>
      </c>
      <c r="AT198" s="8">
        <v>108.19280000000001</v>
      </c>
      <c r="AU198" s="8">
        <v>83.350200000000001</v>
      </c>
      <c r="AV198" s="8">
        <v>79.292599999999993</v>
      </c>
      <c r="AW198" s="8">
        <v>90.373999999999995</v>
      </c>
      <c r="AX198" s="8">
        <v>86.352900000000005</v>
      </c>
      <c r="AY198" s="8">
        <v>29.76</v>
      </c>
      <c r="AZ198" s="8">
        <v>483.98</v>
      </c>
      <c r="BA198" s="8">
        <v>31.28</v>
      </c>
      <c r="BB198" s="8">
        <v>46.37</v>
      </c>
      <c r="BM198" s="8">
        <v>84.9</v>
      </c>
      <c r="BN198" s="8">
        <v>92.7</v>
      </c>
      <c r="BO198" s="8">
        <v>86.6</v>
      </c>
      <c r="BP198" s="8">
        <v>75.8</v>
      </c>
      <c r="BQ198" s="8">
        <v>92.6</v>
      </c>
      <c r="BR198" s="8">
        <v>93.2</v>
      </c>
      <c r="BS198" s="8">
        <v>62</v>
      </c>
      <c r="BT198" s="8">
        <v>302.33600000000001</v>
      </c>
      <c r="BU198" s="8">
        <v>61.1</v>
      </c>
      <c r="BW198" s="8">
        <v>54.1</v>
      </c>
      <c r="CF198" s="8">
        <v>1310</v>
      </c>
      <c r="CT198" s="8">
        <v>9.1999999999999993</v>
      </c>
      <c r="CY198" s="8">
        <v>63.3</v>
      </c>
      <c r="CZ198" s="8">
        <v>63</v>
      </c>
      <c r="DA198" s="8">
        <v>63.7</v>
      </c>
      <c r="DB198" s="8">
        <v>188</v>
      </c>
      <c r="DC198" s="8">
        <v>2363</v>
      </c>
      <c r="DD198" s="8">
        <v>47.7</v>
      </c>
      <c r="DE198" s="8">
        <v>3790</v>
      </c>
      <c r="DG198" s="8">
        <v>53</v>
      </c>
      <c r="DN198" s="8">
        <v>224.36</v>
      </c>
      <c r="DO198" s="8">
        <v>76.92</v>
      </c>
      <c r="DR198" s="8">
        <v>72.790000000000006</v>
      </c>
      <c r="DS198" s="8">
        <v>55.76</v>
      </c>
      <c r="DV198" s="8">
        <v>72.38</v>
      </c>
      <c r="DY198" s="8">
        <v>72.87</v>
      </c>
      <c r="EC198" s="8">
        <v>59.833300000000001</v>
      </c>
      <c r="ED198" s="8">
        <v>71.59</v>
      </c>
      <c r="EG198" s="8">
        <v>77.650000000000006</v>
      </c>
      <c r="EH198" s="8">
        <v>63.78</v>
      </c>
      <c r="EI198" s="8">
        <v>76.83</v>
      </c>
      <c r="EO198" s="8">
        <v>107.77</v>
      </c>
      <c r="EP198" s="8">
        <v>362452952</v>
      </c>
      <c r="EQ198" s="8">
        <v>105077453</v>
      </c>
      <c r="ER198" s="8">
        <v>43287421</v>
      </c>
      <c r="ET198" s="8">
        <v>91.248999999999995</v>
      </c>
      <c r="EW198" s="6" t="s">
        <v>1590</v>
      </c>
      <c r="EX198" s="6" t="s">
        <v>1590</v>
      </c>
      <c r="EY198" s="6" t="s">
        <v>1590</v>
      </c>
      <c r="EZ198" s="8">
        <v>40</v>
      </c>
      <c r="FN198" s="8">
        <v>78.349999999999994</v>
      </c>
      <c r="FO198" s="8">
        <v>116.9</v>
      </c>
      <c r="FX198" s="8">
        <v>221.815</v>
      </c>
      <c r="FY198" s="8">
        <v>98.1</v>
      </c>
      <c r="FZ198" s="8">
        <v>152.14099999999999</v>
      </c>
      <c r="GA198" s="8">
        <v>96</v>
      </c>
      <c r="GB198" s="8">
        <v>75.099999999999994</v>
      </c>
      <c r="GC198" s="8">
        <v>45.9</v>
      </c>
      <c r="GD198" s="8">
        <v>47.7</v>
      </c>
      <c r="GE198" s="8">
        <v>44.9</v>
      </c>
      <c r="GF198" s="8">
        <v>42</v>
      </c>
      <c r="GG198" s="8">
        <v>42.8</v>
      </c>
      <c r="GH198" s="8">
        <v>877.7</v>
      </c>
      <c r="GI198" s="8">
        <v>871.1</v>
      </c>
      <c r="GJ198" s="8">
        <v>871</v>
      </c>
      <c r="HF198" s="8">
        <v>12784.79</v>
      </c>
      <c r="HG198" s="8">
        <v>14859.97</v>
      </c>
      <c r="HK198" s="8">
        <v>319</v>
      </c>
      <c r="HL198" s="8">
        <v>443</v>
      </c>
      <c r="HM198" s="8">
        <v>81.099999999999994</v>
      </c>
      <c r="IB198" s="8">
        <v>134.79599999999999</v>
      </c>
      <c r="IC198" s="8">
        <v>283.27999999999997</v>
      </c>
      <c r="ID198" s="8">
        <v>84.6</v>
      </c>
      <c r="IE198" s="8">
        <v>198.9</v>
      </c>
      <c r="IF198" s="8">
        <v>175.6</v>
      </c>
      <c r="IG198" s="8">
        <v>79.196600000000004</v>
      </c>
    </row>
    <row r="199" spans="1:241" x14ac:dyDescent="0.25">
      <c r="A199" s="7">
        <v>37894</v>
      </c>
      <c r="F199" s="8">
        <v>100.3</v>
      </c>
      <c r="G199" s="8">
        <v>101</v>
      </c>
      <c r="H199" s="8">
        <v>97.4</v>
      </c>
      <c r="I199" s="8">
        <v>102.5</v>
      </c>
      <c r="J199" s="8">
        <v>102.7</v>
      </c>
      <c r="K199" s="8">
        <v>101.1</v>
      </c>
      <c r="M199" s="8">
        <v>98.4</v>
      </c>
      <c r="N199" s="8">
        <v>99.6</v>
      </c>
      <c r="O199" s="8">
        <v>98.3</v>
      </c>
      <c r="P199" s="8">
        <v>98</v>
      </c>
      <c r="Q199" s="8">
        <v>99.8</v>
      </c>
      <c r="R199" s="8">
        <v>110</v>
      </c>
      <c r="S199" s="8">
        <v>85.3</v>
      </c>
      <c r="T199" s="8">
        <v>86.1</v>
      </c>
      <c r="U199" s="8">
        <v>83.4</v>
      </c>
      <c r="V199" s="8">
        <v>69</v>
      </c>
      <c r="W199" s="8">
        <v>68.3</v>
      </c>
      <c r="X199" s="8">
        <v>71.8</v>
      </c>
      <c r="Z199" s="8">
        <v>82.95</v>
      </c>
      <c r="AC199" s="8">
        <v>84.24</v>
      </c>
      <c r="AD199" s="8">
        <v>96.62</v>
      </c>
      <c r="AE199" s="8">
        <v>78.62</v>
      </c>
      <c r="AF199" s="8">
        <v>79.95</v>
      </c>
      <c r="AG199" s="8">
        <v>64.349999999999994</v>
      </c>
      <c r="AO199" s="8">
        <v>314.63</v>
      </c>
      <c r="AP199" s="8">
        <v>103.8014</v>
      </c>
      <c r="AQ199" s="8">
        <v>322.37</v>
      </c>
      <c r="AR199" s="8">
        <v>103.496</v>
      </c>
      <c r="AS199" s="8">
        <v>108.43689999999999</v>
      </c>
      <c r="AT199" s="8">
        <v>109.3261</v>
      </c>
      <c r="AU199" s="8">
        <v>84.210999999999999</v>
      </c>
      <c r="AV199" s="8">
        <v>79.727699999999999</v>
      </c>
      <c r="AW199" s="8">
        <v>92.035200000000003</v>
      </c>
      <c r="AX199" s="8">
        <v>87.848500000000001</v>
      </c>
      <c r="AY199" s="8">
        <v>30.6</v>
      </c>
      <c r="AZ199" s="8">
        <v>476.54</v>
      </c>
      <c r="BA199" s="8">
        <v>32.1</v>
      </c>
      <c r="BB199" s="8">
        <v>47.47</v>
      </c>
      <c r="BM199" s="8">
        <v>83.8</v>
      </c>
      <c r="BN199" s="8">
        <v>92.5</v>
      </c>
      <c r="BO199" s="8">
        <v>85.6</v>
      </c>
      <c r="BP199" s="8">
        <v>73</v>
      </c>
      <c r="BQ199" s="8">
        <v>91.9</v>
      </c>
      <c r="BR199" s="8">
        <v>95</v>
      </c>
      <c r="BS199" s="8">
        <v>63.1</v>
      </c>
      <c r="BT199" s="8">
        <v>306.09800000000001</v>
      </c>
      <c r="BU199" s="8">
        <v>61.9</v>
      </c>
      <c r="BW199" s="8">
        <v>55.2</v>
      </c>
      <c r="CA199" s="8">
        <v>251</v>
      </c>
      <c r="CB199" s="8">
        <v>612</v>
      </c>
      <c r="CC199" s="8">
        <v>405</v>
      </c>
      <c r="CD199" s="8">
        <v>455</v>
      </c>
      <c r="CF199" s="8">
        <v>1345</v>
      </c>
      <c r="CT199" s="8">
        <v>8.5</v>
      </c>
      <c r="CY199" s="8">
        <v>66</v>
      </c>
      <c r="CZ199" s="8">
        <v>66</v>
      </c>
      <c r="DA199" s="8">
        <v>65.099999999999994</v>
      </c>
      <c r="DB199" s="8">
        <v>202</v>
      </c>
      <c r="DC199" s="8">
        <v>2343</v>
      </c>
      <c r="DD199" s="8">
        <v>49.3</v>
      </c>
      <c r="DE199" s="8">
        <v>3920</v>
      </c>
      <c r="DG199" s="8">
        <v>55.2</v>
      </c>
      <c r="DN199" s="8">
        <v>228.11</v>
      </c>
      <c r="DO199" s="8">
        <v>76.92</v>
      </c>
      <c r="DR199" s="8">
        <v>73.13</v>
      </c>
      <c r="DS199" s="8">
        <v>57.43</v>
      </c>
      <c r="DV199" s="8">
        <v>73.3</v>
      </c>
      <c r="DY199" s="8">
        <v>73.44</v>
      </c>
      <c r="EC199" s="8">
        <v>59.3</v>
      </c>
      <c r="ED199" s="8">
        <v>72.34</v>
      </c>
      <c r="EG199" s="8">
        <v>78.31</v>
      </c>
      <c r="EH199" s="8">
        <v>64.84</v>
      </c>
      <c r="EI199" s="8">
        <v>76.94</v>
      </c>
      <c r="EO199" s="8">
        <v>109.39</v>
      </c>
      <c r="EP199" s="8">
        <v>363927970</v>
      </c>
      <c r="EQ199" s="8">
        <v>107111035</v>
      </c>
      <c r="ER199" s="8">
        <v>44223109</v>
      </c>
      <c r="ET199" s="8">
        <v>92.941000000000003</v>
      </c>
      <c r="EW199" s="8">
        <v>106.6</v>
      </c>
      <c r="EX199" s="8">
        <v>105.5</v>
      </c>
      <c r="EY199" s="8">
        <v>125.1</v>
      </c>
      <c r="EZ199" s="8">
        <v>41</v>
      </c>
      <c r="FN199" s="8">
        <v>76.58</v>
      </c>
      <c r="FO199" s="8">
        <v>139.5</v>
      </c>
      <c r="FX199" s="8">
        <v>223.82499999999999</v>
      </c>
      <c r="FY199" s="8">
        <v>98.9</v>
      </c>
      <c r="FZ199" s="8">
        <v>152.21700000000001</v>
      </c>
      <c r="GA199" s="8">
        <v>96.8</v>
      </c>
      <c r="GB199" s="8">
        <v>74.7</v>
      </c>
      <c r="GC199" s="8">
        <v>45.8</v>
      </c>
      <c r="GD199" s="8">
        <v>47.2</v>
      </c>
      <c r="GE199" s="8">
        <v>45</v>
      </c>
      <c r="GF199" s="8">
        <v>43.2</v>
      </c>
      <c r="GG199" s="8">
        <v>43.8</v>
      </c>
      <c r="GH199" s="8">
        <v>936.7</v>
      </c>
      <c r="GI199" s="8">
        <v>937.6</v>
      </c>
      <c r="GJ199" s="8">
        <v>940</v>
      </c>
      <c r="HF199" s="8">
        <v>13344.4</v>
      </c>
      <c r="HG199" s="8">
        <v>15603.97</v>
      </c>
      <c r="HK199" s="8">
        <v>326</v>
      </c>
      <c r="HL199" s="8">
        <v>442</v>
      </c>
      <c r="HM199" s="8">
        <v>80.7</v>
      </c>
      <c r="IB199" s="8">
        <v>138.666</v>
      </c>
      <c r="IC199" s="8">
        <v>287.64999999999998</v>
      </c>
      <c r="ID199" s="8">
        <v>87.1</v>
      </c>
      <c r="IE199" s="8">
        <v>204.98</v>
      </c>
      <c r="IF199" s="8">
        <v>183.2</v>
      </c>
      <c r="IG199" s="8">
        <v>80.546499999999995</v>
      </c>
    </row>
    <row r="200" spans="1:241" x14ac:dyDescent="0.25">
      <c r="A200" s="7">
        <v>37986</v>
      </c>
      <c r="F200" s="8">
        <v>102.9</v>
      </c>
      <c r="G200" s="8">
        <v>105.6</v>
      </c>
      <c r="H200" s="8">
        <v>101.9</v>
      </c>
      <c r="I200" s="8">
        <v>107.2</v>
      </c>
      <c r="J200" s="8">
        <v>108.4</v>
      </c>
      <c r="K200" s="8">
        <v>99.1</v>
      </c>
      <c r="M200" s="8">
        <v>95.6</v>
      </c>
      <c r="N200" s="8">
        <v>104.3</v>
      </c>
      <c r="O200" s="8">
        <v>95</v>
      </c>
      <c r="P200" s="8">
        <v>93.2</v>
      </c>
      <c r="Q200" s="8">
        <v>105.5</v>
      </c>
      <c r="R200" s="8">
        <v>110.7</v>
      </c>
      <c r="S200" s="8">
        <v>88.2</v>
      </c>
      <c r="T200" s="8">
        <v>89.6</v>
      </c>
      <c r="U200" s="8">
        <v>85.2</v>
      </c>
      <c r="V200" s="8">
        <v>71.599999999999994</v>
      </c>
      <c r="W200" s="8">
        <v>71.099999999999994</v>
      </c>
      <c r="X200" s="8">
        <v>73.400000000000006</v>
      </c>
      <c r="Z200" s="8">
        <v>84.33</v>
      </c>
      <c r="AC200" s="8">
        <v>85.7</v>
      </c>
      <c r="AD200" s="8">
        <v>99.9</v>
      </c>
      <c r="AE200" s="8">
        <v>79.400000000000006</v>
      </c>
      <c r="AF200" s="8">
        <v>81.16</v>
      </c>
      <c r="AG200" s="8">
        <v>69.86</v>
      </c>
      <c r="AO200" s="8">
        <v>314.68</v>
      </c>
      <c r="AP200" s="8">
        <v>103.44280000000001</v>
      </c>
      <c r="AQ200" s="8">
        <v>318.92</v>
      </c>
      <c r="AR200" s="8">
        <v>104.5866</v>
      </c>
      <c r="AS200" s="8">
        <v>107.4297</v>
      </c>
      <c r="AT200" s="8">
        <v>110.2702</v>
      </c>
      <c r="AU200" s="8">
        <v>86.0351</v>
      </c>
      <c r="AV200" s="8">
        <v>83.962000000000003</v>
      </c>
      <c r="AW200" s="8">
        <v>89.273899999999998</v>
      </c>
      <c r="AX200" s="8">
        <v>88.029799999999994</v>
      </c>
      <c r="AY200" s="8">
        <v>31.53</v>
      </c>
      <c r="AZ200" s="8">
        <v>502.74</v>
      </c>
      <c r="BA200" s="8">
        <v>32.96</v>
      </c>
      <c r="BB200" s="8">
        <v>48.4</v>
      </c>
      <c r="BM200" s="8">
        <v>82.5</v>
      </c>
      <c r="BN200" s="8">
        <v>93</v>
      </c>
      <c r="BO200" s="8">
        <v>84.1</v>
      </c>
      <c r="BP200" s="8">
        <v>73.8</v>
      </c>
      <c r="BQ200" s="8">
        <v>92.5</v>
      </c>
      <c r="BR200" s="8">
        <v>95.2</v>
      </c>
      <c r="BS200" s="8">
        <v>63.3</v>
      </c>
      <c r="BT200" s="8">
        <v>306.09800000000001</v>
      </c>
      <c r="BU200" s="8">
        <v>61</v>
      </c>
      <c r="BW200" s="8">
        <v>53.9</v>
      </c>
      <c r="CA200" s="8">
        <v>261</v>
      </c>
      <c r="CB200" s="8">
        <v>632</v>
      </c>
      <c r="CC200" s="8">
        <v>442</v>
      </c>
      <c r="CD200" s="8">
        <v>500</v>
      </c>
      <c r="CF200" s="8">
        <v>1380</v>
      </c>
      <c r="CT200" s="8">
        <v>10.9</v>
      </c>
      <c r="CY200" s="8">
        <v>67.099999999999994</v>
      </c>
      <c r="CZ200" s="8">
        <v>67</v>
      </c>
      <c r="DA200" s="8">
        <v>65.8</v>
      </c>
      <c r="DB200" s="8">
        <v>186</v>
      </c>
      <c r="DC200" s="8">
        <v>2400</v>
      </c>
      <c r="DD200" s="8">
        <v>50.2</v>
      </c>
      <c r="DE200" s="8">
        <v>3990</v>
      </c>
      <c r="DG200" s="8">
        <v>56.8</v>
      </c>
      <c r="DN200" s="8">
        <v>232.08</v>
      </c>
      <c r="DO200" s="8">
        <v>77.25</v>
      </c>
      <c r="DR200" s="8">
        <v>73.599999999999994</v>
      </c>
      <c r="DS200" s="8">
        <v>58.41</v>
      </c>
      <c r="DV200" s="8">
        <v>74.58</v>
      </c>
      <c r="DY200" s="8">
        <v>74.209999999999994</v>
      </c>
      <c r="EC200" s="8">
        <v>64.366699999999994</v>
      </c>
      <c r="ED200" s="8">
        <v>77.28</v>
      </c>
      <c r="EG200" s="8">
        <v>85.11</v>
      </c>
      <c r="EH200" s="8">
        <v>67.739999999999995</v>
      </c>
      <c r="EI200" s="8">
        <v>81.599999999999994</v>
      </c>
      <c r="EO200" s="8">
        <v>110.16</v>
      </c>
      <c r="EP200" s="8">
        <v>367292970</v>
      </c>
      <c r="EQ200" s="8">
        <v>107730354</v>
      </c>
      <c r="ER200" s="8">
        <v>44494825</v>
      </c>
      <c r="ET200" s="8">
        <v>93.518000000000001</v>
      </c>
      <c r="EW200" s="6" t="s">
        <v>1590</v>
      </c>
      <c r="EX200" s="6" t="s">
        <v>1590</v>
      </c>
      <c r="EY200" s="6" t="s">
        <v>1590</v>
      </c>
      <c r="EZ200" s="8">
        <v>43.5</v>
      </c>
      <c r="FN200" s="8">
        <v>80.22</v>
      </c>
      <c r="FO200" s="8">
        <v>137</v>
      </c>
      <c r="FX200" s="8">
        <v>228.09399999999999</v>
      </c>
      <c r="FY200" s="8">
        <v>100</v>
      </c>
      <c r="FZ200" s="8">
        <v>157.214</v>
      </c>
      <c r="GA200" s="8">
        <v>97.8</v>
      </c>
      <c r="GB200" s="8">
        <v>75.400000000000006</v>
      </c>
      <c r="GC200" s="8">
        <v>46.4</v>
      </c>
      <c r="GD200" s="8">
        <v>47.3</v>
      </c>
      <c r="GE200" s="8">
        <v>45.8</v>
      </c>
      <c r="GF200" s="8">
        <v>44.8</v>
      </c>
      <c r="GG200" s="8">
        <v>44.5</v>
      </c>
      <c r="GH200" s="8">
        <v>1000</v>
      </c>
      <c r="GI200" s="8">
        <v>1000</v>
      </c>
      <c r="GJ200" s="8">
        <v>1000</v>
      </c>
      <c r="HF200" s="8">
        <v>13966.96</v>
      </c>
      <c r="HG200" s="8">
        <v>16320.06</v>
      </c>
      <c r="HK200" s="8">
        <v>329</v>
      </c>
      <c r="HL200" s="8">
        <v>445</v>
      </c>
      <c r="HM200" s="8">
        <v>80.599999999999994</v>
      </c>
      <c r="IB200" s="8">
        <v>143.142</v>
      </c>
      <c r="IC200" s="8">
        <v>295.8</v>
      </c>
      <c r="ID200" s="8">
        <v>88.5</v>
      </c>
      <c r="IE200" s="8">
        <v>210.18</v>
      </c>
      <c r="IF200" s="8">
        <v>188.2</v>
      </c>
      <c r="IG200" s="8">
        <v>81.357699999999994</v>
      </c>
    </row>
    <row r="201" spans="1:241" x14ac:dyDescent="0.25">
      <c r="A201" s="7">
        <v>38077</v>
      </c>
      <c r="F201" s="8">
        <v>95.2</v>
      </c>
      <c r="G201" s="8">
        <v>94.3</v>
      </c>
      <c r="H201" s="8">
        <v>93.8</v>
      </c>
      <c r="I201" s="8">
        <v>94.5</v>
      </c>
      <c r="J201" s="8">
        <v>94.1</v>
      </c>
      <c r="K201" s="8">
        <v>96.6</v>
      </c>
      <c r="M201" s="8">
        <v>97.8</v>
      </c>
      <c r="N201" s="8">
        <v>103.9</v>
      </c>
      <c r="O201" s="8">
        <v>97.3</v>
      </c>
      <c r="P201" s="8">
        <v>96.4</v>
      </c>
      <c r="Q201" s="8">
        <v>102.6</v>
      </c>
      <c r="R201" s="8">
        <v>109.9</v>
      </c>
      <c r="S201" s="8">
        <v>87</v>
      </c>
      <c r="T201" s="8">
        <v>88.8</v>
      </c>
      <c r="U201" s="8">
        <v>83.1</v>
      </c>
      <c r="V201" s="8">
        <v>71.3</v>
      </c>
      <c r="W201" s="8">
        <v>70.900000000000006</v>
      </c>
      <c r="X201" s="8">
        <v>72.599999999999994</v>
      </c>
      <c r="Z201" s="8">
        <v>85.42</v>
      </c>
      <c r="AC201" s="8">
        <v>85.29</v>
      </c>
      <c r="AD201" s="8">
        <v>100.97</v>
      </c>
      <c r="AE201" s="8">
        <v>78.44</v>
      </c>
      <c r="AF201" s="8">
        <v>85.72</v>
      </c>
      <c r="AG201" s="8">
        <v>66.59</v>
      </c>
      <c r="AO201" s="8">
        <v>318.13</v>
      </c>
      <c r="AP201" s="8">
        <v>104.3952</v>
      </c>
      <c r="AQ201" s="8">
        <v>320.60000000000002</v>
      </c>
      <c r="AR201" s="8">
        <v>106.8917</v>
      </c>
      <c r="AS201" s="8">
        <v>108.81659999999999</v>
      </c>
      <c r="AT201" s="8">
        <v>112.2898</v>
      </c>
      <c r="AU201" s="8">
        <v>86.566599999999994</v>
      </c>
      <c r="AV201" s="8">
        <v>84.002300000000005</v>
      </c>
      <c r="AW201" s="8">
        <v>90.732900000000001</v>
      </c>
      <c r="AX201" s="8">
        <v>88.528800000000004</v>
      </c>
      <c r="AY201" s="8">
        <v>32.909999999999997</v>
      </c>
      <c r="AZ201" s="8">
        <v>504.99</v>
      </c>
      <c r="BA201" s="8">
        <v>34.21</v>
      </c>
      <c r="BB201" s="8">
        <v>54.64</v>
      </c>
      <c r="BM201" s="8">
        <v>83.9</v>
      </c>
      <c r="BN201" s="8">
        <v>92.9</v>
      </c>
      <c r="BO201" s="8">
        <v>85.5</v>
      </c>
      <c r="BP201" s="8">
        <v>75</v>
      </c>
      <c r="BQ201" s="8">
        <v>92.5</v>
      </c>
      <c r="BR201" s="8">
        <v>94.5</v>
      </c>
      <c r="BS201" s="8">
        <v>65.400000000000006</v>
      </c>
      <c r="BT201" s="8">
        <v>314.56099999999998</v>
      </c>
      <c r="BU201" s="8">
        <v>62.6</v>
      </c>
      <c r="BW201" s="8">
        <v>55.9</v>
      </c>
      <c r="CA201" s="8">
        <v>282</v>
      </c>
      <c r="CB201" s="8">
        <v>690</v>
      </c>
      <c r="CC201" s="8">
        <v>473</v>
      </c>
      <c r="CD201" s="8">
        <v>505</v>
      </c>
      <c r="CF201" s="8">
        <v>1456</v>
      </c>
      <c r="CT201" s="8">
        <v>9.9</v>
      </c>
      <c r="CY201" s="8">
        <v>69.3</v>
      </c>
      <c r="CZ201" s="8">
        <v>70</v>
      </c>
      <c r="DA201" s="8">
        <v>67.599999999999994</v>
      </c>
      <c r="DB201" s="8">
        <v>200</v>
      </c>
      <c r="DC201" s="8">
        <v>2486</v>
      </c>
      <c r="DD201" s="8">
        <v>51.8</v>
      </c>
      <c r="DE201" s="8">
        <v>4120</v>
      </c>
      <c r="DG201" s="8">
        <v>59</v>
      </c>
      <c r="DN201" s="8">
        <v>233.58</v>
      </c>
      <c r="DO201" s="8">
        <v>76.59</v>
      </c>
      <c r="DR201" s="8">
        <v>73.239999999999995</v>
      </c>
      <c r="DS201" s="8">
        <v>59.24</v>
      </c>
      <c r="DV201" s="8">
        <v>74.88</v>
      </c>
      <c r="DY201" s="8">
        <v>74.09</v>
      </c>
      <c r="EC201" s="8">
        <v>73.599999999999994</v>
      </c>
      <c r="ED201" s="8">
        <v>78.78</v>
      </c>
      <c r="EG201" s="8">
        <v>87.02</v>
      </c>
      <c r="EH201" s="8">
        <v>69.319999999999993</v>
      </c>
      <c r="EI201" s="8">
        <v>81.349999999999994</v>
      </c>
      <c r="EO201" s="8">
        <v>111.04</v>
      </c>
      <c r="EP201" s="8">
        <v>368435902</v>
      </c>
      <c r="EQ201" s="8">
        <v>108720039</v>
      </c>
      <c r="ER201" s="8">
        <v>45010481</v>
      </c>
      <c r="ET201" s="8">
        <v>94.486000000000004</v>
      </c>
      <c r="EW201" s="8">
        <v>104.2</v>
      </c>
      <c r="EX201" s="8">
        <v>102.8</v>
      </c>
      <c r="EY201" s="8">
        <v>121.1</v>
      </c>
      <c r="EZ201" s="8">
        <v>47.1</v>
      </c>
      <c r="FN201" s="8">
        <v>78.56</v>
      </c>
      <c r="FO201" s="8">
        <v>142.80000000000001</v>
      </c>
      <c r="FX201" s="8">
        <v>229.761</v>
      </c>
      <c r="FY201" s="8">
        <v>101.3</v>
      </c>
      <c r="FZ201" s="8">
        <v>156.51300000000001</v>
      </c>
      <c r="GA201" s="8">
        <v>98.3</v>
      </c>
      <c r="GB201" s="8">
        <v>75.7</v>
      </c>
      <c r="GC201" s="8">
        <v>49.8</v>
      </c>
      <c r="GD201" s="8">
        <v>51.5</v>
      </c>
      <c r="GE201" s="8">
        <v>48</v>
      </c>
      <c r="GF201" s="8">
        <v>47</v>
      </c>
      <c r="GG201" s="8">
        <v>46.6</v>
      </c>
      <c r="GH201" s="8">
        <v>1044.5</v>
      </c>
      <c r="GI201" s="8">
        <v>1041.0999999999999</v>
      </c>
      <c r="GJ201" s="8">
        <v>1030</v>
      </c>
      <c r="HF201" s="8">
        <v>15575.75</v>
      </c>
      <c r="HG201" s="8">
        <v>18521.18</v>
      </c>
      <c r="HK201" s="8">
        <v>336</v>
      </c>
      <c r="HL201" s="8">
        <v>454</v>
      </c>
      <c r="HM201" s="8">
        <v>80.3</v>
      </c>
      <c r="IB201" s="8">
        <v>148.101</v>
      </c>
      <c r="IC201" s="8">
        <v>300.45</v>
      </c>
      <c r="ID201" s="8">
        <v>91.3</v>
      </c>
      <c r="IE201" s="8">
        <v>215.2</v>
      </c>
      <c r="IF201" s="8">
        <v>199.1</v>
      </c>
      <c r="IG201" s="8">
        <v>82.341700000000003</v>
      </c>
    </row>
    <row r="202" spans="1:241" x14ac:dyDescent="0.25">
      <c r="A202" s="7">
        <v>38168</v>
      </c>
      <c r="F202" s="8">
        <v>100.2</v>
      </c>
      <c r="G202" s="8">
        <v>100.5</v>
      </c>
      <c r="H202" s="8">
        <v>94.8</v>
      </c>
      <c r="I202" s="8">
        <v>103</v>
      </c>
      <c r="J202" s="8">
        <v>103.8</v>
      </c>
      <c r="K202" s="8">
        <v>97.3</v>
      </c>
      <c r="M202" s="8">
        <v>99.1</v>
      </c>
      <c r="N202" s="8">
        <v>102.9</v>
      </c>
      <c r="O202" s="8">
        <v>98.8</v>
      </c>
      <c r="P202" s="8">
        <v>98.7</v>
      </c>
      <c r="Q202" s="8">
        <v>99.2</v>
      </c>
      <c r="R202" s="8">
        <v>112.3</v>
      </c>
      <c r="S202" s="8">
        <v>84.4</v>
      </c>
      <c r="T202" s="8">
        <v>85.5</v>
      </c>
      <c r="U202" s="8">
        <v>82</v>
      </c>
      <c r="V202" s="8">
        <v>70.599999999999994</v>
      </c>
      <c r="W202" s="8">
        <v>70.099999999999994</v>
      </c>
      <c r="X202" s="8">
        <v>72.599999999999994</v>
      </c>
      <c r="Z202" s="8">
        <v>86.64</v>
      </c>
      <c r="AC202" s="8">
        <v>86.25</v>
      </c>
      <c r="AD202" s="8">
        <v>100.08</v>
      </c>
      <c r="AE202" s="8">
        <v>80.09</v>
      </c>
      <c r="AF202" s="8">
        <v>87.51</v>
      </c>
      <c r="AG202" s="8">
        <v>68.67</v>
      </c>
      <c r="AO202" s="8">
        <v>318.26</v>
      </c>
      <c r="AP202" s="8">
        <v>105.6344</v>
      </c>
      <c r="AQ202" s="8">
        <v>328.53</v>
      </c>
      <c r="AR202" s="8">
        <v>107.50920000000001</v>
      </c>
      <c r="AS202" s="8">
        <v>110.98520000000001</v>
      </c>
      <c r="AT202" s="8">
        <v>113.2923</v>
      </c>
      <c r="AU202" s="8">
        <v>88.028400000000005</v>
      </c>
      <c r="AV202" s="8">
        <v>85.705799999999996</v>
      </c>
      <c r="AW202" s="8">
        <v>91.724599999999995</v>
      </c>
      <c r="AX202" s="8">
        <v>89.832599999999999</v>
      </c>
      <c r="AY202" s="8">
        <v>34.340000000000003</v>
      </c>
      <c r="AZ202" s="8">
        <v>525.19000000000005</v>
      </c>
      <c r="BA202" s="8">
        <v>35.32</v>
      </c>
      <c r="BB202" s="8">
        <v>56.83</v>
      </c>
      <c r="BM202" s="8">
        <v>82.8</v>
      </c>
      <c r="BN202" s="8">
        <v>93.7</v>
      </c>
      <c r="BO202" s="8">
        <v>84.3</v>
      </c>
      <c r="BP202" s="8">
        <v>74.5</v>
      </c>
      <c r="BQ202" s="8">
        <v>93.4</v>
      </c>
      <c r="BR202" s="8">
        <v>94.8</v>
      </c>
      <c r="BS202" s="8">
        <v>68.3</v>
      </c>
      <c r="BT202" s="8">
        <v>326.31599999999997</v>
      </c>
      <c r="BU202" s="8">
        <v>65.3</v>
      </c>
      <c r="BW202" s="8">
        <v>58.4</v>
      </c>
      <c r="CA202" s="8">
        <v>304</v>
      </c>
      <c r="CB202" s="8">
        <v>741</v>
      </c>
      <c r="CC202" s="8">
        <v>516</v>
      </c>
      <c r="CD202" s="8">
        <v>560</v>
      </c>
      <c r="CF202" s="8">
        <v>1539</v>
      </c>
      <c r="CT202" s="8">
        <v>8.6</v>
      </c>
      <c r="CY202" s="8">
        <v>72.099999999999994</v>
      </c>
      <c r="CZ202" s="8">
        <v>72</v>
      </c>
      <c r="DA202" s="8">
        <v>69.8</v>
      </c>
      <c r="DB202" s="8">
        <v>203</v>
      </c>
      <c r="DC202" s="8">
        <v>2553</v>
      </c>
      <c r="DD202" s="8">
        <v>54.1</v>
      </c>
      <c r="DE202" s="8">
        <v>4300</v>
      </c>
      <c r="DG202" s="8">
        <v>61.2</v>
      </c>
      <c r="DN202" s="8">
        <v>236.46</v>
      </c>
      <c r="DO202" s="8">
        <v>76.45</v>
      </c>
      <c r="DR202" s="8">
        <v>73.319999999999993</v>
      </c>
      <c r="DS202" s="8">
        <v>60.21</v>
      </c>
      <c r="DV202" s="8">
        <v>75.709999999999994</v>
      </c>
      <c r="DY202" s="8">
        <v>74.45</v>
      </c>
      <c r="EC202" s="8">
        <v>77.2</v>
      </c>
      <c r="ED202" s="8">
        <v>81.400000000000006</v>
      </c>
      <c r="EG202" s="8">
        <v>89.67</v>
      </c>
      <c r="EH202" s="8">
        <v>72.819999999999993</v>
      </c>
      <c r="EI202" s="8">
        <v>81.040000000000006</v>
      </c>
      <c r="EO202" s="8">
        <v>112.45</v>
      </c>
      <c r="EP202" s="8">
        <v>373330828</v>
      </c>
      <c r="EQ202" s="8">
        <v>109467869</v>
      </c>
      <c r="ER202" s="8">
        <v>45819489</v>
      </c>
      <c r="ET202" s="8">
        <v>96.396000000000001</v>
      </c>
      <c r="EW202" s="6" t="s">
        <v>1590</v>
      </c>
      <c r="EX202" s="6" t="s">
        <v>1590</v>
      </c>
      <c r="EY202" s="6" t="s">
        <v>1590</v>
      </c>
      <c r="EZ202" s="8">
        <v>45.3</v>
      </c>
      <c r="FN202" s="8">
        <v>77.290000000000006</v>
      </c>
      <c r="FO202" s="8">
        <v>159.80000000000001</v>
      </c>
      <c r="FX202" s="8">
        <v>232.47</v>
      </c>
      <c r="FY202" s="8">
        <v>102.4</v>
      </c>
      <c r="FZ202" s="8">
        <v>159.251</v>
      </c>
      <c r="GA202" s="8">
        <v>99</v>
      </c>
      <c r="GB202" s="8">
        <v>75.7</v>
      </c>
      <c r="GC202" s="8">
        <v>50.6</v>
      </c>
      <c r="GD202" s="8">
        <v>52.2</v>
      </c>
      <c r="GE202" s="8">
        <v>49.5</v>
      </c>
      <c r="GF202" s="8">
        <v>47.4</v>
      </c>
      <c r="GG202" s="8">
        <v>47.5</v>
      </c>
      <c r="GH202" s="8">
        <v>1063.0999999999999</v>
      </c>
      <c r="GI202" s="8">
        <v>1066.0999999999999</v>
      </c>
      <c r="GJ202" s="8">
        <v>1053</v>
      </c>
      <c r="HF202" s="8">
        <v>16449.009999999998</v>
      </c>
      <c r="HG202" s="8">
        <v>19282.189999999999</v>
      </c>
      <c r="HK202" s="8">
        <v>350</v>
      </c>
      <c r="HL202" s="8">
        <v>475</v>
      </c>
      <c r="HM202" s="8">
        <v>80.400000000000006</v>
      </c>
      <c r="IB202" s="8">
        <v>153.887</v>
      </c>
      <c r="IC202" s="8">
        <v>307.79000000000002</v>
      </c>
      <c r="ID202" s="8">
        <v>91.8</v>
      </c>
      <c r="IE202" s="8">
        <v>224.72</v>
      </c>
      <c r="IF202" s="8">
        <v>211</v>
      </c>
      <c r="IG202" s="8">
        <v>84.192999999999998</v>
      </c>
    </row>
    <row r="203" spans="1:241" x14ac:dyDescent="0.25">
      <c r="A203" s="7">
        <v>38260</v>
      </c>
      <c r="F203" s="8">
        <v>100.7</v>
      </c>
      <c r="G203" s="8">
        <v>101.3</v>
      </c>
      <c r="H203" s="8">
        <v>99.4</v>
      </c>
      <c r="I203" s="8">
        <v>102.1</v>
      </c>
      <c r="J203" s="8">
        <v>101.6</v>
      </c>
      <c r="K203" s="8">
        <v>105.8</v>
      </c>
      <c r="M203" s="8">
        <v>99.1</v>
      </c>
      <c r="N203" s="8">
        <v>98.9</v>
      </c>
      <c r="O203" s="8">
        <v>99.1</v>
      </c>
      <c r="P203" s="8">
        <v>99.8</v>
      </c>
      <c r="Q203" s="8">
        <v>95.2</v>
      </c>
      <c r="R203" s="8">
        <v>111.7</v>
      </c>
      <c r="S203" s="8">
        <v>84.2</v>
      </c>
      <c r="T203" s="8">
        <v>85</v>
      </c>
      <c r="U203" s="8">
        <v>82.3</v>
      </c>
      <c r="V203" s="8">
        <v>70.599999999999994</v>
      </c>
      <c r="W203" s="8">
        <v>70.099999999999994</v>
      </c>
      <c r="X203" s="8">
        <v>72.7</v>
      </c>
      <c r="Z203" s="8">
        <v>90.35</v>
      </c>
      <c r="AC203" s="8">
        <v>89.65</v>
      </c>
      <c r="AD203" s="8">
        <v>102.89</v>
      </c>
      <c r="AE203" s="8">
        <v>83.69</v>
      </c>
      <c r="AF203" s="8">
        <v>91.91</v>
      </c>
      <c r="AG203" s="8">
        <v>67.48</v>
      </c>
      <c r="AO203" s="8">
        <v>321.87</v>
      </c>
      <c r="AP203" s="8">
        <v>107.9564</v>
      </c>
      <c r="AQ203" s="8">
        <v>329.88</v>
      </c>
      <c r="AR203" s="8">
        <v>109.09780000000001</v>
      </c>
      <c r="AS203" s="8">
        <v>113.5244</v>
      </c>
      <c r="AT203" s="8">
        <v>114.694</v>
      </c>
      <c r="AU203" s="8">
        <v>89.534999999999997</v>
      </c>
      <c r="AV203" s="8">
        <v>88.587500000000006</v>
      </c>
      <c r="AW203" s="8">
        <v>90.611400000000003</v>
      </c>
      <c r="AX203" s="8">
        <v>92.216499999999996</v>
      </c>
      <c r="AY203" s="8">
        <v>35.26</v>
      </c>
      <c r="AZ203" s="8">
        <v>524.16</v>
      </c>
      <c r="BA203" s="8">
        <v>36.43</v>
      </c>
      <c r="BB203" s="8">
        <v>59.12</v>
      </c>
      <c r="BM203" s="8">
        <v>81.900000000000006</v>
      </c>
      <c r="BN203" s="8">
        <v>93.4</v>
      </c>
      <c r="BO203" s="8">
        <v>83.2</v>
      </c>
      <c r="BP203" s="8">
        <v>74.400000000000006</v>
      </c>
      <c r="BQ203" s="8">
        <v>92.8</v>
      </c>
      <c r="BR203" s="8">
        <v>95.6</v>
      </c>
      <c r="BS203" s="8">
        <v>70.5</v>
      </c>
      <c r="BT203" s="8">
        <v>335.72</v>
      </c>
      <c r="BU203" s="8">
        <v>67.2</v>
      </c>
      <c r="BW203" s="8">
        <v>61</v>
      </c>
      <c r="CA203" s="8">
        <v>248</v>
      </c>
      <c r="CB203" s="8">
        <v>730</v>
      </c>
      <c r="CC203" s="8">
        <v>585</v>
      </c>
      <c r="CD203" s="8">
        <v>652</v>
      </c>
      <c r="CF203" s="8">
        <v>1571</v>
      </c>
      <c r="CT203" s="8">
        <v>9</v>
      </c>
      <c r="CY203" s="8">
        <v>75.599999999999994</v>
      </c>
      <c r="CZ203" s="8">
        <v>76</v>
      </c>
      <c r="DA203" s="8">
        <v>71.3</v>
      </c>
      <c r="DB203" s="8">
        <v>204</v>
      </c>
      <c r="DC203" s="8">
        <v>2578</v>
      </c>
      <c r="DD203" s="8">
        <v>55.9</v>
      </c>
      <c r="DE203" s="8">
        <v>4450</v>
      </c>
      <c r="DG203" s="8">
        <v>64.5</v>
      </c>
      <c r="DN203" s="8">
        <v>238.82</v>
      </c>
      <c r="DO203" s="8">
        <v>77.09</v>
      </c>
      <c r="DR203" s="8">
        <v>74.05</v>
      </c>
      <c r="DS203" s="8">
        <v>61.26</v>
      </c>
      <c r="DV203" s="8">
        <v>76.290000000000006</v>
      </c>
      <c r="DY203" s="8">
        <v>75.13</v>
      </c>
      <c r="EC203" s="8">
        <v>77.8</v>
      </c>
      <c r="ED203" s="8">
        <v>84.28</v>
      </c>
      <c r="EG203" s="8">
        <v>93.16</v>
      </c>
      <c r="EH203" s="8">
        <v>74.239999999999995</v>
      </c>
      <c r="EI203" s="8">
        <v>86.55</v>
      </c>
      <c r="EO203" s="8">
        <v>113.46</v>
      </c>
      <c r="EP203" s="8">
        <v>378559061</v>
      </c>
      <c r="EQ203" s="8">
        <v>110286669</v>
      </c>
      <c r="ER203" s="8">
        <v>46069358</v>
      </c>
      <c r="ET203" s="8">
        <v>98.921000000000006</v>
      </c>
      <c r="EW203" s="8">
        <v>102.4</v>
      </c>
      <c r="EX203" s="8">
        <v>101</v>
      </c>
      <c r="EY203" s="8">
        <v>117.5</v>
      </c>
      <c r="EZ203" s="8">
        <v>50.6</v>
      </c>
      <c r="FN203" s="8">
        <v>77.39</v>
      </c>
      <c r="FO203" s="8">
        <v>160.5</v>
      </c>
      <c r="FX203" s="8">
        <v>237.804</v>
      </c>
      <c r="FY203" s="8">
        <v>104</v>
      </c>
      <c r="FZ203" s="8">
        <v>162.17099999999999</v>
      </c>
      <c r="GA203" s="8">
        <v>100.1</v>
      </c>
      <c r="GB203" s="8">
        <v>77.099999999999994</v>
      </c>
      <c r="GC203" s="8">
        <v>50.7</v>
      </c>
      <c r="GD203" s="8">
        <v>51.9</v>
      </c>
      <c r="GE203" s="8">
        <v>50.1</v>
      </c>
      <c r="GF203" s="8">
        <v>48.7</v>
      </c>
      <c r="GG203" s="8">
        <v>48.7</v>
      </c>
      <c r="GH203" s="8">
        <v>1084.9000000000001</v>
      </c>
      <c r="GI203" s="8">
        <v>1090.9000000000001</v>
      </c>
      <c r="GJ203" s="8">
        <v>1070</v>
      </c>
      <c r="HF203" s="8">
        <v>17217.349999999999</v>
      </c>
      <c r="HG203" s="8">
        <v>20029.759999999998</v>
      </c>
      <c r="HK203" s="8">
        <v>358</v>
      </c>
      <c r="HL203" s="8">
        <v>480</v>
      </c>
      <c r="HM203" s="8">
        <v>80.7</v>
      </c>
      <c r="IB203" s="8">
        <v>159.33500000000001</v>
      </c>
      <c r="IC203" s="8">
        <v>319.54000000000002</v>
      </c>
      <c r="ID203" s="8">
        <v>94.8</v>
      </c>
      <c r="IE203" s="8">
        <v>233.74</v>
      </c>
      <c r="IF203" s="8">
        <v>224.5</v>
      </c>
      <c r="IG203" s="8">
        <v>85.938100000000006</v>
      </c>
    </row>
    <row r="204" spans="1:241" x14ac:dyDescent="0.25">
      <c r="A204" s="7">
        <v>38352</v>
      </c>
      <c r="F204" s="8">
        <v>102.9</v>
      </c>
      <c r="G204" s="8">
        <v>104.1</v>
      </c>
      <c r="H204" s="8">
        <v>97.5</v>
      </c>
      <c r="I204" s="8">
        <v>107</v>
      </c>
      <c r="J204" s="8">
        <v>107.2</v>
      </c>
      <c r="K204" s="8">
        <v>105.1</v>
      </c>
      <c r="M204" s="8">
        <v>99.4</v>
      </c>
      <c r="N204" s="8">
        <v>102.1</v>
      </c>
      <c r="O204" s="8">
        <v>99.2</v>
      </c>
      <c r="P204" s="8">
        <v>99.7</v>
      </c>
      <c r="Q204" s="8">
        <v>95.9</v>
      </c>
      <c r="R204" s="8">
        <v>116.7</v>
      </c>
      <c r="S204" s="8">
        <v>84.8</v>
      </c>
      <c r="T204" s="8">
        <v>85.4</v>
      </c>
      <c r="U204" s="8">
        <v>83.4</v>
      </c>
      <c r="V204" s="8">
        <v>71.8</v>
      </c>
      <c r="W204" s="8">
        <v>71.3</v>
      </c>
      <c r="X204" s="8">
        <v>73.900000000000006</v>
      </c>
      <c r="Z204" s="8">
        <v>92.32</v>
      </c>
      <c r="AC204" s="8">
        <v>91.21</v>
      </c>
      <c r="AD204" s="8">
        <v>104.42</v>
      </c>
      <c r="AE204" s="8">
        <v>85.27</v>
      </c>
      <c r="AF204" s="8">
        <v>94.81</v>
      </c>
      <c r="AG204" s="8">
        <v>70.41</v>
      </c>
      <c r="AO204" s="8">
        <v>322.89999999999998</v>
      </c>
      <c r="AP204" s="8">
        <v>108.5835</v>
      </c>
      <c r="AQ204" s="8">
        <v>327.54000000000002</v>
      </c>
      <c r="AR204" s="8">
        <v>110.0994</v>
      </c>
      <c r="AS204" s="8">
        <v>114.41330000000001</v>
      </c>
      <c r="AT204" s="8">
        <v>115.65300000000001</v>
      </c>
      <c r="AU204" s="8">
        <v>91.373599999999996</v>
      </c>
      <c r="AV204" s="8">
        <v>89.891000000000005</v>
      </c>
      <c r="AW204" s="8">
        <v>93.449799999999996</v>
      </c>
      <c r="AX204" s="8">
        <v>92.125299999999996</v>
      </c>
      <c r="AY204" s="8">
        <v>35.369999999999997</v>
      </c>
      <c r="AZ204" s="8">
        <v>560</v>
      </c>
      <c r="BA204" s="8">
        <v>36.89</v>
      </c>
      <c r="BB204" s="8">
        <v>61.39</v>
      </c>
      <c r="BM204" s="8">
        <v>80.599999999999994</v>
      </c>
      <c r="BN204" s="8">
        <v>94.1</v>
      </c>
      <c r="BO204" s="8">
        <v>81.5</v>
      </c>
      <c r="BP204" s="8">
        <v>75</v>
      </c>
      <c r="BQ204" s="8">
        <v>93.8</v>
      </c>
      <c r="BR204" s="8">
        <v>95.4</v>
      </c>
      <c r="BS204" s="8">
        <v>72.2</v>
      </c>
      <c r="BT204" s="8">
        <v>342.303</v>
      </c>
      <c r="BU204" s="8">
        <v>69.8</v>
      </c>
      <c r="BW204" s="8">
        <v>63.9</v>
      </c>
      <c r="CA204" s="8">
        <v>382</v>
      </c>
      <c r="CB204" s="8">
        <v>780</v>
      </c>
      <c r="CC204" s="8">
        <v>568</v>
      </c>
      <c r="CD204" s="8">
        <v>673</v>
      </c>
      <c r="CF204" s="8">
        <v>1618</v>
      </c>
      <c r="CT204" s="8">
        <v>10</v>
      </c>
      <c r="CY204" s="8">
        <v>77.400000000000006</v>
      </c>
      <c r="CZ204" s="8">
        <v>78</v>
      </c>
      <c r="DA204" s="8">
        <v>72.599999999999994</v>
      </c>
      <c r="DB204" s="8">
        <v>193</v>
      </c>
      <c r="DC204" s="8">
        <v>2631</v>
      </c>
      <c r="DD204" s="8">
        <v>57.5</v>
      </c>
      <c r="DE204" s="8">
        <v>4580</v>
      </c>
      <c r="DG204" s="8">
        <v>65.900000000000006</v>
      </c>
      <c r="DN204" s="8">
        <v>240.88</v>
      </c>
      <c r="DO204" s="8">
        <v>80.099999999999994</v>
      </c>
      <c r="DR204" s="8">
        <v>76.64</v>
      </c>
      <c r="DS204" s="8">
        <v>62.16</v>
      </c>
      <c r="DV204" s="8">
        <v>76.8</v>
      </c>
      <c r="DY204" s="8">
        <v>76.97</v>
      </c>
      <c r="EC204" s="8">
        <v>83.366699999999994</v>
      </c>
      <c r="ED204" s="8">
        <v>89.49</v>
      </c>
      <c r="EG204" s="8">
        <v>97.94</v>
      </c>
      <c r="EH204" s="8">
        <v>79.92</v>
      </c>
      <c r="EI204" s="8">
        <v>91.86</v>
      </c>
      <c r="EO204" s="8">
        <v>113.95</v>
      </c>
      <c r="EP204" s="8">
        <v>379563668</v>
      </c>
      <c r="EQ204" s="8">
        <v>110879911</v>
      </c>
      <c r="ER204" s="8">
        <v>46300630</v>
      </c>
      <c r="ET204" s="8">
        <v>100.43600000000001</v>
      </c>
      <c r="EW204" s="6" t="s">
        <v>1590</v>
      </c>
      <c r="EX204" s="6" t="s">
        <v>1590</v>
      </c>
      <c r="EY204" s="6" t="s">
        <v>1590</v>
      </c>
      <c r="EZ204" s="8">
        <v>56.8</v>
      </c>
      <c r="FN204" s="8">
        <v>78.75</v>
      </c>
      <c r="FO204" s="8">
        <v>159.30000000000001</v>
      </c>
      <c r="FX204" s="8">
        <v>231.52699999999999</v>
      </c>
      <c r="FY204" s="8">
        <v>104.4</v>
      </c>
      <c r="FZ204" s="8">
        <v>157.62200000000001</v>
      </c>
      <c r="GA204" s="8">
        <v>100.3</v>
      </c>
      <c r="GB204" s="8">
        <v>75.900000000000006</v>
      </c>
      <c r="GC204" s="8">
        <v>51.3</v>
      </c>
      <c r="GD204" s="8">
        <v>52.2</v>
      </c>
      <c r="GE204" s="8">
        <v>50.8</v>
      </c>
      <c r="GF204" s="8">
        <v>49.7</v>
      </c>
      <c r="GG204" s="8">
        <v>49.3</v>
      </c>
      <c r="GH204" s="8">
        <v>1124.0999999999999</v>
      </c>
      <c r="GI204" s="8">
        <v>1124.9000000000001</v>
      </c>
      <c r="GJ204" s="8">
        <v>1096</v>
      </c>
      <c r="HF204" s="8">
        <v>17930.77</v>
      </c>
      <c r="HG204" s="8">
        <v>20809.93</v>
      </c>
      <c r="HK204" s="8">
        <v>362</v>
      </c>
      <c r="HL204" s="8">
        <v>484</v>
      </c>
      <c r="HM204" s="8">
        <v>81.3</v>
      </c>
      <c r="IB204" s="8">
        <v>165.10599999999999</v>
      </c>
      <c r="IC204" s="8">
        <v>326.38</v>
      </c>
      <c r="ID204" s="8">
        <v>95</v>
      </c>
      <c r="IE204" s="8">
        <v>237.74</v>
      </c>
      <c r="IF204" s="8">
        <v>233.6</v>
      </c>
      <c r="IG204" s="8">
        <v>87.145200000000003</v>
      </c>
    </row>
    <row r="205" spans="1:241" x14ac:dyDescent="0.25">
      <c r="A205" s="7">
        <v>38442</v>
      </c>
      <c r="F205" s="8">
        <v>103.3</v>
      </c>
      <c r="G205" s="8">
        <v>104.3</v>
      </c>
      <c r="H205" s="8">
        <v>100</v>
      </c>
      <c r="I205" s="8">
        <v>106.1</v>
      </c>
      <c r="J205" s="8">
        <v>105.9</v>
      </c>
      <c r="K205" s="8">
        <v>106.9</v>
      </c>
      <c r="M205" s="8">
        <v>100.8</v>
      </c>
      <c r="N205" s="8">
        <v>108.4</v>
      </c>
      <c r="O205" s="8">
        <v>100.2</v>
      </c>
      <c r="P205" s="8">
        <v>100.2</v>
      </c>
      <c r="Q205" s="8">
        <v>99.9</v>
      </c>
      <c r="R205" s="8">
        <v>118.7</v>
      </c>
      <c r="S205" s="8">
        <v>83.2</v>
      </c>
      <c r="T205" s="8">
        <v>83.6</v>
      </c>
      <c r="U205" s="8">
        <v>82.4</v>
      </c>
      <c r="V205" s="8">
        <v>71.7</v>
      </c>
      <c r="W205" s="8">
        <v>71</v>
      </c>
      <c r="X205" s="8">
        <v>74</v>
      </c>
      <c r="Y205" s="8">
        <v>69.680000000000007</v>
      </c>
      <c r="Z205" s="8">
        <v>95.24</v>
      </c>
      <c r="AA205" s="8">
        <v>66.349999999999994</v>
      </c>
      <c r="AB205" s="8">
        <v>79.53</v>
      </c>
      <c r="AC205" s="8">
        <v>95.13</v>
      </c>
      <c r="AD205" s="8">
        <v>95.32</v>
      </c>
      <c r="AE205" s="8">
        <v>95.03</v>
      </c>
      <c r="AF205" s="8">
        <v>95.54</v>
      </c>
      <c r="AG205" s="8">
        <v>97.57</v>
      </c>
      <c r="AH205" s="8">
        <v>76.010000000000005</v>
      </c>
      <c r="AJ205" s="8">
        <v>101.1</v>
      </c>
      <c r="AL205" s="8">
        <v>101.1</v>
      </c>
      <c r="AO205" s="8">
        <v>322.69</v>
      </c>
      <c r="AP205" s="8">
        <v>108.6536</v>
      </c>
      <c r="AQ205" s="8">
        <v>329.18</v>
      </c>
      <c r="AR205" s="8">
        <v>112.6909</v>
      </c>
      <c r="AS205" s="8">
        <v>114.5106</v>
      </c>
      <c r="AT205" s="8">
        <v>117.86360000000001</v>
      </c>
      <c r="AU205" s="8">
        <v>89.341499999999996</v>
      </c>
      <c r="AV205" s="8">
        <v>86.593500000000006</v>
      </c>
      <c r="AW205" s="8">
        <v>93.614500000000007</v>
      </c>
      <c r="AX205" s="8">
        <v>90.483500000000006</v>
      </c>
      <c r="AY205" s="8">
        <v>36.479999999999997</v>
      </c>
      <c r="AZ205" s="8">
        <v>552.21</v>
      </c>
      <c r="BA205" s="8">
        <v>37.99</v>
      </c>
      <c r="BB205" s="8">
        <v>61.29</v>
      </c>
      <c r="BM205" s="8">
        <v>84.2</v>
      </c>
      <c r="BN205" s="8">
        <v>97.5</v>
      </c>
      <c r="BO205" s="8">
        <v>85.7</v>
      </c>
      <c r="BP205" s="8">
        <v>75.599999999999994</v>
      </c>
      <c r="BQ205" s="8">
        <v>97.1</v>
      </c>
      <c r="BR205" s="8">
        <v>99.2</v>
      </c>
      <c r="BS205" s="8">
        <v>75.5</v>
      </c>
      <c r="BT205" s="8">
        <v>355.93900000000002</v>
      </c>
      <c r="BU205" s="8">
        <v>73.3</v>
      </c>
      <c r="BW205" s="8">
        <v>68.2</v>
      </c>
      <c r="BX205" s="8">
        <v>79.2</v>
      </c>
      <c r="BY205" s="8">
        <v>81</v>
      </c>
      <c r="BZ205" s="8">
        <v>78.5</v>
      </c>
      <c r="CA205" s="8">
        <v>371</v>
      </c>
      <c r="CB205" s="8">
        <v>797</v>
      </c>
      <c r="CC205" s="8">
        <v>560</v>
      </c>
      <c r="CD205" s="8">
        <v>633</v>
      </c>
      <c r="CF205" s="8">
        <v>1685</v>
      </c>
      <c r="CT205" s="8">
        <v>10.4</v>
      </c>
      <c r="CY205" s="8">
        <v>79.8</v>
      </c>
      <c r="CZ205" s="8">
        <v>80</v>
      </c>
      <c r="DA205" s="8">
        <v>75.7</v>
      </c>
      <c r="DB205" s="8">
        <v>214</v>
      </c>
      <c r="DC205" s="8">
        <v>2757</v>
      </c>
      <c r="DD205" s="8">
        <v>59.3</v>
      </c>
      <c r="DE205" s="8">
        <v>4720</v>
      </c>
      <c r="DF205" s="8">
        <v>311</v>
      </c>
      <c r="DG205" s="8">
        <v>68.5</v>
      </c>
      <c r="DH205" s="8">
        <v>3543</v>
      </c>
      <c r="DI205" s="8">
        <v>79.2</v>
      </c>
      <c r="DJ205" s="8">
        <v>186667</v>
      </c>
      <c r="DN205" s="8">
        <v>254.13</v>
      </c>
      <c r="DO205" s="8">
        <v>81.680000000000007</v>
      </c>
      <c r="DR205" s="8">
        <v>79.599999999999994</v>
      </c>
      <c r="DS205" s="8">
        <v>70.48</v>
      </c>
      <c r="DV205" s="8">
        <v>79.09</v>
      </c>
      <c r="DY205" s="8">
        <v>79.760000000000005</v>
      </c>
      <c r="EC205" s="8">
        <v>89.9</v>
      </c>
      <c r="ED205" s="8">
        <v>89.52</v>
      </c>
      <c r="EG205" s="8">
        <v>97.98</v>
      </c>
      <c r="EH205" s="8">
        <v>80.97</v>
      </c>
      <c r="EI205" s="8">
        <v>88.86</v>
      </c>
      <c r="EO205" s="8">
        <v>115.35</v>
      </c>
      <c r="EP205" s="8">
        <v>386792958</v>
      </c>
      <c r="EQ205" s="8">
        <v>111961914</v>
      </c>
      <c r="ER205" s="8">
        <v>46665807</v>
      </c>
      <c r="ET205" s="8">
        <v>102.35</v>
      </c>
      <c r="EW205" s="8">
        <v>101.2</v>
      </c>
      <c r="EX205" s="8">
        <v>100</v>
      </c>
      <c r="EY205" s="8">
        <v>114.6</v>
      </c>
      <c r="EZ205" s="8">
        <v>66.099999999999994</v>
      </c>
      <c r="FI205" s="8">
        <v>102.2</v>
      </c>
      <c r="FJ205" s="8">
        <v>102.7</v>
      </c>
      <c r="FK205" s="8">
        <v>99.3</v>
      </c>
      <c r="FL205" s="8">
        <v>101.6</v>
      </c>
      <c r="FM205" s="8">
        <v>97.9</v>
      </c>
      <c r="FN205" s="8">
        <v>76.55</v>
      </c>
      <c r="FO205" s="8">
        <v>167.9</v>
      </c>
      <c r="FP205" s="8">
        <v>56.65</v>
      </c>
      <c r="FQ205" s="8">
        <v>48.468699999999998</v>
      </c>
      <c r="FR205" s="8">
        <v>33.814500000000002</v>
      </c>
      <c r="FW205" s="8">
        <v>104.46</v>
      </c>
      <c r="FX205" s="8">
        <v>236.96100000000001</v>
      </c>
      <c r="FY205" s="8">
        <v>105.4</v>
      </c>
      <c r="FZ205" s="8">
        <v>160.18100000000001</v>
      </c>
      <c r="GA205" s="8">
        <v>100.8</v>
      </c>
      <c r="GB205" s="8">
        <v>77.599999999999994</v>
      </c>
      <c r="GC205" s="8">
        <v>53.4</v>
      </c>
      <c r="GD205" s="8">
        <v>54.3</v>
      </c>
      <c r="GE205" s="8">
        <v>53.1</v>
      </c>
      <c r="GF205" s="8">
        <v>51.4</v>
      </c>
      <c r="GG205" s="8">
        <v>51.2</v>
      </c>
      <c r="GH205" s="8">
        <v>1176.0999999999999</v>
      </c>
      <c r="GI205" s="8">
        <v>1180</v>
      </c>
      <c r="GJ205" s="8">
        <v>1142</v>
      </c>
      <c r="HF205" s="8">
        <v>19588.46</v>
      </c>
      <c r="HG205" s="8">
        <v>22437.68</v>
      </c>
      <c r="HJ205" s="8">
        <v>49.4696</v>
      </c>
      <c r="HK205" s="8">
        <v>364</v>
      </c>
      <c r="HL205" s="8">
        <v>489</v>
      </c>
      <c r="HM205" s="8">
        <v>81.900000000000006</v>
      </c>
      <c r="HX205" s="8">
        <v>140.19399999999999</v>
      </c>
      <c r="IA205" s="8">
        <v>143.697</v>
      </c>
      <c r="IB205" s="8">
        <v>171.875</v>
      </c>
      <c r="IC205" s="8">
        <v>333.87</v>
      </c>
      <c r="ID205" s="8">
        <v>96.5</v>
      </c>
      <c r="IE205" s="8">
        <v>244.53</v>
      </c>
      <c r="IF205" s="8">
        <v>246.4</v>
      </c>
      <c r="IG205" s="8">
        <v>88.5655</v>
      </c>
    </row>
    <row r="206" spans="1:241" x14ac:dyDescent="0.25">
      <c r="A206" s="7">
        <v>38533</v>
      </c>
      <c r="F206" s="8">
        <v>104.3</v>
      </c>
      <c r="G206" s="8">
        <v>104.2</v>
      </c>
      <c r="H206" s="8">
        <v>97.3</v>
      </c>
      <c r="I206" s="8">
        <v>107.1</v>
      </c>
      <c r="J206" s="8">
        <v>107.4</v>
      </c>
      <c r="K206" s="8">
        <v>105</v>
      </c>
      <c r="M206" s="8">
        <v>104.5</v>
      </c>
      <c r="N206" s="8">
        <v>107.1</v>
      </c>
      <c r="O206" s="8">
        <v>104.3</v>
      </c>
      <c r="P206" s="8">
        <v>104.5</v>
      </c>
      <c r="Q206" s="8">
        <v>103.3</v>
      </c>
      <c r="R206" s="8">
        <v>110.1</v>
      </c>
      <c r="S206" s="8">
        <v>82.6</v>
      </c>
      <c r="T206" s="8">
        <v>82.5</v>
      </c>
      <c r="U206" s="8">
        <v>83.1</v>
      </c>
      <c r="V206" s="8">
        <v>72.2</v>
      </c>
      <c r="W206" s="8">
        <v>71.400000000000006</v>
      </c>
      <c r="X206" s="8">
        <v>74.900000000000006</v>
      </c>
      <c r="Y206" s="8">
        <v>71.239999999999995</v>
      </c>
      <c r="Z206" s="8">
        <v>98.25</v>
      </c>
      <c r="AA206" s="8">
        <v>68.349999999999994</v>
      </c>
      <c r="AB206" s="8">
        <v>79.709999999999994</v>
      </c>
      <c r="AC206" s="8">
        <v>97.93</v>
      </c>
      <c r="AD206" s="8">
        <v>98.64</v>
      </c>
      <c r="AE206" s="8">
        <v>97.59</v>
      </c>
      <c r="AF206" s="8">
        <v>99.24</v>
      </c>
      <c r="AG206" s="8">
        <v>97.67</v>
      </c>
      <c r="AH206" s="8">
        <v>79.260000000000005</v>
      </c>
      <c r="AJ206" s="8">
        <v>103.6</v>
      </c>
      <c r="AL206" s="8">
        <v>103.4</v>
      </c>
      <c r="AO206" s="8">
        <v>320.76</v>
      </c>
      <c r="AP206" s="8">
        <v>109.4046</v>
      </c>
      <c r="AQ206" s="8">
        <v>333.51</v>
      </c>
      <c r="AR206" s="8">
        <v>113.12430000000001</v>
      </c>
      <c r="AS206" s="8">
        <v>115.54859999999999</v>
      </c>
      <c r="AT206" s="8">
        <v>118.3353</v>
      </c>
      <c r="AU206" s="8">
        <v>92.025599999999997</v>
      </c>
      <c r="AV206" s="8">
        <v>90.924099999999996</v>
      </c>
      <c r="AW206" s="8">
        <v>93.565100000000001</v>
      </c>
      <c r="AX206" s="8">
        <v>93.049000000000007</v>
      </c>
      <c r="AY206" s="8">
        <v>36.86</v>
      </c>
      <c r="AZ206" s="8">
        <v>575.15</v>
      </c>
      <c r="BA206" s="8">
        <v>38.700000000000003</v>
      </c>
      <c r="BB206" s="8">
        <v>63.03</v>
      </c>
      <c r="BM206" s="8">
        <v>82.7</v>
      </c>
      <c r="BN206" s="8">
        <v>96.1</v>
      </c>
      <c r="BO206" s="8">
        <v>84.2</v>
      </c>
      <c r="BP206" s="8">
        <v>73.599999999999994</v>
      </c>
      <c r="BQ206" s="8">
        <v>95.2</v>
      </c>
      <c r="BR206" s="8">
        <v>99.3</v>
      </c>
      <c r="BS206" s="8">
        <v>79.5</v>
      </c>
      <c r="BT206" s="8">
        <v>376.62700000000001</v>
      </c>
      <c r="BU206" s="8">
        <v>79.099999999999994</v>
      </c>
      <c r="BW206" s="8">
        <v>75.599999999999994</v>
      </c>
      <c r="BX206" s="8">
        <v>89.3</v>
      </c>
      <c r="BY206" s="8">
        <v>86.1</v>
      </c>
      <c r="BZ206" s="8">
        <v>90.3</v>
      </c>
      <c r="CA206" s="8">
        <v>438</v>
      </c>
      <c r="CB206" s="8">
        <v>871</v>
      </c>
      <c r="CC206" s="8">
        <v>626</v>
      </c>
      <c r="CD206" s="8">
        <v>682</v>
      </c>
      <c r="CF206" s="8">
        <v>1753</v>
      </c>
      <c r="CT206" s="8">
        <v>10.199999999999999</v>
      </c>
      <c r="CY206" s="8">
        <v>83.2</v>
      </c>
      <c r="CZ206" s="8">
        <v>84</v>
      </c>
      <c r="DA206" s="8">
        <v>78.3</v>
      </c>
      <c r="DB206" s="8">
        <v>217</v>
      </c>
      <c r="DC206" s="8">
        <v>2821</v>
      </c>
      <c r="DD206" s="8">
        <v>61.2</v>
      </c>
      <c r="DE206" s="8">
        <v>4870</v>
      </c>
      <c r="DF206" s="8">
        <v>316</v>
      </c>
      <c r="DG206" s="8">
        <v>71.3</v>
      </c>
      <c r="DH206" s="8">
        <v>3657</v>
      </c>
      <c r="DI206" s="8">
        <v>81.5</v>
      </c>
      <c r="DJ206" s="8">
        <v>192667</v>
      </c>
      <c r="DN206" s="8">
        <v>264.08</v>
      </c>
      <c r="DO206" s="8">
        <v>83.59</v>
      </c>
      <c r="DR206" s="8">
        <v>82.19</v>
      </c>
      <c r="DS206" s="8">
        <v>75.72</v>
      </c>
      <c r="DV206" s="8">
        <v>81.209999999999994</v>
      </c>
      <c r="DY206" s="8">
        <v>82.24</v>
      </c>
      <c r="EC206" s="8">
        <v>94.533299999999997</v>
      </c>
      <c r="ED206" s="8">
        <v>93.28</v>
      </c>
      <c r="EG206" s="8">
        <v>102.29</v>
      </c>
      <c r="EH206" s="8">
        <v>83.94</v>
      </c>
      <c r="EI206" s="8">
        <v>93.36</v>
      </c>
      <c r="EO206" s="8">
        <v>116.55</v>
      </c>
      <c r="EP206" s="8">
        <v>391741785</v>
      </c>
      <c r="EQ206" s="8">
        <v>112803522</v>
      </c>
      <c r="ER206" s="8">
        <v>47176118</v>
      </c>
      <c r="ET206" s="8">
        <v>104.242</v>
      </c>
      <c r="EW206" s="6" t="s">
        <v>1590</v>
      </c>
      <c r="EX206" s="6" t="s">
        <v>1590</v>
      </c>
      <c r="EY206" s="6" t="s">
        <v>1590</v>
      </c>
      <c r="EZ206" s="8">
        <v>63</v>
      </c>
      <c r="FI206" s="8">
        <v>101.9</v>
      </c>
      <c r="FJ206" s="8">
        <v>102.5</v>
      </c>
      <c r="FK206" s="8">
        <v>103.9</v>
      </c>
      <c r="FL206" s="8">
        <v>101.4</v>
      </c>
      <c r="FM206" s="8">
        <v>98.1</v>
      </c>
      <c r="FN206" s="8">
        <v>78.84</v>
      </c>
      <c r="FO206" s="8">
        <v>169</v>
      </c>
      <c r="FP206" s="8">
        <v>56.48</v>
      </c>
      <c r="FQ206" s="8">
        <v>50.1477</v>
      </c>
      <c r="FR206" s="8">
        <v>35.3782</v>
      </c>
      <c r="FW206" s="8">
        <v>105.66</v>
      </c>
      <c r="FX206" s="8">
        <v>240.714</v>
      </c>
      <c r="FY206" s="8">
        <v>106.8</v>
      </c>
      <c r="FZ206" s="8">
        <v>163.56700000000001</v>
      </c>
      <c r="GA206" s="8">
        <v>101.8</v>
      </c>
      <c r="GB206" s="8">
        <v>79.3</v>
      </c>
      <c r="GC206" s="8">
        <v>54.9</v>
      </c>
      <c r="GD206" s="8">
        <v>56.5</v>
      </c>
      <c r="GE206" s="8">
        <v>54.3</v>
      </c>
      <c r="GF206" s="8">
        <v>51.6</v>
      </c>
      <c r="GG206" s="8">
        <v>51.8</v>
      </c>
      <c r="GH206" s="8">
        <v>1209.0999999999999</v>
      </c>
      <c r="GI206" s="8">
        <v>1214.4000000000001</v>
      </c>
      <c r="GJ206" s="8">
        <v>1173</v>
      </c>
      <c r="HF206" s="8">
        <v>20162.96</v>
      </c>
      <c r="HG206" s="8">
        <v>23223.13</v>
      </c>
      <c r="HJ206" s="8">
        <v>51.123800000000003</v>
      </c>
      <c r="HK206" s="8">
        <v>377</v>
      </c>
      <c r="HL206" s="8">
        <v>499</v>
      </c>
      <c r="HM206" s="8">
        <v>82.3</v>
      </c>
      <c r="HX206" s="8">
        <v>140.28579999999999</v>
      </c>
      <c r="IA206" s="8">
        <v>142.23599999999999</v>
      </c>
      <c r="IB206" s="8">
        <v>178.79900000000001</v>
      </c>
      <c r="IC206" s="8">
        <v>344.57</v>
      </c>
      <c r="ID206" s="8">
        <v>99.2</v>
      </c>
      <c r="IE206" s="8">
        <v>257.72000000000003</v>
      </c>
      <c r="IF206" s="8">
        <v>267.3</v>
      </c>
      <c r="IG206" s="8">
        <v>90.2333</v>
      </c>
    </row>
    <row r="207" spans="1:241" x14ac:dyDescent="0.25">
      <c r="A207" s="7">
        <v>38625</v>
      </c>
      <c r="F207" s="8">
        <v>104.4</v>
      </c>
      <c r="G207" s="8">
        <v>103.3</v>
      </c>
      <c r="H207" s="8">
        <v>96.8</v>
      </c>
      <c r="I207" s="8">
        <v>106.1</v>
      </c>
      <c r="J207" s="8">
        <v>106.3</v>
      </c>
      <c r="K207" s="8">
        <v>104.7</v>
      </c>
      <c r="M207" s="8">
        <v>107.4</v>
      </c>
      <c r="N207" s="8">
        <v>108.3</v>
      </c>
      <c r="O207" s="8">
        <v>107.3</v>
      </c>
      <c r="P207" s="8">
        <v>108.2</v>
      </c>
      <c r="Q207" s="8">
        <v>102.1</v>
      </c>
      <c r="R207" s="8">
        <v>103.8</v>
      </c>
      <c r="S207" s="8">
        <v>81.400000000000006</v>
      </c>
      <c r="T207" s="8">
        <v>81.099999999999994</v>
      </c>
      <c r="U207" s="8">
        <v>82.2</v>
      </c>
      <c r="V207" s="8">
        <v>72.099999999999994</v>
      </c>
      <c r="W207" s="8">
        <v>71.3</v>
      </c>
      <c r="X207" s="8">
        <v>74.900000000000006</v>
      </c>
      <c r="Y207" s="8">
        <v>73.78</v>
      </c>
      <c r="Z207" s="8">
        <v>102.28</v>
      </c>
      <c r="AA207" s="8">
        <v>71.64</v>
      </c>
      <c r="AB207" s="8">
        <v>79.900000000000006</v>
      </c>
      <c r="AC207" s="8">
        <v>102.69</v>
      </c>
      <c r="AD207" s="8">
        <v>102.4</v>
      </c>
      <c r="AE207" s="8">
        <v>102.82</v>
      </c>
      <c r="AF207" s="8">
        <v>101.08</v>
      </c>
      <c r="AG207" s="8">
        <v>101.55</v>
      </c>
      <c r="AH207" s="8">
        <v>81.55</v>
      </c>
      <c r="AJ207" s="8">
        <v>105.6</v>
      </c>
      <c r="AL207" s="8">
        <v>104.4</v>
      </c>
      <c r="AO207" s="8">
        <v>324.45</v>
      </c>
      <c r="AP207" s="8">
        <v>111.63979999999999</v>
      </c>
      <c r="AQ207" s="8">
        <v>337.39</v>
      </c>
      <c r="AR207" s="8">
        <v>114.35420000000001</v>
      </c>
      <c r="AS207" s="8">
        <v>117.9451</v>
      </c>
      <c r="AT207" s="8">
        <v>119.9881</v>
      </c>
      <c r="AU207" s="8">
        <v>92.677400000000006</v>
      </c>
      <c r="AV207" s="8">
        <v>91.066900000000004</v>
      </c>
      <c r="AW207" s="8">
        <v>95.057500000000005</v>
      </c>
      <c r="AX207" s="8">
        <v>94.487300000000005</v>
      </c>
      <c r="AY207" s="8">
        <v>37.049999999999997</v>
      </c>
      <c r="AZ207" s="8">
        <v>580.07000000000005</v>
      </c>
      <c r="BA207" s="8">
        <v>39.159999999999997</v>
      </c>
      <c r="BB207" s="8">
        <v>63.83</v>
      </c>
      <c r="BM207" s="8">
        <v>84.4</v>
      </c>
      <c r="BN207" s="8">
        <v>97.4</v>
      </c>
      <c r="BO207" s="8">
        <v>86.1</v>
      </c>
      <c r="BP207" s="8">
        <v>75.099999999999994</v>
      </c>
      <c r="BQ207" s="8">
        <v>97.3</v>
      </c>
      <c r="BR207" s="8">
        <v>97.7</v>
      </c>
      <c r="BS207" s="8">
        <v>85.6</v>
      </c>
      <c r="BT207" s="8">
        <v>398.25599999999997</v>
      </c>
      <c r="BU207" s="8">
        <v>85</v>
      </c>
      <c r="BW207" s="8">
        <v>83.4</v>
      </c>
      <c r="BX207" s="8">
        <v>94.3</v>
      </c>
      <c r="BY207" s="8">
        <v>94.9</v>
      </c>
      <c r="BZ207" s="8">
        <v>94</v>
      </c>
      <c r="CA207" s="8">
        <v>486</v>
      </c>
      <c r="CB207" s="8">
        <v>940</v>
      </c>
      <c r="CC207" s="8">
        <v>658</v>
      </c>
      <c r="CD207" s="8">
        <v>730</v>
      </c>
      <c r="CF207" s="8">
        <v>1782</v>
      </c>
      <c r="CT207" s="8">
        <v>9.3000000000000007</v>
      </c>
      <c r="CY207" s="8">
        <v>87.1</v>
      </c>
      <c r="CZ207" s="8">
        <v>88</v>
      </c>
      <c r="DA207" s="8">
        <v>80</v>
      </c>
      <c r="DB207" s="8">
        <v>218</v>
      </c>
      <c r="DC207" s="8">
        <v>2849</v>
      </c>
      <c r="DD207" s="8">
        <v>64.5</v>
      </c>
      <c r="DE207" s="8">
        <v>5130</v>
      </c>
      <c r="DF207" s="8">
        <v>329</v>
      </c>
      <c r="DG207" s="8">
        <v>75.5</v>
      </c>
      <c r="DH207" s="8">
        <v>3604</v>
      </c>
      <c r="DI207" s="8">
        <v>83.5</v>
      </c>
      <c r="DJ207" s="8">
        <v>196000</v>
      </c>
      <c r="DN207" s="8">
        <v>274.54000000000002</v>
      </c>
      <c r="DO207" s="8">
        <v>84.53</v>
      </c>
      <c r="DR207" s="8">
        <v>83.49</v>
      </c>
      <c r="DS207" s="8">
        <v>78.400000000000006</v>
      </c>
      <c r="DV207" s="8">
        <v>84.55</v>
      </c>
      <c r="DY207" s="8">
        <v>84.3</v>
      </c>
      <c r="EC207" s="8">
        <v>93.4</v>
      </c>
      <c r="ED207" s="8">
        <v>94.84</v>
      </c>
      <c r="EG207" s="8">
        <v>105.55</v>
      </c>
      <c r="EH207" s="8">
        <v>83.44</v>
      </c>
      <c r="EI207" s="8">
        <v>96.84</v>
      </c>
      <c r="EO207" s="8">
        <v>117.29</v>
      </c>
      <c r="EP207" s="8">
        <v>394921218</v>
      </c>
      <c r="EQ207" s="8">
        <v>113335460</v>
      </c>
      <c r="ER207" s="8">
        <v>47474626</v>
      </c>
      <c r="ET207" s="8">
        <v>106.27500000000001</v>
      </c>
      <c r="EW207" s="8">
        <v>100.8</v>
      </c>
      <c r="EX207" s="8">
        <v>100.1</v>
      </c>
      <c r="EY207" s="8">
        <v>112</v>
      </c>
      <c r="EZ207" s="8">
        <v>69.599999999999994</v>
      </c>
      <c r="FI207" s="8">
        <v>102.3</v>
      </c>
      <c r="FJ207" s="8">
        <v>102.4</v>
      </c>
      <c r="FK207" s="8">
        <v>102.2</v>
      </c>
      <c r="FL207" s="8">
        <v>102</v>
      </c>
      <c r="FM207" s="8">
        <v>100.2</v>
      </c>
      <c r="FN207" s="8">
        <v>76.45</v>
      </c>
      <c r="FO207" s="8">
        <v>172.2</v>
      </c>
      <c r="FP207" s="8">
        <v>61.17</v>
      </c>
      <c r="FQ207" s="8">
        <v>51.096899999999998</v>
      </c>
      <c r="FR207" s="8">
        <v>36.779400000000003</v>
      </c>
      <c r="FW207" s="8">
        <v>107.07</v>
      </c>
      <c r="FX207" s="8">
        <v>247.273</v>
      </c>
      <c r="FY207" s="8">
        <v>108.1</v>
      </c>
      <c r="FZ207" s="8">
        <v>167.083</v>
      </c>
      <c r="GA207" s="8">
        <v>103.1</v>
      </c>
      <c r="GB207" s="8">
        <v>80.8</v>
      </c>
      <c r="GC207" s="8">
        <v>55.4</v>
      </c>
      <c r="GD207" s="8">
        <v>56.6</v>
      </c>
      <c r="GE207" s="8">
        <v>54.7</v>
      </c>
      <c r="GF207" s="8">
        <v>53.1</v>
      </c>
      <c r="GG207" s="8">
        <v>53.1</v>
      </c>
      <c r="GH207" s="8">
        <v>1247.2</v>
      </c>
      <c r="GI207" s="8">
        <v>1250.7</v>
      </c>
      <c r="GJ207" s="8">
        <v>1200</v>
      </c>
      <c r="HF207" s="8">
        <v>20963.03</v>
      </c>
      <c r="HG207" s="8">
        <v>24031.84</v>
      </c>
      <c r="HJ207" s="8">
        <v>53.0946</v>
      </c>
      <c r="HK207" s="8">
        <v>392</v>
      </c>
      <c r="HL207" s="8">
        <v>514</v>
      </c>
      <c r="HM207" s="8">
        <v>83.3</v>
      </c>
      <c r="HX207" s="8">
        <v>147.2979</v>
      </c>
      <c r="IA207" s="8">
        <v>148.97819999999999</v>
      </c>
      <c r="IB207" s="8">
        <v>185.02600000000001</v>
      </c>
      <c r="IC207" s="8">
        <v>355.01</v>
      </c>
      <c r="ID207" s="8">
        <v>101.4</v>
      </c>
      <c r="IE207" s="8">
        <v>264.52</v>
      </c>
      <c r="IF207" s="8">
        <v>278.10000000000002</v>
      </c>
      <c r="IG207" s="8">
        <v>91.979399999999998</v>
      </c>
    </row>
    <row r="208" spans="1:241" x14ac:dyDescent="0.25">
      <c r="A208" s="7">
        <v>38717</v>
      </c>
      <c r="F208" s="8">
        <v>106.9</v>
      </c>
      <c r="G208" s="8">
        <v>106.7</v>
      </c>
      <c r="H208" s="8">
        <v>101.7</v>
      </c>
      <c r="I208" s="8">
        <v>108.8</v>
      </c>
      <c r="J208" s="8">
        <v>110.1</v>
      </c>
      <c r="K208" s="8">
        <v>100.4</v>
      </c>
      <c r="M208" s="8">
        <v>107.3</v>
      </c>
      <c r="N208" s="8">
        <v>111.2</v>
      </c>
      <c r="O208" s="8">
        <v>107</v>
      </c>
      <c r="P208" s="8">
        <v>107.1</v>
      </c>
      <c r="Q208" s="8">
        <v>106</v>
      </c>
      <c r="R208" s="8">
        <v>121</v>
      </c>
      <c r="S208" s="8">
        <v>81.8</v>
      </c>
      <c r="T208" s="8">
        <v>81.8</v>
      </c>
      <c r="U208" s="8">
        <v>82.1</v>
      </c>
      <c r="V208" s="8">
        <v>73.5</v>
      </c>
      <c r="W208" s="8">
        <v>72.900000000000006</v>
      </c>
      <c r="X208" s="8">
        <v>75.400000000000006</v>
      </c>
      <c r="Y208" s="8">
        <v>75.239999999999995</v>
      </c>
      <c r="Z208" s="8">
        <v>104.23</v>
      </c>
      <c r="AA208" s="8">
        <v>73.36</v>
      </c>
      <c r="AB208" s="8">
        <v>80.55</v>
      </c>
      <c r="AC208" s="8">
        <v>104.26</v>
      </c>
      <c r="AD208" s="8">
        <v>103.64</v>
      </c>
      <c r="AE208" s="8">
        <v>104.56</v>
      </c>
      <c r="AF208" s="8">
        <v>104.15</v>
      </c>
      <c r="AG208" s="8">
        <v>103.21</v>
      </c>
      <c r="AH208" s="8">
        <v>83.52</v>
      </c>
      <c r="AJ208" s="8">
        <v>107.1</v>
      </c>
      <c r="AL208" s="8">
        <v>105.2</v>
      </c>
      <c r="AO208" s="8">
        <v>327.08999999999997</v>
      </c>
      <c r="AP208" s="8">
        <v>112.6699</v>
      </c>
      <c r="AQ208" s="8">
        <v>335.41</v>
      </c>
      <c r="AR208" s="8">
        <v>115.3265</v>
      </c>
      <c r="AS208" s="8">
        <v>119.9183</v>
      </c>
      <c r="AT208" s="8">
        <v>121.6893</v>
      </c>
      <c r="AU208" s="8">
        <v>94.867699999999999</v>
      </c>
      <c r="AV208" s="8">
        <v>93.677499999999995</v>
      </c>
      <c r="AW208" s="8">
        <v>96.545199999999994</v>
      </c>
      <c r="AX208" s="8">
        <v>95.134500000000003</v>
      </c>
      <c r="AY208" s="8">
        <v>37.659999999999997</v>
      </c>
      <c r="AZ208" s="8">
        <v>588.16</v>
      </c>
      <c r="BA208" s="8">
        <v>40</v>
      </c>
      <c r="BB208" s="8">
        <v>65.39</v>
      </c>
      <c r="BM208" s="8">
        <v>82</v>
      </c>
      <c r="BN208" s="8">
        <v>96.6</v>
      </c>
      <c r="BO208" s="8">
        <v>83.4</v>
      </c>
      <c r="BP208" s="8">
        <v>74.2</v>
      </c>
      <c r="BQ208" s="8">
        <v>96</v>
      </c>
      <c r="BR208" s="8">
        <v>99</v>
      </c>
      <c r="BS208" s="8">
        <v>91.2</v>
      </c>
      <c r="BT208" s="8">
        <v>419.88499999999999</v>
      </c>
      <c r="BU208" s="8">
        <v>89.7</v>
      </c>
      <c r="BW208" s="8">
        <v>88.1</v>
      </c>
      <c r="BX208" s="8">
        <v>106.6</v>
      </c>
      <c r="BY208" s="8">
        <v>97.3</v>
      </c>
      <c r="BZ208" s="8">
        <v>109.7</v>
      </c>
      <c r="CA208" s="8">
        <v>539</v>
      </c>
      <c r="CB208" s="8">
        <v>1076</v>
      </c>
      <c r="CC208" s="8">
        <v>752</v>
      </c>
      <c r="CD208" s="8">
        <v>805</v>
      </c>
      <c r="CF208" s="8">
        <v>1824</v>
      </c>
      <c r="CG208" s="8">
        <v>123.7</v>
      </c>
      <c r="CJ208" s="8">
        <v>139.63</v>
      </c>
      <c r="CM208" s="8">
        <v>104.97</v>
      </c>
      <c r="CT208" s="8">
        <v>12.8</v>
      </c>
      <c r="CY208" s="8">
        <v>88.8</v>
      </c>
      <c r="CZ208" s="8">
        <v>90</v>
      </c>
      <c r="DA208" s="8">
        <v>82</v>
      </c>
      <c r="DB208" s="8">
        <v>232</v>
      </c>
      <c r="DC208" s="8">
        <v>2940</v>
      </c>
      <c r="DD208" s="8">
        <v>65.599999999999994</v>
      </c>
      <c r="DE208" s="8">
        <v>5210</v>
      </c>
      <c r="DF208" s="8">
        <v>343</v>
      </c>
      <c r="DG208" s="8">
        <v>76.7</v>
      </c>
      <c r="DH208" s="8">
        <v>3913</v>
      </c>
      <c r="DI208" s="8">
        <v>83.6</v>
      </c>
      <c r="DJ208" s="8">
        <v>198333</v>
      </c>
      <c r="DN208" s="8">
        <v>283.85000000000002</v>
      </c>
      <c r="DO208" s="8">
        <v>87.26</v>
      </c>
      <c r="DR208" s="8">
        <v>86.54</v>
      </c>
      <c r="DS208" s="8">
        <v>82.67</v>
      </c>
      <c r="DV208" s="8">
        <v>86.79</v>
      </c>
      <c r="DY208" s="8">
        <v>87.1</v>
      </c>
      <c r="EC208" s="8">
        <v>90.133300000000006</v>
      </c>
      <c r="ED208" s="8">
        <v>99.65</v>
      </c>
      <c r="EG208" s="8">
        <v>107.43</v>
      </c>
      <c r="EH208" s="8">
        <v>90.02</v>
      </c>
      <c r="EI208" s="8">
        <v>103.21</v>
      </c>
      <c r="EO208" s="8">
        <v>119.54</v>
      </c>
      <c r="EP208" s="8">
        <v>401738138</v>
      </c>
      <c r="EQ208" s="8">
        <v>116399935</v>
      </c>
      <c r="ER208" s="8">
        <v>48096661</v>
      </c>
      <c r="ET208" s="8">
        <v>107.23099999999999</v>
      </c>
      <c r="EW208" s="6" t="s">
        <v>1590</v>
      </c>
      <c r="EX208" s="6" t="s">
        <v>1590</v>
      </c>
      <c r="EY208" s="6" t="s">
        <v>1590</v>
      </c>
      <c r="EZ208" s="8">
        <v>88.4</v>
      </c>
      <c r="FI208" s="8">
        <v>101.6</v>
      </c>
      <c r="FJ208" s="8">
        <v>101.5</v>
      </c>
      <c r="FK208" s="8">
        <v>104.5</v>
      </c>
      <c r="FL208" s="8">
        <v>101</v>
      </c>
      <c r="FM208" s="8">
        <v>99.1</v>
      </c>
      <c r="FN208" s="8">
        <v>77.81</v>
      </c>
      <c r="FO208" s="8">
        <v>174.6</v>
      </c>
      <c r="FP208" s="8">
        <v>59.43</v>
      </c>
      <c r="FQ208" s="8">
        <v>50.988500000000002</v>
      </c>
      <c r="FR208" s="8">
        <v>36.625999999999998</v>
      </c>
      <c r="FW208" s="8">
        <v>107.59</v>
      </c>
      <c r="FX208" s="8">
        <v>247.40799999999999</v>
      </c>
      <c r="FY208" s="8">
        <v>108.7</v>
      </c>
      <c r="FZ208" s="8">
        <v>167.56700000000001</v>
      </c>
      <c r="GA208" s="8">
        <v>103.6</v>
      </c>
      <c r="GB208" s="8">
        <v>81.2</v>
      </c>
      <c r="GC208" s="8">
        <v>55.4</v>
      </c>
      <c r="GD208" s="8">
        <v>56.2</v>
      </c>
      <c r="GE208" s="8">
        <v>55.4</v>
      </c>
      <c r="GF208" s="8">
        <v>53.8</v>
      </c>
      <c r="GG208" s="8">
        <v>53.5</v>
      </c>
      <c r="GH208" s="8">
        <v>1295.4000000000001</v>
      </c>
      <c r="GI208" s="8">
        <v>1299.9000000000001</v>
      </c>
      <c r="GJ208" s="8">
        <v>1246</v>
      </c>
      <c r="HF208" s="8">
        <v>22165.57</v>
      </c>
      <c r="HG208" s="8">
        <v>25393.74</v>
      </c>
      <c r="HJ208" s="8">
        <v>54.479199999999999</v>
      </c>
      <c r="HK208" s="8">
        <v>400</v>
      </c>
      <c r="HL208" s="8">
        <v>528</v>
      </c>
      <c r="HM208" s="8">
        <v>84.5</v>
      </c>
      <c r="HX208" s="8">
        <v>151.26390000000001</v>
      </c>
      <c r="IA208" s="8">
        <v>154.99789999999999</v>
      </c>
      <c r="IB208" s="8">
        <v>190.21299999999999</v>
      </c>
      <c r="IC208" s="8">
        <v>363.05</v>
      </c>
      <c r="ID208" s="8">
        <v>103.9</v>
      </c>
      <c r="IE208" s="8">
        <v>268.66000000000003</v>
      </c>
      <c r="IF208" s="8">
        <v>279</v>
      </c>
      <c r="IG208" s="8">
        <v>93.184799999999996</v>
      </c>
    </row>
    <row r="209" spans="1:241" x14ac:dyDescent="0.25">
      <c r="A209" s="7">
        <v>38807</v>
      </c>
      <c r="F209" s="8">
        <v>108.1</v>
      </c>
      <c r="G209" s="8">
        <v>107.1</v>
      </c>
      <c r="H209" s="8">
        <v>101.3</v>
      </c>
      <c r="I209" s="8">
        <v>109.5</v>
      </c>
      <c r="J209" s="8">
        <v>109.7</v>
      </c>
      <c r="K209" s="8">
        <v>107.9</v>
      </c>
      <c r="L209" s="8">
        <v>110.4</v>
      </c>
      <c r="M209" s="8">
        <v>110.8</v>
      </c>
      <c r="N209" s="8">
        <v>105.1</v>
      </c>
      <c r="O209" s="8">
        <v>111.2</v>
      </c>
      <c r="P209" s="8">
        <v>110.7</v>
      </c>
      <c r="Q209" s="8">
        <v>114.3</v>
      </c>
      <c r="R209" s="8">
        <v>115.3</v>
      </c>
      <c r="S209" s="8">
        <v>80.8</v>
      </c>
      <c r="T209" s="8">
        <v>81</v>
      </c>
      <c r="U209" s="8">
        <v>80.7</v>
      </c>
      <c r="V209" s="8">
        <v>74.3</v>
      </c>
      <c r="W209" s="8">
        <v>73.8</v>
      </c>
      <c r="X209" s="8">
        <v>76.2</v>
      </c>
      <c r="Y209" s="8">
        <v>76.7</v>
      </c>
      <c r="Z209" s="8">
        <v>108.1</v>
      </c>
      <c r="AA209" s="8">
        <v>74.83</v>
      </c>
      <c r="AB209" s="8">
        <v>81.95</v>
      </c>
      <c r="AC209" s="8">
        <v>107.45</v>
      </c>
      <c r="AD209" s="8">
        <v>104.58</v>
      </c>
      <c r="AE209" s="8">
        <v>108.87</v>
      </c>
      <c r="AF209" s="8">
        <v>109.8</v>
      </c>
      <c r="AG209" s="8">
        <v>110.16</v>
      </c>
      <c r="AH209" s="8">
        <v>87.47</v>
      </c>
      <c r="AJ209" s="8">
        <v>111.1</v>
      </c>
      <c r="AL209" s="8">
        <v>107</v>
      </c>
      <c r="AO209" s="8">
        <v>330.45</v>
      </c>
      <c r="AP209" s="8">
        <v>114.74979999999999</v>
      </c>
      <c r="AQ209" s="8">
        <v>336.92</v>
      </c>
      <c r="AR209" s="8">
        <v>117.8857</v>
      </c>
      <c r="AS209" s="8">
        <v>122.613</v>
      </c>
      <c r="AT209" s="8">
        <v>124.61709999999999</v>
      </c>
      <c r="AU209" s="8">
        <v>91.536500000000004</v>
      </c>
      <c r="AV209" s="8">
        <v>91.155799999999999</v>
      </c>
      <c r="AW209" s="8">
        <v>92.043599999999998</v>
      </c>
      <c r="AX209" s="8">
        <v>92.412400000000005</v>
      </c>
      <c r="AY209" s="8">
        <v>38.25</v>
      </c>
      <c r="AZ209" s="8">
        <v>613.82000000000005</v>
      </c>
      <c r="BA209" s="8">
        <v>40.520000000000003</v>
      </c>
      <c r="BB209" s="8">
        <v>68.05</v>
      </c>
      <c r="BC209" s="8">
        <v>66.03</v>
      </c>
      <c r="BD209" s="8">
        <v>74.55</v>
      </c>
      <c r="BL209" s="8">
        <v>95.8</v>
      </c>
      <c r="BM209" s="8">
        <v>83.2</v>
      </c>
      <c r="BN209" s="8">
        <v>95.8</v>
      </c>
      <c r="BO209" s="8">
        <v>84.7</v>
      </c>
      <c r="BP209" s="8">
        <v>74.3</v>
      </c>
      <c r="BQ209" s="8">
        <v>95.3</v>
      </c>
      <c r="BR209" s="8">
        <v>97.9</v>
      </c>
      <c r="BS209" s="8">
        <v>97.7</v>
      </c>
      <c r="BT209" s="8">
        <v>445.27600000000001</v>
      </c>
      <c r="BU209" s="8">
        <v>94.9</v>
      </c>
      <c r="BV209" s="8">
        <v>94.244</v>
      </c>
      <c r="BW209" s="8">
        <v>94.8</v>
      </c>
      <c r="BX209" s="8">
        <v>120.6</v>
      </c>
      <c r="BY209" s="8">
        <v>95.7</v>
      </c>
      <c r="BZ209" s="8">
        <v>129.19999999999999</v>
      </c>
      <c r="CA209" s="8">
        <v>628</v>
      </c>
      <c r="CB209" s="8">
        <v>1249</v>
      </c>
      <c r="CC209" s="8">
        <v>941</v>
      </c>
      <c r="CD209" s="8">
        <v>968</v>
      </c>
      <c r="CF209" s="8">
        <v>1888</v>
      </c>
      <c r="CG209" s="8">
        <v>128.30000000000001</v>
      </c>
      <c r="CJ209" s="8">
        <v>145.5</v>
      </c>
      <c r="CM209" s="8">
        <v>108.21</v>
      </c>
      <c r="CT209" s="8">
        <v>12.3</v>
      </c>
      <c r="CY209" s="8">
        <v>90.8</v>
      </c>
      <c r="CZ209" s="8">
        <v>92</v>
      </c>
      <c r="DA209" s="8">
        <v>83.4</v>
      </c>
      <c r="DB209" s="8">
        <v>238</v>
      </c>
      <c r="DC209" s="8">
        <v>2949</v>
      </c>
      <c r="DD209" s="8">
        <v>67.400000000000006</v>
      </c>
      <c r="DE209" s="8">
        <v>5360</v>
      </c>
      <c r="DF209" s="8">
        <v>350</v>
      </c>
      <c r="DG209" s="8">
        <v>79.8</v>
      </c>
      <c r="DH209" s="8">
        <v>4025</v>
      </c>
      <c r="DI209" s="8">
        <v>84.2</v>
      </c>
      <c r="DJ209" s="8">
        <v>199000</v>
      </c>
      <c r="DK209" s="8">
        <v>90.69</v>
      </c>
      <c r="DL209" s="8">
        <v>89.8</v>
      </c>
      <c r="DM209" s="8">
        <v>92.11</v>
      </c>
      <c r="DN209" s="8">
        <v>294.06</v>
      </c>
      <c r="DO209" s="8">
        <v>91.24</v>
      </c>
      <c r="DP209" s="8">
        <v>91.34</v>
      </c>
      <c r="DQ209" s="8">
        <v>91.06</v>
      </c>
      <c r="DR209" s="8">
        <v>90.54</v>
      </c>
      <c r="DS209" s="8">
        <v>86.7</v>
      </c>
      <c r="DT209" s="8">
        <v>83.64</v>
      </c>
      <c r="DU209" s="8">
        <v>94.35</v>
      </c>
      <c r="DV209" s="8">
        <v>89.49</v>
      </c>
      <c r="DW209" s="8">
        <v>89.22</v>
      </c>
      <c r="DX209" s="8">
        <v>89.87</v>
      </c>
      <c r="DY209" s="8">
        <v>90.69</v>
      </c>
      <c r="DZ209" s="8">
        <v>92.41</v>
      </c>
      <c r="EA209" s="8">
        <v>89.96</v>
      </c>
      <c r="EB209" s="8">
        <v>95.22</v>
      </c>
      <c r="EC209" s="8">
        <v>91.5</v>
      </c>
      <c r="ED209" s="8">
        <v>103.64</v>
      </c>
      <c r="EG209" s="8">
        <v>114.87</v>
      </c>
      <c r="EH209" s="8">
        <v>92.46</v>
      </c>
      <c r="EI209" s="8">
        <v>102.83</v>
      </c>
      <c r="EO209" s="8">
        <v>122.48</v>
      </c>
      <c r="EP209" s="8">
        <v>412528903</v>
      </c>
      <c r="EQ209" s="8">
        <v>117796169</v>
      </c>
      <c r="ER209" s="8">
        <v>48722810</v>
      </c>
      <c r="ET209" s="8">
        <v>108.387</v>
      </c>
      <c r="EW209" s="8">
        <v>101.3</v>
      </c>
      <c r="EX209" s="8">
        <v>101.5</v>
      </c>
      <c r="EY209" s="8">
        <v>110.2</v>
      </c>
      <c r="EZ209" s="8">
        <v>96.8</v>
      </c>
      <c r="FA209" s="8">
        <v>86.6</v>
      </c>
      <c r="FB209" s="8">
        <v>88.96</v>
      </c>
      <c r="FF209" s="8">
        <v>111.95</v>
      </c>
      <c r="FG209" s="8">
        <v>110.33</v>
      </c>
      <c r="FH209" s="8">
        <v>120.91</v>
      </c>
      <c r="FI209" s="8">
        <v>100</v>
      </c>
      <c r="FJ209" s="8">
        <v>100</v>
      </c>
      <c r="FK209" s="8">
        <v>100</v>
      </c>
      <c r="FL209" s="8">
        <v>100</v>
      </c>
      <c r="FM209" s="8">
        <v>100</v>
      </c>
      <c r="FN209" s="8">
        <v>78.010000000000005</v>
      </c>
      <c r="FO209" s="8">
        <v>174.8</v>
      </c>
      <c r="FP209" s="8">
        <v>62.34</v>
      </c>
      <c r="FQ209" s="8">
        <v>52.088700000000003</v>
      </c>
      <c r="FR209" s="8">
        <v>37.681399999999996</v>
      </c>
      <c r="FW209" s="8">
        <v>108.78</v>
      </c>
      <c r="FX209" s="8">
        <v>250.79599999999999</v>
      </c>
      <c r="FY209" s="8">
        <v>110.5</v>
      </c>
      <c r="FZ209" s="8">
        <v>172.309</v>
      </c>
      <c r="GA209" s="8">
        <v>104.6</v>
      </c>
      <c r="GB209" s="8">
        <v>83.5</v>
      </c>
      <c r="GC209" s="8">
        <v>58.9</v>
      </c>
      <c r="GD209" s="8">
        <v>59.6</v>
      </c>
      <c r="GE209" s="8">
        <v>58.8</v>
      </c>
      <c r="GF209" s="8">
        <v>57.1</v>
      </c>
      <c r="GG209" s="8">
        <v>56.5</v>
      </c>
      <c r="GH209" s="8">
        <v>1320.2</v>
      </c>
      <c r="GI209" s="8">
        <v>1324</v>
      </c>
      <c r="GJ209" s="8">
        <v>1265</v>
      </c>
      <c r="HF209" s="8">
        <v>25708.720000000001</v>
      </c>
      <c r="HG209" s="8">
        <v>26640.66</v>
      </c>
      <c r="HJ209" s="8">
        <v>56.391599999999997</v>
      </c>
      <c r="HK209" s="8">
        <v>413</v>
      </c>
      <c r="HL209" s="8">
        <v>551</v>
      </c>
      <c r="HM209" s="8">
        <v>85.8</v>
      </c>
      <c r="HW209" s="8">
        <v>71.760000000000005</v>
      </c>
      <c r="HX209" s="8">
        <v>159.6011</v>
      </c>
      <c r="IA209" s="8">
        <v>165.94370000000001</v>
      </c>
      <c r="IB209" s="8">
        <v>193.14699999999999</v>
      </c>
      <c r="IC209" s="8">
        <v>368.8</v>
      </c>
      <c r="ID209" s="8">
        <v>104.1</v>
      </c>
      <c r="IE209" s="8">
        <v>265.97000000000003</v>
      </c>
      <c r="IF209" s="8">
        <v>279.8</v>
      </c>
      <c r="IG209" s="8">
        <v>94.074399999999997</v>
      </c>
    </row>
    <row r="210" spans="1:241" x14ac:dyDescent="0.25">
      <c r="A210" s="7">
        <v>38898</v>
      </c>
      <c r="F210" s="8">
        <v>109</v>
      </c>
      <c r="G210" s="8">
        <v>108</v>
      </c>
      <c r="H210" s="8">
        <v>101.4</v>
      </c>
      <c r="I210" s="8">
        <v>110.8</v>
      </c>
      <c r="J210" s="8">
        <v>111.7</v>
      </c>
      <c r="K210" s="8">
        <v>104.5</v>
      </c>
      <c r="L210" s="8">
        <v>113.3</v>
      </c>
      <c r="M210" s="8">
        <v>111.8</v>
      </c>
      <c r="N210" s="8">
        <v>109.9</v>
      </c>
      <c r="O210" s="8">
        <v>112</v>
      </c>
      <c r="P210" s="8">
        <v>111.3</v>
      </c>
      <c r="Q210" s="8">
        <v>116.2</v>
      </c>
      <c r="R210" s="8">
        <v>108.1</v>
      </c>
      <c r="S210" s="8">
        <v>82.3</v>
      </c>
      <c r="T210" s="8">
        <v>82.5</v>
      </c>
      <c r="U210" s="8">
        <v>81.8</v>
      </c>
      <c r="V210" s="8">
        <v>77</v>
      </c>
      <c r="W210" s="8">
        <v>76.599999999999994</v>
      </c>
      <c r="X210" s="8">
        <v>78.3</v>
      </c>
      <c r="Y210" s="8">
        <v>78.790000000000006</v>
      </c>
      <c r="Z210" s="8">
        <v>110.81</v>
      </c>
      <c r="AA210" s="8">
        <v>77.02</v>
      </c>
      <c r="AB210" s="8">
        <v>83.74</v>
      </c>
      <c r="AC210" s="8">
        <v>110.78</v>
      </c>
      <c r="AD210" s="8">
        <v>108.72</v>
      </c>
      <c r="AE210" s="8">
        <v>111.82</v>
      </c>
      <c r="AF210" s="8">
        <v>110.88</v>
      </c>
      <c r="AG210" s="8">
        <v>110.57</v>
      </c>
      <c r="AH210" s="8">
        <v>88.91</v>
      </c>
      <c r="AJ210" s="8">
        <v>116.9</v>
      </c>
      <c r="AL210" s="8">
        <v>109.2</v>
      </c>
      <c r="AO210" s="8">
        <v>332.81</v>
      </c>
      <c r="AP210" s="8">
        <v>116.012</v>
      </c>
      <c r="AQ210" s="8">
        <v>335.17</v>
      </c>
      <c r="AR210" s="8">
        <v>120.50539999999999</v>
      </c>
      <c r="AS210" s="8">
        <v>124.5291</v>
      </c>
      <c r="AT210" s="8">
        <v>127.4606</v>
      </c>
      <c r="AU210" s="8">
        <v>94.510499999999993</v>
      </c>
      <c r="AV210" s="8">
        <v>94.264700000000005</v>
      </c>
      <c r="AW210" s="8">
        <v>94.808999999999997</v>
      </c>
      <c r="AX210" s="8">
        <v>94.533100000000005</v>
      </c>
      <c r="AY210" s="8">
        <v>39.01</v>
      </c>
      <c r="AZ210" s="8">
        <v>638.79999999999995</v>
      </c>
      <c r="BA210" s="8">
        <v>41.39</v>
      </c>
      <c r="BB210" s="8">
        <v>72.16</v>
      </c>
      <c r="BC210" s="8">
        <v>71.19</v>
      </c>
      <c r="BD210" s="8">
        <v>75.3</v>
      </c>
      <c r="BL210" s="8">
        <v>97.3</v>
      </c>
      <c r="BM210" s="8">
        <v>83.5</v>
      </c>
      <c r="BN210" s="8">
        <v>97.3</v>
      </c>
      <c r="BO210" s="8">
        <v>85.4</v>
      </c>
      <c r="BP210" s="8">
        <v>72.7</v>
      </c>
      <c r="BQ210" s="8">
        <v>97</v>
      </c>
      <c r="BR210" s="8">
        <v>98.3</v>
      </c>
      <c r="BS210" s="8">
        <v>103.6</v>
      </c>
      <c r="BT210" s="8">
        <v>473.017</v>
      </c>
      <c r="BU210" s="8">
        <v>102.7</v>
      </c>
      <c r="BV210" s="8">
        <v>100.613</v>
      </c>
      <c r="BW210" s="8">
        <v>103</v>
      </c>
      <c r="BX210" s="8">
        <v>132.69999999999999</v>
      </c>
      <c r="BY210" s="8">
        <v>124.9</v>
      </c>
      <c r="BZ210" s="8">
        <v>135.1</v>
      </c>
      <c r="CA210" s="8">
        <v>687</v>
      </c>
      <c r="CB210" s="8">
        <v>1356</v>
      </c>
      <c r="CC210" s="8">
        <v>1008</v>
      </c>
      <c r="CD210" s="8">
        <v>1128</v>
      </c>
      <c r="CF210" s="8">
        <v>1942</v>
      </c>
      <c r="CG210" s="8">
        <v>133.79</v>
      </c>
      <c r="CJ210" s="8">
        <v>153.11000000000001</v>
      </c>
      <c r="CM210" s="8">
        <v>111.45</v>
      </c>
      <c r="CT210" s="8">
        <v>11.4</v>
      </c>
      <c r="CY210" s="8">
        <v>93.6</v>
      </c>
      <c r="CZ210" s="8">
        <v>95</v>
      </c>
      <c r="DA210" s="8">
        <v>85.9</v>
      </c>
      <c r="DB210" s="8">
        <v>247</v>
      </c>
      <c r="DC210" s="8">
        <v>3109</v>
      </c>
      <c r="DD210" s="8">
        <v>68.900000000000006</v>
      </c>
      <c r="DE210" s="8">
        <v>5480</v>
      </c>
      <c r="DF210" s="8">
        <v>365</v>
      </c>
      <c r="DG210" s="8">
        <v>81.400000000000006</v>
      </c>
      <c r="DH210" s="8">
        <v>4137</v>
      </c>
      <c r="DI210" s="8">
        <v>87.4</v>
      </c>
      <c r="DJ210" s="8">
        <v>205000</v>
      </c>
      <c r="DK210" s="8">
        <v>93.29</v>
      </c>
      <c r="DL210" s="8">
        <v>93.92</v>
      </c>
      <c r="DM210" s="8">
        <v>92.29</v>
      </c>
      <c r="DN210" s="8">
        <v>301.66000000000003</v>
      </c>
      <c r="DO210" s="8">
        <v>93.69</v>
      </c>
      <c r="DP210" s="8">
        <v>95.35</v>
      </c>
      <c r="DQ210" s="8">
        <v>90.57</v>
      </c>
      <c r="DR210" s="8">
        <v>93.4</v>
      </c>
      <c r="DS210" s="8">
        <v>91.01</v>
      </c>
      <c r="DT210" s="8">
        <v>90.16</v>
      </c>
      <c r="DU210" s="8">
        <v>93.16</v>
      </c>
      <c r="DV210" s="8">
        <v>91.78</v>
      </c>
      <c r="DW210" s="8">
        <v>92.28</v>
      </c>
      <c r="DX210" s="8">
        <v>91.11</v>
      </c>
      <c r="DY210" s="8">
        <v>92.81</v>
      </c>
      <c r="DZ210" s="8">
        <v>94.93</v>
      </c>
      <c r="EA210" s="8">
        <v>94.17</v>
      </c>
      <c r="EB210" s="8">
        <v>95.82</v>
      </c>
      <c r="EC210" s="8">
        <v>93.2333</v>
      </c>
      <c r="ED210" s="8">
        <v>105.08</v>
      </c>
      <c r="EG210" s="8">
        <v>111.43</v>
      </c>
      <c r="EH210" s="8">
        <v>97.11</v>
      </c>
      <c r="EI210" s="8">
        <v>107.86</v>
      </c>
      <c r="EO210" s="8">
        <v>122.9</v>
      </c>
      <c r="EP210" s="8">
        <v>413717631</v>
      </c>
      <c r="EQ210" s="8">
        <v>117615084</v>
      </c>
      <c r="ER210" s="8">
        <v>49161409</v>
      </c>
      <c r="ET210" s="8">
        <v>110.48699999999999</v>
      </c>
      <c r="EW210" s="6" t="s">
        <v>1590</v>
      </c>
      <c r="EX210" s="6" t="s">
        <v>1590</v>
      </c>
      <c r="EY210" s="6" t="s">
        <v>1590</v>
      </c>
      <c r="EZ210" s="8">
        <v>93.3</v>
      </c>
      <c r="FA210" s="8">
        <v>87.4</v>
      </c>
      <c r="FB210" s="8">
        <v>93.89</v>
      </c>
      <c r="FF210" s="8">
        <v>123.48</v>
      </c>
      <c r="FG210" s="8">
        <v>123.41</v>
      </c>
      <c r="FH210" s="8">
        <v>126.62</v>
      </c>
      <c r="FI210" s="8">
        <v>97</v>
      </c>
      <c r="FJ210" s="8">
        <v>99.2</v>
      </c>
      <c r="FK210" s="8">
        <v>97.5</v>
      </c>
      <c r="FL210" s="8">
        <v>96.9</v>
      </c>
      <c r="FM210" s="8">
        <v>100.2</v>
      </c>
      <c r="FN210" s="8">
        <v>75.680000000000007</v>
      </c>
      <c r="FO210" s="8">
        <v>181.5</v>
      </c>
      <c r="FP210" s="8">
        <v>69.34</v>
      </c>
      <c r="FQ210" s="8">
        <v>53.4527</v>
      </c>
      <c r="FR210" s="8">
        <v>38.738700000000001</v>
      </c>
      <c r="FW210" s="8">
        <v>110.22</v>
      </c>
      <c r="FX210" s="8">
        <v>255.499</v>
      </c>
      <c r="FY210" s="8">
        <v>111.7</v>
      </c>
      <c r="FZ210" s="8">
        <v>173.55799999999999</v>
      </c>
      <c r="GA210" s="8">
        <v>106</v>
      </c>
      <c r="GB210" s="8">
        <v>84.4</v>
      </c>
      <c r="GC210" s="8">
        <v>61.8</v>
      </c>
      <c r="GD210" s="8">
        <v>62.8</v>
      </c>
      <c r="GE210" s="8">
        <v>61.7</v>
      </c>
      <c r="GF210" s="8">
        <v>59.3</v>
      </c>
      <c r="GG210" s="8">
        <v>59.3</v>
      </c>
      <c r="GH210" s="8">
        <v>1331.9</v>
      </c>
      <c r="GI210" s="8">
        <v>1336.8</v>
      </c>
      <c r="GJ210" s="8">
        <v>1275</v>
      </c>
      <c r="HF210" s="8">
        <v>28191.75</v>
      </c>
      <c r="HG210" s="8">
        <v>29742.69</v>
      </c>
      <c r="HJ210" s="8">
        <v>57.995699999999999</v>
      </c>
      <c r="HK210" s="8">
        <v>426</v>
      </c>
      <c r="HL210" s="8">
        <v>568</v>
      </c>
      <c r="HM210" s="8">
        <v>87.3</v>
      </c>
      <c r="HW210" s="8">
        <v>74.64</v>
      </c>
      <c r="HX210" s="8">
        <v>165.59010000000001</v>
      </c>
      <c r="IA210" s="8">
        <v>173.32050000000001</v>
      </c>
      <c r="IB210" s="8">
        <v>192.702</v>
      </c>
      <c r="IC210" s="8">
        <v>372.58</v>
      </c>
      <c r="ID210" s="8">
        <v>105.7</v>
      </c>
      <c r="IE210" s="8">
        <v>271.75</v>
      </c>
      <c r="IF210" s="8">
        <v>285.3</v>
      </c>
      <c r="IG210" s="8">
        <v>96.315200000000004</v>
      </c>
    </row>
    <row r="211" spans="1:241" x14ac:dyDescent="0.25">
      <c r="A211" s="7">
        <v>38990</v>
      </c>
      <c r="F211" s="8">
        <v>109.7</v>
      </c>
      <c r="G211" s="8">
        <v>107.5</v>
      </c>
      <c r="H211" s="8">
        <v>101.5</v>
      </c>
      <c r="I211" s="8">
        <v>110.1</v>
      </c>
      <c r="J211" s="8">
        <v>109.9</v>
      </c>
      <c r="K211" s="8">
        <v>111.6</v>
      </c>
      <c r="L211" s="8">
        <v>112.2</v>
      </c>
      <c r="M211" s="8">
        <v>115.5</v>
      </c>
      <c r="N211" s="8">
        <v>114.4</v>
      </c>
      <c r="O211" s="8">
        <v>115.6</v>
      </c>
      <c r="P211" s="8">
        <v>115.6</v>
      </c>
      <c r="Q211" s="8">
        <v>115.8</v>
      </c>
      <c r="R211" s="8">
        <v>107.4</v>
      </c>
      <c r="S211" s="8">
        <v>82</v>
      </c>
      <c r="T211" s="8">
        <v>82.6</v>
      </c>
      <c r="U211" s="8">
        <v>80.8</v>
      </c>
      <c r="V211" s="8">
        <v>78.400000000000006</v>
      </c>
      <c r="W211" s="8">
        <v>78.5</v>
      </c>
      <c r="X211" s="8">
        <v>78.3</v>
      </c>
      <c r="Y211" s="8">
        <v>81.069999999999993</v>
      </c>
      <c r="Z211" s="8">
        <v>113.07</v>
      </c>
      <c r="AA211" s="8">
        <v>79.790000000000006</v>
      </c>
      <c r="AB211" s="8">
        <v>84.56</v>
      </c>
      <c r="AC211" s="8">
        <v>113.46</v>
      </c>
      <c r="AD211" s="8">
        <v>109.94</v>
      </c>
      <c r="AE211" s="8">
        <v>115.18</v>
      </c>
      <c r="AF211" s="8">
        <v>111.99</v>
      </c>
      <c r="AG211" s="8">
        <v>112.8</v>
      </c>
      <c r="AH211" s="8">
        <v>92.96</v>
      </c>
      <c r="AJ211" s="8">
        <v>120.9</v>
      </c>
      <c r="AL211" s="8">
        <v>109.3</v>
      </c>
      <c r="AO211" s="8">
        <v>330.97</v>
      </c>
      <c r="AP211" s="8">
        <v>116.8206</v>
      </c>
      <c r="AQ211" s="8">
        <v>340.4</v>
      </c>
      <c r="AR211" s="8">
        <v>121.7542</v>
      </c>
      <c r="AS211" s="8">
        <v>126.4584</v>
      </c>
      <c r="AT211" s="8">
        <v>128.7714</v>
      </c>
      <c r="AU211" s="8">
        <v>95.225399999999993</v>
      </c>
      <c r="AV211" s="8">
        <v>94.181799999999996</v>
      </c>
      <c r="AW211" s="8">
        <v>96.743499999999997</v>
      </c>
      <c r="AX211" s="8">
        <v>95.967600000000004</v>
      </c>
      <c r="AY211" s="8">
        <v>40.08</v>
      </c>
      <c r="AZ211" s="8">
        <v>664.81</v>
      </c>
      <c r="BA211" s="8">
        <v>42.28</v>
      </c>
      <c r="BB211" s="8">
        <v>73.42</v>
      </c>
      <c r="BC211" s="8">
        <v>72.099999999999994</v>
      </c>
      <c r="BD211" s="8">
        <v>77.86</v>
      </c>
      <c r="BL211" s="8">
        <v>98.1</v>
      </c>
      <c r="BM211" s="8">
        <v>82.3</v>
      </c>
      <c r="BN211" s="8">
        <v>98.1</v>
      </c>
      <c r="BO211" s="8">
        <v>83.8</v>
      </c>
      <c r="BP211" s="8">
        <v>73.8</v>
      </c>
      <c r="BQ211" s="8">
        <v>97.7</v>
      </c>
      <c r="BR211" s="8">
        <v>99.8</v>
      </c>
      <c r="BS211" s="8">
        <v>105.7</v>
      </c>
      <c r="BT211" s="8">
        <v>484.30200000000002</v>
      </c>
      <c r="BU211" s="8">
        <v>103.8</v>
      </c>
      <c r="BV211" s="8">
        <v>103.32899999999999</v>
      </c>
      <c r="BW211" s="8">
        <v>103.7</v>
      </c>
      <c r="BX211" s="8">
        <v>142</v>
      </c>
      <c r="BY211" s="8">
        <v>131.30000000000001</v>
      </c>
      <c r="BZ211" s="8">
        <v>145.4</v>
      </c>
      <c r="CA211" s="8">
        <v>733</v>
      </c>
      <c r="CB211" s="8">
        <v>1433</v>
      </c>
      <c r="CC211" s="8">
        <v>1095</v>
      </c>
      <c r="CD211" s="8">
        <v>1167</v>
      </c>
      <c r="CF211" s="8">
        <v>1957</v>
      </c>
      <c r="CG211" s="8">
        <v>138.16</v>
      </c>
      <c r="CJ211" s="8">
        <v>157.44999999999999</v>
      </c>
      <c r="CM211" s="8">
        <v>115.75</v>
      </c>
      <c r="CT211" s="8">
        <v>11.7</v>
      </c>
      <c r="CY211" s="8">
        <v>96.5</v>
      </c>
      <c r="CZ211" s="8">
        <v>98</v>
      </c>
      <c r="DA211" s="8">
        <v>86.6</v>
      </c>
      <c r="DB211" s="8">
        <v>239</v>
      </c>
      <c r="DC211" s="8">
        <v>3066</v>
      </c>
      <c r="DD211" s="8">
        <v>71</v>
      </c>
      <c r="DE211" s="8">
        <v>5650</v>
      </c>
      <c r="DF211" s="8">
        <v>343</v>
      </c>
      <c r="DG211" s="8">
        <v>84</v>
      </c>
      <c r="DH211" s="8">
        <v>4015</v>
      </c>
      <c r="DI211" s="8">
        <v>90.1</v>
      </c>
      <c r="DJ211" s="8">
        <v>207333</v>
      </c>
      <c r="DK211" s="8">
        <v>94.79</v>
      </c>
      <c r="DL211" s="8">
        <v>96.69</v>
      </c>
      <c r="DM211" s="8">
        <v>91.74</v>
      </c>
      <c r="DN211" s="8">
        <v>307.39999999999998</v>
      </c>
      <c r="DO211" s="8">
        <v>94.12</v>
      </c>
      <c r="DP211" s="8">
        <v>96.72</v>
      </c>
      <c r="DQ211" s="8">
        <v>89.23</v>
      </c>
      <c r="DR211" s="8">
        <v>94.35</v>
      </c>
      <c r="DS211" s="8">
        <v>95.37</v>
      </c>
      <c r="DT211" s="8">
        <v>95.38</v>
      </c>
      <c r="DU211" s="8">
        <v>95.36</v>
      </c>
      <c r="DV211" s="8">
        <v>95.31</v>
      </c>
      <c r="DW211" s="8">
        <v>97.7</v>
      </c>
      <c r="DX211" s="8">
        <v>92.09</v>
      </c>
      <c r="DY211" s="8">
        <v>94.69</v>
      </c>
      <c r="DZ211" s="8">
        <v>95.4</v>
      </c>
      <c r="EA211" s="8">
        <v>96.28</v>
      </c>
      <c r="EB211" s="8">
        <v>94.4</v>
      </c>
      <c r="EC211" s="8">
        <v>92.7333</v>
      </c>
      <c r="ED211" s="8">
        <v>107.59</v>
      </c>
      <c r="EG211" s="8">
        <v>114.15</v>
      </c>
      <c r="EH211" s="8">
        <v>99.45</v>
      </c>
      <c r="EI211" s="8">
        <v>110.27</v>
      </c>
      <c r="EO211" s="8">
        <v>123.64</v>
      </c>
      <c r="EP211" s="8">
        <v>416076006</v>
      </c>
      <c r="EQ211" s="8">
        <v>118531383</v>
      </c>
      <c r="ER211" s="8">
        <v>49386066</v>
      </c>
      <c r="ET211" s="8">
        <v>112.494</v>
      </c>
      <c r="EW211" s="8">
        <v>102.6</v>
      </c>
      <c r="EX211" s="8">
        <v>104.3</v>
      </c>
      <c r="EY211" s="8">
        <v>109</v>
      </c>
      <c r="EZ211" s="8">
        <v>98.9</v>
      </c>
      <c r="FA211" s="8">
        <v>96.21</v>
      </c>
      <c r="FB211" s="8">
        <v>102.09</v>
      </c>
      <c r="FF211" s="8">
        <v>136.32</v>
      </c>
      <c r="FG211" s="8">
        <v>137.1</v>
      </c>
      <c r="FH211" s="8">
        <v>136.43</v>
      </c>
      <c r="FI211" s="8">
        <v>95.6</v>
      </c>
      <c r="FJ211" s="8">
        <v>98.5</v>
      </c>
      <c r="FK211" s="8">
        <v>98.8</v>
      </c>
      <c r="FL211" s="8">
        <v>95.3</v>
      </c>
      <c r="FM211" s="8">
        <v>101.9</v>
      </c>
      <c r="FN211" s="8">
        <v>77.48</v>
      </c>
      <c r="FO211" s="8">
        <v>175.3</v>
      </c>
      <c r="FP211" s="8">
        <v>71.59</v>
      </c>
      <c r="FQ211" s="8">
        <v>54.255299999999998</v>
      </c>
      <c r="FR211" s="8">
        <v>39.375700000000002</v>
      </c>
      <c r="FW211" s="8">
        <v>111.48</v>
      </c>
      <c r="FX211" s="8">
        <v>262.17599999999999</v>
      </c>
      <c r="FY211" s="8">
        <v>113.2</v>
      </c>
      <c r="FZ211" s="8">
        <v>176.256</v>
      </c>
      <c r="GA211" s="8">
        <v>107.3</v>
      </c>
      <c r="GB211" s="8">
        <v>88.3</v>
      </c>
      <c r="GC211" s="8">
        <v>63.8</v>
      </c>
      <c r="GD211" s="8">
        <v>64.2</v>
      </c>
      <c r="GE211" s="8">
        <v>63.7</v>
      </c>
      <c r="GF211" s="8">
        <v>63.1</v>
      </c>
      <c r="GG211" s="8">
        <v>62.4</v>
      </c>
      <c r="GH211" s="8">
        <v>1362.9</v>
      </c>
      <c r="GI211" s="8">
        <v>1369.9</v>
      </c>
      <c r="GJ211" s="8">
        <v>1306</v>
      </c>
      <c r="GQ211" s="8">
        <v>7179</v>
      </c>
      <c r="GR211" s="8">
        <v>5873</v>
      </c>
      <c r="GS211" s="8">
        <v>100</v>
      </c>
      <c r="GT211" s="8">
        <v>5707</v>
      </c>
      <c r="GU211" s="8">
        <v>3591</v>
      </c>
      <c r="GV211" s="8">
        <v>5427</v>
      </c>
      <c r="GW211" s="8">
        <v>2860</v>
      </c>
      <c r="GX211" s="8">
        <v>3007</v>
      </c>
      <c r="HF211" s="8">
        <v>32291.23</v>
      </c>
      <c r="HG211" s="8">
        <v>33289.839999999997</v>
      </c>
      <c r="HJ211" s="8">
        <v>59.541699999999999</v>
      </c>
      <c r="HK211" s="8">
        <v>439</v>
      </c>
      <c r="HL211" s="8">
        <v>580</v>
      </c>
      <c r="HM211" s="8">
        <v>89.6</v>
      </c>
      <c r="HW211" s="8">
        <v>76.58</v>
      </c>
      <c r="HX211" s="8">
        <v>173.25649999999999</v>
      </c>
      <c r="IA211" s="8">
        <v>181.6652</v>
      </c>
      <c r="IB211" s="8">
        <v>191.40899999999999</v>
      </c>
      <c r="IC211" s="8">
        <v>375.64</v>
      </c>
      <c r="ID211" s="8">
        <v>104.8</v>
      </c>
      <c r="IE211" s="8">
        <v>274.27</v>
      </c>
      <c r="IF211" s="8">
        <v>282.10000000000002</v>
      </c>
      <c r="IG211" s="8">
        <v>98.304400000000001</v>
      </c>
    </row>
    <row r="212" spans="1:241" x14ac:dyDescent="0.25">
      <c r="A212" s="7">
        <v>39082</v>
      </c>
      <c r="B212" s="8">
        <v>1248</v>
      </c>
      <c r="C212" s="8">
        <v>1324</v>
      </c>
      <c r="D212" s="8">
        <v>1076</v>
      </c>
      <c r="E212" s="8">
        <v>1318.76</v>
      </c>
      <c r="F212" s="8">
        <v>109.3</v>
      </c>
      <c r="G212" s="8">
        <v>107</v>
      </c>
      <c r="H212" s="8">
        <v>93.5</v>
      </c>
      <c r="I212" s="8">
        <v>112.8</v>
      </c>
      <c r="J212" s="8">
        <v>113.2</v>
      </c>
      <c r="K212" s="8">
        <v>110.2</v>
      </c>
      <c r="L212" s="8">
        <v>115.2</v>
      </c>
      <c r="M212" s="8">
        <v>115.5</v>
      </c>
      <c r="N212" s="8">
        <v>113.2</v>
      </c>
      <c r="O212" s="8">
        <v>115.6</v>
      </c>
      <c r="P212" s="8">
        <v>115.7</v>
      </c>
      <c r="Q212" s="8">
        <v>115.3</v>
      </c>
      <c r="R212" s="8">
        <v>108.2</v>
      </c>
      <c r="S212" s="8">
        <v>82.7</v>
      </c>
      <c r="T212" s="8">
        <v>83</v>
      </c>
      <c r="U212" s="8">
        <v>82.2</v>
      </c>
      <c r="V212" s="8">
        <v>79.8</v>
      </c>
      <c r="W212" s="8">
        <v>80</v>
      </c>
      <c r="X212" s="8">
        <v>79.599999999999994</v>
      </c>
      <c r="Y212" s="8">
        <v>81.69</v>
      </c>
      <c r="Z212" s="8">
        <v>115.51</v>
      </c>
      <c r="AA212" s="8">
        <v>80.459999999999994</v>
      </c>
      <c r="AB212" s="8">
        <v>85.05</v>
      </c>
      <c r="AC212" s="8">
        <v>115.22</v>
      </c>
      <c r="AD212" s="8">
        <v>112.12</v>
      </c>
      <c r="AE212" s="8">
        <v>116.73</v>
      </c>
      <c r="AF212" s="8">
        <v>116.25</v>
      </c>
      <c r="AG212" s="8">
        <v>120.69</v>
      </c>
      <c r="AH212" s="8">
        <v>98.09</v>
      </c>
      <c r="AJ212" s="8">
        <v>122.3</v>
      </c>
      <c r="AL212" s="8">
        <v>109.3</v>
      </c>
      <c r="AO212" s="8">
        <v>332.99</v>
      </c>
      <c r="AP212" s="8">
        <v>122.07380000000001</v>
      </c>
      <c r="AQ212" s="8">
        <v>341.68</v>
      </c>
      <c r="AR212" s="8">
        <v>126.9064</v>
      </c>
      <c r="AS212" s="8">
        <v>132.0147</v>
      </c>
      <c r="AT212" s="8">
        <v>132.69659999999999</v>
      </c>
      <c r="AU212" s="8">
        <v>97.3459</v>
      </c>
      <c r="AV212" s="8">
        <v>97.690899999999999</v>
      </c>
      <c r="AW212" s="8">
        <v>96.738200000000006</v>
      </c>
      <c r="AX212" s="8">
        <v>97.754400000000004</v>
      </c>
      <c r="AY212" s="8">
        <v>40.94</v>
      </c>
      <c r="AZ212" s="8">
        <v>675.38</v>
      </c>
      <c r="BA212" s="8">
        <v>43.56</v>
      </c>
      <c r="BB212" s="8">
        <v>78.209999999999994</v>
      </c>
      <c r="BC212" s="8">
        <v>76.33</v>
      </c>
      <c r="BD212" s="8">
        <v>83.27</v>
      </c>
      <c r="BL212" s="8">
        <v>97.1</v>
      </c>
      <c r="BM212" s="8">
        <v>83</v>
      </c>
      <c r="BN212" s="8">
        <v>97.1</v>
      </c>
      <c r="BO212" s="8">
        <v>84.5</v>
      </c>
      <c r="BP212" s="8">
        <v>74.599999999999994</v>
      </c>
      <c r="BQ212" s="8">
        <v>96.8</v>
      </c>
      <c r="BR212" s="8">
        <v>98.3</v>
      </c>
      <c r="BS212" s="8">
        <v>104.6</v>
      </c>
      <c r="BT212" s="8">
        <v>482.892</v>
      </c>
      <c r="BU212" s="8">
        <v>101.1</v>
      </c>
      <c r="BV212" s="8">
        <v>101.81399999999999</v>
      </c>
      <c r="BW212" s="8">
        <v>98.5</v>
      </c>
      <c r="BX212" s="8">
        <v>156.9</v>
      </c>
      <c r="BY212" s="8">
        <v>147.30000000000001</v>
      </c>
      <c r="BZ212" s="8">
        <v>159.9</v>
      </c>
      <c r="CA212" s="8">
        <v>795</v>
      </c>
      <c r="CB212" s="8">
        <v>1543</v>
      </c>
      <c r="CC212" s="8">
        <v>1136</v>
      </c>
      <c r="CD212" s="8">
        <v>1170</v>
      </c>
      <c r="CF212" s="8">
        <v>1990</v>
      </c>
      <c r="CG212" s="8">
        <v>141.74</v>
      </c>
      <c r="CJ212" s="8">
        <v>161.07</v>
      </c>
      <c r="CM212" s="8">
        <v>119.2</v>
      </c>
      <c r="CT212" s="8">
        <v>13.7</v>
      </c>
      <c r="CY212" s="8">
        <v>97.3</v>
      </c>
      <c r="CZ212" s="8">
        <v>99</v>
      </c>
      <c r="DA212" s="8">
        <v>87.8</v>
      </c>
      <c r="DB212" s="8">
        <v>249</v>
      </c>
      <c r="DC212" s="8">
        <v>3141</v>
      </c>
      <c r="DD212" s="8">
        <v>71.900000000000006</v>
      </c>
      <c r="DE212" s="8">
        <v>5720</v>
      </c>
      <c r="DF212" s="8">
        <v>346</v>
      </c>
      <c r="DG212" s="8">
        <v>84.8</v>
      </c>
      <c r="DH212" s="8">
        <v>4179</v>
      </c>
      <c r="DI212" s="8">
        <v>91.8</v>
      </c>
      <c r="DJ212" s="8">
        <v>211667</v>
      </c>
      <c r="DK212" s="8">
        <v>98.77</v>
      </c>
      <c r="DL212" s="8">
        <v>99.9</v>
      </c>
      <c r="DM212" s="8">
        <v>96.96</v>
      </c>
      <c r="DN212" s="8">
        <v>313.66000000000003</v>
      </c>
      <c r="DO212" s="8">
        <v>97.59</v>
      </c>
      <c r="DP212" s="8">
        <v>99.39</v>
      </c>
      <c r="DQ212" s="8">
        <v>94.18</v>
      </c>
      <c r="DR212" s="8">
        <v>98.08</v>
      </c>
      <c r="DS212" s="8">
        <v>100.66</v>
      </c>
      <c r="DT212" s="8">
        <v>99.83</v>
      </c>
      <c r="DU212" s="8">
        <v>102.74</v>
      </c>
      <c r="DV212" s="8">
        <v>99.53</v>
      </c>
      <c r="DW212" s="8">
        <v>100.69</v>
      </c>
      <c r="DX212" s="8">
        <v>97.98</v>
      </c>
      <c r="DY212" s="8">
        <v>98.5</v>
      </c>
      <c r="DZ212" s="8">
        <v>99.69</v>
      </c>
      <c r="EA212" s="8">
        <v>100.4</v>
      </c>
      <c r="EB212" s="8">
        <v>98.87</v>
      </c>
      <c r="EC212" s="8">
        <v>93.3</v>
      </c>
      <c r="ED212" s="8">
        <v>114.85</v>
      </c>
      <c r="EG212" s="8">
        <v>124.9</v>
      </c>
      <c r="EH212" s="8">
        <v>105.05</v>
      </c>
      <c r="EI212" s="8">
        <v>113.26</v>
      </c>
      <c r="EO212" s="8">
        <v>124.39</v>
      </c>
      <c r="EP212" s="8">
        <v>418326431</v>
      </c>
      <c r="EQ212" s="8">
        <v>119546894</v>
      </c>
      <c r="ER212" s="8">
        <v>49597238</v>
      </c>
      <c r="ET212" s="8">
        <v>113.25</v>
      </c>
      <c r="EW212" s="6" t="s">
        <v>1590</v>
      </c>
      <c r="EX212" s="6" t="s">
        <v>1590</v>
      </c>
      <c r="EY212" s="6" t="s">
        <v>1590</v>
      </c>
      <c r="EZ212" s="8">
        <v>115.8</v>
      </c>
      <c r="FA212" s="8">
        <v>106.78</v>
      </c>
      <c r="FB212" s="8">
        <v>109.76</v>
      </c>
      <c r="FF212" s="8">
        <v>148.34</v>
      </c>
      <c r="FG212" s="8">
        <v>150.83000000000001</v>
      </c>
      <c r="FH212" s="8">
        <v>141.94999999999999</v>
      </c>
      <c r="FI212" s="8">
        <v>96.4</v>
      </c>
      <c r="FJ212" s="8">
        <v>100</v>
      </c>
      <c r="FK212" s="8">
        <v>100</v>
      </c>
      <c r="FL212" s="8">
        <v>95.7</v>
      </c>
      <c r="FM212" s="8">
        <v>99.7</v>
      </c>
      <c r="FN212" s="8">
        <v>74.23</v>
      </c>
      <c r="FO212" s="8">
        <v>176.2</v>
      </c>
      <c r="FP212" s="8">
        <v>76.88</v>
      </c>
      <c r="FQ212" s="8">
        <v>54.542999999999999</v>
      </c>
      <c r="FR212" s="8">
        <v>39.955199999999998</v>
      </c>
      <c r="FW212" s="8">
        <v>112.45</v>
      </c>
      <c r="FX212" s="8">
        <v>259.40199999999999</v>
      </c>
      <c r="FY212" s="8">
        <v>113.7</v>
      </c>
      <c r="FZ212" s="8">
        <v>173.68899999999999</v>
      </c>
      <c r="GA212" s="8">
        <v>107.6</v>
      </c>
      <c r="GB212" s="8">
        <v>89.2</v>
      </c>
      <c r="GC212" s="8">
        <v>64.599999999999994</v>
      </c>
      <c r="GD212" s="8">
        <v>64.8</v>
      </c>
      <c r="GE212" s="8">
        <v>64.400000000000006</v>
      </c>
      <c r="GF212" s="8">
        <v>64.3</v>
      </c>
      <c r="GG212" s="8">
        <v>63.3</v>
      </c>
      <c r="GH212" s="8">
        <v>1411</v>
      </c>
      <c r="GI212" s="8">
        <v>1418.3</v>
      </c>
      <c r="GJ212" s="8">
        <v>1353</v>
      </c>
      <c r="GQ212" s="8">
        <v>8751</v>
      </c>
      <c r="GR212" s="8">
        <v>6095</v>
      </c>
      <c r="GS212" s="8">
        <v>118.4</v>
      </c>
      <c r="GT212" s="8">
        <v>6611</v>
      </c>
      <c r="GU212" s="8">
        <v>5369</v>
      </c>
      <c r="GV212" s="8">
        <v>6143</v>
      </c>
      <c r="GW212" s="8">
        <v>3356</v>
      </c>
      <c r="GX212" s="8">
        <v>3281</v>
      </c>
      <c r="HF212" s="8">
        <v>36615.08</v>
      </c>
      <c r="HG212" s="8">
        <v>36221.050000000003</v>
      </c>
      <c r="HJ212" s="8">
        <v>59.898000000000003</v>
      </c>
      <c r="HK212" s="8">
        <v>442</v>
      </c>
      <c r="HL212" s="8">
        <v>589</v>
      </c>
      <c r="HM212" s="8">
        <v>93.1</v>
      </c>
      <c r="HW212" s="8">
        <v>80.959999999999994</v>
      </c>
      <c r="HX212" s="8">
        <v>177.34440000000001</v>
      </c>
      <c r="IA212" s="8">
        <v>186.13249999999999</v>
      </c>
      <c r="IB212" s="8">
        <v>190.82400000000001</v>
      </c>
      <c r="IC212" s="8">
        <v>379.48</v>
      </c>
      <c r="ID212" s="8">
        <v>103.8</v>
      </c>
      <c r="IE212" s="8">
        <v>266.66000000000003</v>
      </c>
      <c r="IF212" s="8">
        <v>277.2</v>
      </c>
      <c r="IG212" s="8">
        <v>98.931200000000004</v>
      </c>
    </row>
    <row r="213" spans="1:241" x14ac:dyDescent="0.25">
      <c r="A213" s="7">
        <v>39172</v>
      </c>
      <c r="B213" s="8">
        <v>1252.3900000000001</v>
      </c>
      <c r="C213" s="8">
        <v>1350</v>
      </c>
      <c r="D213" s="8">
        <v>1125</v>
      </c>
      <c r="E213" s="8">
        <v>1431</v>
      </c>
      <c r="F213" s="8">
        <v>112.5</v>
      </c>
      <c r="G213" s="8">
        <v>110.5</v>
      </c>
      <c r="H213" s="8">
        <v>108.5</v>
      </c>
      <c r="I213" s="8">
        <v>111.3</v>
      </c>
      <c r="J213" s="8">
        <v>110.9</v>
      </c>
      <c r="K213" s="8">
        <v>114</v>
      </c>
      <c r="L213" s="8">
        <v>117.2</v>
      </c>
      <c r="M213" s="8">
        <v>118</v>
      </c>
      <c r="N213" s="8">
        <v>120.4</v>
      </c>
      <c r="O213" s="8">
        <v>117.8</v>
      </c>
      <c r="P213" s="8">
        <v>119.2</v>
      </c>
      <c r="Q213" s="8">
        <v>109.4</v>
      </c>
      <c r="R213" s="8">
        <v>116.4</v>
      </c>
      <c r="S213" s="8">
        <v>81.900000000000006</v>
      </c>
      <c r="T213" s="8">
        <v>82.8</v>
      </c>
      <c r="U213" s="8">
        <v>80</v>
      </c>
      <c r="V213" s="8">
        <v>80.5</v>
      </c>
      <c r="W213" s="8">
        <v>80.900000000000006</v>
      </c>
      <c r="X213" s="8">
        <v>79.7</v>
      </c>
      <c r="Y213" s="8">
        <v>83.62</v>
      </c>
      <c r="Z213" s="8">
        <v>119.12</v>
      </c>
      <c r="AA213" s="8">
        <v>82.45</v>
      </c>
      <c r="AB213" s="8">
        <v>86.8</v>
      </c>
      <c r="AC213" s="8">
        <v>119.04</v>
      </c>
      <c r="AD213" s="8">
        <v>116.04</v>
      </c>
      <c r="AE213" s="8">
        <v>120.5</v>
      </c>
      <c r="AF213" s="8">
        <v>119.31</v>
      </c>
      <c r="AG213" s="8">
        <v>122.36</v>
      </c>
      <c r="AH213" s="8">
        <v>107.23</v>
      </c>
      <c r="AJ213" s="8">
        <v>126.5</v>
      </c>
      <c r="AL213" s="8">
        <v>111</v>
      </c>
      <c r="AO213" s="8">
        <v>338.85</v>
      </c>
      <c r="AP213" s="8">
        <v>123.86920000000001</v>
      </c>
      <c r="AQ213" s="8">
        <v>344.67</v>
      </c>
      <c r="AR213" s="8">
        <v>128.52950000000001</v>
      </c>
      <c r="AS213" s="8">
        <v>133.59039999999999</v>
      </c>
      <c r="AT213" s="8">
        <v>134.13460000000001</v>
      </c>
      <c r="AU213" s="8">
        <v>97.446899999999999</v>
      </c>
      <c r="AV213" s="8">
        <v>97.117400000000004</v>
      </c>
      <c r="AW213" s="8">
        <v>97.871700000000004</v>
      </c>
      <c r="AX213" s="8">
        <v>98.592200000000005</v>
      </c>
      <c r="AY213" s="8">
        <v>43.3</v>
      </c>
      <c r="AZ213" s="8">
        <v>719.38</v>
      </c>
      <c r="BA213" s="8">
        <v>45.77</v>
      </c>
      <c r="BB213" s="8">
        <v>82.74</v>
      </c>
      <c r="BC213" s="8">
        <v>82.22</v>
      </c>
      <c r="BD213" s="8">
        <v>84.47</v>
      </c>
      <c r="BL213" s="8">
        <v>96.6</v>
      </c>
      <c r="BM213" s="8">
        <v>80</v>
      </c>
      <c r="BN213" s="8">
        <v>96.6</v>
      </c>
      <c r="BO213" s="8">
        <v>81.400000000000006</v>
      </c>
      <c r="BP213" s="8">
        <v>71.900000000000006</v>
      </c>
      <c r="BQ213" s="8">
        <v>96.3</v>
      </c>
      <c r="BR213" s="8">
        <v>97.6</v>
      </c>
      <c r="BS213" s="8">
        <v>105</v>
      </c>
      <c r="BT213" s="8">
        <v>489.47399999999999</v>
      </c>
      <c r="BU213" s="8">
        <v>98.1</v>
      </c>
      <c r="BV213" s="8">
        <v>102.608</v>
      </c>
      <c r="BW213" s="8">
        <v>94.7</v>
      </c>
      <c r="BX213" s="8">
        <v>162</v>
      </c>
      <c r="BY213" s="8">
        <v>142.19999999999999</v>
      </c>
      <c r="BZ213" s="8">
        <v>169</v>
      </c>
      <c r="CA213" s="8">
        <v>814</v>
      </c>
      <c r="CB213" s="8">
        <v>1631</v>
      </c>
      <c r="CC213" s="8">
        <v>1197</v>
      </c>
      <c r="CD213" s="8">
        <v>1240</v>
      </c>
      <c r="CE213" s="8">
        <v>145.935</v>
      </c>
      <c r="CF213" s="8">
        <v>2024.2</v>
      </c>
      <c r="CG213" s="8">
        <v>145.13999999999999</v>
      </c>
      <c r="CH213" s="8">
        <v>164.358</v>
      </c>
      <c r="CI213" s="6" t="s">
        <v>1590</v>
      </c>
      <c r="CJ213" s="8">
        <v>164.36</v>
      </c>
      <c r="CK213" s="8">
        <v>125.956</v>
      </c>
      <c r="CL213" s="6" t="s">
        <v>1590</v>
      </c>
      <c r="CM213" s="8">
        <v>122.6</v>
      </c>
      <c r="CN213" s="8">
        <v>157.19999999999999</v>
      </c>
      <c r="CT213" s="8">
        <v>10.8</v>
      </c>
      <c r="CY213" s="8">
        <v>98</v>
      </c>
      <c r="CZ213" s="8">
        <v>99</v>
      </c>
      <c r="DA213" s="8">
        <v>88.9</v>
      </c>
      <c r="DB213" s="8">
        <v>250</v>
      </c>
      <c r="DC213" s="8">
        <v>3144</v>
      </c>
      <c r="DD213" s="8">
        <v>73.400000000000006</v>
      </c>
      <c r="DE213" s="8">
        <v>5830</v>
      </c>
      <c r="DF213" s="8">
        <v>337</v>
      </c>
      <c r="DG213" s="8">
        <v>86</v>
      </c>
      <c r="DH213" s="8">
        <v>4057</v>
      </c>
      <c r="DI213" s="8">
        <v>93.1</v>
      </c>
      <c r="DJ213" s="8">
        <v>213333</v>
      </c>
      <c r="DK213" s="8">
        <v>98.56</v>
      </c>
      <c r="DL213" s="8">
        <v>98.9</v>
      </c>
      <c r="DM213" s="8">
        <v>98.02</v>
      </c>
      <c r="DN213" s="8">
        <v>315.75</v>
      </c>
      <c r="DO213" s="8">
        <v>98.99</v>
      </c>
      <c r="DP213" s="8">
        <v>99.15</v>
      </c>
      <c r="DQ213" s="8">
        <v>98.7</v>
      </c>
      <c r="DR213" s="8">
        <v>99.02</v>
      </c>
      <c r="DS213" s="8">
        <v>99.07</v>
      </c>
      <c r="DT213" s="8">
        <v>99.59</v>
      </c>
      <c r="DU213" s="8">
        <v>97.78</v>
      </c>
      <c r="DV213" s="8">
        <v>97.92</v>
      </c>
      <c r="DW213" s="8">
        <v>97.86</v>
      </c>
      <c r="DX213" s="8">
        <v>98.01</v>
      </c>
      <c r="DY213" s="8">
        <v>98.78</v>
      </c>
      <c r="DZ213" s="8">
        <v>98.07</v>
      </c>
      <c r="EA213" s="8">
        <v>98.98</v>
      </c>
      <c r="EB213" s="8">
        <v>97.02</v>
      </c>
      <c r="EC213" s="8">
        <v>96.566699999999997</v>
      </c>
      <c r="ED213" s="8">
        <v>118.32</v>
      </c>
      <c r="EG213" s="8">
        <v>129.49</v>
      </c>
      <c r="EH213" s="8">
        <v>107.92</v>
      </c>
      <c r="EI213" s="8">
        <v>115.45</v>
      </c>
      <c r="EJ213" s="8">
        <v>187.649</v>
      </c>
      <c r="EK213" s="8">
        <v>95</v>
      </c>
      <c r="EL213" s="8">
        <v>94.9</v>
      </c>
      <c r="EM213" s="8">
        <v>95.1</v>
      </c>
      <c r="EN213" s="8">
        <v>261.94900000000001</v>
      </c>
      <c r="EO213" s="8">
        <v>124.7</v>
      </c>
      <c r="EP213" s="8">
        <v>419384679</v>
      </c>
      <c r="EQ213" s="8">
        <v>119815022</v>
      </c>
      <c r="ER213" s="8">
        <v>49725122</v>
      </c>
      <c r="ET213" s="8">
        <v>114.741</v>
      </c>
      <c r="EW213" s="8">
        <v>105.5</v>
      </c>
      <c r="EX213" s="8">
        <v>109.2</v>
      </c>
      <c r="EY213" s="8">
        <v>108.5</v>
      </c>
      <c r="EZ213" s="8">
        <v>129.5</v>
      </c>
      <c r="FA213" s="8">
        <v>111.26</v>
      </c>
      <c r="FB213" s="8">
        <v>112.07</v>
      </c>
      <c r="FC213" s="8">
        <v>72.667299999999997</v>
      </c>
      <c r="FD213" s="8">
        <v>77.129000000000005</v>
      </c>
      <c r="FE213" s="8">
        <v>66.869299999999996</v>
      </c>
      <c r="FF213" s="8">
        <v>167.51</v>
      </c>
      <c r="FG213" s="8">
        <v>169.16</v>
      </c>
      <c r="FH213" s="8">
        <v>164.89</v>
      </c>
      <c r="FI213" s="8">
        <v>97.6</v>
      </c>
      <c r="FJ213" s="8">
        <v>102.6</v>
      </c>
      <c r="FK213" s="8">
        <v>103.3</v>
      </c>
      <c r="FL213" s="8">
        <v>96.7</v>
      </c>
      <c r="FM213" s="8">
        <v>101.2</v>
      </c>
      <c r="FN213" s="8">
        <v>77.680000000000007</v>
      </c>
      <c r="FO213" s="8">
        <v>180.2</v>
      </c>
      <c r="FP213" s="8">
        <v>80.89</v>
      </c>
      <c r="FQ213" s="8">
        <v>55.971499999999999</v>
      </c>
      <c r="FR213" s="8">
        <v>41.459600000000002</v>
      </c>
      <c r="FW213" s="8">
        <v>113.95</v>
      </c>
      <c r="FX213" s="8">
        <v>267.60199999999998</v>
      </c>
      <c r="FY213" s="8">
        <v>115.1</v>
      </c>
      <c r="FZ213" s="8">
        <v>171.929</v>
      </c>
      <c r="GA213" s="8">
        <v>108.3</v>
      </c>
      <c r="GB213" s="8">
        <v>91.4</v>
      </c>
      <c r="GC213" s="8">
        <v>68.599999999999994</v>
      </c>
      <c r="GD213" s="8">
        <v>68.900000000000006</v>
      </c>
      <c r="GE213" s="8">
        <v>69.3</v>
      </c>
      <c r="GF213" s="8">
        <v>67.400000000000006</v>
      </c>
      <c r="GG213" s="8">
        <v>67.2</v>
      </c>
      <c r="GH213" s="8">
        <v>1469.7</v>
      </c>
      <c r="GI213" s="8">
        <v>1479.2</v>
      </c>
      <c r="GJ213" s="8">
        <v>1413</v>
      </c>
      <c r="GQ213" s="8">
        <v>9316</v>
      </c>
      <c r="GR213" s="8">
        <v>7509</v>
      </c>
      <c r="GS213" s="8">
        <v>132.6</v>
      </c>
      <c r="GT213" s="8">
        <v>7463</v>
      </c>
      <c r="GU213" s="8">
        <v>6499</v>
      </c>
      <c r="GV213" s="8">
        <v>6941</v>
      </c>
      <c r="GW213" s="8">
        <v>4000</v>
      </c>
      <c r="GX213" s="8">
        <v>3886</v>
      </c>
      <c r="HF213" s="8">
        <v>41900.79</v>
      </c>
      <c r="HG213" s="8">
        <v>40978.239999999998</v>
      </c>
      <c r="HJ213" s="8">
        <v>62.191600000000001</v>
      </c>
      <c r="HK213" s="8">
        <v>446</v>
      </c>
      <c r="HL213" s="8">
        <v>604</v>
      </c>
      <c r="HM213" s="8">
        <v>97.6</v>
      </c>
      <c r="HN213" s="8">
        <v>115.66</v>
      </c>
      <c r="HO213" s="8">
        <v>115.84</v>
      </c>
      <c r="HP213" s="8">
        <v>114.37</v>
      </c>
      <c r="HQ213" s="8">
        <v>117.42</v>
      </c>
      <c r="HS213" s="8">
        <v>115.93</v>
      </c>
      <c r="HT213" s="8">
        <v>108.06</v>
      </c>
      <c r="HU213" s="8">
        <v>108.81</v>
      </c>
      <c r="HV213" s="8">
        <v>128.13999999999999</v>
      </c>
      <c r="HW213" s="8">
        <v>87.45</v>
      </c>
      <c r="HX213" s="8">
        <v>185.34209999999999</v>
      </c>
      <c r="IA213" s="8">
        <v>192.36500000000001</v>
      </c>
      <c r="IB213" s="8">
        <v>188.57499999999999</v>
      </c>
      <c r="IC213" s="8">
        <v>380.9</v>
      </c>
      <c r="ID213" s="8">
        <v>107.2</v>
      </c>
      <c r="IE213" s="8">
        <v>267.66000000000003</v>
      </c>
      <c r="IF213" s="8">
        <v>275.5</v>
      </c>
      <c r="IG213" s="8">
        <v>99.887799999999999</v>
      </c>
    </row>
    <row r="214" spans="1:241" x14ac:dyDescent="0.25">
      <c r="A214" s="7">
        <v>39263</v>
      </c>
      <c r="B214" s="8">
        <v>1260</v>
      </c>
      <c r="C214" s="8">
        <v>1388</v>
      </c>
      <c r="D214" s="8">
        <v>1154</v>
      </c>
      <c r="E214" s="8">
        <v>1242.4100000000001</v>
      </c>
      <c r="F214" s="8">
        <v>114.8</v>
      </c>
      <c r="G214" s="8">
        <v>112.7</v>
      </c>
      <c r="H214" s="8">
        <v>111.2</v>
      </c>
      <c r="I214" s="8">
        <v>113.4</v>
      </c>
      <c r="J214" s="8">
        <v>113.6</v>
      </c>
      <c r="K214" s="8">
        <v>111.6</v>
      </c>
      <c r="L214" s="8">
        <v>115.7</v>
      </c>
      <c r="M214" s="8">
        <v>120.6</v>
      </c>
      <c r="N214" s="8">
        <v>122.4</v>
      </c>
      <c r="O214" s="8">
        <v>120.4</v>
      </c>
      <c r="P214" s="8">
        <v>122.1</v>
      </c>
      <c r="Q214" s="8">
        <v>110.5</v>
      </c>
      <c r="R214" s="8">
        <v>118.5</v>
      </c>
      <c r="S214" s="8">
        <v>85.2</v>
      </c>
      <c r="T214" s="8">
        <v>86</v>
      </c>
      <c r="U214" s="8">
        <v>83.7</v>
      </c>
      <c r="V214" s="8">
        <v>84.1</v>
      </c>
      <c r="W214" s="8">
        <v>84.3</v>
      </c>
      <c r="X214" s="8">
        <v>83.6</v>
      </c>
      <c r="Y214" s="8">
        <v>85.28</v>
      </c>
      <c r="Z214" s="8">
        <v>120.86</v>
      </c>
      <c r="AA214" s="8">
        <v>84.35</v>
      </c>
      <c r="AB214" s="8">
        <v>87.71</v>
      </c>
      <c r="AC214" s="8">
        <v>120.78</v>
      </c>
      <c r="AD214" s="8">
        <v>117.4</v>
      </c>
      <c r="AE214" s="8">
        <v>122.42</v>
      </c>
      <c r="AF214" s="8">
        <v>121.07</v>
      </c>
      <c r="AG214" s="8">
        <v>124.53</v>
      </c>
      <c r="AH214" s="8">
        <v>112.97</v>
      </c>
      <c r="AJ214" s="8">
        <v>132.19999999999999</v>
      </c>
      <c r="AL214" s="8">
        <v>114.4</v>
      </c>
      <c r="AO214" s="8">
        <v>337.51</v>
      </c>
      <c r="AP214" s="8">
        <v>124.2538</v>
      </c>
      <c r="AQ214" s="8">
        <v>345.2</v>
      </c>
      <c r="AR214" s="8">
        <v>132.68889999999999</v>
      </c>
      <c r="AS214" s="8">
        <v>133.73009999999999</v>
      </c>
      <c r="AT214" s="8">
        <v>138.34549999999999</v>
      </c>
      <c r="AU214" s="8">
        <v>99.783600000000007</v>
      </c>
      <c r="AV214" s="8">
        <v>98.399600000000007</v>
      </c>
      <c r="AW214" s="8">
        <v>101.7637</v>
      </c>
      <c r="AX214" s="8">
        <v>100.4722</v>
      </c>
      <c r="AY214" s="8">
        <v>44.84</v>
      </c>
      <c r="AZ214" s="8">
        <v>752.47</v>
      </c>
      <c r="BA214" s="8">
        <v>47.67</v>
      </c>
      <c r="BB214" s="8">
        <v>89.52</v>
      </c>
      <c r="BC214" s="8">
        <v>89.64</v>
      </c>
      <c r="BD214" s="8">
        <v>89.13</v>
      </c>
      <c r="BL214" s="8">
        <v>96.5</v>
      </c>
      <c r="BM214" s="8">
        <v>81.7</v>
      </c>
      <c r="BN214" s="8">
        <v>96.5</v>
      </c>
      <c r="BO214" s="8">
        <v>82.6</v>
      </c>
      <c r="BP214" s="8">
        <v>76.3</v>
      </c>
      <c r="BQ214" s="8">
        <v>96.2</v>
      </c>
      <c r="BR214" s="8">
        <v>98</v>
      </c>
      <c r="BS214" s="8">
        <v>106.4</v>
      </c>
      <c r="BT214" s="8">
        <v>496.05700000000002</v>
      </c>
      <c r="BU214" s="8">
        <v>96.8</v>
      </c>
      <c r="BV214" s="8">
        <v>104.68</v>
      </c>
      <c r="BW214" s="8">
        <v>92.5</v>
      </c>
      <c r="BX214" s="8">
        <v>172.4</v>
      </c>
      <c r="BY214" s="8">
        <v>141.9</v>
      </c>
      <c r="BZ214" s="8">
        <v>183.7</v>
      </c>
      <c r="CA214" s="8">
        <v>846</v>
      </c>
      <c r="CB214" s="8">
        <v>1657</v>
      </c>
      <c r="CC214" s="8">
        <v>1190</v>
      </c>
      <c r="CD214" s="8">
        <v>1410</v>
      </c>
      <c r="CE214" s="8">
        <v>150.10300000000001</v>
      </c>
      <c r="CF214" s="8">
        <v>2054.5</v>
      </c>
      <c r="CG214" s="8">
        <v>149.29</v>
      </c>
      <c r="CH214" s="8">
        <v>168.84700000000001</v>
      </c>
      <c r="CI214" s="6" t="s">
        <v>1590</v>
      </c>
      <c r="CJ214" s="8">
        <v>168.85</v>
      </c>
      <c r="CK214" s="8">
        <v>129.74799999999999</v>
      </c>
      <c r="CL214" s="6" t="s">
        <v>1590</v>
      </c>
      <c r="CM214" s="8">
        <v>126.29</v>
      </c>
      <c r="CN214" s="8">
        <v>160.69999999999999</v>
      </c>
      <c r="CT214" s="8">
        <v>13</v>
      </c>
      <c r="CY214" s="8">
        <v>99.7</v>
      </c>
      <c r="CZ214" s="8">
        <v>101</v>
      </c>
      <c r="DA214" s="8">
        <v>90.4</v>
      </c>
      <c r="DB214" s="8">
        <v>250</v>
      </c>
      <c r="DC214" s="8">
        <v>3303</v>
      </c>
      <c r="DD214" s="8">
        <v>74.7</v>
      </c>
      <c r="DE214" s="8">
        <v>5940</v>
      </c>
      <c r="DF214" s="8">
        <v>351</v>
      </c>
      <c r="DG214" s="8">
        <v>87.2</v>
      </c>
      <c r="DH214" s="8">
        <v>4105</v>
      </c>
      <c r="DI214" s="8">
        <v>96.7</v>
      </c>
      <c r="DJ214" s="8">
        <v>221667</v>
      </c>
      <c r="DK214" s="8">
        <v>99.63</v>
      </c>
      <c r="DL214" s="8">
        <v>99.31</v>
      </c>
      <c r="DM214" s="8">
        <v>100.13</v>
      </c>
      <c r="DN214" s="8">
        <v>314.27</v>
      </c>
      <c r="DO214" s="8">
        <v>98.94</v>
      </c>
      <c r="DP214" s="8">
        <v>99.02</v>
      </c>
      <c r="DQ214" s="8">
        <v>98.79</v>
      </c>
      <c r="DR214" s="8">
        <v>99.11</v>
      </c>
      <c r="DS214" s="8">
        <v>99.66</v>
      </c>
      <c r="DT214" s="8">
        <v>98.6</v>
      </c>
      <c r="DU214" s="8">
        <v>102.31</v>
      </c>
      <c r="DV214" s="8">
        <v>100.23</v>
      </c>
      <c r="DW214" s="8">
        <v>100.61</v>
      </c>
      <c r="DX214" s="8">
        <v>99.73</v>
      </c>
      <c r="DY214" s="8">
        <v>99.51</v>
      </c>
      <c r="DZ214" s="8">
        <v>100.44</v>
      </c>
      <c r="EA214" s="8">
        <v>99.07</v>
      </c>
      <c r="EB214" s="8">
        <v>102.02</v>
      </c>
      <c r="EC214" s="8">
        <v>100.2667</v>
      </c>
      <c r="ED214" s="8">
        <v>123.02</v>
      </c>
      <c r="EG214" s="8">
        <v>134.66</v>
      </c>
      <c r="EH214" s="8">
        <v>113.87</v>
      </c>
      <c r="EI214" s="8">
        <v>116.35</v>
      </c>
      <c r="EJ214" s="8">
        <v>187.82</v>
      </c>
      <c r="EK214" s="8">
        <v>97.3</v>
      </c>
      <c r="EL214" s="8">
        <v>97.2</v>
      </c>
      <c r="EM214" s="8">
        <v>97.1</v>
      </c>
      <c r="EN214" s="8">
        <v>266.64299999999997</v>
      </c>
      <c r="EO214" s="8">
        <v>125.54</v>
      </c>
      <c r="EP214" s="8">
        <v>421241386</v>
      </c>
      <c r="EQ214" s="8">
        <v>121034973</v>
      </c>
      <c r="ER214" s="8">
        <v>50013278</v>
      </c>
      <c r="ET214" s="8">
        <v>116.054</v>
      </c>
      <c r="EW214" s="6" t="s">
        <v>1590</v>
      </c>
      <c r="EX214" s="6" t="s">
        <v>1590</v>
      </c>
      <c r="EY214" s="6" t="s">
        <v>1590</v>
      </c>
      <c r="EZ214" s="8">
        <v>136.30000000000001</v>
      </c>
      <c r="FA214" s="8">
        <v>115.87</v>
      </c>
      <c r="FB214" s="8">
        <v>116.98</v>
      </c>
      <c r="FC214" s="8">
        <v>73.160899999999998</v>
      </c>
      <c r="FD214" s="8">
        <v>77.217100000000002</v>
      </c>
      <c r="FE214" s="8">
        <v>67.939800000000005</v>
      </c>
      <c r="FF214" s="8">
        <v>172.47</v>
      </c>
      <c r="FG214" s="8">
        <v>177.74</v>
      </c>
      <c r="FH214" s="8">
        <v>155.68</v>
      </c>
      <c r="FI214" s="8">
        <v>98.6</v>
      </c>
      <c r="FJ214" s="8">
        <v>104.9</v>
      </c>
      <c r="FK214" s="8">
        <v>101.2</v>
      </c>
      <c r="FL214" s="8">
        <v>97.4</v>
      </c>
      <c r="FM214" s="8">
        <v>103.6</v>
      </c>
      <c r="FN214" s="8">
        <v>78.2</v>
      </c>
      <c r="FO214" s="8">
        <v>181.9</v>
      </c>
      <c r="FP214" s="8">
        <v>84.76</v>
      </c>
      <c r="FQ214" s="8">
        <v>57.568800000000003</v>
      </c>
      <c r="FR214" s="8">
        <v>43.289400000000001</v>
      </c>
      <c r="FW214" s="8">
        <v>114.95</v>
      </c>
      <c r="FX214" s="8">
        <v>268.93599999999998</v>
      </c>
      <c r="FY214" s="8">
        <v>116.3</v>
      </c>
      <c r="FZ214" s="8">
        <v>180.26300000000001</v>
      </c>
      <c r="GA214" s="8">
        <v>110.4</v>
      </c>
      <c r="GB214" s="8">
        <v>94.3</v>
      </c>
      <c r="GC214" s="8">
        <v>71.2</v>
      </c>
      <c r="GD214" s="8">
        <v>72.599999999999994</v>
      </c>
      <c r="GE214" s="8">
        <v>71.2</v>
      </c>
      <c r="GF214" s="8">
        <v>67.900000000000006</v>
      </c>
      <c r="GG214" s="8">
        <v>68.099999999999994</v>
      </c>
      <c r="GH214" s="8">
        <v>1510.9</v>
      </c>
      <c r="GI214" s="8">
        <v>1520</v>
      </c>
      <c r="GJ214" s="8">
        <v>1459</v>
      </c>
      <c r="GQ214" s="8">
        <v>9740</v>
      </c>
      <c r="GR214" s="8">
        <v>8000</v>
      </c>
      <c r="GS214" s="8">
        <v>151.30000000000001</v>
      </c>
      <c r="GT214" s="8">
        <v>7763</v>
      </c>
      <c r="GU214" s="8">
        <v>6785</v>
      </c>
      <c r="GV214" s="8">
        <v>8097</v>
      </c>
      <c r="GW214" s="8">
        <v>4418</v>
      </c>
      <c r="GX214" s="8">
        <v>4612</v>
      </c>
      <c r="HF214" s="8">
        <v>43320.53</v>
      </c>
      <c r="HG214" s="8">
        <v>42594.61</v>
      </c>
      <c r="HJ214" s="8">
        <v>65.981999999999999</v>
      </c>
      <c r="HK214" s="8">
        <v>470</v>
      </c>
      <c r="HL214" s="8">
        <v>648</v>
      </c>
      <c r="HM214" s="8">
        <v>105.6</v>
      </c>
      <c r="HN214" s="8">
        <v>118.12</v>
      </c>
      <c r="HO214" s="8">
        <v>119.13</v>
      </c>
      <c r="HP214" s="8">
        <v>115.29</v>
      </c>
      <c r="HQ214" s="8">
        <v>115.49</v>
      </c>
      <c r="HS214" s="8">
        <v>120.93</v>
      </c>
      <c r="HT214" s="8">
        <v>108.93</v>
      </c>
      <c r="HU214" s="8">
        <v>113.95</v>
      </c>
      <c r="HV214" s="8">
        <v>132.91999999999999</v>
      </c>
      <c r="HW214" s="8">
        <v>93.62</v>
      </c>
      <c r="HX214" s="8">
        <v>199.37540000000001</v>
      </c>
      <c r="IA214" s="8">
        <v>203.8109</v>
      </c>
      <c r="IB214" s="8">
        <v>183.52699999999999</v>
      </c>
      <c r="IC214" s="8">
        <v>380.66</v>
      </c>
      <c r="ID214" s="8">
        <v>105.9</v>
      </c>
      <c r="IE214" s="8">
        <v>273.67</v>
      </c>
      <c r="IF214" s="8">
        <v>277.89999999999998</v>
      </c>
      <c r="IG214" s="8">
        <v>101.0767</v>
      </c>
    </row>
    <row r="215" spans="1:241" x14ac:dyDescent="0.25">
      <c r="A215" s="7">
        <v>39355</v>
      </c>
      <c r="B215" s="8">
        <v>1310</v>
      </c>
      <c r="C215" s="8">
        <v>1402</v>
      </c>
      <c r="D215" s="8">
        <v>1191.26</v>
      </c>
      <c r="E215" s="8">
        <v>1439.21</v>
      </c>
      <c r="F215" s="8">
        <v>115.5</v>
      </c>
      <c r="G215" s="8">
        <v>113.7</v>
      </c>
      <c r="H215" s="8">
        <v>111.4</v>
      </c>
      <c r="I215" s="8">
        <v>114.6</v>
      </c>
      <c r="J215" s="8">
        <v>113.9</v>
      </c>
      <c r="K215" s="8">
        <v>120.1</v>
      </c>
      <c r="L215" s="8">
        <v>114.5</v>
      </c>
      <c r="M215" s="8">
        <v>120.4</v>
      </c>
      <c r="N215" s="8">
        <v>116.4</v>
      </c>
      <c r="O215" s="8">
        <v>120.7</v>
      </c>
      <c r="P215" s="8">
        <v>120.7</v>
      </c>
      <c r="Q215" s="8">
        <v>121</v>
      </c>
      <c r="R215" s="8">
        <v>130.4</v>
      </c>
      <c r="S215" s="8">
        <v>87.3</v>
      </c>
      <c r="T215" s="8">
        <v>88.1</v>
      </c>
      <c r="U215" s="8">
        <v>85.4</v>
      </c>
      <c r="V215" s="8">
        <v>87.1</v>
      </c>
      <c r="W215" s="8">
        <v>87.5</v>
      </c>
      <c r="X215" s="8">
        <v>86</v>
      </c>
      <c r="Y215" s="8">
        <v>86.9</v>
      </c>
      <c r="Z215" s="8">
        <v>124.27</v>
      </c>
      <c r="AA215" s="8">
        <v>86.44</v>
      </c>
      <c r="AB215" s="8">
        <v>87.97</v>
      </c>
      <c r="AC215" s="8">
        <v>125.2</v>
      </c>
      <c r="AD215" s="8">
        <v>120.28</v>
      </c>
      <c r="AE215" s="8">
        <v>127.58</v>
      </c>
      <c r="AF215" s="8">
        <v>122.09</v>
      </c>
      <c r="AG215" s="8">
        <v>132.84</v>
      </c>
      <c r="AH215" s="8">
        <v>121.42</v>
      </c>
      <c r="AJ215" s="8">
        <v>135.19999999999999</v>
      </c>
      <c r="AL215" s="8">
        <v>116.4</v>
      </c>
      <c r="AO215" s="8">
        <v>338.69</v>
      </c>
      <c r="AP215" s="8">
        <v>124.4372</v>
      </c>
      <c r="AQ215" s="8">
        <v>346.96</v>
      </c>
      <c r="AR215" s="8">
        <v>131.1095</v>
      </c>
      <c r="AS215" s="8">
        <v>134.0744</v>
      </c>
      <c r="AT215" s="8">
        <v>136.4803</v>
      </c>
      <c r="AU215" s="8">
        <v>99.944900000000004</v>
      </c>
      <c r="AV215" s="8">
        <v>98.985100000000003</v>
      </c>
      <c r="AW215" s="8">
        <v>101.2987</v>
      </c>
      <c r="AX215" s="8">
        <v>101.8434</v>
      </c>
      <c r="AY215" s="8">
        <v>48.04</v>
      </c>
      <c r="AZ215" s="8">
        <v>761.27</v>
      </c>
      <c r="BA215" s="8">
        <v>50.39</v>
      </c>
      <c r="BB215" s="8">
        <v>92.03</v>
      </c>
      <c r="BC215" s="8">
        <v>91.26</v>
      </c>
      <c r="BD215" s="8">
        <v>93.82</v>
      </c>
      <c r="BL215" s="8">
        <v>97.1</v>
      </c>
      <c r="BM215" s="8">
        <v>81.599999999999994</v>
      </c>
      <c r="BN215" s="8">
        <v>97.1</v>
      </c>
      <c r="BO215" s="8">
        <v>82.4</v>
      </c>
      <c r="BP215" s="8">
        <v>76.8</v>
      </c>
      <c r="BQ215" s="8">
        <v>96.7</v>
      </c>
      <c r="BR215" s="8">
        <v>98.6</v>
      </c>
      <c r="BS215" s="8">
        <v>106.6</v>
      </c>
      <c r="BT215" s="8">
        <v>497.46800000000002</v>
      </c>
      <c r="BU215" s="8">
        <v>94.8</v>
      </c>
      <c r="BV215" s="8">
        <v>104.414</v>
      </c>
      <c r="BW215" s="8">
        <v>91.1</v>
      </c>
      <c r="BX215" s="8">
        <v>167.4</v>
      </c>
      <c r="BY215" s="8">
        <v>156.6</v>
      </c>
      <c r="BZ215" s="8">
        <v>170.8</v>
      </c>
      <c r="CA215" s="8">
        <v>797</v>
      </c>
      <c r="CB215" s="8">
        <v>1634</v>
      </c>
      <c r="CC215" s="8">
        <v>1154</v>
      </c>
      <c r="CD215" s="8">
        <v>1216</v>
      </c>
      <c r="CE215" s="8">
        <v>151.71899999999999</v>
      </c>
      <c r="CF215" s="8">
        <v>2061.1999999999998</v>
      </c>
      <c r="CG215" s="8">
        <v>150.9</v>
      </c>
      <c r="CH215" s="8">
        <v>169.25899999999999</v>
      </c>
      <c r="CI215" s="6" t="s">
        <v>1590</v>
      </c>
      <c r="CJ215" s="8">
        <v>169.26</v>
      </c>
      <c r="CK215" s="8">
        <v>132.47499999999999</v>
      </c>
      <c r="CL215" s="6" t="s">
        <v>1590</v>
      </c>
      <c r="CM215" s="8">
        <v>128.94999999999999</v>
      </c>
      <c r="CN215" s="8">
        <v>161.30000000000001</v>
      </c>
      <c r="CT215" s="8">
        <v>11.9</v>
      </c>
      <c r="CY215" s="8">
        <v>102</v>
      </c>
      <c r="CZ215" s="8">
        <v>104</v>
      </c>
      <c r="DA215" s="8">
        <v>91.5</v>
      </c>
      <c r="DB215" s="8">
        <v>250</v>
      </c>
      <c r="DC215" s="8">
        <v>3351</v>
      </c>
      <c r="DD215" s="8">
        <v>77.400000000000006</v>
      </c>
      <c r="DE215" s="8">
        <v>6150</v>
      </c>
      <c r="DF215" s="8">
        <v>370</v>
      </c>
      <c r="DG215" s="8">
        <v>89.3</v>
      </c>
      <c r="DH215" s="8">
        <v>4192</v>
      </c>
      <c r="DI215" s="8">
        <v>99.4</v>
      </c>
      <c r="DJ215" s="8">
        <v>225667</v>
      </c>
      <c r="DK215" s="8">
        <v>100.65</v>
      </c>
      <c r="DL215" s="8">
        <v>100.92</v>
      </c>
      <c r="DM215" s="8">
        <v>100.22</v>
      </c>
      <c r="DN215" s="8">
        <v>314.54000000000002</v>
      </c>
      <c r="DO215" s="8">
        <v>100.67</v>
      </c>
      <c r="DP215" s="8">
        <v>101.1</v>
      </c>
      <c r="DQ215" s="8">
        <v>99.85</v>
      </c>
      <c r="DR215" s="8">
        <v>100.49</v>
      </c>
      <c r="DS215" s="8">
        <v>99.86</v>
      </c>
      <c r="DT215" s="8">
        <v>100.6</v>
      </c>
      <c r="DU215" s="8">
        <v>98</v>
      </c>
      <c r="DV215" s="8">
        <v>100.8</v>
      </c>
      <c r="DW215" s="8">
        <v>100.88</v>
      </c>
      <c r="DX215" s="8">
        <v>100.69</v>
      </c>
      <c r="DY215" s="8">
        <v>100.59</v>
      </c>
      <c r="DZ215" s="8">
        <v>100.81</v>
      </c>
      <c r="EA215" s="8">
        <v>100.7</v>
      </c>
      <c r="EB215" s="8">
        <v>100.94</v>
      </c>
      <c r="EC215" s="8">
        <v>104.0333</v>
      </c>
      <c r="ED215" s="8">
        <v>125.08</v>
      </c>
      <c r="EG215" s="8">
        <v>135.13</v>
      </c>
      <c r="EH215" s="8">
        <v>116.83</v>
      </c>
      <c r="EI215" s="8">
        <v>120.11</v>
      </c>
      <c r="EJ215" s="8">
        <v>179.374</v>
      </c>
      <c r="EK215" s="8">
        <v>101.2</v>
      </c>
      <c r="EL215" s="8">
        <v>101.8</v>
      </c>
      <c r="EM215" s="8">
        <v>96.8</v>
      </c>
      <c r="EN215" s="8">
        <v>272.58199999999999</v>
      </c>
      <c r="EO215" s="8">
        <v>125.95</v>
      </c>
      <c r="EP215" s="8">
        <v>422158852</v>
      </c>
      <c r="EQ215" s="8">
        <v>121611427</v>
      </c>
      <c r="ER215" s="8">
        <v>50147028</v>
      </c>
      <c r="ET215" s="8">
        <v>117.651</v>
      </c>
      <c r="EW215" s="8">
        <v>108.8</v>
      </c>
      <c r="EX215" s="8">
        <v>112.9</v>
      </c>
      <c r="EY215" s="8">
        <v>108.2</v>
      </c>
      <c r="EZ215" s="8">
        <v>144</v>
      </c>
      <c r="FA215" s="8">
        <v>123.42</v>
      </c>
      <c r="FB215" s="8">
        <v>121.49</v>
      </c>
      <c r="FC215" s="8">
        <v>76.134299999999996</v>
      </c>
      <c r="FD215" s="8">
        <v>80.508899999999997</v>
      </c>
      <c r="FE215" s="8">
        <v>70.483900000000006</v>
      </c>
      <c r="FF215" s="8">
        <v>186.09</v>
      </c>
      <c r="FG215" s="8">
        <v>189.54</v>
      </c>
      <c r="FH215" s="8">
        <v>176.81</v>
      </c>
      <c r="FI215" s="8">
        <v>99.8</v>
      </c>
      <c r="FJ215" s="8">
        <v>107.2</v>
      </c>
      <c r="FK215" s="8">
        <v>102.9</v>
      </c>
      <c r="FL215" s="8">
        <v>98.5</v>
      </c>
      <c r="FM215" s="8">
        <v>102.5</v>
      </c>
      <c r="FN215" s="8">
        <v>76.72</v>
      </c>
      <c r="FO215" s="8">
        <v>177.3</v>
      </c>
      <c r="FP215" s="8">
        <v>86.24</v>
      </c>
      <c r="FQ215" s="8">
        <v>58.673999999999999</v>
      </c>
      <c r="FR215" s="8">
        <v>44.613900000000001</v>
      </c>
      <c r="FW215" s="8">
        <v>117.19</v>
      </c>
      <c r="FX215" s="8">
        <v>276.64400000000001</v>
      </c>
      <c r="FY215" s="8">
        <v>118</v>
      </c>
      <c r="FZ215" s="8">
        <v>192.07300000000001</v>
      </c>
      <c r="GA215" s="8">
        <v>112.7</v>
      </c>
      <c r="GB215" s="8">
        <v>98.9</v>
      </c>
      <c r="GC215" s="8">
        <v>71.099999999999994</v>
      </c>
      <c r="GD215" s="8">
        <v>72.2</v>
      </c>
      <c r="GE215" s="8">
        <v>71.5</v>
      </c>
      <c r="GF215" s="8">
        <v>68.099999999999994</v>
      </c>
      <c r="GG215" s="8">
        <v>67.900000000000006</v>
      </c>
      <c r="GH215" s="8">
        <v>1516.8</v>
      </c>
      <c r="GI215" s="8">
        <v>1525.7</v>
      </c>
      <c r="GJ215" s="8">
        <v>1461</v>
      </c>
      <c r="GQ215" s="8">
        <v>10078</v>
      </c>
      <c r="GR215" s="8">
        <v>8740</v>
      </c>
      <c r="GS215" s="8">
        <v>158.69999999999999</v>
      </c>
      <c r="GT215" s="8">
        <v>7878</v>
      </c>
      <c r="GU215" s="8">
        <v>7065</v>
      </c>
      <c r="GV215" s="8">
        <v>8212</v>
      </c>
      <c r="GW215" s="8">
        <v>4532</v>
      </c>
      <c r="GX215" s="8">
        <v>4894</v>
      </c>
      <c r="HF215" s="8">
        <v>44992.89</v>
      </c>
      <c r="HG215" s="8">
        <v>44478.080000000002</v>
      </c>
      <c r="HJ215" s="8">
        <v>68.361999999999995</v>
      </c>
      <c r="HK215" s="8">
        <v>491</v>
      </c>
      <c r="HL215" s="8">
        <v>682</v>
      </c>
      <c r="HM215" s="8">
        <v>114.4</v>
      </c>
      <c r="HN215" s="8">
        <v>122.08</v>
      </c>
      <c r="HO215" s="8">
        <v>121.6</v>
      </c>
      <c r="HP215" s="8">
        <v>121.96</v>
      </c>
      <c r="HQ215" s="8">
        <v>126.76</v>
      </c>
      <c r="HS215" s="8">
        <v>120.56</v>
      </c>
      <c r="HT215" s="8">
        <v>115.23</v>
      </c>
      <c r="HU215" s="8">
        <v>112.28</v>
      </c>
      <c r="HV215" s="8">
        <v>134.71</v>
      </c>
      <c r="HW215" s="8">
        <v>101.56</v>
      </c>
      <c r="HX215" s="8">
        <v>217.18190000000001</v>
      </c>
      <c r="IA215" s="8">
        <v>220.84350000000001</v>
      </c>
      <c r="IB215" s="8">
        <v>178.215</v>
      </c>
      <c r="IC215" s="8">
        <v>376.41</v>
      </c>
      <c r="ID215" s="8">
        <v>103</v>
      </c>
      <c r="IE215" s="8">
        <v>270.98</v>
      </c>
      <c r="IF215" s="8">
        <v>268.8</v>
      </c>
      <c r="IG215" s="8">
        <v>102.4722</v>
      </c>
    </row>
    <row r="216" spans="1:241" x14ac:dyDescent="0.25">
      <c r="A216" s="7">
        <v>39447</v>
      </c>
      <c r="B216" s="8">
        <v>1393.8</v>
      </c>
      <c r="C216" s="8">
        <v>1494.2</v>
      </c>
      <c r="D216" s="8">
        <v>1275.6400000000001</v>
      </c>
      <c r="E216" s="8">
        <v>1525.38</v>
      </c>
      <c r="F216" s="8">
        <v>113.7</v>
      </c>
      <c r="G216" s="8">
        <v>112.2</v>
      </c>
      <c r="H216" s="8">
        <v>106.8</v>
      </c>
      <c r="I216" s="8">
        <v>114.5</v>
      </c>
      <c r="J216" s="8">
        <v>113.9</v>
      </c>
      <c r="K216" s="8">
        <v>119</v>
      </c>
      <c r="L216" s="8">
        <v>111.3</v>
      </c>
      <c r="M216" s="8">
        <v>117.8</v>
      </c>
      <c r="N216" s="8">
        <v>144.6</v>
      </c>
      <c r="O216" s="8">
        <v>115.8</v>
      </c>
      <c r="P216" s="8">
        <v>115.8</v>
      </c>
      <c r="Q216" s="8">
        <v>115.6</v>
      </c>
      <c r="R216" s="8">
        <v>143.5</v>
      </c>
      <c r="S216" s="8">
        <v>89.2</v>
      </c>
      <c r="T216" s="8">
        <v>90.2</v>
      </c>
      <c r="U216" s="8">
        <v>86.8</v>
      </c>
      <c r="V216" s="8">
        <v>90.4</v>
      </c>
      <c r="W216" s="8">
        <v>91.2</v>
      </c>
      <c r="X216" s="8">
        <v>88.1</v>
      </c>
      <c r="Y216" s="8">
        <v>87.24</v>
      </c>
      <c r="Z216" s="8">
        <v>124.57</v>
      </c>
      <c r="AA216" s="8">
        <v>86.95</v>
      </c>
      <c r="AB216" s="8">
        <v>87.79</v>
      </c>
      <c r="AC216" s="8">
        <v>124.84</v>
      </c>
      <c r="AD216" s="8">
        <v>119.95</v>
      </c>
      <c r="AE216" s="8">
        <v>127.21</v>
      </c>
      <c r="AF216" s="8">
        <v>124.04</v>
      </c>
      <c r="AG216" s="8">
        <v>126.52</v>
      </c>
      <c r="AH216" s="8">
        <v>132.06</v>
      </c>
      <c r="AJ216" s="8">
        <v>135.69999999999999</v>
      </c>
      <c r="AL216" s="8">
        <v>117.9</v>
      </c>
      <c r="AO216" s="8">
        <v>339.58</v>
      </c>
      <c r="AP216" s="8">
        <v>124.7375</v>
      </c>
      <c r="AQ216" s="8">
        <v>351.11</v>
      </c>
      <c r="AR216" s="8">
        <v>133.2045</v>
      </c>
      <c r="AS216" s="8">
        <v>134.9205</v>
      </c>
      <c r="AT216" s="8">
        <v>139.59970000000001</v>
      </c>
      <c r="AU216" s="8">
        <v>98.526399999999995</v>
      </c>
      <c r="AV216" s="8">
        <v>99.101900000000001</v>
      </c>
      <c r="AW216" s="8">
        <v>97.614000000000004</v>
      </c>
      <c r="AX216" s="8">
        <v>98.733900000000006</v>
      </c>
      <c r="AY216" s="8">
        <v>48.49</v>
      </c>
      <c r="AZ216" s="8">
        <v>789.21</v>
      </c>
      <c r="BA216" s="8">
        <v>51.38</v>
      </c>
      <c r="BB216" s="8">
        <v>95.46</v>
      </c>
      <c r="BC216" s="8">
        <v>94.74</v>
      </c>
      <c r="BD216" s="8">
        <v>97.51</v>
      </c>
      <c r="BL216" s="8">
        <v>97.3</v>
      </c>
      <c r="BM216" s="8">
        <v>81.599999999999994</v>
      </c>
      <c r="BN216" s="8">
        <v>97.3</v>
      </c>
      <c r="BO216" s="8">
        <v>82.5</v>
      </c>
      <c r="BP216" s="8">
        <v>76.5</v>
      </c>
      <c r="BQ216" s="8">
        <v>96.7</v>
      </c>
      <c r="BR216" s="8">
        <v>99.5</v>
      </c>
      <c r="BS216" s="8">
        <v>104.6</v>
      </c>
      <c r="BT216" s="8">
        <v>488.53399999999999</v>
      </c>
      <c r="BU216" s="8">
        <v>91</v>
      </c>
      <c r="BV216" s="8">
        <v>101.435</v>
      </c>
      <c r="BW216" s="8">
        <v>86.3</v>
      </c>
      <c r="BX216" s="8">
        <v>165</v>
      </c>
      <c r="BY216" s="8">
        <v>160.19999999999999</v>
      </c>
      <c r="BZ216" s="8">
        <v>166</v>
      </c>
      <c r="CA216" s="8">
        <v>792</v>
      </c>
      <c r="CB216" s="8">
        <v>1535</v>
      </c>
      <c r="CC216" s="8">
        <v>1119</v>
      </c>
      <c r="CD216" s="8">
        <v>1192</v>
      </c>
      <c r="CE216" s="8">
        <v>150.63999999999999</v>
      </c>
      <c r="CF216" s="8">
        <v>2085.5</v>
      </c>
      <c r="CG216" s="8">
        <v>149.82</v>
      </c>
      <c r="CH216" s="8">
        <v>164.97300000000001</v>
      </c>
      <c r="CI216" s="6" t="s">
        <v>1590</v>
      </c>
      <c r="CJ216" s="8">
        <v>164.97</v>
      </c>
      <c r="CK216" s="8">
        <v>134.44900000000001</v>
      </c>
      <c r="CL216" s="6" t="s">
        <v>1590</v>
      </c>
      <c r="CM216" s="8">
        <v>130.87</v>
      </c>
      <c r="CN216" s="8">
        <v>154.5</v>
      </c>
      <c r="CT216" s="8">
        <v>16.3</v>
      </c>
      <c r="CY216" s="8">
        <v>102.6</v>
      </c>
      <c r="CZ216" s="8">
        <v>104</v>
      </c>
      <c r="DA216" s="8">
        <v>91.4</v>
      </c>
      <c r="DB216" s="8">
        <v>251</v>
      </c>
      <c r="DC216" s="8">
        <v>3315</v>
      </c>
      <c r="DD216" s="8">
        <v>79.400000000000006</v>
      </c>
      <c r="DE216" s="8">
        <v>6310</v>
      </c>
      <c r="DF216" s="8">
        <v>371</v>
      </c>
      <c r="DG216" s="8">
        <v>90.7</v>
      </c>
      <c r="DH216" s="8">
        <v>4117</v>
      </c>
      <c r="DI216" s="8">
        <v>99.3</v>
      </c>
      <c r="DJ216" s="8">
        <v>226000</v>
      </c>
      <c r="DK216" s="8">
        <v>101.16</v>
      </c>
      <c r="DL216" s="8">
        <v>100.87</v>
      </c>
      <c r="DM216" s="8">
        <v>101.63</v>
      </c>
      <c r="DN216" s="8">
        <v>318.44</v>
      </c>
      <c r="DO216" s="8">
        <v>101.4</v>
      </c>
      <c r="DP216" s="8">
        <v>100.73</v>
      </c>
      <c r="DQ216" s="8">
        <v>102.66</v>
      </c>
      <c r="DR216" s="8">
        <v>101.38</v>
      </c>
      <c r="DS216" s="8">
        <v>101.41</v>
      </c>
      <c r="DT216" s="8">
        <v>101.21</v>
      </c>
      <c r="DU216" s="8">
        <v>101.92</v>
      </c>
      <c r="DV216" s="8">
        <v>101.05</v>
      </c>
      <c r="DW216" s="8">
        <v>100.65</v>
      </c>
      <c r="DX216" s="8">
        <v>101.58</v>
      </c>
      <c r="DY216" s="8">
        <v>101.13</v>
      </c>
      <c r="DZ216" s="8">
        <v>100.68</v>
      </c>
      <c r="EA216" s="8">
        <v>101.25</v>
      </c>
      <c r="EB216" s="8">
        <v>100.01</v>
      </c>
      <c r="EC216" s="8">
        <v>113.2333</v>
      </c>
      <c r="ED216" s="8">
        <v>124.47</v>
      </c>
      <c r="EE216" s="8">
        <v>126.53</v>
      </c>
      <c r="EF216" s="8">
        <v>123</v>
      </c>
      <c r="EG216" s="8">
        <v>134.38</v>
      </c>
      <c r="EH216" s="8">
        <v>116.15</v>
      </c>
      <c r="EI216" s="8">
        <v>119.92</v>
      </c>
      <c r="EJ216" s="8">
        <v>177.172</v>
      </c>
      <c r="EK216" s="8">
        <v>102</v>
      </c>
      <c r="EL216" s="8">
        <v>102.8</v>
      </c>
      <c r="EM216" s="8">
        <v>96.3</v>
      </c>
      <c r="EN216" s="8">
        <v>274.37799999999999</v>
      </c>
      <c r="EO216" s="8">
        <v>126.56</v>
      </c>
      <c r="EP216" s="8">
        <v>423572175</v>
      </c>
      <c r="EQ216" s="8">
        <v>122605954</v>
      </c>
      <c r="ER216" s="8">
        <v>50300056</v>
      </c>
      <c r="ET216" s="8">
        <v>118.271</v>
      </c>
      <c r="EW216" s="6" t="s">
        <v>1590</v>
      </c>
      <c r="EX216" s="6" t="s">
        <v>1590</v>
      </c>
      <c r="EY216" s="6" t="s">
        <v>1590</v>
      </c>
      <c r="EZ216" s="8">
        <v>147.4</v>
      </c>
      <c r="FA216" s="8">
        <v>125.67</v>
      </c>
      <c r="FB216" s="8">
        <v>126.94</v>
      </c>
      <c r="FC216" s="8">
        <v>75.717699999999994</v>
      </c>
      <c r="FD216" s="8">
        <v>78.896299999999997</v>
      </c>
      <c r="FE216" s="8">
        <v>71.755399999999995</v>
      </c>
      <c r="FF216" s="8">
        <v>182.67</v>
      </c>
      <c r="FG216" s="8">
        <v>183.28</v>
      </c>
      <c r="FH216" s="8">
        <v>184.52</v>
      </c>
      <c r="FI216" s="8">
        <v>104.4</v>
      </c>
      <c r="FJ216" s="8">
        <v>108.4</v>
      </c>
      <c r="FK216" s="8">
        <v>108.6</v>
      </c>
      <c r="FL216" s="8">
        <v>103.7</v>
      </c>
      <c r="FM216" s="8">
        <v>104.2</v>
      </c>
      <c r="FN216" s="8">
        <v>82.28</v>
      </c>
      <c r="FO216" s="8">
        <v>176.4</v>
      </c>
      <c r="FP216" s="8">
        <v>87.1</v>
      </c>
      <c r="FQ216" s="8">
        <v>58.607399999999998</v>
      </c>
      <c r="FR216" s="8">
        <v>44.8063</v>
      </c>
      <c r="FW216" s="8">
        <v>118.29</v>
      </c>
      <c r="FX216" s="8">
        <v>271.99</v>
      </c>
      <c r="FY216" s="8">
        <v>118.4</v>
      </c>
      <c r="FZ216" s="8">
        <v>193.28100000000001</v>
      </c>
      <c r="GA216" s="8">
        <v>113</v>
      </c>
      <c r="GB216" s="8">
        <v>99.3</v>
      </c>
      <c r="GC216" s="8">
        <v>69.5</v>
      </c>
      <c r="GD216" s="8">
        <v>71</v>
      </c>
      <c r="GE216" s="8">
        <v>70.099999999999994</v>
      </c>
      <c r="GF216" s="8">
        <v>65.2</v>
      </c>
      <c r="GG216" s="8">
        <v>65.400000000000006</v>
      </c>
      <c r="GH216" s="8">
        <v>1519</v>
      </c>
      <c r="GI216" s="8">
        <v>1531.1</v>
      </c>
      <c r="GJ216" s="8">
        <v>1463</v>
      </c>
      <c r="GL216" s="8">
        <v>37.44</v>
      </c>
      <c r="GQ216" s="8">
        <v>9952</v>
      </c>
      <c r="GR216" s="8">
        <v>9561</v>
      </c>
      <c r="GS216" s="8">
        <v>157.1</v>
      </c>
      <c r="GT216" s="8">
        <v>7853</v>
      </c>
      <c r="GU216" s="8">
        <v>8064</v>
      </c>
      <c r="GV216" s="8">
        <v>8181</v>
      </c>
      <c r="GW216" s="8">
        <v>4632</v>
      </c>
      <c r="GX216" s="8">
        <v>5165</v>
      </c>
      <c r="HF216" s="8">
        <v>47205.78</v>
      </c>
      <c r="HG216" s="8">
        <v>47481.84</v>
      </c>
      <c r="HJ216" s="8">
        <v>66.412000000000006</v>
      </c>
      <c r="HK216" s="8">
        <v>492</v>
      </c>
      <c r="HL216" s="8">
        <v>681</v>
      </c>
      <c r="HM216" s="8">
        <v>122.1</v>
      </c>
      <c r="HN216" s="8">
        <v>127.52</v>
      </c>
      <c r="HO216" s="8">
        <v>123.93</v>
      </c>
      <c r="HP216" s="8">
        <v>133.09</v>
      </c>
      <c r="HQ216" s="8">
        <v>126.12</v>
      </c>
      <c r="HS216" s="8">
        <v>123.86</v>
      </c>
      <c r="HT216" s="8">
        <v>125.75</v>
      </c>
      <c r="HU216" s="8">
        <v>116.75</v>
      </c>
      <c r="HV216" s="8">
        <v>136.07</v>
      </c>
      <c r="HW216" s="8">
        <v>109.38</v>
      </c>
      <c r="HX216" s="8">
        <v>234.9307</v>
      </c>
      <c r="IA216" s="8">
        <v>238.815</v>
      </c>
      <c r="IB216" s="8">
        <v>172.38499999999999</v>
      </c>
      <c r="IC216" s="8">
        <v>375.19</v>
      </c>
      <c r="ID216" s="8">
        <v>102.1</v>
      </c>
      <c r="IE216" s="8">
        <v>268.14999999999998</v>
      </c>
      <c r="IF216" s="8">
        <v>249.7</v>
      </c>
      <c r="IG216" s="8">
        <v>102.7338</v>
      </c>
    </row>
    <row r="217" spans="1:241" x14ac:dyDescent="0.25">
      <c r="A217" s="7">
        <v>39538</v>
      </c>
      <c r="B217" s="8">
        <v>1479.76</v>
      </c>
      <c r="C217" s="8">
        <v>1488.67</v>
      </c>
      <c r="D217" s="8">
        <v>1310</v>
      </c>
      <c r="E217" s="8">
        <v>1561</v>
      </c>
      <c r="F217" s="8">
        <v>114.5</v>
      </c>
      <c r="G217" s="8">
        <v>111.7</v>
      </c>
      <c r="H217" s="8">
        <v>110.3</v>
      </c>
      <c r="I217" s="8">
        <v>112.2</v>
      </c>
      <c r="J217" s="8">
        <v>111</v>
      </c>
      <c r="K217" s="8">
        <v>120.6</v>
      </c>
      <c r="L217" s="8">
        <v>118.2</v>
      </c>
      <c r="M217" s="8">
        <v>122.2</v>
      </c>
      <c r="N217" s="8">
        <v>145.6</v>
      </c>
      <c r="O217" s="8">
        <v>120.5</v>
      </c>
      <c r="P217" s="8">
        <v>120.1</v>
      </c>
      <c r="Q217" s="8">
        <v>123</v>
      </c>
      <c r="R217" s="8">
        <v>136.1</v>
      </c>
      <c r="S217" s="8">
        <v>88.5</v>
      </c>
      <c r="T217" s="8">
        <v>89.7</v>
      </c>
      <c r="U217" s="8">
        <v>85.8</v>
      </c>
      <c r="V217" s="8">
        <v>90.8</v>
      </c>
      <c r="W217" s="8">
        <v>91.8</v>
      </c>
      <c r="X217" s="8">
        <v>87.6</v>
      </c>
      <c r="Y217" s="8">
        <v>88.09</v>
      </c>
      <c r="Z217" s="8">
        <v>125.97</v>
      </c>
      <c r="AA217" s="8">
        <v>87.79</v>
      </c>
      <c r="AB217" s="8">
        <v>88.68</v>
      </c>
      <c r="AC217" s="8">
        <v>126.15</v>
      </c>
      <c r="AD217" s="8">
        <v>121.39</v>
      </c>
      <c r="AE217" s="8">
        <v>128.44999999999999</v>
      </c>
      <c r="AF217" s="8">
        <v>125.67</v>
      </c>
      <c r="AG217" s="8">
        <v>131.27000000000001</v>
      </c>
      <c r="AH217" s="8">
        <v>141.08000000000001</v>
      </c>
      <c r="AJ217" s="8">
        <v>137.80000000000001</v>
      </c>
      <c r="AL217" s="8">
        <v>119.4</v>
      </c>
      <c r="AO217" s="8">
        <v>340.36</v>
      </c>
      <c r="AP217" s="8">
        <v>126.392</v>
      </c>
      <c r="AQ217" s="8">
        <v>354.85</v>
      </c>
      <c r="AR217" s="8">
        <v>135.02979999999999</v>
      </c>
      <c r="AS217" s="8">
        <v>137.4256</v>
      </c>
      <c r="AT217" s="8">
        <v>141.6644</v>
      </c>
      <c r="AU217" s="8">
        <v>99.276200000000003</v>
      </c>
      <c r="AV217" s="8">
        <v>99.555999999999997</v>
      </c>
      <c r="AW217" s="8">
        <v>98.896500000000003</v>
      </c>
      <c r="AX217" s="8">
        <v>99.859899999999996</v>
      </c>
      <c r="AY217" s="8">
        <v>49.64</v>
      </c>
      <c r="AZ217" s="8">
        <v>837.21</v>
      </c>
      <c r="BA217" s="8">
        <v>52.47</v>
      </c>
      <c r="BB217" s="8">
        <v>103.57</v>
      </c>
      <c r="BC217" s="8">
        <v>103.24</v>
      </c>
      <c r="BD217" s="8">
        <v>104.36</v>
      </c>
      <c r="BE217" s="8">
        <v>97.2</v>
      </c>
      <c r="BF217" s="8">
        <v>97.6</v>
      </c>
      <c r="BG217" s="8">
        <v>94.3</v>
      </c>
      <c r="BL217" s="8">
        <v>99.4</v>
      </c>
      <c r="BM217" s="8">
        <v>82.8</v>
      </c>
      <c r="BN217" s="8">
        <v>99.4</v>
      </c>
      <c r="BO217" s="8">
        <v>83.8</v>
      </c>
      <c r="BP217" s="8">
        <v>76.7</v>
      </c>
      <c r="BQ217" s="8">
        <v>99.4</v>
      </c>
      <c r="BR217" s="8">
        <v>99.5</v>
      </c>
      <c r="BS217" s="8">
        <v>103.2</v>
      </c>
      <c r="BT217" s="8">
        <v>483.48099999999999</v>
      </c>
      <c r="BU217" s="8">
        <v>89.5</v>
      </c>
      <c r="BV217" s="8">
        <v>100.604</v>
      </c>
      <c r="BW217" s="8">
        <v>84.9</v>
      </c>
      <c r="BX217" s="8">
        <v>160</v>
      </c>
      <c r="BY217" s="8">
        <v>145.9</v>
      </c>
      <c r="BZ217" s="8">
        <v>164.3</v>
      </c>
      <c r="CA217" s="8">
        <v>756</v>
      </c>
      <c r="CB217" s="8">
        <v>1498</v>
      </c>
      <c r="CC217" s="8">
        <v>1133</v>
      </c>
      <c r="CD217" s="8">
        <v>1199</v>
      </c>
      <c r="CE217" s="8">
        <v>150.08199999999999</v>
      </c>
      <c r="CF217" s="8">
        <v>2101.4</v>
      </c>
      <c r="CG217" s="8">
        <v>149.27000000000001</v>
      </c>
      <c r="CH217" s="8">
        <v>163.28800000000001</v>
      </c>
      <c r="CI217" s="6" t="s">
        <v>1590</v>
      </c>
      <c r="CJ217" s="8">
        <v>163.29</v>
      </c>
      <c r="CK217" s="8">
        <v>134.96600000000001</v>
      </c>
      <c r="CL217" s="6" t="s">
        <v>1590</v>
      </c>
      <c r="CM217" s="8">
        <v>131.37</v>
      </c>
      <c r="CN217" s="8">
        <v>152.9</v>
      </c>
      <c r="CT217" s="8">
        <v>13.6</v>
      </c>
      <c r="CY217" s="8">
        <v>102</v>
      </c>
      <c r="CZ217" s="8">
        <v>104</v>
      </c>
      <c r="DA217" s="8">
        <v>91.3</v>
      </c>
      <c r="DB217" s="8">
        <v>253</v>
      </c>
      <c r="DC217" s="8">
        <v>3245</v>
      </c>
      <c r="DD217" s="8">
        <v>80.400000000000006</v>
      </c>
      <c r="DE217" s="8">
        <v>6390</v>
      </c>
      <c r="DF217" s="8">
        <v>379</v>
      </c>
      <c r="DG217" s="8">
        <v>90.4</v>
      </c>
      <c r="DH217" s="8">
        <v>4133</v>
      </c>
      <c r="DI217" s="8">
        <v>96.6</v>
      </c>
      <c r="DJ217" s="8">
        <v>225667</v>
      </c>
      <c r="DK217" s="8">
        <v>101.41</v>
      </c>
      <c r="DL217" s="8">
        <v>101.47</v>
      </c>
      <c r="DM217" s="8">
        <v>101.3</v>
      </c>
      <c r="DN217" s="8">
        <v>321.07</v>
      </c>
      <c r="DO217" s="8">
        <v>101.3</v>
      </c>
      <c r="DP217" s="8">
        <v>101.6</v>
      </c>
      <c r="DQ217" s="8">
        <v>100.74</v>
      </c>
      <c r="DR217" s="8">
        <v>101.36</v>
      </c>
      <c r="DS217" s="8">
        <v>101.57</v>
      </c>
      <c r="DT217" s="8">
        <v>100.73</v>
      </c>
      <c r="DU217" s="8">
        <v>103.67</v>
      </c>
      <c r="DV217" s="8">
        <v>102.19</v>
      </c>
      <c r="DW217" s="8">
        <v>102.44</v>
      </c>
      <c r="DX217" s="8">
        <v>101.85</v>
      </c>
      <c r="DY217" s="8">
        <v>101.36</v>
      </c>
      <c r="DZ217" s="8">
        <v>100.77</v>
      </c>
      <c r="EA217" s="8">
        <v>100.53</v>
      </c>
      <c r="EB217" s="8">
        <v>101.05</v>
      </c>
      <c r="EC217" s="8">
        <v>125.0333</v>
      </c>
      <c r="ED217" s="8">
        <v>123.19</v>
      </c>
      <c r="EE217" s="8">
        <v>125.23</v>
      </c>
      <c r="EF217" s="8">
        <v>121.72</v>
      </c>
      <c r="EG217" s="8">
        <v>133.43</v>
      </c>
      <c r="EH217" s="8">
        <v>115.02</v>
      </c>
      <c r="EI217" s="8">
        <v>117.53</v>
      </c>
      <c r="EJ217" s="8">
        <v>173.90600000000001</v>
      </c>
      <c r="EK217" s="8">
        <v>100.6</v>
      </c>
      <c r="EL217" s="8">
        <v>101</v>
      </c>
      <c r="EM217" s="8">
        <v>96.9</v>
      </c>
      <c r="EN217" s="8">
        <v>271.91000000000003</v>
      </c>
      <c r="EO217" s="8">
        <v>127.5</v>
      </c>
      <c r="EP217" s="8">
        <v>425135913</v>
      </c>
      <c r="EQ217" s="8">
        <v>123608627</v>
      </c>
      <c r="ER217" s="8">
        <v>50820366</v>
      </c>
      <c r="ET217" s="8">
        <v>119.027</v>
      </c>
      <c r="EW217" s="8">
        <v>109.8</v>
      </c>
      <c r="EX217" s="8">
        <v>113.7</v>
      </c>
      <c r="EY217" s="8">
        <v>107.7</v>
      </c>
      <c r="EZ217" s="8">
        <v>163.5</v>
      </c>
      <c r="FA217" s="8">
        <v>129.9</v>
      </c>
      <c r="FB217" s="8">
        <v>125.41</v>
      </c>
      <c r="FC217" s="8">
        <v>75.376099999999994</v>
      </c>
      <c r="FD217" s="8">
        <v>78.083500000000001</v>
      </c>
      <c r="FE217" s="8">
        <v>72.077500000000001</v>
      </c>
      <c r="FF217" s="8">
        <v>195.45</v>
      </c>
      <c r="FG217" s="8">
        <v>198.84</v>
      </c>
      <c r="FH217" s="8">
        <v>184.85</v>
      </c>
      <c r="FI217" s="8">
        <v>100.7</v>
      </c>
      <c r="FJ217" s="8">
        <v>107.9</v>
      </c>
      <c r="FK217" s="8">
        <v>109</v>
      </c>
      <c r="FL217" s="8">
        <v>99.4</v>
      </c>
      <c r="FM217" s="8">
        <v>105.2</v>
      </c>
      <c r="FN217" s="8">
        <v>87.06</v>
      </c>
      <c r="FO217" s="8">
        <v>178.8</v>
      </c>
      <c r="FP217" s="8">
        <v>94.4</v>
      </c>
      <c r="FQ217" s="8">
        <v>59.485100000000003</v>
      </c>
      <c r="FR217" s="8">
        <v>45.937199999999997</v>
      </c>
      <c r="FW217" s="8">
        <v>118.36</v>
      </c>
      <c r="FX217" s="8">
        <v>276.66199999999998</v>
      </c>
      <c r="FY217" s="8">
        <v>119.8</v>
      </c>
      <c r="FZ217" s="8">
        <v>195.40199999999999</v>
      </c>
      <c r="GA217" s="8">
        <v>114.4</v>
      </c>
      <c r="GB217" s="8">
        <v>103.6</v>
      </c>
      <c r="GC217" s="8">
        <v>71.099999999999994</v>
      </c>
      <c r="GD217" s="8">
        <v>73.099999999999994</v>
      </c>
      <c r="GE217" s="8">
        <v>72.099999999999994</v>
      </c>
      <c r="GF217" s="8">
        <v>65.599999999999994</v>
      </c>
      <c r="GG217" s="8">
        <v>66.099999999999994</v>
      </c>
      <c r="GH217" s="8">
        <v>1509.9</v>
      </c>
      <c r="GI217" s="8">
        <v>1521.3</v>
      </c>
      <c r="GJ217" s="8">
        <v>1446</v>
      </c>
      <c r="GL217" s="8">
        <v>38.218699999999998</v>
      </c>
      <c r="GN217" s="8">
        <v>96575</v>
      </c>
      <c r="GQ217" s="8">
        <v>9850</v>
      </c>
      <c r="GR217" s="8">
        <v>9427</v>
      </c>
      <c r="GS217" s="8">
        <v>154.69999999999999</v>
      </c>
      <c r="GT217" s="8">
        <v>7868</v>
      </c>
      <c r="GU217" s="8">
        <v>7539</v>
      </c>
      <c r="GV217" s="8">
        <v>8108</v>
      </c>
      <c r="GW217" s="8">
        <v>4641</v>
      </c>
      <c r="GX217" s="8">
        <v>4868</v>
      </c>
      <c r="GY217" s="8">
        <v>109.23</v>
      </c>
      <c r="HF217" s="8">
        <v>52266.43</v>
      </c>
      <c r="HG217" s="8">
        <v>48729.47</v>
      </c>
      <c r="HJ217" s="8">
        <v>66.607100000000003</v>
      </c>
      <c r="HK217" s="8">
        <v>486</v>
      </c>
      <c r="HL217" s="8">
        <v>663</v>
      </c>
      <c r="HM217" s="8">
        <v>126.7</v>
      </c>
      <c r="HN217" s="8">
        <v>129.32</v>
      </c>
      <c r="HO217" s="8">
        <v>126.36</v>
      </c>
      <c r="HP217" s="8">
        <v>133.96</v>
      </c>
      <c r="HQ217" s="8">
        <v>130.77000000000001</v>
      </c>
      <c r="HR217" s="8">
        <v>148.76</v>
      </c>
      <c r="HS217" s="8">
        <v>125.25</v>
      </c>
      <c r="HT217" s="8">
        <v>128.01</v>
      </c>
      <c r="HU217" s="8">
        <v>120.18</v>
      </c>
      <c r="HV217" s="8">
        <v>133.56</v>
      </c>
      <c r="HW217" s="8">
        <v>116.6</v>
      </c>
      <c r="HX217" s="8">
        <v>249.34460000000001</v>
      </c>
      <c r="IA217" s="8">
        <v>252.73939999999999</v>
      </c>
      <c r="IB217" s="8">
        <v>165.39500000000001</v>
      </c>
      <c r="IC217" s="8">
        <v>372.46</v>
      </c>
      <c r="ID217" s="8">
        <v>98.8</v>
      </c>
      <c r="IE217" s="8">
        <v>259.08</v>
      </c>
      <c r="IF217" s="8">
        <v>235.3</v>
      </c>
      <c r="IG217" s="8">
        <v>103.56570000000001</v>
      </c>
    </row>
    <row r="218" spans="1:241" x14ac:dyDescent="0.25">
      <c r="A218" s="7">
        <v>39629</v>
      </c>
      <c r="B218" s="8">
        <v>1484</v>
      </c>
      <c r="C218" s="8">
        <v>1547</v>
      </c>
      <c r="D218" s="8">
        <v>1302</v>
      </c>
      <c r="E218" s="8">
        <v>1580</v>
      </c>
      <c r="F218" s="8">
        <v>113.7</v>
      </c>
      <c r="G218" s="8">
        <v>110.2</v>
      </c>
      <c r="H218" s="8">
        <v>106.2</v>
      </c>
      <c r="I218" s="8">
        <v>111.9</v>
      </c>
      <c r="J218" s="8">
        <v>110.2</v>
      </c>
      <c r="K218" s="8">
        <v>124</v>
      </c>
      <c r="L218" s="8">
        <v>108.3</v>
      </c>
      <c r="M218" s="8">
        <v>123.4</v>
      </c>
      <c r="N218" s="8">
        <v>142.9</v>
      </c>
      <c r="O218" s="8">
        <v>121.9</v>
      </c>
      <c r="P218" s="8">
        <v>121.5</v>
      </c>
      <c r="Q218" s="8">
        <v>124.1</v>
      </c>
      <c r="R218" s="8">
        <v>128.5</v>
      </c>
      <c r="S218" s="8">
        <v>87.3</v>
      </c>
      <c r="T218" s="8">
        <v>88.5</v>
      </c>
      <c r="U218" s="8">
        <v>84.6</v>
      </c>
      <c r="V218" s="8">
        <v>90</v>
      </c>
      <c r="W218" s="8">
        <v>91</v>
      </c>
      <c r="X218" s="8">
        <v>86.9</v>
      </c>
      <c r="Y218" s="8">
        <v>89.34</v>
      </c>
      <c r="Z218" s="8">
        <v>128.02000000000001</v>
      </c>
      <c r="AA218" s="8">
        <v>89.08</v>
      </c>
      <c r="AB218" s="8">
        <v>89.84</v>
      </c>
      <c r="AC218" s="8">
        <v>128.29</v>
      </c>
      <c r="AD218" s="8">
        <v>122.9</v>
      </c>
      <c r="AE218" s="8">
        <v>130.9</v>
      </c>
      <c r="AF218" s="8">
        <v>127.51</v>
      </c>
      <c r="AG218" s="8">
        <v>132.54</v>
      </c>
      <c r="AH218" s="8">
        <v>149.36000000000001</v>
      </c>
      <c r="AJ218" s="8">
        <v>139.80000000000001</v>
      </c>
      <c r="AL218" s="8">
        <v>120.7</v>
      </c>
      <c r="AO218" s="8">
        <v>346.5</v>
      </c>
      <c r="AP218" s="8">
        <v>128.01660000000001</v>
      </c>
      <c r="AQ218" s="8">
        <v>360.21</v>
      </c>
      <c r="AR218" s="8">
        <v>137.20609999999999</v>
      </c>
      <c r="AS218" s="8">
        <v>139.88480000000001</v>
      </c>
      <c r="AT218" s="8">
        <v>144.07859999999999</v>
      </c>
      <c r="AU218" s="8">
        <v>100.9207</v>
      </c>
      <c r="AV218" s="8">
        <v>100.7517</v>
      </c>
      <c r="AW218" s="8">
        <v>101.1498</v>
      </c>
      <c r="AX218" s="8">
        <v>100.8865</v>
      </c>
      <c r="AY218" s="8">
        <v>51.27</v>
      </c>
      <c r="AZ218" s="8">
        <v>877.29</v>
      </c>
      <c r="BA218" s="8">
        <v>54.24</v>
      </c>
      <c r="BB218" s="8">
        <v>106.95</v>
      </c>
      <c r="BC218" s="8">
        <v>107.93</v>
      </c>
      <c r="BD218" s="8">
        <v>104.61</v>
      </c>
      <c r="BE218" s="8">
        <v>101.2</v>
      </c>
      <c r="BF218" s="8">
        <v>101.7</v>
      </c>
      <c r="BG218" s="8">
        <v>97.5</v>
      </c>
      <c r="BL218" s="8">
        <v>100.3</v>
      </c>
      <c r="BM218" s="8">
        <v>83.1</v>
      </c>
      <c r="BN218" s="8">
        <v>100.3</v>
      </c>
      <c r="BO218" s="8">
        <v>84</v>
      </c>
      <c r="BP218" s="8">
        <v>77.599999999999994</v>
      </c>
      <c r="BQ218" s="8">
        <v>100.7</v>
      </c>
      <c r="BR218" s="8">
        <v>98.9</v>
      </c>
      <c r="BS218" s="8">
        <v>103.6</v>
      </c>
      <c r="BT218" s="8">
        <v>487.726</v>
      </c>
      <c r="BU218" s="8">
        <v>87.7</v>
      </c>
      <c r="BV218" s="8">
        <v>102.039</v>
      </c>
      <c r="BW218" s="8">
        <v>83.3</v>
      </c>
      <c r="BX218" s="8">
        <v>155.19999999999999</v>
      </c>
      <c r="BY218" s="8">
        <v>155.1</v>
      </c>
      <c r="BZ218" s="8">
        <v>154.5</v>
      </c>
      <c r="CA218" s="8">
        <v>778</v>
      </c>
      <c r="CB218" s="8">
        <v>1440</v>
      </c>
      <c r="CC218" s="8">
        <v>1159</v>
      </c>
      <c r="CD218" s="8">
        <v>1208</v>
      </c>
      <c r="CE218" s="8">
        <v>149.61799999999999</v>
      </c>
      <c r="CF218" s="8">
        <v>2095.6999999999998</v>
      </c>
      <c r="CG218" s="8">
        <v>148.88</v>
      </c>
      <c r="CH218" s="8">
        <v>160.55699999999999</v>
      </c>
      <c r="CI218" s="6" t="s">
        <v>1590</v>
      </c>
      <c r="CJ218" s="8">
        <v>160.56</v>
      </c>
      <c r="CK218" s="8">
        <v>136.65199999999999</v>
      </c>
      <c r="CL218" s="6" t="s">
        <v>1590</v>
      </c>
      <c r="CM218" s="8">
        <v>133.02000000000001</v>
      </c>
      <c r="CN218" s="8">
        <v>153</v>
      </c>
      <c r="CT218" s="8">
        <v>13.4</v>
      </c>
      <c r="CY218" s="8">
        <v>102.4</v>
      </c>
      <c r="CZ218" s="8">
        <v>104</v>
      </c>
      <c r="DA218" s="8">
        <v>93.3</v>
      </c>
      <c r="DB218" s="8">
        <v>263</v>
      </c>
      <c r="DC218" s="8">
        <v>3414</v>
      </c>
      <c r="DD218" s="8">
        <v>81.7</v>
      </c>
      <c r="DE218" s="8">
        <v>6500</v>
      </c>
      <c r="DF218" s="8">
        <v>359</v>
      </c>
      <c r="DG218" s="8">
        <v>90.6</v>
      </c>
      <c r="DH218" s="8">
        <v>4231</v>
      </c>
      <c r="DI218" s="8">
        <v>96</v>
      </c>
      <c r="DJ218" s="8">
        <v>223667</v>
      </c>
      <c r="DK218" s="8">
        <v>101.36</v>
      </c>
      <c r="DL218" s="8">
        <v>101.05</v>
      </c>
      <c r="DM218" s="8">
        <v>101.87</v>
      </c>
      <c r="DN218" s="8">
        <v>323.7</v>
      </c>
      <c r="DO218" s="8">
        <v>101.43</v>
      </c>
      <c r="DP218" s="8">
        <v>101.8</v>
      </c>
      <c r="DQ218" s="8">
        <v>100.73</v>
      </c>
      <c r="DR218" s="8">
        <v>101.35</v>
      </c>
      <c r="DS218" s="8">
        <v>100.85</v>
      </c>
      <c r="DT218" s="8">
        <v>101.25</v>
      </c>
      <c r="DU218" s="8">
        <v>99.86</v>
      </c>
      <c r="DV218" s="8">
        <v>100.89</v>
      </c>
      <c r="DW218" s="8">
        <v>100.25</v>
      </c>
      <c r="DX218" s="8">
        <v>101.76</v>
      </c>
      <c r="DY218" s="8">
        <v>101.46</v>
      </c>
      <c r="DZ218" s="8">
        <v>101.91</v>
      </c>
      <c r="EA218" s="8">
        <v>99.86</v>
      </c>
      <c r="EB218" s="8">
        <v>104.26</v>
      </c>
      <c r="EC218" s="8">
        <v>125.9</v>
      </c>
      <c r="ED218" s="8">
        <v>124.01</v>
      </c>
      <c r="EE218" s="8">
        <v>125.45</v>
      </c>
      <c r="EF218" s="8">
        <v>123.49</v>
      </c>
      <c r="EG218" s="8">
        <v>133.74</v>
      </c>
      <c r="EH218" s="8">
        <v>117.34</v>
      </c>
      <c r="EI218" s="8">
        <v>116.43</v>
      </c>
      <c r="EJ218" s="8">
        <v>175.761</v>
      </c>
      <c r="EK218" s="8">
        <v>101.9</v>
      </c>
      <c r="EL218" s="8">
        <v>102.2</v>
      </c>
      <c r="EM218" s="8">
        <v>98.9</v>
      </c>
      <c r="EN218" s="8">
        <v>282.27300000000002</v>
      </c>
      <c r="EO218" s="8">
        <v>128.57</v>
      </c>
      <c r="EP218" s="8">
        <v>427343785</v>
      </c>
      <c r="EQ218" s="8">
        <v>124774116</v>
      </c>
      <c r="ER218" s="8">
        <v>51363465</v>
      </c>
      <c r="ET218" s="8">
        <v>120.214</v>
      </c>
      <c r="EW218" s="6" t="s">
        <v>1590</v>
      </c>
      <c r="EX218" s="6" t="s">
        <v>1590</v>
      </c>
      <c r="EY218" s="6" t="s">
        <v>1590</v>
      </c>
      <c r="EZ218" s="8">
        <v>158.6</v>
      </c>
      <c r="FA218" s="8">
        <v>134.49</v>
      </c>
      <c r="FB218" s="8">
        <v>131.38</v>
      </c>
      <c r="FC218" s="8">
        <v>77.554199999999994</v>
      </c>
      <c r="FD218" s="8">
        <v>80.584800000000001</v>
      </c>
      <c r="FE218" s="8">
        <v>73.813900000000004</v>
      </c>
      <c r="FF218" s="8">
        <v>191.9</v>
      </c>
      <c r="FG218" s="8">
        <v>193.78</v>
      </c>
      <c r="FH218" s="8">
        <v>188.15</v>
      </c>
      <c r="FI218" s="8">
        <v>100.4</v>
      </c>
      <c r="FJ218" s="8">
        <v>108.8</v>
      </c>
      <c r="FK218" s="8">
        <v>111.2</v>
      </c>
      <c r="FL218" s="8">
        <v>98.5</v>
      </c>
      <c r="FM218" s="8">
        <v>106</v>
      </c>
      <c r="FN218" s="8">
        <v>93.46</v>
      </c>
      <c r="FO218" s="8">
        <v>177</v>
      </c>
      <c r="FP218" s="8">
        <v>90.54</v>
      </c>
      <c r="FQ218" s="8">
        <v>61.175800000000002</v>
      </c>
      <c r="FR218" s="8">
        <v>47.370199999999997</v>
      </c>
      <c r="FW218" s="8">
        <v>118.54</v>
      </c>
      <c r="FX218" s="8">
        <v>275.69900000000001</v>
      </c>
      <c r="FY218" s="8">
        <v>119.8</v>
      </c>
      <c r="FZ218" s="8">
        <v>194.79400000000001</v>
      </c>
      <c r="GA218" s="8">
        <v>115.4</v>
      </c>
      <c r="GB218" s="8">
        <v>104.2</v>
      </c>
      <c r="GC218" s="8">
        <v>72</v>
      </c>
      <c r="GD218" s="8">
        <v>74.8</v>
      </c>
      <c r="GE218" s="8">
        <v>71.599999999999994</v>
      </c>
      <c r="GF218" s="8">
        <v>65.599999999999994</v>
      </c>
      <c r="GG218" s="8">
        <v>66.5</v>
      </c>
      <c r="GH218" s="8">
        <v>1443.6</v>
      </c>
      <c r="GI218" s="8">
        <v>1452.9</v>
      </c>
      <c r="GJ218" s="8">
        <v>1376</v>
      </c>
      <c r="GL218" s="8">
        <v>43.8108</v>
      </c>
      <c r="GN218" s="8">
        <v>101650</v>
      </c>
      <c r="GQ218" s="8">
        <v>9783</v>
      </c>
      <c r="GR218" s="8">
        <v>9300</v>
      </c>
      <c r="GS218" s="8">
        <v>153.80000000000001</v>
      </c>
      <c r="GT218" s="8">
        <v>7755</v>
      </c>
      <c r="GU218" s="8">
        <v>6725</v>
      </c>
      <c r="GV218" s="8">
        <v>8096</v>
      </c>
      <c r="GW218" s="8">
        <v>4692</v>
      </c>
      <c r="GX218" s="8">
        <v>4987</v>
      </c>
      <c r="GY218" s="8">
        <v>109.59</v>
      </c>
      <c r="HF218" s="8">
        <v>54815.76</v>
      </c>
      <c r="HG218" s="8">
        <v>51299.17</v>
      </c>
      <c r="HJ218" s="8">
        <v>67.895300000000006</v>
      </c>
      <c r="HK218" s="8">
        <v>493</v>
      </c>
      <c r="HL218" s="8">
        <v>676</v>
      </c>
      <c r="HM218" s="8">
        <v>126.9</v>
      </c>
      <c r="HN218" s="8">
        <v>129.08000000000001</v>
      </c>
      <c r="HO218" s="8">
        <v>125.87</v>
      </c>
      <c r="HP218" s="8">
        <v>134.09</v>
      </c>
      <c r="HQ218" s="8">
        <v>130.1</v>
      </c>
      <c r="HR218" s="8">
        <v>142.86000000000001</v>
      </c>
      <c r="HS218" s="8">
        <v>124.84</v>
      </c>
      <c r="HT218" s="8">
        <v>129.37</v>
      </c>
      <c r="HU218" s="8">
        <v>119.22</v>
      </c>
      <c r="HV218" s="8">
        <v>134.21</v>
      </c>
      <c r="HW218" s="8">
        <v>120.39</v>
      </c>
      <c r="HX218" s="8">
        <v>261.65440000000001</v>
      </c>
      <c r="IA218" s="8">
        <v>259.32490000000001</v>
      </c>
      <c r="IB218" s="8">
        <v>158.018</v>
      </c>
      <c r="IC218" s="8">
        <v>363.07</v>
      </c>
      <c r="ID218" s="8">
        <v>102.2</v>
      </c>
      <c r="IE218" s="8">
        <v>256.37</v>
      </c>
      <c r="IF218" s="8">
        <v>226.8</v>
      </c>
      <c r="IG218" s="8">
        <v>104.09480000000001</v>
      </c>
    </row>
    <row r="219" spans="1:241" x14ac:dyDescent="0.25">
      <c r="A219" s="7">
        <v>39721</v>
      </c>
      <c r="B219" s="8">
        <v>1578.53</v>
      </c>
      <c r="C219" s="8">
        <v>1658.71</v>
      </c>
      <c r="D219" s="8">
        <v>1379.2</v>
      </c>
      <c r="E219" s="8">
        <v>1638</v>
      </c>
      <c r="F219" s="8">
        <v>115.8</v>
      </c>
      <c r="G219" s="8">
        <v>111.8</v>
      </c>
      <c r="H219" s="8">
        <v>105.4</v>
      </c>
      <c r="I219" s="8">
        <v>114.6</v>
      </c>
      <c r="J219" s="8">
        <v>113.7</v>
      </c>
      <c r="K219" s="8">
        <v>120.6</v>
      </c>
      <c r="L219" s="8">
        <v>112</v>
      </c>
      <c r="M219" s="8">
        <v>126.4</v>
      </c>
      <c r="N219" s="8">
        <v>141.9</v>
      </c>
      <c r="O219" s="8">
        <v>125.2</v>
      </c>
      <c r="P219" s="8">
        <v>125.5</v>
      </c>
      <c r="Q219" s="8">
        <v>124</v>
      </c>
      <c r="R219" s="8">
        <v>136.9</v>
      </c>
      <c r="S219" s="8">
        <v>85.7</v>
      </c>
      <c r="T219" s="8">
        <v>86.5</v>
      </c>
      <c r="U219" s="8">
        <v>83.9</v>
      </c>
      <c r="V219" s="8">
        <v>88</v>
      </c>
      <c r="W219" s="8">
        <v>88.7</v>
      </c>
      <c r="X219" s="8">
        <v>85.8</v>
      </c>
      <c r="Y219" s="8">
        <v>90.62</v>
      </c>
      <c r="Z219" s="8">
        <v>129.68</v>
      </c>
      <c r="AA219" s="8">
        <v>90.96</v>
      </c>
      <c r="AB219" s="8">
        <v>89.66</v>
      </c>
      <c r="AC219" s="8">
        <v>130.51</v>
      </c>
      <c r="AD219" s="8">
        <v>125.03</v>
      </c>
      <c r="AE219" s="8">
        <v>133.16</v>
      </c>
      <c r="AF219" s="8">
        <v>127.9</v>
      </c>
      <c r="AG219" s="8">
        <v>133.11000000000001</v>
      </c>
      <c r="AH219" s="8">
        <v>153.91999999999999</v>
      </c>
      <c r="AJ219" s="8">
        <v>138.1</v>
      </c>
      <c r="AL219" s="8">
        <v>119.7</v>
      </c>
      <c r="AO219" s="8">
        <v>351.37</v>
      </c>
      <c r="AP219" s="8">
        <v>130.0454</v>
      </c>
      <c r="AQ219" s="8">
        <v>362.64</v>
      </c>
      <c r="AR219" s="8">
        <v>137.9462</v>
      </c>
      <c r="AS219" s="8">
        <v>142.4622</v>
      </c>
      <c r="AT219" s="8">
        <v>144.81710000000001</v>
      </c>
      <c r="AU219" s="8">
        <v>99.944599999999994</v>
      </c>
      <c r="AV219" s="8">
        <v>100.0765</v>
      </c>
      <c r="AW219" s="8">
        <v>99.765699999999995</v>
      </c>
      <c r="AX219" s="8">
        <v>99.949700000000007</v>
      </c>
      <c r="AY219" s="8">
        <v>54.45</v>
      </c>
      <c r="AZ219" s="8">
        <v>890.37</v>
      </c>
      <c r="BA219" s="8">
        <v>56.62</v>
      </c>
      <c r="BB219" s="8">
        <v>107.71</v>
      </c>
      <c r="BC219" s="8">
        <v>108.93</v>
      </c>
      <c r="BD219" s="8">
        <v>104.36</v>
      </c>
      <c r="BE219" s="8">
        <v>102.7</v>
      </c>
      <c r="BF219" s="8">
        <v>103.4</v>
      </c>
      <c r="BG219" s="8">
        <v>97.4</v>
      </c>
      <c r="BL219" s="8">
        <v>99.9</v>
      </c>
      <c r="BM219" s="8">
        <v>81.599999999999994</v>
      </c>
      <c r="BN219" s="8">
        <v>99.9</v>
      </c>
      <c r="BO219" s="8">
        <v>82.2</v>
      </c>
      <c r="BP219" s="8">
        <v>78</v>
      </c>
      <c r="BQ219" s="8">
        <v>100.9</v>
      </c>
      <c r="BR219" s="8">
        <v>96</v>
      </c>
      <c r="BS219" s="8">
        <v>100.9</v>
      </c>
      <c r="BT219" s="8">
        <v>474.51900000000001</v>
      </c>
      <c r="BU219" s="8">
        <v>84.3</v>
      </c>
      <c r="BV219" s="8">
        <v>97.956000000000003</v>
      </c>
      <c r="BW219" s="8">
        <v>80.099999999999994</v>
      </c>
      <c r="BX219" s="8">
        <v>155</v>
      </c>
      <c r="BY219" s="8">
        <v>154.19999999999999</v>
      </c>
      <c r="BZ219" s="8">
        <v>154.6</v>
      </c>
      <c r="CA219" s="8">
        <v>676</v>
      </c>
      <c r="CB219" s="8">
        <v>1333</v>
      </c>
      <c r="CC219" s="8">
        <v>1080</v>
      </c>
      <c r="CD219" s="8">
        <v>1074</v>
      </c>
      <c r="CE219" s="8">
        <v>147.13399999999999</v>
      </c>
      <c r="CF219" s="8">
        <v>2068.6999999999998</v>
      </c>
      <c r="CG219" s="8">
        <v>146.51</v>
      </c>
      <c r="CH219" s="8">
        <v>154.72200000000001</v>
      </c>
      <c r="CI219" s="6" t="s">
        <v>1590</v>
      </c>
      <c r="CJ219" s="8">
        <v>154.72</v>
      </c>
      <c r="CK219" s="8">
        <v>137.38200000000001</v>
      </c>
      <c r="CL219" s="6" t="s">
        <v>1590</v>
      </c>
      <c r="CM219" s="8">
        <v>133.72</v>
      </c>
      <c r="CN219" s="8">
        <v>150</v>
      </c>
      <c r="CT219" s="8">
        <v>13.9</v>
      </c>
      <c r="CY219" s="8">
        <v>102.6</v>
      </c>
      <c r="CZ219" s="8">
        <v>104</v>
      </c>
      <c r="DA219" s="8">
        <v>92.2</v>
      </c>
      <c r="DB219" s="8">
        <v>252</v>
      </c>
      <c r="DC219" s="8">
        <v>3416</v>
      </c>
      <c r="DD219" s="8">
        <v>83</v>
      </c>
      <c r="DE219" s="8">
        <v>6600</v>
      </c>
      <c r="DF219" s="8">
        <v>345</v>
      </c>
      <c r="DG219" s="8">
        <v>91.8</v>
      </c>
      <c r="DH219" s="8">
        <v>4001</v>
      </c>
      <c r="DI219" s="8">
        <v>92.2</v>
      </c>
      <c r="DJ219" s="8">
        <v>211333</v>
      </c>
      <c r="DK219" s="8">
        <v>102.22</v>
      </c>
      <c r="DL219" s="8">
        <v>101.74</v>
      </c>
      <c r="DM219" s="8">
        <v>102.99</v>
      </c>
      <c r="DN219" s="8">
        <v>323.57</v>
      </c>
      <c r="DO219" s="8">
        <v>100.35</v>
      </c>
      <c r="DP219" s="8">
        <v>101.23</v>
      </c>
      <c r="DQ219" s="8">
        <v>98.68</v>
      </c>
      <c r="DR219" s="8">
        <v>100.41</v>
      </c>
      <c r="DS219" s="8">
        <v>100.66</v>
      </c>
      <c r="DT219" s="8">
        <v>100.06</v>
      </c>
      <c r="DU219" s="8">
        <v>102.17</v>
      </c>
      <c r="DV219" s="8">
        <v>102.6</v>
      </c>
      <c r="DW219" s="8">
        <v>102.77</v>
      </c>
      <c r="DX219" s="8">
        <v>102.37</v>
      </c>
      <c r="DY219" s="8">
        <v>101.59</v>
      </c>
      <c r="DZ219" s="8">
        <v>106.41</v>
      </c>
      <c r="EA219" s="8">
        <v>102.87</v>
      </c>
      <c r="EB219" s="8">
        <v>110.48</v>
      </c>
      <c r="EC219" s="8">
        <v>123.2333</v>
      </c>
      <c r="ED219" s="8">
        <v>126.34</v>
      </c>
      <c r="EE219" s="8">
        <v>127.67</v>
      </c>
      <c r="EF219" s="8">
        <v>126.03</v>
      </c>
      <c r="EG219" s="8">
        <v>134.22999999999999</v>
      </c>
      <c r="EH219" s="8">
        <v>122.04</v>
      </c>
      <c r="EI219" s="8">
        <v>118.15</v>
      </c>
      <c r="EJ219" s="8">
        <v>171.32599999999999</v>
      </c>
      <c r="EK219" s="8">
        <v>102.3</v>
      </c>
      <c r="EL219" s="8">
        <v>102.6</v>
      </c>
      <c r="EM219" s="8">
        <v>99.2</v>
      </c>
      <c r="EN219" s="8">
        <v>279.62599999999998</v>
      </c>
      <c r="EO219" s="8">
        <v>129.18</v>
      </c>
      <c r="EP219" s="8">
        <v>428759554</v>
      </c>
      <c r="EQ219" s="8">
        <v>125424259</v>
      </c>
      <c r="ER219" s="8">
        <v>51652408</v>
      </c>
      <c r="ET219" s="8">
        <v>120.72799999999999</v>
      </c>
      <c r="EW219" s="8">
        <v>106.8</v>
      </c>
      <c r="EX219" s="8">
        <v>110.8</v>
      </c>
      <c r="EY219" s="8">
        <v>106.3</v>
      </c>
      <c r="EZ219" s="8">
        <v>149.19999999999999</v>
      </c>
      <c r="FA219" s="8">
        <v>132.09</v>
      </c>
      <c r="FB219" s="8">
        <v>128.51</v>
      </c>
      <c r="FC219" s="8">
        <v>77.268600000000006</v>
      </c>
      <c r="FD219" s="8">
        <v>80.485100000000003</v>
      </c>
      <c r="FE219" s="8">
        <v>73.263400000000004</v>
      </c>
      <c r="FF219" s="8">
        <v>179</v>
      </c>
      <c r="FG219" s="8">
        <v>180.8</v>
      </c>
      <c r="FH219" s="8">
        <v>175.26</v>
      </c>
      <c r="FI219" s="8">
        <v>103.1</v>
      </c>
      <c r="FJ219" s="8">
        <v>111.7</v>
      </c>
      <c r="FK219" s="8">
        <v>109.4</v>
      </c>
      <c r="FL219" s="8">
        <v>101.1</v>
      </c>
      <c r="FM219" s="8">
        <v>106.2</v>
      </c>
      <c r="FN219" s="8">
        <v>95.49</v>
      </c>
      <c r="FO219" s="8">
        <v>171.6</v>
      </c>
      <c r="FP219" s="8">
        <v>96.44</v>
      </c>
      <c r="FQ219" s="8">
        <v>62.705399999999997</v>
      </c>
      <c r="FR219" s="8">
        <v>48.571300000000001</v>
      </c>
      <c r="FW219" s="8">
        <v>120.06</v>
      </c>
      <c r="FX219" s="8">
        <v>283.029</v>
      </c>
      <c r="FY219" s="8">
        <v>121.1</v>
      </c>
      <c r="FZ219" s="8">
        <v>196.809</v>
      </c>
      <c r="GA219" s="8">
        <v>116.6</v>
      </c>
      <c r="GB219" s="8">
        <v>105</v>
      </c>
      <c r="GC219" s="8">
        <v>69.599999999999994</v>
      </c>
      <c r="GD219" s="8">
        <v>72</v>
      </c>
      <c r="GE219" s="8">
        <v>69.2</v>
      </c>
      <c r="GF219" s="8">
        <v>64.099999999999994</v>
      </c>
      <c r="GG219" s="8">
        <v>64.7</v>
      </c>
      <c r="GH219" s="8">
        <v>1415.7</v>
      </c>
      <c r="GI219" s="8">
        <v>1422.7</v>
      </c>
      <c r="GJ219" s="8">
        <v>1352</v>
      </c>
      <c r="GL219" s="8">
        <v>49.390799999999999</v>
      </c>
      <c r="GN219" s="8">
        <v>101935</v>
      </c>
      <c r="GQ219" s="8">
        <v>9679</v>
      </c>
      <c r="GR219" s="8">
        <v>9235</v>
      </c>
      <c r="GS219" s="8">
        <v>150.80000000000001</v>
      </c>
      <c r="GT219" s="8">
        <v>7538</v>
      </c>
      <c r="GU219" s="8">
        <v>7383</v>
      </c>
      <c r="GV219" s="8">
        <v>7818</v>
      </c>
      <c r="GW219" s="8">
        <v>4678</v>
      </c>
      <c r="GX219" s="8">
        <v>5026</v>
      </c>
      <c r="GY219" s="8">
        <v>106.56</v>
      </c>
      <c r="HF219" s="8">
        <v>57118.22</v>
      </c>
      <c r="HG219" s="8">
        <v>52799.39</v>
      </c>
      <c r="HJ219" s="8">
        <v>67.415099999999995</v>
      </c>
      <c r="HK219" s="8">
        <v>500</v>
      </c>
      <c r="HL219" s="8">
        <v>685</v>
      </c>
      <c r="HM219" s="8">
        <v>123.9</v>
      </c>
      <c r="HN219" s="8">
        <v>131.52000000000001</v>
      </c>
      <c r="HO219" s="8">
        <v>129.02000000000001</v>
      </c>
      <c r="HP219" s="8">
        <v>135.47999999999999</v>
      </c>
      <c r="HQ219" s="8">
        <v>139.26</v>
      </c>
      <c r="HR219" s="8">
        <v>150.44999999999999</v>
      </c>
      <c r="HS219" s="8">
        <v>125.1</v>
      </c>
      <c r="HT219" s="8">
        <v>129.47</v>
      </c>
      <c r="HU219" s="8">
        <v>120.02</v>
      </c>
      <c r="HV219" s="8">
        <v>133.44999999999999</v>
      </c>
      <c r="HW219" s="8">
        <v>114.77</v>
      </c>
      <c r="HX219" s="8">
        <v>260.50409999999999</v>
      </c>
      <c r="IA219" s="8">
        <v>255.66120000000001</v>
      </c>
      <c r="IB219" s="8">
        <v>150.83199999999999</v>
      </c>
      <c r="IC219" s="8">
        <v>351.64</v>
      </c>
      <c r="ID219" s="8">
        <v>100.2</v>
      </c>
      <c r="IE219" s="8">
        <v>253.84</v>
      </c>
      <c r="IF219" s="8">
        <v>218.9</v>
      </c>
      <c r="IG219" s="8">
        <v>103.908</v>
      </c>
    </row>
    <row r="220" spans="1:241" x14ac:dyDescent="0.25">
      <c r="A220" s="7">
        <v>39813</v>
      </c>
      <c r="B220" s="8">
        <v>1673</v>
      </c>
      <c r="C220" s="8">
        <v>1763.9</v>
      </c>
      <c r="D220" s="8">
        <v>1462.28</v>
      </c>
      <c r="E220" s="8">
        <v>1707.67</v>
      </c>
      <c r="F220" s="8">
        <v>117.4</v>
      </c>
      <c r="G220" s="8">
        <v>112.8</v>
      </c>
      <c r="H220" s="8">
        <v>104.2</v>
      </c>
      <c r="I220" s="8">
        <v>116.4</v>
      </c>
      <c r="J220" s="8">
        <v>116.5</v>
      </c>
      <c r="K220" s="8">
        <v>115.9</v>
      </c>
      <c r="L220" s="8">
        <v>112.2</v>
      </c>
      <c r="M220" s="8">
        <v>130</v>
      </c>
      <c r="N220" s="8">
        <v>138.5</v>
      </c>
      <c r="O220" s="8">
        <v>129.30000000000001</v>
      </c>
      <c r="P220" s="8">
        <v>129.5</v>
      </c>
      <c r="Q220" s="8">
        <v>127.9</v>
      </c>
      <c r="R220" s="8">
        <v>131.5</v>
      </c>
      <c r="S220" s="8">
        <v>84.5</v>
      </c>
      <c r="T220" s="8">
        <v>85.1</v>
      </c>
      <c r="U220" s="8">
        <v>83.2</v>
      </c>
      <c r="V220" s="8">
        <v>86.8</v>
      </c>
      <c r="W220" s="8">
        <v>87.5</v>
      </c>
      <c r="X220" s="8">
        <v>85</v>
      </c>
      <c r="Y220" s="8">
        <v>90.12</v>
      </c>
      <c r="Z220" s="8">
        <v>128.86000000000001</v>
      </c>
      <c r="AA220" s="8">
        <v>89.78</v>
      </c>
      <c r="AB220" s="8">
        <v>90.79</v>
      </c>
      <c r="AC220" s="8">
        <v>128.86000000000001</v>
      </c>
      <c r="AD220" s="8">
        <v>121.95</v>
      </c>
      <c r="AE220" s="8">
        <v>132.25</v>
      </c>
      <c r="AF220" s="8">
        <v>129.08000000000001</v>
      </c>
      <c r="AG220" s="8">
        <v>127.32</v>
      </c>
      <c r="AH220" s="8">
        <v>147.53</v>
      </c>
      <c r="AJ220" s="8">
        <v>133.9</v>
      </c>
      <c r="AL220" s="8">
        <v>117.3</v>
      </c>
      <c r="AO220" s="8">
        <v>352.27</v>
      </c>
      <c r="AP220" s="8">
        <v>131.50290000000001</v>
      </c>
      <c r="AQ220" s="8">
        <v>367.1</v>
      </c>
      <c r="AR220" s="8">
        <v>139.80019999999999</v>
      </c>
      <c r="AS220" s="8">
        <v>142.92230000000001</v>
      </c>
      <c r="AT220" s="8">
        <v>147.2259</v>
      </c>
      <c r="AU220" s="8">
        <v>99.858599999999996</v>
      </c>
      <c r="AV220" s="8">
        <v>99.615799999999993</v>
      </c>
      <c r="AW220" s="8">
        <v>100.188</v>
      </c>
      <c r="AX220" s="8">
        <v>99.303899999999999</v>
      </c>
      <c r="AY220" s="8">
        <v>56.48</v>
      </c>
      <c r="AZ220" s="8">
        <v>905.28</v>
      </c>
      <c r="BA220" s="8">
        <v>58.69</v>
      </c>
      <c r="BB220" s="8">
        <v>104.75</v>
      </c>
      <c r="BC220" s="8">
        <v>104.35</v>
      </c>
      <c r="BD220" s="8">
        <v>105.78</v>
      </c>
      <c r="BE220" s="8">
        <v>102.1</v>
      </c>
      <c r="BF220" s="8">
        <v>102.6</v>
      </c>
      <c r="BG220" s="8">
        <v>98.9</v>
      </c>
      <c r="BL220" s="8">
        <v>100.6</v>
      </c>
      <c r="BM220" s="8">
        <v>81.8</v>
      </c>
      <c r="BN220" s="8">
        <v>100.6</v>
      </c>
      <c r="BO220" s="8">
        <v>82.6</v>
      </c>
      <c r="BP220" s="8">
        <v>77.400000000000006</v>
      </c>
      <c r="BQ220" s="8">
        <v>101.4</v>
      </c>
      <c r="BR220" s="8">
        <v>97.1</v>
      </c>
      <c r="BS220" s="8">
        <v>93</v>
      </c>
      <c r="BT220" s="8">
        <v>437.72699999999998</v>
      </c>
      <c r="BU220" s="8">
        <v>79.3</v>
      </c>
      <c r="BV220" s="8">
        <v>90.894999999999996</v>
      </c>
      <c r="BW220" s="8">
        <v>74</v>
      </c>
      <c r="BX220" s="8">
        <v>132.6</v>
      </c>
      <c r="BY220" s="8">
        <v>118.5</v>
      </c>
      <c r="BZ220" s="8">
        <v>137.1</v>
      </c>
      <c r="CA220" s="8">
        <v>626</v>
      </c>
      <c r="CB220" s="8">
        <v>1250</v>
      </c>
      <c r="CC220" s="8">
        <v>1021</v>
      </c>
      <c r="CD220" s="8">
        <v>974</v>
      </c>
      <c r="CE220" s="8">
        <v>142.511</v>
      </c>
      <c r="CF220" s="8">
        <v>2018.5</v>
      </c>
      <c r="CG220" s="8">
        <v>141.99</v>
      </c>
      <c r="CH220" s="8">
        <v>147.25899999999999</v>
      </c>
      <c r="CI220" s="6" t="s">
        <v>1590</v>
      </c>
      <c r="CJ220" s="8">
        <v>147.26</v>
      </c>
      <c r="CK220" s="8">
        <v>135.52600000000001</v>
      </c>
      <c r="CL220" s="6" t="s">
        <v>1590</v>
      </c>
      <c r="CM220" s="8">
        <v>131.91999999999999</v>
      </c>
      <c r="CN220" s="8">
        <v>142</v>
      </c>
      <c r="CT220" s="8">
        <v>12.1</v>
      </c>
      <c r="CY220" s="8">
        <v>99.2</v>
      </c>
      <c r="CZ220" s="8">
        <v>100</v>
      </c>
      <c r="DA220" s="8">
        <v>90.8</v>
      </c>
      <c r="DB220" s="8">
        <v>228</v>
      </c>
      <c r="DC220" s="8">
        <v>3315</v>
      </c>
      <c r="DD220" s="8">
        <v>81.099999999999994</v>
      </c>
      <c r="DE220" s="8">
        <v>6450</v>
      </c>
      <c r="DF220" s="8">
        <v>348</v>
      </c>
      <c r="DG220" s="8">
        <v>89.5</v>
      </c>
      <c r="DH220" s="8">
        <v>4063</v>
      </c>
      <c r="DI220" s="8">
        <v>86.1</v>
      </c>
      <c r="DJ220" s="8">
        <v>197667</v>
      </c>
      <c r="DK220" s="8">
        <v>101.76</v>
      </c>
      <c r="DL220" s="8">
        <v>101</v>
      </c>
      <c r="DM220" s="8">
        <v>102.98</v>
      </c>
      <c r="DN220" s="8">
        <v>327.10000000000002</v>
      </c>
      <c r="DO220" s="8">
        <v>100.62</v>
      </c>
      <c r="DP220" s="8">
        <v>100.96</v>
      </c>
      <c r="DQ220" s="8">
        <v>99.97</v>
      </c>
      <c r="DR220" s="8">
        <v>100.95</v>
      </c>
      <c r="DS220" s="8">
        <v>102.73</v>
      </c>
      <c r="DT220" s="8">
        <v>100.49</v>
      </c>
      <c r="DU220" s="8">
        <v>108.35</v>
      </c>
      <c r="DV220" s="8">
        <v>101.52</v>
      </c>
      <c r="DW220" s="8">
        <v>100.06</v>
      </c>
      <c r="DX220" s="8">
        <v>103.5</v>
      </c>
      <c r="DY220" s="8">
        <v>101.43</v>
      </c>
      <c r="DZ220" s="8">
        <v>103.98</v>
      </c>
      <c r="EA220" s="8">
        <v>102.39</v>
      </c>
      <c r="EB220" s="8">
        <v>105.8</v>
      </c>
      <c r="EC220" s="8">
        <v>108</v>
      </c>
      <c r="ED220" s="8">
        <v>123.02</v>
      </c>
      <c r="EE220" s="8">
        <v>125.24</v>
      </c>
      <c r="EF220" s="8">
        <v>121.27</v>
      </c>
      <c r="EG220" s="8">
        <v>129.44</v>
      </c>
      <c r="EH220" s="8">
        <v>118.98</v>
      </c>
      <c r="EI220" s="8">
        <v>117.65</v>
      </c>
      <c r="EJ220" s="8">
        <v>176.78</v>
      </c>
      <c r="EK220" s="8">
        <v>100.3</v>
      </c>
      <c r="EL220" s="8">
        <v>100.3</v>
      </c>
      <c r="EM220" s="8">
        <v>98.8</v>
      </c>
      <c r="EN220" s="8">
        <v>281.255</v>
      </c>
      <c r="EO220" s="8">
        <v>129.80000000000001</v>
      </c>
      <c r="EP220" s="8">
        <v>430631476</v>
      </c>
      <c r="EQ220" s="8">
        <v>126074836</v>
      </c>
      <c r="ER220" s="8">
        <v>51902688</v>
      </c>
      <c r="ET220" s="8">
        <v>118.89</v>
      </c>
      <c r="EW220" s="6" t="s">
        <v>1590</v>
      </c>
      <c r="EX220" s="6" t="s">
        <v>1590</v>
      </c>
      <c r="EY220" s="6" t="s">
        <v>1590</v>
      </c>
      <c r="EZ220" s="8">
        <v>148.4</v>
      </c>
      <c r="FA220" s="8">
        <v>122.54</v>
      </c>
      <c r="FB220" s="8">
        <v>120.75</v>
      </c>
      <c r="FC220" s="8">
        <v>77.424999999999997</v>
      </c>
      <c r="FD220" s="8">
        <v>79.312799999999996</v>
      </c>
      <c r="FE220" s="8">
        <v>75.299599999999998</v>
      </c>
      <c r="FF220" s="8">
        <v>150.22999999999999</v>
      </c>
      <c r="FG220" s="8">
        <v>150.47</v>
      </c>
      <c r="FH220" s="8">
        <v>152.91999999999999</v>
      </c>
      <c r="FI220" s="8">
        <v>104.2</v>
      </c>
      <c r="FJ220" s="8">
        <v>109.3</v>
      </c>
      <c r="FK220" s="8">
        <v>110.7</v>
      </c>
      <c r="FL220" s="8">
        <v>102.9</v>
      </c>
      <c r="FM220" s="8">
        <v>105.5</v>
      </c>
      <c r="FN220" s="8">
        <v>102.74</v>
      </c>
      <c r="FO220" s="8">
        <v>168.7</v>
      </c>
      <c r="FP220" s="8">
        <v>95.19</v>
      </c>
      <c r="FQ220" s="8">
        <v>63.359000000000002</v>
      </c>
      <c r="FR220" s="8">
        <v>49.150599999999997</v>
      </c>
      <c r="FW220" s="8">
        <v>117.6</v>
      </c>
      <c r="FX220" s="8">
        <v>275.39</v>
      </c>
      <c r="FY220" s="8">
        <v>120.2</v>
      </c>
      <c r="FZ220" s="8">
        <v>193.38800000000001</v>
      </c>
      <c r="GA220" s="8">
        <v>115.5</v>
      </c>
      <c r="GB220" s="8">
        <v>102</v>
      </c>
      <c r="GC220" s="8">
        <v>64.7</v>
      </c>
      <c r="GD220" s="8">
        <v>67.2</v>
      </c>
      <c r="GE220" s="8">
        <v>64.3</v>
      </c>
      <c r="GF220" s="8">
        <v>59</v>
      </c>
      <c r="GG220" s="8">
        <v>59.4</v>
      </c>
      <c r="GH220" s="8">
        <v>1383.4</v>
      </c>
      <c r="GI220" s="8">
        <v>1394.8</v>
      </c>
      <c r="GJ220" s="8">
        <v>1325</v>
      </c>
      <c r="GL220" s="8">
        <v>50.482500000000002</v>
      </c>
      <c r="GN220" s="8">
        <v>101735</v>
      </c>
      <c r="GQ220" s="8">
        <v>10196</v>
      </c>
      <c r="GR220" s="8">
        <v>9821</v>
      </c>
      <c r="GS220" s="8">
        <v>151.9</v>
      </c>
      <c r="GT220" s="8">
        <v>7755</v>
      </c>
      <c r="GU220" s="8">
        <v>7023</v>
      </c>
      <c r="GV220" s="8">
        <v>7845</v>
      </c>
      <c r="GW220" s="8">
        <v>4618</v>
      </c>
      <c r="GX220" s="8">
        <v>5332</v>
      </c>
      <c r="GY220" s="8">
        <v>104.74</v>
      </c>
      <c r="HF220" s="8">
        <v>56494.83</v>
      </c>
      <c r="HG220" s="8">
        <v>52503.92</v>
      </c>
      <c r="HJ220" s="8">
        <v>63.964300000000001</v>
      </c>
      <c r="HK220" s="8">
        <v>482</v>
      </c>
      <c r="HL220" s="8">
        <v>659</v>
      </c>
      <c r="HM220" s="8">
        <v>116.4</v>
      </c>
      <c r="HN220" s="8">
        <v>127.31</v>
      </c>
      <c r="HO220" s="8">
        <v>122.14</v>
      </c>
      <c r="HP220" s="8">
        <v>135.21</v>
      </c>
      <c r="HQ220" s="8">
        <v>127.97</v>
      </c>
      <c r="HR220" s="8">
        <v>161.81</v>
      </c>
      <c r="HS220" s="8">
        <v>120.3</v>
      </c>
      <c r="HT220" s="8">
        <v>126.84</v>
      </c>
      <c r="HU220" s="8">
        <v>113.95</v>
      </c>
      <c r="HV220" s="8">
        <v>131.08000000000001</v>
      </c>
      <c r="HW220" s="8">
        <v>110.44</v>
      </c>
      <c r="HX220" s="8">
        <v>249.85239999999999</v>
      </c>
      <c r="IA220" s="8">
        <v>245.34989999999999</v>
      </c>
      <c r="IB220" s="8">
        <v>143.184</v>
      </c>
      <c r="IC220" s="8">
        <v>348.41</v>
      </c>
      <c r="ID220" s="8">
        <v>95.7</v>
      </c>
      <c r="IE220" s="8">
        <v>246.02</v>
      </c>
      <c r="IF220" s="8">
        <v>205.6</v>
      </c>
      <c r="IG220" s="8">
        <v>102.40730000000001</v>
      </c>
    </row>
    <row r="221" spans="1:241" x14ac:dyDescent="0.25">
      <c r="A221" s="7">
        <v>39903</v>
      </c>
      <c r="B221" s="8">
        <v>1695.43</v>
      </c>
      <c r="C221" s="8">
        <v>1776.82</v>
      </c>
      <c r="D221" s="8">
        <v>1486.4</v>
      </c>
      <c r="E221" s="8">
        <v>1738.49</v>
      </c>
      <c r="F221" s="8">
        <v>119.7</v>
      </c>
      <c r="G221" s="8">
        <v>116.1</v>
      </c>
      <c r="H221" s="8">
        <v>110.5</v>
      </c>
      <c r="I221" s="8">
        <v>118.4</v>
      </c>
      <c r="J221" s="8">
        <v>118.1</v>
      </c>
      <c r="K221" s="8">
        <v>120.4</v>
      </c>
      <c r="L221" s="8">
        <v>116.8</v>
      </c>
      <c r="M221" s="8">
        <v>129.5</v>
      </c>
      <c r="N221" s="8">
        <v>129.9</v>
      </c>
      <c r="O221" s="8">
        <v>129.5</v>
      </c>
      <c r="P221" s="8">
        <v>130.30000000000001</v>
      </c>
      <c r="Q221" s="8">
        <v>124.8</v>
      </c>
      <c r="R221" s="8">
        <v>140.80000000000001</v>
      </c>
      <c r="S221" s="8">
        <v>83.9</v>
      </c>
      <c r="T221" s="8">
        <v>83.7</v>
      </c>
      <c r="U221" s="8">
        <v>84.3</v>
      </c>
      <c r="V221" s="8">
        <v>86.6</v>
      </c>
      <c r="W221" s="8">
        <v>86.8</v>
      </c>
      <c r="X221" s="8">
        <v>86.3</v>
      </c>
      <c r="Y221" s="8">
        <v>88.95</v>
      </c>
      <c r="Z221" s="8">
        <v>127.14</v>
      </c>
      <c r="AA221" s="8">
        <v>88.61</v>
      </c>
      <c r="AB221" s="8">
        <v>89.62</v>
      </c>
      <c r="AC221" s="8">
        <v>126.59</v>
      </c>
      <c r="AD221" s="8">
        <v>120.71</v>
      </c>
      <c r="AE221" s="8">
        <v>129.46</v>
      </c>
      <c r="AF221" s="8">
        <v>128.68</v>
      </c>
      <c r="AG221" s="8">
        <v>121.46</v>
      </c>
      <c r="AH221" s="8">
        <v>130.77000000000001</v>
      </c>
      <c r="AJ221" s="8">
        <v>130.1</v>
      </c>
      <c r="AL221" s="8">
        <v>113.5</v>
      </c>
      <c r="AO221" s="8">
        <v>358.35</v>
      </c>
      <c r="AP221" s="8">
        <v>130.89349999999999</v>
      </c>
      <c r="AQ221" s="8">
        <v>374.64</v>
      </c>
      <c r="AR221" s="8">
        <v>141.45939999999999</v>
      </c>
      <c r="AS221" s="8">
        <v>142.5027</v>
      </c>
      <c r="AT221" s="8">
        <v>148.79069999999999</v>
      </c>
      <c r="AU221" s="8">
        <v>96.088300000000004</v>
      </c>
      <c r="AV221" s="8">
        <v>94.162300000000002</v>
      </c>
      <c r="AW221" s="8">
        <v>98.583100000000002</v>
      </c>
      <c r="AX221" s="8">
        <v>95.193799999999996</v>
      </c>
      <c r="AY221" s="8">
        <v>57.01</v>
      </c>
      <c r="AZ221" s="8">
        <v>937.31</v>
      </c>
      <c r="BA221" s="8">
        <v>59.62</v>
      </c>
      <c r="BB221" s="8">
        <v>99.31</v>
      </c>
      <c r="BC221" s="8">
        <v>98.8</v>
      </c>
      <c r="BD221" s="8">
        <v>100.89</v>
      </c>
      <c r="BE221" s="8">
        <v>99.9</v>
      </c>
      <c r="BF221" s="8">
        <v>99.7</v>
      </c>
      <c r="BG221" s="8">
        <v>100.9</v>
      </c>
      <c r="BH221" s="8">
        <v>103.2</v>
      </c>
      <c r="BI221" s="8">
        <v>113.2</v>
      </c>
      <c r="BJ221" s="8">
        <v>100.5</v>
      </c>
      <c r="BK221" s="8">
        <v>98.1</v>
      </c>
      <c r="BL221" s="8">
        <v>100.3</v>
      </c>
      <c r="BM221" s="8">
        <v>81.8</v>
      </c>
      <c r="BN221" s="8">
        <v>100.3</v>
      </c>
      <c r="BO221" s="8">
        <v>82.1</v>
      </c>
      <c r="BP221" s="8">
        <v>80.099999999999994</v>
      </c>
      <c r="BQ221" s="8">
        <v>100.7</v>
      </c>
      <c r="BR221" s="8">
        <v>98.5</v>
      </c>
      <c r="BS221" s="8">
        <v>87.1</v>
      </c>
      <c r="BT221" s="8">
        <v>411.31299999999999</v>
      </c>
      <c r="BU221" s="8">
        <v>72.8</v>
      </c>
      <c r="BV221" s="8">
        <v>86.67</v>
      </c>
      <c r="BW221" s="8">
        <v>68.2</v>
      </c>
      <c r="BX221" s="8">
        <v>104.1</v>
      </c>
      <c r="BY221" s="8">
        <v>98.9</v>
      </c>
      <c r="BZ221" s="8">
        <v>105.5</v>
      </c>
      <c r="CA221" s="8">
        <v>455</v>
      </c>
      <c r="CB221" s="8">
        <v>1012</v>
      </c>
      <c r="CC221" s="8">
        <v>816</v>
      </c>
      <c r="CD221" s="8">
        <v>792</v>
      </c>
      <c r="CE221" s="8">
        <v>138.69300000000001</v>
      </c>
      <c r="CF221" s="8">
        <v>1958.1</v>
      </c>
      <c r="CG221" s="8">
        <v>138.19999999999999</v>
      </c>
      <c r="CH221" s="8">
        <v>142.815</v>
      </c>
      <c r="CI221" s="6" t="s">
        <v>1590</v>
      </c>
      <c r="CJ221" s="8">
        <v>142.81</v>
      </c>
      <c r="CK221" s="8">
        <v>132.28100000000001</v>
      </c>
      <c r="CL221" s="6" t="s">
        <v>1590</v>
      </c>
      <c r="CM221" s="8">
        <v>128.76</v>
      </c>
      <c r="CN221" s="8">
        <v>135.80000000000001</v>
      </c>
      <c r="CT221" s="8">
        <v>11.1</v>
      </c>
      <c r="CY221" s="8">
        <v>95.5</v>
      </c>
      <c r="CZ221" s="8">
        <v>96</v>
      </c>
      <c r="DA221" s="8">
        <v>91.1</v>
      </c>
      <c r="DB221" s="8">
        <v>235</v>
      </c>
      <c r="DC221" s="8">
        <v>3266</v>
      </c>
      <c r="DD221" s="8">
        <v>78.7</v>
      </c>
      <c r="DE221" s="8">
        <v>6260</v>
      </c>
      <c r="DF221" s="8">
        <v>352</v>
      </c>
      <c r="DG221" s="8">
        <v>85.7</v>
      </c>
      <c r="DH221" s="8">
        <v>3983</v>
      </c>
      <c r="DI221" s="8">
        <v>81.7</v>
      </c>
      <c r="DJ221" s="8">
        <v>191333</v>
      </c>
      <c r="DK221" s="8">
        <v>98.07</v>
      </c>
      <c r="DL221" s="8">
        <v>98.3</v>
      </c>
      <c r="DM221" s="8">
        <v>97.71</v>
      </c>
      <c r="DN221" s="8">
        <v>311.66000000000003</v>
      </c>
      <c r="DO221" s="8">
        <v>97</v>
      </c>
      <c r="DP221" s="8">
        <v>97.9</v>
      </c>
      <c r="DQ221" s="8">
        <v>95.22</v>
      </c>
      <c r="DR221" s="8">
        <v>96.7</v>
      </c>
      <c r="DS221" s="8">
        <v>95.39</v>
      </c>
      <c r="DT221" s="8">
        <v>96.43</v>
      </c>
      <c r="DU221" s="8">
        <v>92.7</v>
      </c>
      <c r="DV221" s="8">
        <v>98.94</v>
      </c>
      <c r="DW221" s="8">
        <v>99.25</v>
      </c>
      <c r="DX221" s="8">
        <v>98.53</v>
      </c>
      <c r="DY221" s="8">
        <v>96.92</v>
      </c>
      <c r="DZ221" s="8">
        <v>100.59</v>
      </c>
      <c r="EA221" s="8">
        <v>99.34</v>
      </c>
      <c r="EB221" s="8">
        <v>102.08</v>
      </c>
      <c r="EC221" s="8">
        <v>108.0333</v>
      </c>
      <c r="ED221" s="8">
        <v>122.58</v>
      </c>
      <c r="EE221" s="8">
        <v>123.01</v>
      </c>
      <c r="EF221" s="8">
        <v>123.62</v>
      </c>
      <c r="EG221" s="8">
        <v>129.27000000000001</v>
      </c>
      <c r="EH221" s="8">
        <v>117.28</v>
      </c>
      <c r="EI221" s="8">
        <v>119.14</v>
      </c>
      <c r="EJ221" s="8">
        <v>174.69499999999999</v>
      </c>
      <c r="EK221" s="8">
        <v>99.7</v>
      </c>
      <c r="EL221" s="8">
        <v>99.6</v>
      </c>
      <c r="EM221" s="8">
        <v>98.9</v>
      </c>
      <c r="EN221" s="8">
        <v>278.57</v>
      </c>
      <c r="EO221" s="8">
        <v>130.41</v>
      </c>
      <c r="EP221" s="8">
        <v>431847644</v>
      </c>
      <c r="EQ221" s="8">
        <v>126624520</v>
      </c>
      <c r="ER221" s="8">
        <v>52269960</v>
      </c>
      <c r="ET221" s="8">
        <v>119.31</v>
      </c>
      <c r="EW221" s="8">
        <v>103</v>
      </c>
      <c r="EX221" s="8">
        <v>104.9</v>
      </c>
      <c r="EY221" s="8">
        <v>104.1</v>
      </c>
      <c r="EZ221" s="8">
        <v>124.4</v>
      </c>
      <c r="FA221" s="8">
        <v>97.97</v>
      </c>
      <c r="FB221" s="8">
        <v>100.95</v>
      </c>
      <c r="FC221" s="8">
        <v>75.582700000000003</v>
      </c>
      <c r="FD221" s="8">
        <v>75.904799999999994</v>
      </c>
      <c r="FE221" s="8">
        <v>75.603399999999993</v>
      </c>
      <c r="FF221" s="8">
        <v>123.18</v>
      </c>
      <c r="FG221" s="8">
        <v>124.34</v>
      </c>
      <c r="FH221" s="8">
        <v>121.14</v>
      </c>
      <c r="FI221" s="8">
        <v>107.7</v>
      </c>
      <c r="FJ221" s="8">
        <v>110.2</v>
      </c>
      <c r="FK221" s="8">
        <v>110.4</v>
      </c>
      <c r="FL221" s="8">
        <v>107.4</v>
      </c>
      <c r="FM221" s="8">
        <v>104.9</v>
      </c>
      <c r="FN221" s="8">
        <v>98.88</v>
      </c>
      <c r="FO221" s="8">
        <v>161.19999999999999</v>
      </c>
      <c r="FP221" s="8">
        <v>91.74</v>
      </c>
      <c r="FQ221" s="8">
        <v>64.229799999999997</v>
      </c>
      <c r="FR221" s="8">
        <v>49.581000000000003</v>
      </c>
      <c r="FS221" s="8">
        <v>199431</v>
      </c>
      <c r="FT221" s="8">
        <v>92.4</v>
      </c>
      <c r="FU221" s="8">
        <v>352531</v>
      </c>
      <c r="FV221" s="8">
        <v>88.8</v>
      </c>
      <c r="FW221" s="8">
        <v>116.38</v>
      </c>
      <c r="FX221" s="8">
        <v>272.66199999999998</v>
      </c>
      <c r="FY221" s="8">
        <v>119.6</v>
      </c>
      <c r="FZ221" s="8">
        <v>186.791</v>
      </c>
      <c r="GA221" s="8">
        <v>113.5</v>
      </c>
      <c r="GB221" s="8">
        <v>100</v>
      </c>
      <c r="GC221" s="8">
        <v>67.400000000000006</v>
      </c>
      <c r="GD221" s="8">
        <v>69.5</v>
      </c>
      <c r="GE221" s="8">
        <v>67.099999999999994</v>
      </c>
      <c r="GF221" s="8">
        <v>62.6</v>
      </c>
      <c r="GG221" s="8">
        <v>61.8</v>
      </c>
      <c r="GH221" s="8">
        <v>1374</v>
      </c>
      <c r="GI221" s="8">
        <v>1382.9</v>
      </c>
      <c r="GJ221" s="8">
        <v>1320</v>
      </c>
      <c r="GL221" s="8">
        <v>49.123199999999997</v>
      </c>
      <c r="GN221" s="8">
        <v>101000</v>
      </c>
      <c r="GQ221" s="8">
        <v>9626</v>
      </c>
      <c r="GR221" s="8">
        <v>9880</v>
      </c>
      <c r="GS221" s="8">
        <v>144.1</v>
      </c>
      <c r="GT221" s="8">
        <v>7443</v>
      </c>
      <c r="GU221" s="8">
        <v>6626</v>
      </c>
      <c r="GV221" s="8">
        <v>7910</v>
      </c>
      <c r="GW221" s="8">
        <v>4540</v>
      </c>
      <c r="GX221" s="8">
        <v>5149</v>
      </c>
      <c r="GY221" s="8">
        <v>105.67</v>
      </c>
      <c r="GZ221" s="8">
        <v>133</v>
      </c>
      <c r="HA221" s="8">
        <v>122</v>
      </c>
      <c r="HB221" s="8">
        <v>139</v>
      </c>
      <c r="HC221" s="8">
        <v>162</v>
      </c>
      <c r="HD221" s="8">
        <v>125</v>
      </c>
      <c r="HE221" s="8">
        <v>118</v>
      </c>
      <c r="HF221" s="8">
        <v>57806.400000000001</v>
      </c>
      <c r="HG221" s="8">
        <v>50464.81</v>
      </c>
      <c r="HJ221" s="8">
        <v>65.719399999999993</v>
      </c>
      <c r="HK221" s="8">
        <v>475</v>
      </c>
      <c r="HL221" s="8">
        <v>639</v>
      </c>
      <c r="HM221" s="8">
        <v>100</v>
      </c>
      <c r="HN221" s="8">
        <v>119.37</v>
      </c>
      <c r="HO221" s="8">
        <v>118.16</v>
      </c>
      <c r="HP221" s="8">
        <v>121.1</v>
      </c>
      <c r="HQ221" s="8">
        <v>124.43</v>
      </c>
      <c r="HR221" s="8">
        <v>144.74</v>
      </c>
      <c r="HS221" s="8">
        <v>116.1</v>
      </c>
      <c r="HT221" s="8">
        <v>113.65</v>
      </c>
      <c r="HU221" s="8">
        <v>111.96</v>
      </c>
      <c r="HV221" s="8">
        <v>122.94</v>
      </c>
      <c r="HW221" s="8">
        <v>103.39</v>
      </c>
      <c r="HX221" s="8">
        <v>238.76310000000001</v>
      </c>
      <c r="IA221" s="8">
        <v>234.80500000000001</v>
      </c>
      <c r="IB221" s="8">
        <v>139.08600000000001</v>
      </c>
      <c r="IC221" s="8">
        <v>350.99</v>
      </c>
      <c r="ID221" s="8">
        <v>92.7</v>
      </c>
      <c r="IE221" s="8">
        <v>240.99</v>
      </c>
      <c r="IF221" s="8">
        <v>198.9</v>
      </c>
      <c r="IG221" s="8">
        <v>100.78489999999999</v>
      </c>
    </row>
    <row r="222" spans="1:241" x14ac:dyDescent="0.25">
      <c r="A222" s="7">
        <v>39994</v>
      </c>
      <c r="B222" s="8">
        <v>1632</v>
      </c>
      <c r="C222" s="8">
        <v>1755</v>
      </c>
      <c r="D222" s="8">
        <v>1500.21</v>
      </c>
      <c r="E222" s="8">
        <v>1768.89</v>
      </c>
      <c r="F222" s="8">
        <v>120.2</v>
      </c>
      <c r="G222" s="8">
        <v>114.7</v>
      </c>
      <c r="H222" s="8">
        <v>110.6</v>
      </c>
      <c r="I222" s="8">
        <v>116.4</v>
      </c>
      <c r="J222" s="8">
        <v>116.4</v>
      </c>
      <c r="K222" s="8">
        <v>116.6</v>
      </c>
      <c r="L222" s="8">
        <v>127.9</v>
      </c>
      <c r="M222" s="8">
        <v>135.19999999999999</v>
      </c>
      <c r="N222" s="8">
        <v>162.6</v>
      </c>
      <c r="O222" s="8">
        <v>133.1</v>
      </c>
      <c r="P222" s="8">
        <v>134.80000000000001</v>
      </c>
      <c r="Q222" s="8">
        <v>123</v>
      </c>
      <c r="R222" s="8">
        <v>135.30000000000001</v>
      </c>
      <c r="S222" s="8">
        <v>87.5</v>
      </c>
      <c r="T222" s="8">
        <v>87.8</v>
      </c>
      <c r="U222" s="8">
        <v>86.9</v>
      </c>
      <c r="V222" s="8">
        <v>90.2</v>
      </c>
      <c r="W222" s="8">
        <v>90.4</v>
      </c>
      <c r="X222" s="8">
        <v>89.4</v>
      </c>
      <c r="Y222" s="8">
        <v>88.09</v>
      </c>
      <c r="Z222" s="8">
        <v>125.39</v>
      </c>
      <c r="AA222" s="8">
        <v>87.85</v>
      </c>
      <c r="AB222" s="8">
        <v>88.51</v>
      </c>
      <c r="AC222" s="8">
        <v>124.33</v>
      </c>
      <c r="AD222" s="8">
        <v>114.95</v>
      </c>
      <c r="AE222" s="8">
        <v>128.86000000000001</v>
      </c>
      <c r="AF222" s="8">
        <v>128.13999999999999</v>
      </c>
      <c r="AG222" s="8">
        <v>124</v>
      </c>
      <c r="AH222" s="8">
        <v>118.17</v>
      </c>
      <c r="AJ222" s="8">
        <v>132.19999999999999</v>
      </c>
      <c r="AL222" s="8">
        <v>116.6</v>
      </c>
      <c r="AO222" s="8">
        <v>362.28</v>
      </c>
      <c r="AP222" s="8">
        <v>129.9435</v>
      </c>
      <c r="AQ222" s="8">
        <v>382.34</v>
      </c>
      <c r="AR222" s="8">
        <v>140.93940000000001</v>
      </c>
      <c r="AS222" s="8">
        <v>141.82980000000001</v>
      </c>
      <c r="AT222" s="8">
        <v>148.6756</v>
      </c>
      <c r="AU222" s="8">
        <v>99.132499999999993</v>
      </c>
      <c r="AV222" s="8">
        <v>99.3172</v>
      </c>
      <c r="AW222" s="8">
        <v>98.893299999999996</v>
      </c>
      <c r="AX222" s="8">
        <v>98.665899999999993</v>
      </c>
      <c r="AY222" s="8">
        <v>57.58</v>
      </c>
      <c r="AZ222" s="8">
        <v>952.78</v>
      </c>
      <c r="BA222" s="8">
        <v>60.5</v>
      </c>
      <c r="BB222" s="8">
        <v>100.14</v>
      </c>
      <c r="BC222" s="8">
        <v>101.21</v>
      </c>
      <c r="BD222" s="8">
        <v>96.8</v>
      </c>
      <c r="BE222" s="8">
        <v>96.7</v>
      </c>
      <c r="BF222" s="8">
        <v>96.1</v>
      </c>
      <c r="BG222" s="8">
        <v>101</v>
      </c>
      <c r="BH222" s="8">
        <v>101.8</v>
      </c>
      <c r="BI222" s="8">
        <v>104.2</v>
      </c>
      <c r="BJ222" s="8">
        <v>98.4</v>
      </c>
      <c r="BK222" s="8">
        <v>97.2</v>
      </c>
      <c r="BL222" s="8">
        <v>99</v>
      </c>
      <c r="BM222" s="8">
        <v>83.1</v>
      </c>
      <c r="BN222" s="8">
        <v>99</v>
      </c>
      <c r="BO222" s="8">
        <v>83.6</v>
      </c>
      <c r="BP222" s="8">
        <v>79.900000000000006</v>
      </c>
      <c r="BQ222" s="8">
        <v>98.8</v>
      </c>
      <c r="BR222" s="8">
        <v>99.7</v>
      </c>
      <c r="BS222" s="8">
        <v>88.2</v>
      </c>
      <c r="BT222" s="8">
        <v>413.2</v>
      </c>
      <c r="BU222" s="8">
        <v>74.099999999999994</v>
      </c>
      <c r="BV222" s="8">
        <v>87.590999999999994</v>
      </c>
      <c r="BW222" s="8">
        <v>69.8</v>
      </c>
      <c r="BX222" s="8">
        <v>96.8</v>
      </c>
      <c r="BY222" s="8">
        <v>98.4</v>
      </c>
      <c r="BZ222" s="8">
        <v>95.7</v>
      </c>
      <c r="CA222" s="8">
        <v>435</v>
      </c>
      <c r="CB222" s="8">
        <v>913</v>
      </c>
      <c r="CC222" s="8">
        <v>734</v>
      </c>
      <c r="CD222" s="8">
        <v>802</v>
      </c>
      <c r="CE222" s="8">
        <v>138.08199999999999</v>
      </c>
      <c r="CF222" s="8">
        <v>1920.9</v>
      </c>
      <c r="CG222" s="8">
        <v>137.58000000000001</v>
      </c>
      <c r="CH222" s="8">
        <v>142.61600000000001</v>
      </c>
      <c r="CI222" s="6" t="s">
        <v>1590</v>
      </c>
      <c r="CJ222" s="8">
        <v>142.62</v>
      </c>
      <c r="CK222" s="8">
        <v>131.36500000000001</v>
      </c>
      <c r="CL222" s="6" t="s">
        <v>1590</v>
      </c>
      <c r="CM222" s="8">
        <v>127.87</v>
      </c>
      <c r="CN222" s="8">
        <v>134</v>
      </c>
      <c r="CT222" s="8">
        <v>13.8</v>
      </c>
      <c r="CY222" s="8">
        <v>94.2</v>
      </c>
      <c r="CZ222" s="8">
        <v>94</v>
      </c>
      <c r="DA222" s="8">
        <v>92.1</v>
      </c>
      <c r="DB222" s="8">
        <v>246</v>
      </c>
      <c r="DC222" s="8">
        <v>3367</v>
      </c>
      <c r="DD222" s="8">
        <v>75.8</v>
      </c>
      <c r="DE222" s="8">
        <v>6020</v>
      </c>
      <c r="DF222" s="8">
        <v>340</v>
      </c>
      <c r="DG222" s="8">
        <v>83.6</v>
      </c>
      <c r="DH222" s="8">
        <v>4209</v>
      </c>
      <c r="DI222" s="8">
        <v>82.8</v>
      </c>
      <c r="DJ222" s="8">
        <v>191000</v>
      </c>
      <c r="DK222" s="8">
        <v>98.85</v>
      </c>
      <c r="DL222" s="8">
        <v>97.13</v>
      </c>
      <c r="DM222" s="8">
        <v>101.61</v>
      </c>
      <c r="DN222" s="8">
        <v>316.37</v>
      </c>
      <c r="DO222" s="8">
        <v>96.7</v>
      </c>
      <c r="DP222" s="8">
        <v>96.49</v>
      </c>
      <c r="DQ222" s="8">
        <v>97.05</v>
      </c>
      <c r="DR222" s="8">
        <v>96.31</v>
      </c>
      <c r="DS222" s="8">
        <v>94.48</v>
      </c>
      <c r="DT222" s="8">
        <v>92.94</v>
      </c>
      <c r="DU222" s="8">
        <v>98.25</v>
      </c>
      <c r="DV222" s="8">
        <v>99.11</v>
      </c>
      <c r="DW222" s="8">
        <v>97.92</v>
      </c>
      <c r="DX222" s="8">
        <v>100.79</v>
      </c>
      <c r="DY222" s="8">
        <v>97.12</v>
      </c>
      <c r="DZ222" s="8">
        <v>104.97</v>
      </c>
      <c r="EA222" s="8">
        <v>100.34</v>
      </c>
      <c r="EB222" s="8">
        <v>110.3</v>
      </c>
      <c r="EC222" s="8">
        <v>117.0667</v>
      </c>
      <c r="ED222" s="8">
        <v>118.48</v>
      </c>
      <c r="EE222" s="8">
        <v>117.18</v>
      </c>
      <c r="EF222" s="8">
        <v>122.15</v>
      </c>
      <c r="EG222" s="8">
        <v>124.07</v>
      </c>
      <c r="EH222" s="8">
        <v>114.67</v>
      </c>
      <c r="EI222" s="8">
        <v>114.55</v>
      </c>
      <c r="EJ222" s="8">
        <v>173.321</v>
      </c>
      <c r="EK222" s="8">
        <v>96.6</v>
      </c>
      <c r="EL222" s="8">
        <v>96.3</v>
      </c>
      <c r="EM222" s="8">
        <v>97.3</v>
      </c>
      <c r="EN222" s="8">
        <v>289.29300000000001</v>
      </c>
      <c r="EO222" s="8">
        <v>131.31</v>
      </c>
      <c r="EP222" s="8">
        <v>433773467</v>
      </c>
      <c r="EQ222" s="8">
        <v>127624514</v>
      </c>
      <c r="ER222" s="8">
        <v>52701374</v>
      </c>
      <c r="ET222" s="8">
        <v>119.184</v>
      </c>
      <c r="EW222" s="6" t="s">
        <v>1590</v>
      </c>
      <c r="EX222" s="6" t="s">
        <v>1590</v>
      </c>
      <c r="EY222" s="6" t="s">
        <v>1590</v>
      </c>
      <c r="EZ222" s="8">
        <v>106.2</v>
      </c>
      <c r="FA222" s="8">
        <v>92.79</v>
      </c>
      <c r="FB222" s="8">
        <v>92.21</v>
      </c>
      <c r="FC222" s="8">
        <v>76.052599999999998</v>
      </c>
      <c r="FD222" s="8">
        <v>77.228099999999998</v>
      </c>
      <c r="FE222" s="8">
        <v>74.9054</v>
      </c>
      <c r="FF222" s="8">
        <v>110.82</v>
      </c>
      <c r="FG222" s="8">
        <v>114.09</v>
      </c>
      <c r="FH222" s="8">
        <v>99.07</v>
      </c>
      <c r="FI222" s="8">
        <v>106.4</v>
      </c>
      <c r="FJ222" s="8">
        <v>112.5</v>
      </c>
      <c r="FK222" s="8">
        <v>111.4</v>
      </c>
      <c r="FL222" s="8">
        <v>105.2</v>
      </c>
      <c r="FM222" s="8">
        <v>105</v>
      </c>
      <c r="FN222" s="8">
        <v>100.52</v>
      </c>
      <c r="FO222" s="8">
        <v>166.4</v>
      </c>
      <c r="FP222" s="8">
        <v>89.78</v>
      </c>
      <c r="FQ222" s="8">
        <v>65.037199999999999</v>
      </c>
      <c r="FR222" s="8">
        <v>50.176299999999998</v>
      </c>
      <c r="FS222" s="8">
        <v>203511</v>
      </c>
      <c r="FT222" s="8">
        <v>94.3</v>
      </c>
      <c r="FU222" s="8">
        <v>360813</v>
      </c>
      <c r="FV222" s="8">
        <v>90.9</v>
      </c>
      <c r="FW222" s="8">
        <v>113.03</v>
      </c>
      <c r="FX222" s="8">
        <v>257.20999999999998</v>
      </c>
      <c r="FY222" s="8">
        <v>116.4</v>
      </c>
      <c r="FZ222" s="8">
        <v>182.28800000000001</v>
      </c>
      <c r="GA222" s="8">
        <v>111.5</v>
      </c>
      <c r="GB222" s="8">
        <v>97.3</v>
      </c>
      <c r="GC222" s="8">
        <v>70.900000000000006</v>
      </c>
      <c r="GD222" s="8">
        <v>73.400000000000006</v>
      </c>
      <c r="GE222" s="8">
        <v>70.099999999999994</v>
      </c>
      <c r="GF222" s="8">
        <v>65.7</v>
      </c>
      <c r="GG222" s="8">
        <v>66.099999999999994</v>
      </c>
      <c r="GH222" s="8">
        <v>1398.9</v>
      </c>
      <c r="GI222" s="8">
        <v>1406.6</v>
      </c>
      <c r="GJ222" s="8">
        <v>1351</v>
      </c>
      <c r="GL222" s="8">
        <v>49.1004</v>
      </c>
      <c r="GN222" s="8">
        <v>101002</v>
      </c>
      <c r="GQ222" s="8">
        <v>10133</v>
      </c>
      <c r="GR222" s="8">
        <v>9859</v>
      </c>
      <c r="GS222" s="8">
        <v>141.9</v>
      </c>
      <c r="GT222" s="8">
        <v>7563</v>
      </c>
      <c r="GU222" s="8">
        <v>6522</v>
      </c>
      <c r="GV222" s="8">
        <v>7732</v>
      </c>
      <c r="GW222" s="8">
        <v>4504</v>
      </c>
      <c r="GX222" s="8">
        <v>5021</v>
      </c>
      <c r="GY222" s="8">
        <v>106.65</v>
      </c>
      <c r="GZ222" s="8">
        <v>127</v>
      </c>
      <c r="HA222" s="8">
        <v>123</v>
      </c>
      <c r="HB222" s="8">
        <v>131</v>
      </c>
      <c r="HC222" s="8">
        <v>154</v>
      </c>
      <c r="HD222" s="8">
        <v>126</v>
      </c>
      <c r="HE222" s="8">
        <v>118</v>
      </c>
      <c r="HF222" s="8">
        <v>55059.42</v>
      </c>
      <c r="HG222" s="8">
        <v>49313.4</v>
      </c>
      <c r="HJ222" s="8">
        <v>67.653099999999995</v>
      </c>
      <c r="HK222" s="8">
        <v>494</v>
      </c>
      <c r="HL222" s="8">
        <v>665</v>
      </c>
      <c r="HM222" s="8">
        <v>95.3</v>
      </c>
      <c r="HN222" s="8">
        <v>116.93</v>
      </c>
      <c r="HO222" s="8">
        <v>114.66</v>
      </c>
      <c r="HP222" s="8">
        <v>120.33</v>
      </c>
      <c r="HQ222" s="8">
        <v>121.95</v>
      </c>
      <c r="HR222" s="8">
        <v>151.44</v>
      </c>
      <c r="HS222" s="8">
        <v>112.12</v>
      </c>
      <c r="HT222" s="8">
        <v>110.88</v>
      </c>
      <c r="HU222" s="8">
        <v>108.74</v>
      </c>
      <c r="HV222" s="8">
        <v>117.6</v>
      </c>
      <c r="HW222" s="8">
        <v>98.59</v>
      </c>
      <c r="HX222" s="8">
        <v>226.71530000000001</v>
      </c>
      <c r="IA222" s="8">
        <v>222.37559999999999</v>
      </c>
      <c r="IB222" s="8">
        <v>138.91999999999999</v>
      </c>
      <c r="IC222" s="8">
        <v>341.77</v>
      </c>
      <c r="ID222" s="8">
        <v>96.2</v>
      </c>
      <c r="IE222" s="8">
        <v>241.8</v>
      </c>
      <c r="IF222" s="8">
        <v>209.2</v>
      </c>
      <c r="IG222" s="8">
        <v>99.561599999999999</v>
      </c>
    </row>
    <row r="223" spans="1:241" x14ac:dyDescent="0.25">
      <c r="A223" s="7">
        <v>40086</v>
      </c>
      <c r="B223" s="8">
        <v>1637.27</v>
      </c>
      <c r="C223" s="8">
        <v>1788</v>
      </c>
      <c r="D223" s="8">
        <v>1502.31</v>
      </c>
      <c r="E223" s="8">
        <v>1830.7</v>
      </c>
      <c r="F223" s="8">
        <v>119.5</v>
      </c>
      <c r="G223" s="8">
        <v>114.4</v>
      </c>
      <c r="H223" s="8">
        <v>104.5</v>
      </c>
      <c r="I223" s="8">
        <v>118.6</v>
      </c>
      <c r="J223" s="8">
        <v>117.7</v>
      </c>
      <c r="K223" s="8">
        <v>124.8</v>
      </c>
      <c r="L223" s="8">
        <v>117.4</v>
      </c>
      <c r="M223" s="8">
        <v>133.4</v>
      </c>
      <c r="N223" s="8">
        <v>146.80000000000001</v>
      </c>
      <c r="O223" s="8">
        <v>132.4</v>
      </c>
      <c r="P223" s="8">
        <v>133.9</v>
      </c>
      <c r="Q223" s="8">
        <v>123.8</v>
      </c>
      <c r="R223" s="8">
        <v>165</v>
      </c>
      <c r="S223" s="8">
        <v>91.1</v>
      </c>
      <c r="T223" s="8">
        <v>91.7</v>
      </c>
      <c r="U223" s="8">
        <v>89.9</v>
      </c>
      <c r="V223" s="8">
        <v>94</v>
      </c>
      <c r="W223" s="8">
        <v>94.4</v>
      </c>
      <c r="X223" s="8">
        <v>92.7</v>
      </c>
      <c r="Y223" s="8">
        <v>90.15</v>
      </c>
      <c r="Z223" s="8">
        <v>127.94</v>
      </c>
      <c r="AA223" s="8">
        <v>90.45</v>
      </c>
      <c r="AB223" s="8">
        <v>89.18</v>
      </c>
      <c r="AC223" s="8">
        <v>127.35</v>
      </c>
      <c r="AD223" s="8">
        <v>116.26</v>
      </c>
      <c r="AE223" s="8">
        <v>132.71</v>
      </c>
      <c r="AF223" s="8">
        <v>129.56</v>
      </c>
      <c r="AG223" s="8">
        <v>127.88</v>
      </c>
      <c r="AH223" s="8">
        <v>112.62</v>
      </c>
      <c r="AJ223" s="8">
        <v>135.69999999999999</v>
      </c>
      <c r="AL223" s="8">
        <v>121.5</v>
      </c>
      <c r="AO223" s="8">
        <v>365.87</v>
      </c>
      <c r="AP223" s="8">
        <v>129.36709999999999</v>
      </c>
      <c r="AQ223" s="8">
        <v>388.17</v>
      </c>
      <c r="AR223" s="8">
        <v>141.84970000000001</v>
      </c>
      <c r="AS223" s="8">
        <v>141.67679999999999</v>
      </c>
      <c r="AT223" s="8">
        <v>149.31020000000001</v>
      </c>
      <c r="AU223" s="8">
        <v>104.1814</v>
      </c>
      <c r="AV223" s="8">
        <v>104.6977</v>
      </c>
      <c r="AW223" s="8">
        <v>103.51260000000001</v>
      </c>
      <c r="AX223" s="8">
        <v>104.1698</v>
      </c>
      <c r="AY223" s="8">
        <v>59.52</v>
      </c>
      <c r="AZ223" s="8">
        <v>974.98</v>
      </c>
      <c r="BA223" s="8">
        <v>61.48</v>
      </c>
      <c r="BB223" s="8">
        <v>100.71</v>
      </c>
      <c r="BC223" s="8">
        <v>100.61</v>
      </c>
      <c r="BD223" s="8">
        <v>101</v>
      </c>
      <c r="BE223" s="8">
        <v>95.9</v>
      </c>
      <c r="BF223" s="8">
        <v>95.1</v>
      </c>
      <c r="BG223" s="8">
        <v>100.7</v>
      </c>
      <c r="BH223" s="8">
        <v>100.8</v>
      </c>
      <c r="BI223" s="8">
        <v>102.1</v>
      </c>
      <c r="BJ223" s="8">
        <v>99</v>
      </c>
      <c r="BK223" s="8">
        <v>97.5</v>
      </c>
      <c r="BL223" s="8">
        <v>99</v>
      </c>
      <c r="BM223" s="8">
        <v>82.9</v>
      </c>
      <c r="BN223" s="8">
        <v>99</v>
      </c>
      <c r="BO223" s="8">
        <v>83</v>
      </c>
      <c r="BP223" s="8">
        <v>82.9</v>
      </c>
      <c r="BQ223" s="8">
        <v>98.8</v>
      </c>
      <c r="BR223" s="8">
        <v>99.9</v>
      </c>
      <c r="BS223" s="8">
        <v>88.9</v>
      </c>
      <c r="BT223" s="8">
        <v>416.97300000000001</v>
      </c>
      <c r="BU223" s="8">
        <v>74.5</v>
      </c>
      <c r="BV223" s="8">
        <v>87.605000000000004</v>
      </c>
      <c r="BW223" s="8">
        <v>71.5</v>
      </c>
      <c r="BX223" s="8">
        <v>89.6</v>
      </c>
      <c r="BY223" s="8">
        <v>95.8</v>
      </c>
      <c r="BZ223" s="8">
        <v>86.8</v>
      </c>
      <c r="CA223" s="8">
        <v>436</v>
      </c>
      <c r="CB223" s="8">
        <v>781</v>
      </c>
      <c r="CC223" s="8">
        <v>742</v>
      </c>
      <c r="CD223" s="8">
        <v>684</v>
      </c>
      <c r="CE223" s="8">
        <v>136.845</v>
      </c>
      <c r="CF223" s="8">
        <v>1896.8</v>
      </c>
      <c r="CG223" s="8">
        <v>136.33000000000001</v>
      </c>
      <c r="CH223" s="8">
        <v>141.958</v>
      </c>
      <c r="CI223" s="6" t="s">
        <v>1590</v>
      </c>
      <c r="CJ223" s="8">
        <v>141.96</v>
      </c>
      <c r="CK223" s="8">
        <v>129.71</v>
      </c>
      <c r="CL223" s="6" t="s">
        <v>1590</v>
      </c>
      <c r="CM223" s="8">
        <v>126.25</v>
      </c>
      <c r="CN223" s="8">
        <v>133.5</v>
      </c>
      <c r="CO223" s="8">
        <v>88.9</v>
      </c>
      <c r="CT223" s="8">
        <v>14.5</v>
      </c>
      <c r="CY223" s="8">
        <v>95.7</v>
      </c>
      <c r="CZ223" s="8">
        <v>96</v>
      </c>
      <c r="DA223" s="8">
        <v>92.1</v>
      </c>
      <c r="DB223" s="8">
        <v>245</v>
      </c>
      <c r="DC223" s="8">
        <v>3370</v>
      </c>
      <c r="DD223" s="8">
        <v>77.3</v>
      </c>
      <c r="DE223" s="8">
        <v>6150</v>
      </c>
      <c r="DF223" s="8">
        <v>326</v>
      </c>
      <c r="DG223" s="8">
        <v>85.4</v>
      </c>
      <c r="DH223" s="8">
        <v>4056</v>
      </c>
      <c r="DI223" s="8">
        <v>86</v>
      </c>
      <c r="DJ223" s="8">
        <v>194333</v>
      </c>
      <c r="DK223" s="8">
        <v>97</v>
      </c>
      <c r="DL223" s="8">
        <v>94.98</v>
      </c>
      <c r="DM223" s="8">
        <v>100.25</v>
      </c>
      <c r="DN223" s="8">
        <v>315.14</v>
      </c>
      <c r="DO223" s="8">
        <v>94.93</v>
      </c>
      <c r="DP223" s="8">
        <v>94.39</v>
      </c>
      <c r="DQ223" s="8">
        <v>95.95</v>
      </c>
      <c r="DR223" s="8">
        <v>95.08</v>
      </c>
      <c r="DS223" s="8">
        <v>95.83</v>
      </c>
      <c r="DT223" s="8">
        <v>94.27</v>
      </c>
      <c r="DU223" s="8">
        <v>99.75</v>
      </c>
      <c r="DV223" s="8">
        <v>98.44</v>
      </c>
      <c r="DW223" s="8">
        <v>97.14</v>
      </c>
      <c r="DX223" s="8">
        <v>100.18</v>
      </c>
      <c r="DY223" s="8">
        <v>96.18</v>
      </c>
      <c r="DZ223" s="8">
        <v>100.42</v>
      </c>
      <c r="EA223" s="8">
        <v>94.58</v>
      </c>
      <c r="EB223" s="8">
        <v>107.15</v>
      </c>
      <c r="EC223" s="8">
        <v>127.13330000000001</v>
      </c>
      <c r="ED223" s="8">
        <v>116.37</v>
      </c>
      <c r="EE223" s="8">
        <v>114.55</v>
      </c>
      <c r="EF223" s="8">
        <v>120.83</v>
      </c>
      <c r="EG223" s="8">
        <v>120.41</v>
      </c>
      <c r="EH223" s="8">
        <v>114.11</v>
      </c>
      <c r="EI223" s="8">
        <v>112.9</v>
      </c>
      <c r="EJ223" s="8">
        <v>158.77799999999999</v>
      </c>
      <c r="EK223" s="8">
        <v>95.1</v>
      </c>
      <c r="EL223" s="8">
        <v>95.1</v>
      </c>
      <c r="EM223" s="8">
        <v>93.3</v>
      </c>
      <c r="EN223" s="8">
        <v>258.07100000000003</v>
      </c>
      <c r="EO223" s="8">
        <v>131.88999999999999</v>
      </c>
      <c r="EP223" s="8">
        <v>434495440</v>
      </c>
      <c r="EQ223" s="8">
        <v>128191441</v>
      </c>
      <c r="ER223" s="8">
        <v>53073671</v>
      </c>
      <c r="ET223" s="8">
        <v>119.363</v>
      </c>
      <c r="EW223" s="8">
        <v>101.3</v>
      </c>
      <c r="EX223" s="8">
        <v>102.2</v>
      </c>
      <c r="EY223" s="8">
        <v>102</v>
      </c>
      <c r="EZ223" s="8">
        <v>100.4</v>
      </c>
      <c r="FA223" s="8">
        <v>88.52</v>
      </c>
      <c r="FB223" s="8">
        <v>87.99</v>
      </c>
      <c r="FC223" s="8">
        <v>75.363500000000002</v>
      </c>
      <c r="FD223" s="8">
        <v>75.990200000000002</v>
      </c>
      <c r="FE223" s="8">
        <v>74.964799999999997</v>
      </c>
      <c r="FF223" s="8">
        <v>109.02</v>
      </c>
      <c r="FG223" s="8">
        <v>109.46</v>
      </c>
      <c r="FH223" s="8">
        <v>109.78</v>
      </c>
      <c r="FI223" s="8">
        <v>103.6</v>
      </c>
      <c r="FJ223" s="8">
        <v>110.2</v>
      </c>
      <c r="FK223" s="8">
        <v>113.9</v>
      </c>
      <c r="FL223" s="8">
        <v>102.3</v>
      </c>
      <c r="FM223" s="8">
        <v>110.3</v>
      </c>
      <c r="FN223" s="8">
        <v>97.45</v>
      </c>
      <c r="FO223" s="8">
        <v>167.3</v>
      </c>
      <c r="FP223" s="8">
        <v>90.87</v>
      </c>
      <c r="FQ223" s="8">
        <v>65.200400000000002</v>
      </c>
      <c r="FR223" s="8">
        <v>50.314799999999998</v>
      </c>
      <c r="FS223" s="8">
        <v>206268</v>
      </c>
      <c r="FT223" s="8">
        <v>95.6</v>
      </c>
      <c r="FU223" s="8">
        <v>368944</v>
      </c>
      <c r="FV223" s="8">
        <v>92.9</v>
      </c>
      <c r="FW223" s="8">
        <v>112.04</v>
      </c>
      <c r="FX223" s="8">
        <v>253.79900000000001</v>
      </c>
      <c r="FY223" s="8">
        <v>114.8</v>
      </c>
      <c r="FZ223" s="8">
        <v>184.98</v>
      </c>
      <c r="GA223" s="8">
        <v>110.9</v>
      </c>
      <c r="GB223" s="8">
        <v>96.1</v>
      </c>
      <c r="GC223" s="8">
        <v>72.2</v>
      </c>
      <c r="GD223" s="8">
        <v>74</v>
      </c>
      <c r="GE223" s="8">
        <v>71.8</v>
      </c>
      <c r="GF223" s="8">
        <v>68.3</v>
      </c>
      <c r="GG223" s="8">
        <v>69</v>
      </c>
      <c r="GH223" s="8">
        <v>1430.6</v>
      </c>
      <c r="GI223" s="8">
        <v>1437.7</v>
      </c>
      <c r="GJ223" s="8">
        <v>1388</v>
      </c>
      <c r="GL223" s="8">
        <v>53.392200000000003</v>
      </c>
      <c r="GN223" s="8">
        <v>99706</v>
      </c>
      <c r="GQ223" s="8">
        <v>9705</v>
      </c>
      <c r="GR223" s="8">
        <v>9993</v>
      </c>
      <c r="GS223" s="8">
        <v>143.5</v>
      </c>
      <c r="GT223" s="8">
        <v>7390</v>
      </c>
      <c r="GU223" s="8">
        <v>6502</v>
      </c>
      <c r="GV223" s="8">
        <v>7730</v>
      </c>
      <c r="GW223" s="8">
        <v>4564</v>
      </c>
      <c r="GX223" s="8">
        <v>5027</v>
      </c>
      <c r="GY223" s="8">
        <v>106.7</v>
      </c>
      <c r="GZ223" s="8">
        <v>127</v>
      </c>
      <c r="HA223" s="8">
        <v>122</v>
      </c>
      <c r="HB223" s="8">
        <v>131</v>
      </c>
      <c r="HC223" s="8">
        <v>154</v>
      </c>
      <c r="HD223" s="8">
        <v>123</v>
      </c>
      <c r="HE223" s="8">
        <v>118</v>
      </c>
      <c r="HF223" s="8">
        <v>53635.74</v>
      </c>
      <c r="HG223" s="8">
        <v>47968.31</v>
      </c>
      <c r="HJ223" s="8">
        <v>69.505099999999999</v>
      </c>
      <c r="HK223" s="8">
        <v>507</v>
      </c>
      <c r="HL223" s="8">
        <v>683</v>
      </c>
      <c r="HM223" s="8">
        <v>110.3</v>
      </c>
      <c r="HN223" s="8">
        <v>114.95</v>
      </c>
      <c r="HO223" s="8">
        <v>114.44</v>
      </c>
      <c r="HP223" s="8">
        <v>115.6</v>
      </c>
      <c r="HQ223" s="8">
        <v>122.15</v>
      </c>
      <c r="HR223" s="8">
        <v>144.53</v>
      </c>
      <c r="HS223" s="8">
        <v>111.7</v>
      </c>
      <c r="HT223" s="8">
        <v>106.78</v>
      </c>
      <c r="HU223" s="8">
        <v>105.77</v>
      </c>
      <c r="HV223" s="8">
        <v>121.78</v>
      </c>
      <c r="HW223" s="8">
        <v>103.19</v>
      </c>
      <c r="HX223" s="8">
        <v>223.39869999999999</v>
      </c>
      <c r="IA223" s="8">
        <v>220.8871</v>
      </c>
      <c r="IB223" s="8">
        <v>139.46</v>
      </c>
      <c r="IC223" s="8">
        <v>332.83</v>
      </c>
      <c r="ID223" s="8">
        <v>94.3</v>
      </c>
      <c r="IE223" s="8">
        <v>239.61</v>
      </c>
      <c r="IF223" s="8">
        <v>216.6</v>
      </c>
      <c r="IG223" s="8">
        <v>99.589799999999997</v>
      </c>
    </row>
    <row r="224" spans="1:241" x14ac:dyDescent="0.25">
      <c r="A224" s="7">
        <v>40178</v>
      </c>
      <c r="B224" s="8">
        <v>1655.82</v>
      </c>
      <c r="C224" s="8">
        <v>1831.15</v>
      </c>
      <c r="D224" s="8">
        <v>1509.7</v>
      </c>
      <c r="E224" s="8">
        <v>1884.03</v>
      </c>
      <c r="F224" s="8">
        <v>120</v>
      </c>
      <c r="G224" s="8">
        <v>114.1</v>
      </c>
      <c r="H224" s="8">
        <v>107.1</v>
      </c>
      <c r="I224" s="8">
        <v>117.1</v>
      </c>
      <c r="J224" s="8">
        <v>116.4</v>
      </c>
      <c r="K224" s="8">
        <v>122.2</v>
      </c>
      <c r="L224" s="8">
        <v>117.9</v>
      </c>
      <c r="M224" s="8">
        <v>135.80000000000001</v>
      </c>
      <c r="N224" s="8">
        <v>151.69999999999999</v>
      </c>
      <c r="O224" s="8">
        <v>134.5</v>
      </c>
      <c r="P224" s="8">
        <v>136</v>
      </c>
      <c r="Q224" s="8">
        <v>125.9</v>
      </c>
      <c r="R224" s="8">
        <v>144</v>
      </c>
      <c r="S224" s="8">
        <v>96</v>
      </c>
      <c r="T224" s="8">
        <v>96.8</v>
      </c>
      <c r="U224" s="8">
        <v>94.4</v>
      </c>
      <c r="V224" s="8">
        <v>99.2</v>
      </c>
      <c r="W224" s="8">
        <v>99.6</v>
      </c>
      <c r="X224" s="8">
        <v>97.8</v>
      </c>
      <c r="Y224" s="8">
        <v>89.3</v>
      </c>
      <c r="Z224" s="8">
        <v>130.51</v>
      </c>
      <c r="AA224" s="8">
        <v>89.79</v>
      </c>
      <c r="AB224" s="8">
        <v>87.8</v>
      </c>
      <c r="AC224" s="8">
        <v>128.96</v>
      </c>
      <c r="AD224" s="8">
        <v>117.46</v>
      </c>
      <c r="AE224" s="8">
        <v>134.53</v>
      </c>
      <c r="AF224" s="8">
        <v>134.53</v>
      </c>
      <c r="AG224" s="8">
        <v>131.47</v>
      </c>
      <c r="AH224" s="8">
        <v>109.58</v>
      </c>
      <c r="AJ224" s="8">
        <v>138.6</v>
      </c>
      <c r="AL224" s="8">
        <v>126</v>
      </c>
      <c r="AO224" s="8">
        <v>374.18</v>
      </c>
      <c r="AP224" s="8">
        <v>128.22069999999999</v>
      </c>
      <c r="AQ224" s="8">
        <v>392.41</v>
      </c>
      <c r="AR224" s="8">
        <v>144.3954</v>
      </c>
      <c r="AS224" s="8">
        <v>141.536</v>
      </c>
      <c r="AT224" s="8">
        <v>152.01499999999999</v>
      </c>
      <c r="AU224" s="8">
        <v>109.94499999999999</v>
      </c>
      <c r="AV224" s="8">
        <v>112.1652</v>
      </c>
      <c r="AW224" s="8">
        <v>107.0693</v>
      </c>
      <c r="AX224" s="8">
        <v>107.69159999999999</v>
      </c>
      <c r="AY224" s="8">
        <v>59.38</v>
      </c>
      <c r="AZ224" s="8">
        <v>980.55</v>
      </c>
      <c r="BA224" s="8">
        <v>61.88</v>
      </c>
      <c r="BB224" s="8">
        <v>102.8</v>
      </c>
      <c r="BC224" s="8">
        <v>103</v>
      </c>
      <c r="BD224" s="8">
        <v>102.14</v>
      </c>
      <c r="BE224" s="8">
        <v>95.2</v>
      </c>
      <c r="BF224" s="8">
        <v>94.8</v>
      </c>
      <c r="BG224" s="8">
        <v>98.3</v>
      </c>
      <c r="BH224" s="8">
        <v>99.8</v>
      </c>
      <c r="BI224" s="8">
        <v>100.9</v>
      </c>
      <c r="BJ224" s="8">
        <v>99.9</v>
      </c>
      <c r="BK224" s="8">
        <v>99</v>
      </c>
      <c r="BL224" s="8">
        <v>99.4</v>
      </c>
      <c r="BM224" s="8">
        <v>84.2</v>
      </c>
      <c r="BN224" s="8">
        <v>99.4</v>
      </c>
      <c r="BO224" s="8">
        <v>84.2</v>
      </c>
      <c r="BP224" s="8">
        <v>83.6</v>
      </c>
      <c r="BQ224" s="8">
        <v>98.9</v>
      </c>
      <c r="BR224" s="8">
        <v>101.3</v>
      </c>
      <c r="BS224" s="8">
        <v>88.5</v>
      </c>
      <c r="BT224" s="8">
        <v>415.55799999999999</v>
      </c>
      <c r="BU224" s="8">
        <v>75.099999999999994</v>
      </c>
      <c r="BV224" s="8">
        <v>87.257999999999996</v>
      </c>
      <c r="BW224" s="8">
        <v>72.599999999999994</v>
      </c>
      <c r="BX224" s="8">
        <v>88.1</v>
      </c>
      <c r="BY224" s="8">
        <v>93.6</v>
      </c>
      <c r="BZ224" s="8">
        <v>85.6</v>
      </c>
      <c r="CA224" s="8">
        <v>425</v>
      </c>
      <c r="CB224" s="8">
        <v>837</v>
      </c>
      <c r="CC224" s="8">
        <v>712</v>
      </c>
      <c r="CD224" s="8">
        <v>726</v>
      </c>
      <c r="CE224" s="8">
        <v>136.31299999999999</v>
      </c>
      <c r="CF224" s="8">
        <v>1892.3</v>
      </c>
      <c r="CG224" s="8">
        <v>135.78</v>
      </c>
      <c r="CH224" s="8">
        <v>142.12700000000001</v>
      </c>
      <c r="CI224" s="6" t="s">
        <v>1590</v>
      </c>
      <c r="CJ224" s="8">
        <v>142.13</v>
      </c>
      <c r="CK224" s="8">
        <v>128.64699999999999</v>
      </c>
      <c r="CL224" s="6" t="s">
        <v>1590</v>
      </c>
      <c r="CM224" s="8">
        <v>125.22</v>
      </c>
      <c r="CN224" s="8">
        <v>132.6</v>
      </c>
      <c r="CO224" s="8">
        <v>90.7</v>
      </c>
      <c r="CT224" s="8">
        <v>16</v>
      </c>
      <c r="CY224" s="8">
        <v>96</v>
      </c>
      <c r="CZ224" s="8">
        <v>96</v>
      </c>
      <c r="DA224" s="8">
        <v>92.9</v>
      </c>
      <c r="DB224" s="8">
        <v>248</v>
      </c>
      <c r="DC224" s="8">
        <v>3430</v>
      </c>
      <c r="DD224" s="8">
        <v>78</v>
      </c>
      <c r="DE224" s="8">
        <v>6200</v>
      </c>
      <c r="DF224" s="8">
        <v>323</v>
      </c>
      <c r="DG224" s="8">
        <v>86</v>
      </c>
      <c r="DH224" s="8">
        <v>4303</v>
      </c>
      <c r="DI224" s="8">
        <v>87.7</v>
      </c>
      <c r="DJ224" s="8">
        <v>196333</v>
      </c>
      <c r="DK224" s="8">
        <v>97.69</v>
      </c>
      <c r="DL224" s="8">
        <v>95.5</v>
      </c>
      <c r="DM224" s="8">
        <v>101.19</v>
      </c>
      <c r="DN224" s="8">
        <v>314.26</v>
      </c>
      <c r="DO224" s="8">
        <v>96.38</v>
      </c>
      <c r="DP224" s="8">
        <v>95.59</v>
      </c>
      <c r="DQ224" s="8">
        <v>97.89</v>
      </c>
      <c r="DR224" s="8">
        <v>96.3</v>
      </c>
      <c r="DS224" s="8">
        <v>95.91</v>
      </c>
      <c r="DT224" s="8">
        <v>93.7</v>
      </c>
      <c r="DU224" s="8">
        <v>101.43</v>
      </c>
      <c r="DV224" s="8">
        <v>99.54</v>
      </c>
      <c r="DW224" s="8">
        <v>98.21</v>
      </c>
      <c r="DX224" s="8">
        <v>101.34</v>
      </c>
      <c r="DY224" s="8">
        <v>96.87</v>
      </c>
      <c r="DZ224" s="8">
        <v>99.32</v>
      </c>
      <c r="EA224" s="8">
        <v>93.39</v>
      </c>
      <c r="EB224" s="8">
        <v>106.14</v>
      </c>
      <c r="EC224" s="8">
        <v>132.9</v>
      </c>
      <c r="ED224" s="8">
        <v>114.28</v>
      </c>
      <c r="EE224" s="8">
        <v>114.5</v>
      </c>
      <c r="EF224" s="8">
        <v>115.53</v>
      </c>
      <c r="EG224" s="8">
        <v>120.11</v>
      </c>
      <c r="EH224" s="8">
        <v>111.4</v>
      </c>
      <c r="EI224" s="8">
        <v>107.88</v>
      </c>
      <c r="EJ224" s="8">
        <v>150.739</v>
      </c>
      <c r="EK224" s="8">
        <v>92.4</v>
      </c>
      <c r="EL224" s="8">
        <v>92.3</v>
      </c>
      <c r="EM224" s="8">
        <v>92.1</v>
      </c>
      <c r="EN224" s="8">
        <v>249.98400000000001</v>
      </c>
      <c r="EO224" s="8">
        <v>132.79</v>
      </c>
      <c r="EP224" s="8">
        <v>436813069</v>
      </c>
      <c r="EQ224" s="8">
        <v>129046543</v>
      </c>
      <c r="ER224" s="8">
        <v>53532463</v>
      </c>
      <c r="ET224" s="8">
        <v>118.586</v>
      </c>
      <c r="EW224" s="6" t="s">
        <v>1590</v>
      </c>
      <c r="EX224" s="6" t="s">
        <v>1590</v>
      </c>
      <c r="EY224" s="6" t="s">
        <v>1590</v>
      </c>
      <c r="EZ224" s="8">
        <v>97.4</v>
      </c>
      <c r="FA224" s="8">
        <v>84.41</v>
      </c>
      <c r="FB224" s="8">
        <v>84.26</v>
      </c>
      <c r="FC224" s="8">
        <v>77.089699999999993</v>
      </c>
      <c r="FD224" s="8">
        <v>77.966399999999993</v>
      </c>
      <c r="FE224" s="8">
        <v>76.358800000000002</v>
      </c>
      <c r="FF224" s="8">
        <v>106.21</v>
      </c>
      <c r="FG224" s="8">
        <v>108.09</v>
      </c>
      <c r="FH224" s="8">
        <v>100.53</v>
      </c>
      <c r="FI224" s="8">
        <v>103.4</v>
      </c>
      <c r="FJ224" s="8">
        <v>111.5</v>
      </c>
      <c r="FK224" s="8">
        <v>115.8</v>
      </c>
      <c r="FL224" s="8">
        <v>101.6</v>
      </c>
      <c r="FM224" s="8">
        <v>109.8</v>
      </c>
      <c r="FN224" s="8">
        <v>94.63</v>
      </c>
      <c r="FO224" s="8">
        <v>166.3</v>
      </c>
      <c r="FP224" s="8">
        <v>87.9</v>
      </c>
      <c r="FQ224" s="8">
        <v>65.151300000000006</v>
      </c>
      <c r="FR224" s="8">
        <v>50.5488</v>
      </c>
      <c r="FS224" s="8">
        <v>208670</v>
      </c>
      <c r="FT224" s="8">
        <v>96.7</v>
      </c>
      <c r="FU224" s="8">
        <v>377406</v>
      </c>
      <c r="FV224" s="8">
        <v>95</v>
      </c>
      <c r="FW224" s="8">
        <v>111.95</v>
      </c>
      <c r="FX224" s="8">
        <v>256.91699999999997</v>
      </c>
      <c r="FY224" s="8">
        <v>113.8</v>
      </c>
      <c r="FZ224" s="8">
        <v>190.64400000000001</v>
      </c>
      <c r="GA224" s="8">
        <v>110.3</v>
      </c>
      <c r="GB224" s="8">
        <v>97.5</v>
      </c>
      <c r="GC224" s="8">
        <v>72.2</v>
      </c>
      <c r="GD224" s="8">
        <v>73.8</v>
      </c>
      <c r="GE224" s="8">
        <v>72.3</v>
      </c>
      <c r="GF224" s="8">
        <v>68.400000000000006</v>
      </c>
      <c r="GG224" s="8">
        <v>68.400000000000006</v>
      </c>
      <c r="GH224" s="8">
        <v>1458</v>
      </c>
      <c r="GI224" s="8">
        <v>1467.8</v>
      </c>
      <c r="GJ224" s="8">
        <v>1423</v>
      </c>
      <c r="GL224" s="8">
        <v>54.058599999999998</v>
      </c>
      <c r="GN224" s="8">
        <v>99191</v>
      </c>
      <c r="GQ224" s="8">
        <v>9671</v>
      </c>
      <c r="GR224" s="8">
        <v>9915</v>
      </c>
      <c r="GS224" s="8">
        <v>144.1</v>
      </c>
      <c r="GT224" s="8">
        <v>7361</v>
      </c>
      <c r="GU224" s="8">
        <v>6629</v>
      </c>
      <c r="GV224" s="8">
        <v>7696</v>
      </c>
      <c r="GW224" s="8">
        <v>4507</v>
      </c>
      <c r="GX224" s="8">
        <v>4892</v>
      </c>
      <c r="GY224" s="8">
        <v>107.13</v>
      </c>
      <c r="GZ224" s="8">
        <v>131</v>
      </c>
      <c r="HA224" s="8">
        <v>127</v>
      </c>
      <c r="HB224" s="8">
        <v>137</v>
      </c>
      <c r="HC224" s="8">
        <v>157</v>
      </c>
      <c r="HD224" s="8">
        <v>124</v>
      </c>
      <c r="HE224" s="8">
        <v>133</v>
      </c>
      <c r="HF224" s="8">
        <v>52895.21</v>
      </c>
      <c r="HG224" s="8">
        <v>47714.92</v>
      </c>
      <c r="HJ224" s="8">
        <v>71.381200000000007</v>
      </c>
      <c r="HK224" s="8">
        <v>516</v>
      </c>
      <c r="HL224" s="8">
        <v>698</v>
      </c>
      <c r="HM224" s="8">
        <v>118.4</v>
      </c>
      <c r="HN224" s="8">
        <v>116.97</v>
      </c>
      <c r="HO224" s="8">
        <v>117.75</v>
      </c>
      <c r="HP224" s="8">
        <v>115.6</v>
      </c>
      <c r="HQ224" s="8">
        <v>126.97</v>
      </c>
      <c r="HR224" s="8">
        <v>143.75</v>
      </c>
      <c r="HS224" s="8">
        <v>114.35</v>
      </c>
      <c r="HT224" s="8">
        <v>106.99</v>
      </c>
      <c r="HU224" s="8">
        <v>110.71</v>
      </c>
      <c r="HV224" s="8">
        <v>120.3</v>
      </c>
      <c r="HW224" s="8">
        <v>98.09</v>
      </c>
      <c r="HX224" s="8">
        <v>219.04849999999999</v>
      </c>
      <c r="IA224" s="8">
        <v>220.20590000000001</v>
      </c>
      <c r="IB224" s="8">
        <v>139.98099999999999</v>
      </c>
      <c r="IC224" s="8">
        <v>330.31</v>
      </c>
      <c r="ID224" s="8">
        <v>96.2</v>
      </c>
      <c r="IE224" s="8">
        <v>239.79</v>
      </c>
      <c r="IF224" s="8">
        <v>218.1</v>
      </c>
      <c r="IG224" s="8">
        <v>99.648300000000006</v>
      </c>
    </row>
    <row r="225" spans="1:241" x14ac:dyDescent="0.25">
      <c r="A225" s="7">
        <v>40268</v>
      </c>
      <c r="B225" s="8">
        <v>1611.72</v>
      </c>
      <c r="C225" s="8">
        <v>1780.85</v>
      </c>
      <c r="D225" s="8">
        <v>1485.01</v>
      </c>
      <c r="E225" s="8">
        <v>1831.96</v>
      </c>
      <c r="F225" s="8">
        <v>126.4</v>
      </c>
      <c r="G225" s="8">
        <v>122</v>
      </c>
      <c r="H225" s="8">
        <v>117.9</v>
      </c>
      <c r="I225" s="8">
        <v>123.8</v>
      </c>
      <c r="J225" s="8">
        <v>123.5</v>
      </c>
      <c r="K225" s="8">
        <v>125.8</v>
      </c>
      <c r="L225" s="8">
        <v>116.7</v>
      </c>
      <c r="M225" s="8">
        <v>138.1</v>
      </c>
      <c r="N225" s="8">
        <v>170.9</v>
      </c>
      <c r="O225" s="8">
        <v>135.6</v>
      </c>
      <c r="P225" s="8">
        <v>136.80000000000001</v>
      </c>
      <c r="Q225" s="8">
        <v>128.4</v>
      </c>
      <c r="R225" s="8">
        <v>131.5</v>
      </c>
      <c r="S225" s="8">
        <v>98.9</v>
      </c>
      <c r="T225" s="8">
        <v>100</v>
      </c>
      <c r="U225" s="8">
        <v>96.6</v>
      </c>
      <c r="V225" s="8">
        <v>102.3</v>
      </c>
      <c r="W225" s="8">
        <v>103.1</v>
      </c>
      <c r="X225" s="8">
        <v>100.1</v>
      </c>
      <c r="Y225" s="8">
        <v>90.28</v>
      </c>
      <c r="Z225" s="8">
        <v>131.94999999999999</v>
      </c>
      <c r="AA225" s="8">
        <v>90.99</v>
      </c>
      <c r="AB225" s="8">
        <v>88.23</v>
      </c>
      <c r="AC225" s="8">
        <v>130.78</v>
      </c>
      <c r="AD225" s="8">
        <v>121.74</v>
      </c>
      <c r="AE225" s="8">
        <v>134.99</v>
      </c>
      <c r="AF225" s="8">
        <v>135.06</v>
      </c>
      <c r="AG225" s="8">
        <v>137.71</v>
      </c>
      <c r="AH225" s="8">
        <v>107.18</v>
      </c>
      <c r="AJ225" s="8">
        <v>142.80000000000001</v>
      </c>
      <c r="AL225" s="8">
        <v>130.9</v>
      </c>
      <c r="AO225" s="8">
        <v>375.85</v>
      </c>
      <c r="AP225" s="8">
        <v>130.93860000000001</v>
      </c>
      <c r="AQ225" s="8">
        <v>397.89</v>
      </c>
      <c r="AR225" s="8">
        <v>147.2867</v>
      </c>
      <c r="AS225" s="8">
        <v>145.0729</v>
      </c>
      <c r="AT225" s="8">
        <v>156.39449999999999</v>
      </c>
      <c r="AU225" s="8">
        <v>105.67319999999999</v>
      </c>
      <c r="AV225" s="8">
        <v>105.6604</v>
      </c>
      <c r="AW225" s="8">
        <v>105.6277</v>
      </c>
      <c r="AX225" s="8">
        <v>104.3554</v>
      </c>
      <c r="AY225" s="8">
        <v>61</v>
      </c>
      <c r="AZ225" s="8">
        <v>1008.67</v>
      </c>
      <c r="BA225" s="8">
        <v>63.3</v>
      </c>
      <c r="BB225" s="8">
        <v>100</v>
      </c>
      <c r="BC225" s="8">
        <v>100</v>
      </c>
      <c r="BD225" s="8">
        <v>100</v>
      </c>
      <c r="BE225" s="8">
        <v>95.2</v>
      </c>
      <c r="BF225" s="8">
        <v>94.9</v>
      </c>
      <c r="BG225" s="8">
        <v>97.3</v>
      </c>
      <c r="BH225" s="8">
        <v>99.7</v>
      </c>
      <c r="BI225" s="8">
        <v>100.8</v>
      </c>
      <c r="BJ225" s="8">
        <v>100</v>
      </c>
      <c r="BK225" s="8">
        <v>100.5</v>
      </c>
      <c r="BL225" s="8">
        <v>98.6</v>
      </c>
      <c r="BM225" s="8">
        <v>83</v>
      </c>
      <c r="BN225" s="8">
        <v>98.6</v>
      </c>
      <c r="BO225" s="8">
        <v>83.1</v>
      </c>
      <c r="BP225" s="8">
        <v>82.6</v>
      </c>
      <c r="BQ225" s="8">
        <v>98.3</v>
      </c>
      <c r="BR225" s="8">
        <v>99.7</v>
      </c>
      <c r="BS225" s="8">
        <v>89.1</v>
      </c>
      <c r="BT225" s="8">
        <v>417.44499999999999</v>
      </c>
      <c r="BU225" s="8">
        <v>76.900000000000006</v>
      </c>
      <c r="BV225" s="8">
        <v>87.632999999999996</v>
      </c>
      <c r="BW225" s="8">
        <v>75.2</v>
      </c>
      <c r="BX225" s="8">
        <v>98.4</v>
      </c>
      <c r="BY225" s="8">
        <v>100.9</v>
      </c>
      <c r="BZ225" s="8">
        <v>97.2</v>
      </c>
      <c r="CA225" s="8">
        <v>422</v>
      </c>
      <c r="CB225" s="8">
        <v>873</v>
      </c>
      <c r="CC225" s="8">
        <v>729</v>
      </c>
      <c r="CD225" s="8">
        <v>664</v>
      </c>
      <c r="CE225" s="8">
        <v>134.626</v>
      </c>
      <c r="CF225" s="8">
        <v>1865.7</v>
      </c>
      <c r="CG225" s="8">
        <v>134.08000000000001</v>
      </c>
      <c r="CH225" s="8">
        <v>140.83799999999999</v>
      </c>
      <c r="CI225" s="6" t="s">
        <v>1590</v>
      </c>
      <c r="CJ225" s="8">
        <v>140.84</v>
      </c>
      <c r="CK225" s="8">
        <v>126.703</v>
      </c>
      <c r="CL225" s="6" t="s">
        <v>1590</v>
      </c>
      <c r="CM225" s="8">
        <v>123.33</v>
      </c>
      <c r="CN225" s="8">
        <v>132.69999999999999</v>
      </c>
      <c r="CO225" s="8">
        <v>92.8</v>
      </c>
      <c r="CP225" s="8">
        <v>94.5</v>
      </c>
      <c r="CQ225" s="8">
        <v>98.2</v>
      </c>
      <c r="CR225" s="8">
        <v>98.9</v>
      </c>
      <c r="CS225" s="8">
        <v>91.5</v>
      </c>
      <c r="CT225" s="8">
        <v>16.2</v>
      </c>
      <c r="CU225" s="8">
        <v>98.3</v>
      </c>
      <c r="CV225" s="8">
        <v>88</v>
      </c>
      <c r="CW225" s="8">
        <v>97.9</v>
      </c>
      <c r="CX225" s="8">
        <v>98</v>
      </c>
      <c r="CY225" s="8">
        <v>96.7</v>
      </c>
      <c r="CZ225" s="8">
        <v>97</v>
      </c>
      <c r="DA225" s="8">
        <v>92.8</v>
      </c>
      <c r="DB225" s="8">
        <v>238</v>
      </c>
      <c r="DC225" s="8">
        <v>3481</v>
      </c>
      <c r="DD225" s="8">
        <v>80.900000000000006</v>
      </c>
      <c r="DE225" s="8">
        <v>6440</v>
      </c>
      <c r="DF225" s="8">
        <v>321</v>
      </c>
      <c r="DG225" s="8">
        <v>87.8</v>
      </c>
      <c r="DH225" s="8">
        <v>4571</v>
      </c>
      <c r="DI225" s="8">
        <v>88</v>
      </c>
      <c r="DJ225" s="8">
        <v>195667</v>
      </c>
      <c r="DK225" s="8">
        <v>96.33</v>
      </c>
      <c r="DL225" s="8">
        <v>94.71</v>
      </c>
      <c r="DM225" s="8">
        <v>98.93</v>
      </c>
      <c r="DN225" s="8">
        <v>308.25</v>
      </c>
      <c r="DO225" s="8">
        <v>96.05</v>
      </c>
      <c r="DP225" s="8">
        <v>95.14</v>
      </c>
      <c r="DQ225" s="8">
        <v>97.75</v>
      </c>
      <c r="DR225" s="8">
        <v>95.37</v>
      </c>
      <c r="DS225" s="8">
        <v>92.04</v>
      </c>
      <c r="DT225" s="8">
        <v>90.63</v>
      </c>
      <c r="DU225" s="8">
        <v>95.55</v>
      </c>
      <c r="DV225" s="8">
        <v>96.68</v>
      </c>
      <c r="DW225" s="8">
        <v>95.06</v>
      </c>
      <c r="DX225" s="8">
        <v>98.87</v>
      </c>
      <c r="DY225" s="8">
        <v>95.77</v>
      </c>
      <c r="DZ225" s="8">
        <v>98.41</v>
      </c>
      <c r="EA225" s="8">
        <v>95.55</v>
      </c>
      <c r="EB225" s="8">
        <v>101.69</v>
      </c>
      <c r="EC225" s="8">
        <v>140.80000000000001</v>
      </c>
      <c r="ED225" s="8">
        <v>112.07</v>
      </c>
      <c r="EE225" s="8">
        <v>111.75</v>
      </c>
      <c r="EF225" s="8">
        <v>113.93</v>
      </c>
      <c r="EG225" s="8">
        <v>115.62</v>
      </c>
      <c r="EH225" s="8">
        <v>109.6</v>
      </c>
      <c r="EI225" s="8">
        <v>109.92</v>
      </c>
      <c r="EJ225" s="8">
        <v>172.87700000000001</v>
      </c>
      <c r="EK225" s="8">
        <v>94.7</v>
      </c>
      <c r="EL225" s="8">
        <v>95.2</v>
      </c>
      <c r="EM225" s="8">
        <v>90.7</v>
      </c>
      <c r="EN225" s="8">
        <v>261.88299999999998</v>
      </c>
      <c r="EO225" s="8">
        <v>133.72</v>
      </c>
      <c r="EP225" s="8">
        <v>439070249</v>
      </c>
      <c r="EQ225" s="8">
        <v>130026729</v>
      </c>
      <c r="ER225" s="8">
        <v>53966852</v>
      </c>
      <c r="ET225" s="8">
        <v>116.8</v>
      </c>
      <c r="EU225" s="8">
        <v>129.69999999999999</v>
      </c>
      <c r="EV225" s="8">
        <v>126.6</v>
      </c>
      <c r="EW225" s="8">
        <v>100</v>
      </c>
      <c r="EX225" s="8">
        <v>100</v>
      </c>
      <c r="EY225" s="8">
        <v>100</v>
      </c>
      <c r="EZ225" s="8">
        <v>100</v>
      </c>
      <c r="FA225" s="8">
        <v>82.75</v>
      </c>
      <c r="FB225" s="8">
        <v>83.89</v>
      </c>
      <c r="FC225" s="8">
        <v>80.094399999999993</v>
      </c>
      <c r="FD225" s="8">
        <v>81.354200000000006</v>
      </c>
      <c r="FE225" s="8">
        <v>78.624300000000005</v>
      </c>
      <c r="FF225" s="8">
        <v>97.72</v>
      </c>
      <c r="FG225" s="8">
        <v>98.67</v>
      </c>
      <c r="FH225" s="8">
        <v>94.86</v>
      </c>
      <c r="FI225" s="8">
        <v>102.2</v>
      </c>
      <c r="FJ225" s="8">
        <v>110.6</v>
      </c>
      <c r="FK225" s="8">
        <v>112.5</v>
      </c>
      <c r="FL225" s="8">
        <v>100.4</v>
      </c>
      <c r="FM225" s="8">
        <v>108.1</v>
      </c>
      <c r="FN225" s="8">
        <v>100.2</v>
      </c>
      <c r="FO225" s="8">
        <v>168.4</v>
      </c>
      <c r="FP225" s="8">
        <v>91.5</v>
      </c>
      <c r="FQ225" s="8">
        <v>65.654700000000005</v>
      </c>
      <c r="FR225" s="8">
        <v>51.2986</v>
      </c>
      <c r="FS225" s="8">
        <v>209763</v>
      </c>
      <c r="FT225" s="8">
        <v>97.2</v>
      </c>
      <c r="FU225" s="8">
        <v>379441</v>
      </c>
      <c r="FV225" s="8">
        <v>95.6</v>
      </c>
      <c r="FW225" s="8">
        <v>111.61</v>
      </c>
      <c r="FX225" s="8">
        <v>257.26400000000001</v>
      </c>
      <c r="FY225" s="8">
        <v>113.6</v>
      </c>
      <c r="FZ225" s="8">
        <v>189.16800000000001</v>
      </c>
      <c r="GA225" s="8">
        <v>110.2</v>
      </c>
      <c r="GB225" s="8">
        <v>96.6</v>
      </c>
      <c r="GC225" s="8">
        <v>74.599999999999994</v>
      </c>
      <c r="GD225" s="8">
        <v>76.7</v>
      </c>
      <c r="GE225" s="8">
        <v>75</v>
      </c>
      <c r="GF225" s="8">
        <v>69.5</v>
      </c>
      <c r="GG225" s="8">
        <v>69.7</v>
      </c>
      <c r="GH225" s="8">
        <v>1459.2</v>
      </c>
      <c r="GI225" s="8">
        <v>1469.4</v>
      </c>
      <c r="GJ225" s="8">
        <v>1425</v>
      </c>
      <c r="GL225" s="8">
        <v>59.3551</v>
      </c>
      <c r="GN225" s="8">
        <v>99191</v>
      </c>
      <c r="GP225" s="8">
        <v>104.6</v>
      </c>
      <c r="GQ225" s="8">
        <v>9901</v>
      </c>
      <c r="GR225" s="8">
        <v>9119</v>
      </c>
      <c r="GS225" s="8">
        <v>147.1</v>
      </c>
      <c r="GT225" s="8">
        <v>7516</v>
      </c>
      <c r="GU225" s="8">
        <v>6842</v>
      </c>
      <c r="GV225" s="8">
        <v>7468</v>
      </c>
      <c r="GW225" s="8">
        <v>4560</v>
      </c>
      <c r="GX225" s="8">
        <v>5149</v>
      </c>
      <c r="GY225" s="8">
        <v>107.74</v>
      </c>
      <c r="GZ225" s="8">
        <v>124</v>
      </c>
      <c r="HA225" s="8">
        <v>115</v>
      </c>
      <c r="HB225" s="8">
        <v>129</v>
      </c>
      <c r="HC225" s="8">
        <v>145</v>
      </c>
      <c r="HD225" s="8">
        <v>116</v>
      </c>
      <c r="HE225" s="8">
        <v>113</v>
      </c>
      <c r="HF225" s="8">
        <v>59006.85</v>
      </c>
      <c r="HG225" s="8">
        <v>48261.279999999999</v>
      </c>
      <c r="HJ225" s="8">
        <v>72.438599999999994</v>
      </c>
      <c r="HK225" s="8">
        <v>526</v>
      </c>
      <c r="HL225" s="8">
        <v>726</v>
      </c>
      <c r="HM225" s="8">
        <v>125.1</v>
      </c>
      <c r="HN225" s="8">
        <v>117.41</v>
      </c>
      <c r="HO225" s="8">
        <v>120.67</v>
      </c>
      <c r="HP225" s="8">
        <v>113.51</v>
      </c>
      <c r="HQ225" s="8">
        <v>127.26</v>
      </c>
      <c r="HR225" s="8">
        <v>131.53</v>
      </c>
      <c r="HS225" s="8">
        <v>118.15</v>
      </c>
      <c r="HT225" s="8">
        <v>108.62</v>
      </c>
      <c r="HU225" s="8">
        <v>116.78</v>
      </c>
      <c r="HV225" s="8">
        <v>119.75</v>
      </c>
      <c r="HW225" s="8">
        <v>97.556299999999993</v>
      </c>
      <c r="HX225" s="8">
        <v>215.94059999999999</v>
      </c>
      <c r="HY225" s="8">
        <v>94.699600000000004</v>
      </c>
      <c r="HZ225" s="8">
        <v>104.4507</v>
      </c>
      <c r="IA225" s="8">
        <v>221.89510000000001</v>
      </c>
      <c r="IB225" s="8">
        <v>139.99299999999999</v>
      </c>
      <c r="IC225" s="8">
        <v>326.36</v>
      </c>
      <c r="ID225" s="8">
        <v>94.8</v>
      </c>
      <c r="IE225" s="8">
        <v>235.28</v>
      </c>
      <c r="IF225" s="8">
        <v>214.5</v>
      </c>
      <c r="IG225" s="8">
        <v>99.343999999999994</v>
      </c>
    </row>
    <row r="226" spans="1:241" x14ac:dyDescent="0.25">
      <c r="A226" s="7">
        <v>40359</v>
      </c>
      <c r="B226" s="8">
        <v>1676.29</v>
      </c>
      <c r="C226" s="8">
        <v>1886.23</v>
      </c>
      <c r="D226" s="8">
        <v>1517.97</v>
      </c>
      <c r="E226" s="8">
        <v>1918.87</v>
      </c>
      <c r="F226" s="8">
        <v>126.9</v>
      </c>
      <c r="G226" s="8">
        <v>121.3</v>
      </c>
      <c r="H226" s="8">
        <v>117</v>
      </c>
      <c r="I226" s="8">
        <v>123.1</v>
      </c>
      <c r="J226" s="8">
        <v>123</v>
      </c>
      <c r="K226" s="8">
        <v>124</v>
      </c>
      <c r="L226" s="8">
        <v>114.7</v>
      </c>
      <c r="M226" s="8">
        <v>142.19999999999999</v>
      </c>
      <c r="N226" s="8">
        <v>147.4</v>
      </c>
      <c r="O226" s="8">
        <v>141.80000000000001</v>
      </c>
      <c r="P226" s="8">
        <v>143.69999999999999</v>
      </c>
      <c r="Q226" s="8">
        <v>130.6</v>
      </c>
      <c r="R226" s="8">
        <v>144.69999999999999</v>
      </c>
      <c r="S226" s="8">
        <v>101.4</v>
      </c>
      <c r="T226" s="8">
        <v>102.7</v>
      </c>
      <c r="U226" s="8">
        <v>98.8</v>
      </c>
      <c r="V226" s="8">
        <v>104.3</v>
      </c>
      <c r="W226" s="8">
        <v>105</v>
      </c>
      <c r="X226" s="8">
        <v>102.1</v>
      </c>
      <c r="Y226" s="8">
        <v>91.12</v>
      </c>
      <c r="Z226" s="8">
        <v>132.97</v>
      </c>
      <c r="AA226" s="8">
        <v>92</v>
      </c>
      <c r="AB226" s="8">
        <v>88.6</v>
      </c>
      <c r="AC226" s="8">
        <v>132.13999999999999</v>
      </c>
      <c r="AD226" s="8">
        <v>122.81</v>
      </c>
      <c r="AE226" s="8">
        <v>136.53</v>
      </c>
      <c r="AF226" s="8">
        <v>134.85</v>
      </c>
      <c r="AG226" s="8">
        <v>139.94</v>
      </c>
      <c r="AH226" s="8">
        <v>106.52</v>
      </c>
      <c r="AJ226" s="8">
        <v>145.19999999999999</v>
      </c>
      <c r="AL226" s="8">
        <v>132.9</v>
      </c>
      <c r="AO226" s="8">
        <v>378.74</v>
      </c>
      <c r="AP226" s="8">
        <v>131.6825</v>
      </c>
      <c r="AQ226" s="8">
        <v>402.48</v>
      </c>
      <c r="AR226" s="8">
        <v>148.88570000000001</v>
      </c>
      <c r="AS226" s="8">
        <v>146.10079999999999</v>
      </c>
      <c r="AT226" s="8">
        <v>158.13140000000001</v>
      </c>
      <c r="AU226" s="8">
        <v>109.40819999999999</v>
      </c>
      <c r="AV226" s="8">
        <v>111.5166</v>
      </c>
      <c r="AW226" s="8">
        <v>107.1011</v>
      </c>
      <c r="AX226" s="8">
        <v>108.8022</v>
      </c>
      <c r="AY226" s="8">
        <v>62.2</v>
      </c>
      <c r="AZ226" s="8">
        <v>1027.83</v>
      </c>
      <c r="BA226" s="8">
        <v>64.5</v>
      </c>
      <c r="BB226" s="8">
        <v>99.64</v>
      </c>
      <c r="BC226" s="8">
        <v>100.01</v>
      </c>
      <c r="BD226" s="8">
        <v>98.61</v>
      </c>
      <c r="BE226" s="8">
        <v>95.4</v>
      </c>
      <c r="BF226" s="8">
        <v>94.9</v>
      </c>
      <c r="BG226" s="8">
        <v>98.2</v>
      </c>
      <c r="BH226" s="8">
        <v>100.4</v>
      </c>
      <c r="BI226" s="8">
        <v>100.3</v>
      </c>
      <c r="BJ226" s="8">
        <v>100</v>
      </c>
      <c r="BK226" s="8">
        <v>100.1</v>
      </c>
      <c r="BL226" s="8">
        <v>99.8</v>
      </c>
      <c r="BM226" s="8">
        <v>84.3</v>
      </c>
      <c r="BN226" s="8">
        <v>99.8</v>
      </c>
      <c r="BO226" s="8">
        <v>84.6</v>
      </c>
      <c r="BP226" s="8">
        <v>82.6</v>
      </c>
      <c r="BQ226" s="8">
        <v>100</v>
      </c>
      <c r="BR226" s="8">
        <v>99.1</v>
      </c>
      <c r="BS226" s="8">
        <v>91</v>
      </c>
      <c r="BT226" s="8">
        <v>428.29300000000001</v>
      </c>
      <c r="BU226" s="8">
        <v>79.2</v>
      </c>
      <c r="BV226" s="8">
        <v>90.304000000000002</v>
      </c>
      <c r="BW226" s="8">
        <v>76.8</v>
      </c>
      <c r="BX226" s="8">
        <v>99.3</v>
      </c>
      <c r="BY226" s="8">
        <v>96.1</v>
      </c>
      <c r="BZ226" s="8">
        <v>100.7</v>
      </c>
      <c r="CA226" s="8">
        <v>411</v>
      </c>
      <c r="CB226" s="8">
        <v>936</v>
      </c>
      <c r="CC226" s="8">
        <v>766</v>
      </c>
      <c r="CD226" s="8">
        <v>717</v>
      </c>
      <c r="CE226" s="8">
        <v>136.79</v>
      </c>
      <c r="CF226" s="8">
        <v>1848.9</v>
      </c>
      <c r="CG226" s="8">
        <v>136.26</v>
      </c>
      <c r="CH226" s="8">
        <v>142.59899999999999</v>
      </c>
      <c r="CI226" s="6" t="s">
        <v>1590</v>
      </c>
      <c r="CJ226" s="8">
        <v>142.6</v>
      </c>
      <c r="CK226" s="8">
        <v>129.11799999999999</v>
      </c>
      <c r="CL226" s="6" t="s">
        <v>1590</v>
      </c>
      <c r="CM226" s="8">
        <v>125.68</v>
      </c>
      <c r="CN226" s="8">
        <v>135.9</v>
      </c>
      <c r="CO226" s="8">
        <v>93.6</v>
      </c>
      <c r="CP226" s="8">
        <v>96.4</v>
      </c>
      <c r="CQ226" s="8">
        <v>97.4</v>
      </c>
      <c r="CR226" s="8">
        <v>100.6</v>
      </c>
      <c r="CS226" s="8">
        <v>93.5</v>
      </c>
      <c r="CT226" s="8">
        <v>16.600000000000001</v>
      </c>
      <c r="CU226" s="8">
        <v>96.9</v>
      </c>
      <c r="CV226" s="8">
        <v>90</v>
      </c>
      <c r="CW226" s="8">
        <v>99.7</v>
      </c>
      <c r="CX226" s="8">
        <v>98</v>
      </c>
      <c r="CY226" s="8">
        <v>98.6</v>
      </c>
      <c r="CZ226" s="8">
        <v>99</v>
      </c>
      <c r="DA226" s="8">
        <v>94.4</v>
      </c>
      <c r="DB226" s="8">
        <v>245</v>
      </c>
      <c r="DC226" s="8">
        <v>3530</v>
      </c>
      <c r="DD226" s="8">
        <v>83.8</v>
      </c>
      <c r="DE226" s="8">
        <v>6670</v>
      </c>
      <c r="DF226" s="8">
        <v>305</v>
      </c>
      <c r="DG226" s="8">
        <v>90.2</v>
      </c>
      <c r="DH226" s="8">
        <v>4519</v>
      </c>
      <c r="DI226" s="8">
        <v>89.6</v>
      </c>
      <c r="DJ226" s="8">
        <v>198333</v>
      </c>
      <c r="DK226" s="8">
        <v>94.22</v>
      </c>
      <c r="DL226" s="8">
        <v>92.98</v>
      </c>
      <c r="DM226" s="8">
        <v>96.21</v>
      </c>
      <c r="DN226" s="8">
        <v>298.3</v>
      </c>
      <c r="DO226" s="8">
        <v>94.76</v>
      </c>
      <c r="DP226" s="8">
        <v>94.5</v>
      </c>
      <c r="DQ226" s="8">
        <v>95.25</v>
      </c>
      <c r="DR226" s="8">
        <v>93.77</v>
      </c>
      <c r="DS226" s="8">
        <v>88.87</v>
      </c>
      <c r="DT226" s="8">
        <v>87.58</v>
      </c>
      <c r="DU226" s="8">
        <v>92.12</v>
      </c>
      <c r="DV226" s="8">
        <v>94.53</v>
      </c>
      <c r="DW226" s="8">
        <v>93.29</v>
      </c>
      <c r="DX226" s="8">
        <v>96.2</v>
      </c>
      <c r="DY226" s="8">
        <v>93.7</v>
      </c>
      <c r="DZ226" s="8">
        <v>95.05</v>
      </c>
      <c r="EA226" s="8">
        <v>91.81</v>
      </c>
      <c r="EB226" s="8">
        <v>98.77</v>
      </c>
      <c r="EC226" s="8">
        <v>146.4333</v>
      </c>
      <c r="ED226" s="8">
        <v>110.49</v>
      </c>
      <c r="EE226" s="8">
        <v>111.94</v>
      </c>
      <c r="EF226" s="8">
        <v>110.2</v>
      </c>
      <c r="EG226" s="8">
        <v>111.14</v>
      </c>
      <c r="EH226" s="8">
        <v>110.7</v>
      </c>
      <c r="EI226" s="8">
        <v>109.89</v>
      </c>
      <c r="EJ226" s="8">
        <v>166.34800000000001</v>
      </c>
      <c r="EK226" s="8">
        <v>94.2</v>
      </c>
      <c r="EL226" s="8">
        <v>94.3</v>
      </c>
      <c r="EM226" s="8">
        <v>92.1</v>
      </c>
      <c r="EN226" s="8">
        <v>260.74</v>
      </c>
      <c r="EO226" s="8">
        <v>135.11000000000001</v>
      </c>
      <c r="EP226" s="8">
        <v>442680123</v>
      </c>
      <c r="EQ226" s="8">
        <v>131221401</v>
      </c>
      <c r="ER226" s="8">
        <v>54705956</v>
      </c>
      <c r="ES226" s="8">
        <v>94.2</v>
      </c>
      <c r="ET226" s="8">
        <v>117.9</v>
      </c>
      <c r="EU226" s="8">
        <v>130.9</v>
      </c>
      <c r="EV226" s="8">
        <v>128.5</v>
      </c>
      <c r="EW226" s="6" t="s">
        <v>1590</v>
      </c>
      <c r="EX226" s="6" t="s">
        <v>1590</v>
      </c>
      <c r="EY226" s="6" t="s">
        <v>1590</v>
      </c>
      <c r="EZ226" s="8">
        <v>94.5</v>
      </c>
      <c r="FA226" s="8">
        <v>84.57</v>
      </c>
      <c r="FB226" s="8">
        <v>87.54</v>
      </c>
      <c r="FC226" s="8">
        <v>78.985100000000003</v>
      </c>
      <c r="FD226" s="8">
        <v>80.215500000000006</v>
      </c>
      <c r="FE226" s="8">
        <v>77.559600000000003</v>
      </c>
      <c r="FF226" s="8">
        <v>98.07</v>
      </c>
      <c r="FG226" s="8">
        <v>98.34</v>
      </c>
      <c r="FH226" s="8">
        <v>97.26</v>
      </c>
      <c r="FI226" s="8">
        <v>105</v>
      </c>
      <c r="FJ226" s="8">
        <v>113.1</v>
      </c>
      <c r="FK226" s="8">
        <v>112.8</v>
      </c>
      <c r="FL226" s="8">
        <v>103.4</v>
      </c>
      <c r="FM226" s="8">
        <v>108.1</v>
      </c>
      <c r="FN226" s="8">
        <v>100.43</v>
      </c>
      <c r="FO226" s="8">
        <v>167.2</v>
      </c>
      <c r="FP226" s="8">
        <v>91.16</v>
      </c>
      <c r="FQ226" s="8">
        <v>66.354200000000006</v>
      </c>
      <c r="FR226" s="8">
        <v>52.278100000000002</v>
      </c>
      <c r="FS226" s="8">
        <v>216561</v>
      </c>
      <c r="FT226" s="8">
        <v>100.4</v>
      </c>
      <c r="FU226" s="8">
        <v>394928</v>
      </c>
      <c r="FV226" s="8">
        <v>99.5</v>
      </c>
      <c r="FW226" s="8">
        <v>111.48</v>
      </c>
      <c r="FX226" s="8">
        <v>260.57100000000003</v>
      </c>
      <c r="FY226" s="8">
        <v>113.7</v>
      </c>
      <c r="FZ226" s="8">
        <v>189.65799999999999</v>
      </c>
      <c r="GA226" s="8">
        <v>110.5</v>
      </c>
      <c r="GB226" s="8">
        <v>98.3</v>
      </c>
      <c r="GC226" s="8">
        <v>77.400000000000006</v>
      </c>
      <c r="GD226" s="8">
        <v>80.2</v>
      </c>
      <c r="GE226" s="8">
        <v>77.2</v>
      </c>
      <c r="GF226" s="8">
        <v>71</v>
      </c>
      <c r="GG226" s="8">
        <v>72</v>
      </c>
      <c r="GH226" s="8">
        <v>1443.2</v>
      </c>
      <c r="GI226" s="8">
        <v>1454.7</v>
      </c>
      <c r="GJ226" s="8">
        <v>1408</v>
      </c>
      <c r="GL226" s="8">
        <v>61.968699999999998</v>
      </c>
      <c r="GN226" s="8">
        <v>100125</v>
      </c>
      <c r="GP226" s="8">
        <v>105.87</v>
      </c>
      <c r="GQ226" s="8">
        <v>9982</v>
      </c>
      <c r="GR226" s="8">
        <v>8551</v>
      </c>
      <c r="GS226" s="8">
        <v>149.9</v>
      </c>
      <c r="GT226" s="8">
        <v>7538</v>
      </c>
      <c r="GU226" s="8">
        <v>6785</v>
      </c>
      <c r="GV226" s="8">
        <v>7192</v>
      </c>
      <c r="GW226" s="8">
        <v>4565</v>
      </c>
      <c r="GX226" s="8">
        <v>5078</v>
      </c>
      <c r="GY226" s="8">
        <v>108.16</v>
      </c>
      <c r="GZ226" s="8">
        <v>122</v>
      </c>
      <c r="HA226" s="8">
        <v>115</v>
      </c>
      <c r="HB226" s="8">
        <v>127</v>
      </c>
      <c r="HC226" s="8">
        <v>144</v>
      </c>
      <c r="HD226" s="8">
        <v>117</v>
      </c>
      <c r="HE226" s="8">
        <v>112</v>
      </c>
      <c r="HF226" s="8">
        <v>59206.04</v>
      </c>
      <c r="HG226" s="8">
        <v>48035.67</v>
      </c>
      <c r="HJ226" s="8">
        <v>73.330500000000001</v>
      </c>
      <c r="HK226" s="8">
        <v>538</v>
      </c>
      <c r="HL226" s="8">
        <v>744</v>
      </c>
      <c r="HM226" s="8">
        <v>131.69999999999999</v>
      </c>
      <c r="HN226" s="8">
        <v>118.08</v>
      </c>
      <c r="HO226" s="8">
        <v>118.82</v>
      </c>
      <c r="HP226" s="8">
        <v>116.75</v>
      </c>
      <c r="HQ226" s="8">
        <v>121.45</v>
      </c>
      <c r="HR226" s="8">
        <v>138.69999999999999</v>
      </c>
      <c r="HS226" s="8">
        <v>117.64</v>
      </c>
      <c r="HT226" s="8">
        <v>110.46</v>
      </c>
      <c r="HU226" s="8">
        <v>116.17</v>
      </c>
      <c r="HV226" s="8">
        <v>119.41</v>
      </c>
      <c r="HW226" s="8">
        <v>96.9756</v>
      </c>
      <c r="HX226" s="8">
        <v>215.0256</v>
      </c>
      <c r="HY226" s="8">
        <v>94.511200000000002</v>
      </c>
      <c r="HZ226" s="8">
        <v>103.01</v>
      </c>
      <c r="IA226" s="8">
        <v>221.60249999999999</v>
      </c>
      <c r="IB226" s="8">
        <v>139.041</v>
      </c>
      <c r="IC226" s="8">
        <v>323.41000000000003</v>
      </c>
      <c r="ID226" s="8">
        <v>95.2</v>
      </c>
      <c r="IE226" s="8">
        <v>239.83</v>
      </c>
      <c r="IF226" s="8">
        <v>221.7</v>
      </c>
      <c r="IG226" s="8">
        <v>100.321</v>
      </c>
    </row>
    <row r="227" spans="1:241" x14ac:dyDescent="0.25">
      <c r="A227" s="7">
        <v>40451</v>
      </c>
      <c r="B227" s="8">
        <v>1724.72</v>
      </c>
      <c r="C227" s="8">
        <v>1906.24</v>
      </c>
      <c r="D227" s="8">
        <v>1556.54</v>
      </c>
      <c r="E227" s="8">
        <v>1979.08</v>
      </c>
      <c r="F227" s="8">
        <v>127</v>
      </c>
      <c r="G227" s="8">
        <v>119.8</v>
      </c>
      <c r="H227" s="8">
        <v>114.3</v>
      </c>
      <c r="I227" s="8">
        <v>122.2</v>
      </c>
      <c r="J227" s="8">
        <v>121.9</v>
      </c>
      <c r="K227" s="8">
        <v>124.6</v>
      </c>
      <c r="L227" s="8">
        <v>113.1</v>
      </c>
      <c r="M227" s="8">
        <v>146.5</v>
      </c>
      <c r="N227" s="8">
        <v>164.5</v>
      </c>
      <c r="O227" s="8">
        <v>145.1</v>
      </c>
      <c r="P227" s="8">
        <v>147.6</v>
      </c>
      <c r="Q227" s="8">
        <v>130.4</v>
      </c>
      <c r="R227" s="8">
        <v>130.5</v>
      </c>
      <c r="S227" s="8">
        <v>101.1</v>
      </c>
      <c r="T227" s="8">
        <v>102.4</v>
      </c>
      <c r="U227" s="8">
        <v>98.3</v>
      </c>
      <c r="V227" s="8">
        <v>103</v>
      </c>
      <c r="W227" s="8">
        <v>103.8</v>
      </c>
      <c r="X227" s="8">
        <v>100.9</v>
      </c>
      <c r="Y227" s="8">
        <v>92.86</v>
      </c>
      <c r="Z227" s="8">
        <v>135.96</v>
      </c>
      <c r="AA227" s="8">
        <v>94.34</v>
      </c>
      <c r="AB227" s="8">
        <v>88.75</v>
      </c>
      <c r="AC227" s="8">
        <v>135.28</v>
      </c>
      <c r="AD227" s="8">
        <v>125.25</v>
      </c>
      <c r="AE227" s="8">
        <v>140.13</v>
      </c>
      <c r="AF227" s="8">
        <v>137.26</v>
      </c>
      <c r="AG227" s="8">
        <v>147.35</v>
      </c>
      <c r="AH227" s="8">
        <v>105.38</v>
      </c>
      <c r="AJ227" s="8">
        <v>143.80000000000001</v>
      </c>
      <c r="AL227" s="8">
        <v>131.19999999999999</v>
      </c>
      <c r="AO227" s="8">
        <v>384.34</v>
      </c>
      <c r="AP227" s="8">
        <v>133.1713</v>
      </c>
      <c r="AQ227" s="8">
        <v>404.81</v>
      </c>
      <c r="AR227" s="8">
        <v>152.2517</v>
      </c>
      <c r="AS227" s="8">
        <v>147.55070000000001</v>
      </c>
      <c r="AT227" s="8">
        <v>162.38319999999999</v>
      </c>
      <c r="AU227" s="8">
        <v>109.5594</v>
      </c>
      <c r="AV227" s="8">
        <v>112.19029999999999</v>
      </c>
      <c r="AW227" s="8">
        <v>106.6957</v>
      </c>
      <c r="AX227" s="8">
        <v>110.158</v>
      </c>
      <c r="AY227" s="8">
        <v>64.37</v>
      </c>
      <c r="AZ227" s="8">
        <v>1028.04</v>
      </c>
      <c r="BA227" s="8">
        <v>66.58</v>
      </c>
      <c r="BB227" s="8">
        <v>99.67</v>
      </c>
      <c r="BC227" s="8">
        <v>100.47</v>
      </c>
      <c r="BD227" s="8">
        <v>97.37</v>
      </c>
      <c r="BE227" s="8">
        <v>95.1</v>
      </c>
      <c r="BF227" s="8">
        <v>94.8</v>
      </c>
      <c r="BG227" s="8">
        <v>97</v>
      </c>
      <c r="BH227" s="8">
        <v>100.1</v>
      </c>
      <c r="BI227" s="8">
        <v>99.7</v>
      </c>
      <c r="BJ227" s="8">
        <v>99.6</v>
      </c>
      <c r="BK227" s="8">
        <v>99.5</v>
      </c>
      <c r="BL227" s="8">
        <v>100.6</v>
      </c>
      <c r="BM227" s="8">
        <v>84.3</v>
      </c>
      <c r="BN227" s="8">
        <v>100.6</v>
      </c>
      <c r="BO227" s="8">
        <v>84.3</v>
      </c>
      <c r="BP227" s="8">
        <v>84.8</v>
      </c>
      <c r="BQ227" s="8">
        <v>100.9</v>
      </c>
      <c r="BR227" s="8">
        <v>99.6</v>
      </c>
      <c r="BS227" s="8">
        <v>91.7</v>
      </c>
      <c r="BT227" s="8">
        <v>429.23700000000002</v>
      </c>
      <c r="BU227" s="8">
        <v>79.900000000000006</v>
      </c>
      <c r="BV227" s="8">
        <v>90.168999999999997</v>
      </c>
      <c r="BW227" s="8">
        <v>78.5</v>
      </c>
      <c r="BX227" s="8">
        <v>103</v>
      </c>
      <c r="BY227" s="8">
        <v>107.5</v>
      </c>
      <c r="BZ227" s="8">
        <v>101</v>
      </c>
      <c r="CA227" s="8">
        <v>421</v>
      </c>
      <c r="CB227" s="8">
        <v>906</v>
      </c>
      <c r="CC227" s="8">
        <v>808</v>
      </c>
      <c r="CD227" s="8">
        <v>740</v>
      </c>
      <c r="CE227" s="8">
        <v>133.846</v>
      </c>
      <c r="CF227" s="8">
        <v>1832</v>
      </c>
      <c r="CG227" s="8">
        <v>134.01</v>
      </c>
      <c r="CH227" s="8">
        <v>139.45500000000001</v>
      </c>
      <c r="CI227" s="6" t="s">
        <v>1590</v>
      </c>
      <c r="CJ227" s="8">
        <v>139.44999999999999</v>
      </c>
      <c r="CK227" s="8">
        <v>126.395</v>
      </c>
      <c r="CL227" s="6" t="s">
        <v>1590</v>
      </c>
      <c r="CM227" s="8">
        <v>124.14</v>
      </c>
      <c r="CN227" s="8">
        <v>134.6</v>
      </c>
      <c r="CO227" s="8">
        <v>94.6</v>
      </c>
      <c r="CP227" s="8">
        <v>97</v>
      </c>
      <c r="CQ227" s="8">
        <v>102.4</v>
      </c>
      <c r="CR227" s="8">
        <v>101.4</v>
      </c>
      <c r="CS227" s="8">
        <v>93.9</v>
      </c>
      <c r="CT227" s="8">
        <v>16.399999999999999</v>
      </c>
      <c r="CU227" s="8">
        <v>101.2</v>
      </c>
      <c r="CV227" s="8">
        <v>90</v>
      </c>
      <c r="CW227" s="8">
        <v>100.5</v>
      </c>
      <c r="CX227" s="8">
        <v>103</v>
      </c>
      <c r="CY227" s="8">
        <v>101.3</v>
      </c>
      <c r="CZ227" s="8">
        <v>102</v>
      </c>
      <c r="DA227" s="8">
        <v>94.9</v>
      </c>
      <c r="DB227" s="8">
        <v>236</v>
      </c>
      <c r="DC227" s="8">
        <v>3591</v>
      </c>
      <c r="DD227" s="8">
        <v>88.3</v>
      </c>
      <c r="DE227" s="8">
        <v>7020</v>
      </c>
      <c r="DF227" s="8">
        <v>307</v>
      </c>
      <c r="DG227" s="8">
        <v>94</v>
      </c>
      <c r="DH227" s="8">
        <v>4363</v>
      </c>
      <c r="DI227" s="8">
        <v>90.9</v>
      </c>
      <c r="DJ227" s="8">
        <v>200333</v>
      </c>
      <c r="DK227" s="8">
        <v>91.96</v>
      </c>
      <c r="DL227" s="8">
        <v>89.91</v>
      </c>
      <c r="DM227" s="8">
        <v>95.24</v>
      </c>
      <c r="DN227" s="8">
        <v>287.23</v>
      </c>
      <c r="DO227" s="8">
        <v>91.07</v>
      </c>
      <c r="DP227" s="8">
        <v>90.89</v>
      </c>
      <c r="DQ227" s="8">
        <v>91.42</v>
      </c>
      <c r="DR227" s="8">
        <v>90.29</v>
      </c>
      <c r="DS227" s="8">
        <v>86.41</v>
      </c>
      <c r="DT227" s="8">
        <v>85.18</v>
      </c>
      <c r="DU227" s="8">
        <v>89.48</v>
      </c>
      <c r="DV227" s="8">
        <v>91.96</v>
      </c>
      <c r="DW227" s="8">
        <v>89.75</v>
      </c>
      <c r="DX227" s="8">
        <v>94.93</v>
      </c>
      <c r="DY227" s="8">
        <v>90.69</v>
      </c>
      <c r="DZ227" s="8">
        <v>96.17</v>
      </c>
      <c r="EA227" s="8">
        <v>90.27</v>
      </c>
      <c r="EB227" s="8">
        <v>102.97</v>
      </c>
      <c r="EC227" s="8">
        <v>154.1</v>
      </c>
      <c r="ED227" s="8">
        <v>109.52</v>
      </c>
      <c r="EE227" s="8">
        <v>110.63</v>
      </c>
      <c r="EF227" s="8">
        <v>109.63</v>
      </c>
      <c r="EG227" s="8">
        <v>112.1</v>
      </c>
      <c r="EH227" s="8">
        <v>107.58</v>
      </c>
      <c r="EI227" s="8">
        <v>108.53</v>
      </c>
      <c r="EJ227" s="8">
        <v>163.643</v>
      </c>
      <c r="EK227" s="8">
        <v>93.8</v>
      </c>
      <c r="EL227" s="8">
        <v>94.1</v>
      </c>
      <c r="EM227" s="8">
        <v>90.3</v>
      </c>
      <c r="EN227" s="8">
        <v>257.51600000000002</v>
      </c>
      <c r="EO227" s="8">
        <v>135.75</v>
      </c>
      <c r="EP227" s="8">
        <v>444293301</v>
      </c>
      <c r="EQ227" s="8">
        <v>131996295</v>
      </c>
      <c r="ER227" s="8">
        <v>54967351</v>
      </c>
      <c r="ES227" s="8">
        <v>99.8</v>
      </c>
      <c r="ET227" s="8">
        <v>118.8</v>
      </c>
      <c r="EU227" s="8">
        <v>129.19999999999999</v>
      </c>
      <c r="EV227" s="8">
        <v>128.9</v>
      </c>
      <c r="EW227" s="8">
        <v>99.3</v>
      </c>
      <c r="EX227" s="8">
        <v>99.1</v>
      </c>
      <c r="EY227" s="8">
        <v>98.3</v>
      </c>
      <c r="EZ227" s="8">
        <v>88.1</v>
      </c>
      <c r="FA227" s="8">
        <v>83.94</v>
      </c>
      <c r="FB227" s="8">
        <v>85.95</v>
      </c>
      <c r="FC227" s="8">
        <v>80.202399999999997</v>
      </c>
      <c r="FD227" s="8">
        <v>80.754300000000001</v>
      </c>
      <c r="FE227" s="8">
        <v>80.175399999999996</v>
      </c>
      <c r="FF227" s="8">
        <v>100.6</v>
      </c>
      <c r="FG227" s="8">
        <v>101.25</v>
      </c>
      <c r="FH227" s="8">
        <v>98.62</v>
      </c>
      <c r="FI227" s="8">
        <v>104.3</v>
      </c>
      <c r="FJ227" s="8">
        <v>113.5</v>
      </c>
      <c r="FK227" s="8">
        <v>114.1</v>
      </c>
      <c r="FL227" s="8">
        <v>102.6</v>
      </c>
      <c r="FM227" s="8">
        <v>122.9</v>
      </c>
      <c r="FN227" s="8">
        <v>98.66</v>
      </c>
      <c r="FO227" s="8">
        <v>169.9</v>
      </c>
      <c r="FP227" s="8">
        <v>94.04</v>
      </c>
      <c r="FQ227" s="8">
        <v>67.191500000000005</v>
      </c>
      <c r="FR227" s="8">
        <v>53.281199999999998</v>
      </c>
      <c r="FS227" s="8">
        <v>220154</v>
      </c>
      <c r="FT227" s="8">
        <v>102</v>
      </c>
      <c r="FU227" s="8">
        <v>400493</v>
      </c>
      <c r="FV227" s="8">
        <v>100.9</v>
      </c>
      <c r="FW227" s="8">
        <v>111.58</v>
      </c>
      <c r="FX227" s="8">
        <v>264.452</v>
      </c>
      <c r="FY227" s="8">
        <v>113.8</v>
      </c>
      <c r="FZ227" s="8">
        <v>192.01400000000001</v>
      </c>
      <c r="GA227" s="8">
        <v>110.7</v>
      </c>
      <c r="GB227" s="8">
        <v>97.2</v>
      </c>
      <c r="GC227" s="8">
        <v>77</v>
      </c>
      <c r="GD227" s="8">
        <v>78.8</v>
      </c>
      <c r="GE227" s="8">
        <v>77.8</v>
      </c>
      <c r="GF227" s="8">
        <v>71.900000000000006</v>
      </c>
      <c r="GG227" s="8">
        <v>73.2</v>
      </c>
      <c r="GH227" s="8">
        <v>1434.5</v>
      </c>
      <c r="GI227" s="8">
        <v>1445.1</v>
      </c>
      <c r="GJ227" s="8">
        <v>1399</v>
      </c>
      <c r="GL227" s="8">
        <v>63.731000000000002</v>
      </c>
      <c r="GN227" s="8">
        <v>101627</v>
      </c>
      <c r="GP227" s="8">
        <v>106.02</v>
      </c>
      <c r="GQ227" s="8">
        <v>9788</v>
      </c>
      <c r="GR227" s="8">
        <v>8295</v>
      </c>
      <c r="GS227" s="8">
        <v>147.1</v>
      </c>
      <c r="GT227" s="8">
        <v>7341</v>
      </c>
      <c r="GU227" s="8">
        <v>6684</v>
      </c>
      <c r="GV227" s="8">
        <v>7084</v>
      </c>
      <c r="GW227" s="8">
        <v>4546</v>
      </c>
      <c r="GX227" s="8">
        <v>5152</v>
      </c>
      <c r="GY227" s="8">
        <v>107.32</v>
      </c>
      <c r="GZ227" s="8">
        <v>117</v>
      </c>
      <c r="HA227" s="8">
        <v>111</v>
      </c>
      <c r="HB227" s="8">
        <v>123</v>
      </c>
      <c r="HC227" s="8">
        <v>142</v>
      </c>
      <c r="HD227" s="8">
        <v>112</v>
      </c>
      <c r="HE227" s="8">
        <v>110</v>
      </c>
      <c r="HF227" s="8">
        <v>59446.22</v>
      </c>
      <c r="HG227" s="8">
        <v>48050.43</v>
      </c>
      <c r="HJ227" s="8">
        <v>74.441699999999997</v>
      </c>
      <c r="HK227" s="8">
        <v>541</v>
      </c>
      <c r="HL227" s="8">
        <v>745</v>
      </c>
      <c r="HM227" s="8">
        <v>135.5</v>
      </c>
      <c r="HN227" s="8">
        <v>116.53</v>
      </c>
      <c r="HO227" s="8">
        <v>117.96</v>
      </c>
      <c r="HP227" s="8">
        <v>114.51</v>
      </c>
      <c r="HQ227" s="8">
        <v>119.25</v>
      </c>
      <c r="HR227" s="8">
        <v>133.49</v>
      </c>
      <c r="HS227" s="8">
        <v>117.23</v>
      </c>
      <c r="HT227" s="8">
        <v>109.29</v>
      </c>
      <c r="HU227" s="8">
        <v>115.88</v>
      </c>
      <c r="HV227" s="8">
        <v>118.8</v>
      </c>
      <c r="HW227" s="8">
        <v>96.298100000000005</v>
      </c>
      <c r="HX227" s="8">
        <v>216.60400000000001</v>
      </c>
      <c r="HY227" s="8">
        <v>93.851600000000005</v>
      </c>
      <c r="HZ227" s="8">
        <v>102.18680000000001</v>
      </c>
      <c r="IA227" s="8">
        <v>223.4974</v>
      </c>
      <c r="IB227" s="8">
        <v>136.40799999999999</v>
      </c>
      <c r="IC227" s="8">
        <v>326.55</v>
      </c>
      <c r="ID227" s="8">
        <v>94.2</v>
      </c>
      <c r="IE227" s="8">
        <v>239.57</v>
      </c>
      <c r="IF227" s="8">
        <v>220.2</v>
      </c>
      <c r="IG227" s="8">
        <v>101.0055</v>
      </c>
    </row>
    <row r="228" spans="1:241" x14ac:dyDescent="0.25">
      <c r="A228" s="7">
        <v>40543</v>
      </c>
      <c r="B228" s="8">
        <v>1799.14</v>
      </c>
      <c r="C228" s="8">
        <v>1930.2</v>
      </c>
      <c r="D228" s="8">
        <v>1634.39</v>
      </c>
      <c r="E228" s="8">
        <v>2040.54</v>
      </c>
      <c r="F228" s="8">
        <v>128.80000000000001</v>
      </c>
      <c r="G228" s="8">
        <v>121.5</v>
      </c>
      <c r="H228" s="8">
        <v>116.1</v>
      </c>
      <c r="I228" s="8">
        <v>123.7</v>
      </c>
      <c r="J228" s="8">
        <v>123.1</v>
      </c>
      <c r="K228" s="8">
        <v>128.19999999999999</v>
      </c>
      <c r="L228" s="8">
        <v>109.3</v>
      </c>
      <c r="M228" s="8">
        <v>148.69999999999999</v>
      </c>
      <c r="N228" s="8">
        <v>170.2</v>
      </c>
      <c r="O228" s="8">
        <v>147.1</v>
      </c>
      <c r="P228" s="8">
        <v>148.80000000000001</v>
      </c>
      <c r="Q228" s="8">
        <v>137.1</v>
      </c>
      <c r="R228" s="8">
        <v>153.19999999999999</v>
      </c>
      <c r="S228" s="8">
        <v>101.3</v>
      </c>
      <c r="T228" s="8">
        <v>102.2</v>
      </c>
      <c r="U228" s="8">
        <v>99.4</v>
      </c>
      <c r="V228" s="8">
        <v>103.6</v>
      </c>
      <c r="W228" s="8">
        <v>104.3</v>
      </c>
      <c r="X228" s="8">
        <v>101.7</v>
      </c>
      <c r="Y228" s="8">
        <v>93.41</v>
      </c>
      <c r="Z228" s="8">
        <v>139.61000000000001</v>
      </c>
      <c r="AA228" s="8">
        <v>94.83</v>
      </c>
      <c r="AB228" s="8">
        <v>89.46</v>
      </c>
      <c r="AC228" s="8">
        <v>138.57</v>
      </c>
      <c r="AD228" s="8">
        <v>128.19999999999999</v>
      </c>
      <c r="AE228" s="8">
        <v>143.63</v>
      </c>
      <c r="AF228" s="8">
        <v>142.26</v>
      </c>
      <c r="AG228" s="8">
        <v>150.81</v>
      </c>
      <c r="AH228" s="8">
        <v>104.15</v>
      </c>
      <c r="AJ228" s="8">
        <v>143</v>
      </c>
      <c r="AL228" s="8">
        <v>131.9</v>
      </c>
      <c r="AO228" s="8">
        <v>390.01</v>
      </c>
      <c r="AP228" s="8">
        <v>136.76740000000001</v>
      </c>
      <c r="AQ228" s="8">
        <v>412.86</v>
      </c>
      <c r="AR228" s="8">
        <v>153.14779999999999</v>
      </c>
      <c r="AS228" s="8">
        <v>150.4007</v>
      </c>
      <c r="AT228" s="8">
        <v>163.77940000000001</v>
      </c>
      <c r="AU228" s="8">
        <v>110.7017</v>
      </c>
      <c r="AV228" s="8">
        <v>115.9093</v>
      </c>
      <c r="AW228" s="8">
        <v>105.0925</v>
      </c>
      <c r="AX228" s="8">
        <v>111.5364</v>
      </c>
      <c r="AY228" s="8">
        <v>65.62</v>
      </c>
      <c r="AZ228" s="8">
        <v>1072.9000000000001</v>
      </c>
      <c r="BA228" s="8">
        <v>67.61</v>
      </c>
      <c r="BB228" s="8">
        <v>99.13</v>
      </c>
      <c r="BC228" s="8">
        <v>99.93</v>
      </c>
      <c r="BD228" s="8">
        <v>96.71</v>
      </c>
      <c r="BE228" s="8">
        <v>95.2</v>
      </c>
      <c r="BF228" s="8">
        <v>95</v>
      </c>
      <c r="BG228" s="8">
        <v>96.4</v>
      </c>
      <c r="BH228" s="8">
        <v>99.9</v>
      </c>
      <c r="BI228" s="8">
        <v>99.3</v>
      </c>
      <c r="BJ228" s="8">
        <v>100.4</v>
      </c>
      <c r="BK228" s="8">
        <v>99.8</v>
      </c>
      <c r="BL228" s="8">
        <v>101</v>
      </c>
      <c r="BM228" s="8">
        <v>83.8</v>
      </c>
      <c r="BN228" s="8">
        <v>101</v>
      </c>
      <c r="BO228" s="8">
        <v>83.6</v>
      </c>
      <c r="BP228" s="8">
        <v>84.4</v>
      </c>
      <c r="BQ228" s="8">
        <v>100.9</v>
      </c>
      <c r="BR228" s="8">
        <v>101.7</v>
      </c>
      <c r="BS228" s="8">
        <v>90.8</v>
      </c>
      <c r="BT228" s="8">
        <v>427.822</v>
      </c>
      <c r="BU228" s="8">
        <v>79.8</v>
      </c>
      <c r="BV228" s="8">
        <v>90.388000000000005</v>
      </c>
      <c r="BW228" s="8">
        <v>78.2</v>
      </c>
      <c r="BX228" s="8">
        <v>99.4</v>
      </c>
      <c r="BY228" s="8">
        <v>95.5</v>
      </c>
      <c r="BZ228" s="8">
        <v>101.2</v>
      </c>
      <c r="CA228" s="8">
        <v>400</v>
      </c>
      <c r="CB228" s="8">
        <v>949</v>
      </c>
      <c r="CC228" s="8">
        <v>796</v>
      </c>
      <c r="CD228" s="8">
        <v>615</v>
      </c>
      <c r="CE228" s="8">
        <v>133.71799999999999</v>
      </c>
      <c r="CF228" s="8">
        <v>1825.5</v>
      </c>
      <c r="CG228" s="8">
        <v>133.86000000000001</v>
      </c>
      <c r="CH228" s="8">
        <v>139.816</v>
      </c>
      <c r="CI228" s="6" t="s">
        <v>1590</v>
      </c>
      <c r="CJ228" s="8">
        <v>139.82</v>
      </c>
      <c r="CK228" s="8">
        <v>125.90300000000001</v>
      </c>
      <c r="CL228" s="6" t="s">
        <v>1590</v>
      </c>
      <c r="CM228" s="8">
        <v>123.66</v>
      </c>
      <c r="CN228" s="8">
        <v>134.80000000000001</v>
      </c>
      <c r="CO228" s="8">
        <v>94.6</v>
      </c>
      <c r="CP228" s="8">
        <v>97</v>
      </c>
      <c r="CQ228" s="8">
        <v>102.1</v>
      </c>
      <c r="CR228" s="8">
        <v>101.1</v>
      </c>
      <c r="CS228" s="8">
        <v>94.1</v>
      </c>
      <c r="CT228" s="8">
        <v>17.5</v>
      </c>
      <c r="CU228" s="8">
        <v>103.7</v>
      </c>
      <c r="CV228" s="8">
        <v>91</v>
      </c>
      <c r="CW228" s="8">
        <v>100.3</v>
      </c>
      <c r="CX228" s="8">
        <v>101</v>
      </c>
      <c r="CY228" s="8">
        <v>102.5</v>
      </c>
      <c r="CZ228" s="8">
        <v>104</v>
      </c>
      <c r="DA228" s="8">
        <v>96.1</v>
      </c>
      <c r="DB228" s="8">
        <v>234</v>
      </c>
      <c r="DC228" s="8">
        <v>3587</v>
      </c>
      <c r="DD228" s="8">
        <v>92</v>
      </c>
      <c r="DE228" s="8">
        <v>7310</v>
      </c>
      <c r="DF228" s="8">
        <v>311</v>
      </c>
      <c r="DG228" s="8">
        <v>96.1</v>
      </c>
      <c r="DH228" s="8">
        <v>4530</v>
      </c>
      <c r="DI228" s="8">
        <v>88.9</v>
      </c>
      <c r="DJ228" s="8">
        <v>200667</v>
      </c>
      <c r="DK228" s="8">
        <v>90.88</v>
      </c>
      <c r="DL228" s="8">
        <v>89.21</v>
      </c>
      <c r="DM228" s="8">
        <v>93.55</v>
      </c>
      <c r="DN228" s="8">
        <v>279.76</v>
      </c>
      <c r="DO228" s="8">
        <v>90.76</v>
      </c>
      <c r="DP228" s="8">
        <v>90.42</v>
      </c>
      <c r="DQ228" s="8">
        <v>91.41</v>
      </c>
      <c r="DR228" s="8">
        <v>89.99</v>
      </c>
      <c r="DS228" s="8">
        <v>86.19</v>
      </c>
      <c r="DT228" s="8">
        <v>85.34</v>
      </c>
      <c r="DU228" s="8">
        <v>88.33</v>
      </c>
      <c r="DV228" s="8">
        <v>91.83</v>
      </c>
      <c r="DW228" s="8">
        <v>90.44</v>
      </c>
      <c r="DX228" s="8">
        <v>93.71</v>
      </c>
      <c r="DY228" s="8">
        <v>90.08</v>
      </c>
      <c r="DZ228" s="8">
        <v>92.16</v>
      </c>
      <c r="EA228" s="8">
        <v>87</v>
      </c>
      <c r="EB228" s="8">
        <v>98.09</v>
      </c>
      <c r="EC228" s="8">
        <v>162.30000000000001</v>
      </c>
      <c r="ED228" s="8">
        <v>109.8</v>
      </c>
      <c r="EE228" s="8">
        <v>110.36</v>
      </c>
      <c r="EF228" s="8">
        <v>110.57</v>
      </c>
      <c r="EG228" s="8">
        <v>111.25</v>
      </c>
      <c r="EH228" s="8">
        <v>109.69</v>
      </c>
      <c r="EI228" s="8">
        <v>108</v>
      </c>
      <c r="EJ228" s="8">
        <v>164.29599999999999</v>
      </c>
      <c r="EK228" s="8">
        <v>92</v>
      </c>
      <c r="EL228" s="8">
        <v>92.4</v>
      </c>
      <c r="EM228" s="8">
        <v>88.6</v>
      </c>
      <c r="EN228" s="8">
        <v>255.459</v>
      </c>
      <c r="EO228" s="8">
        <v>136.65</v>
      </c>
      <c r="EP228" s="8">
        <v>446502920</v>
      </c>
      <c r="EQ228" s="8">
        <v>132713633</v>
      </c>
      <c r="ER228" s="8">
        <v>55493135</v>
      </c>
      <c r="ES228" s="8">
        <v>99.4</v>
      </c>
      <c r="ET228" s="8">
        <v>118.9</v>
      </c>
      <c r="EU228" s="8">
        <v>133.19999999999999</v>
      </c>
      <c r="EV228" s="8">
        <v>127.5</v>
      </c>
      <c r="EW228" s="6" t="s">
        <v>1590</v>
      </c>
      <c r="EX228" s="6" t="s">
        <v>1590</v>
      </c>
      <c r="EY228" s="6" t="s">
        <v>1590</v>
      </c>
      <c r="EZ228" s="8">
        <v>93.1</v>
      </c>
      <c r="FA228" s="8">
        <v>85.55</v>
      </c>
      <c r="FB228" s="8">
        <v>88.39</v>
      </c>
      <c r="FC228" s="8">
        <v>81.282600000000002</v>
      </c>
      <c r="FD228" s="8">
        <v>82.855199999999996</v>
      </c>
      <c r="FE228" s="8">
        <v>79.191500000000005</v>
      </c>
      <c r="FF228" s="8">
        <v>103.61</v>
      </c>
      <c r="FG228" s="8">
        <v>101.74</v>
      </c>
      <c r="FH228" s="8">
        <v>109.25</v>
      </c>
      <c r="FI228" s="8">
        <v>103.4</v>
      </c>
      <c r="FJ228" s="8">
        <v>114</v>
      </c>
      <c r="FK228" s="8">
        <v>115.1</v>
      </c>
      <c r="FL228" s="8">
        <v>101.2</v>
      </c>
      <c r="FM228" s="8">
        <v>110.1</v>
      </c>
      <c r="FN228" s="8">
        <v>100.71</v>
      </c>
      <c r="FO228" s="8">
        <v>163</v>
      </c>
      <c r="FP228" s="8">
        <v>87.45</v>
      </c>
      <c r="FQ228" s="8">
        <v>68.021600000000007</v>
      </c>
      <c r="FR228" s="8">
        <v>54.049100000000003</v>
      </c>
      <c r="FS228" s="8">
        <v>224952</v>
      </c>
      <c r="FT228" s="8">
        <v>104.3</v>
      </c>
      <c r="FU228" s="8">
        <v>410511</v>
      </c>
      <c r="FV228" s="8">
        <v>103.4</v>
      </c>
      <c r="FW228" s="8">
        <v>110.93</v>
      </c>
      <c r="FX228" s="8">
        <v>255.64</v>
      </c>
      <c r="FY228" s="8">
        <v>112.5</v>
      </c>
      <c r="FZ228" s="8">
        <v>187.465</v>
      </c>
      <c r="GA228" s="8">
        <v>109.5</v>
      </c>
      <c r="GB228" s="8">
        <v>97</v>
      </c>
      <c r="GC228" s="8">
        <v>76.900000000000006</v>
      </c>
      <c r="GD228" s="8">
        <v>78.5</v>
      </c>
      <c r="GE228" s="8">
        <v>77.900000000000006</v>
      </c>
      <c r="GF228" s="8">
        <v>72.2</v>
      </c>
      <c r="GG228" s="8">
        <v>73</v>
      </c>
      <c r="GH228" s="8">
        <v>1434.5</v>
      </c>
      <c r="GI228" s="8">
        <v>1444.1</v>
      </c>
      <c r="GJ228" s="8">
        <v>1403</v>
      </c>
      <c r="GL228" s="8">
        <v>64.873500000000007</v>
      </c>
      <c r="GN228" s="8">
        <v>102289</v>
      </c>
      <c r="GP228" s="8">
        <v>105.95</v>
      </c>
      <c r="GQ228" s="8">
        <v>9767</v>
      </c>
      <c r="GR228" s="8">
        <v>8133</v>
      </c>
      <c r="GS228" s="8">
        <v>145.6</v>
      </c>
      <c r="GT228" s="8">
        <v>7351</v>
      </c>
      <c r="GU228" s="8">
        <v>6564</v>
      </c>
      <c r="GV228" s="8">
        <v>7067</v>
      </c>
      <c r="GW228" s="8">
        <v>4478</v>
      </c>
      <c r="GX228" s="8">
        <v>4975</v>
      </c>
      <c r="GY228" s="8">
        <v>106.21</v>
      </c>
      <c r="GZ228" s="8">
        <v>115</v>
      </c>
      <c r="HA228" s="8">
        <v>111</v>
      </c>
      <c r="HB228" s="8">
        <v>119</v>
      </c>
      <c r="HC228" s="8">
        <v>132</v>
      </c>
      <c r="HD228" s="8">
        <v>112</v>
      </c>
      <c r="HE228" s="8">
        <v>110</v>
      </c>
      <c r="HF228" s="8">
        <v>59997.54</v>
      </c>
      <c r="HG228" s="8">
        <v>48143.69</v>
      </c>
      <c r="HJ228" s="8">
        <v>75.647300000000001</v>
      </c>
      <c r="HK228" s="8">
        <v>543</v>
      </c>
      <c r="HL228" s="8">
        <v>747</v>
      </c>
      <c r="HM228" s="8">
        <v>139.19999999999999</v>
      </c>
      <c r="HN228" s="8">
        <v>116.8</v>
      </c>
      <c r="HO228" s="8">
        <v>117.24</v>
      </c>
      <c r="HP228" s="8">
        <v>115.79</v>
      </c>
      <c r="HQ228" s="8">
        <v>119.77</v>
      </c>
      <c r="HR228" s="8">
        <v>133.24</v>
      </c>
      <c r="HS228" s="8">
        <v>116.1</v>
      </c>
      <c r="HT228" s="8">
        <v>111.15</v>
      </c>
      <c r="HU228" s="8">
        <v>112.38</v>
      </c>
      <c r="HV228" s="8">
        <v>122.17</v>
      </c>
      <c r="HW228" s="8">
        <v>96.394900000000007</v>
      </c>
      <c r="HX228" s="8">
        <v>214.11009999999999</v>
      </c>
      <c r="HY228" s="8">
        <v>93.945800000000006</v>
      </c>
      <c r="HZ228" s="8">
        <v>102.0839</v>
      </c>
      <c r="IA228" s="8">
        <v>219.9384</v>
      </c>
      <c r="IB228" s="8">
        <v>135.13900000000001</v>
      </c>
      <c r="IC228" s="8">
        <v>324.22000000000003</v>
      </c>
      <c r="ID228" s="8">
        <v>96.3</v>
      </c>
      <c r="IE228" s="8">
        <v>233.1</v>
      </c>
      <c r="IF228" s="8">
        <v>214.5</v>
      </c>
      <c r="IG228" s="8">
        <v>101.2769</v>
      </c>
    </row>
    <row r="229" spans="1:241" x14ac:dyDescent="0.25">
      <c r="A229" s="7">
        <v>40633</v>
      </c>
      <c r="B229" s="8">
        <v>1825.03</v>
      </c>
      <c r="C229" s="8">
        <v>1963.02</v>
      </c>
      <c r="D229" s="8">
        <v>1703.5</v>
      </c>
      <c r="E229" s="8">
        <v>2011.77</v>
      </c>
      <c r="F229" s="8">
        <v>132.19999999999999</v>
      </c>
      <c r="G229" s="8">
        <v>124.2</v>
      </c>
      <c r="H229" s="8">
        <v>116.4</v>
      </c>
      <c r="I229" s="8">
        <v>127.5</v>
      </c>
      <c r="J229" s="8">
        <v>127.5</v>
      </c>
      <c r="K229" s="8">
        <v>128</v>
      </c>
      <c r="L229" s="8">
        <v>117.8</v>
      </c>
      <c r="M229" s="8">
        <v>153.80000000000001</v>
      </c>
      <c r="N229" s="8">
        <v>162</v>
      </c>
      <c r="O229" s="8">
        <v>153.19999999999999</v>
      </c>
      <c r="P229" s="8">
        <v>155.4</v>
      </c>
      <c r="Q229" s="8">
        <v>140.6</v>
      </c>
      <c r="R229" s="8">
        <v>153.4</v>
      </c>
      <c r="S229" s="8">
        <v>101</v>
      </c>
      <c r="T229" s="8">
        <v>101.9</v>
      </c>
      <c r="U229" s="8">
        <v>99.1</v>
      </c>
      <c r="V229" s="8">
        <v>102.7</v>
      </c>
      <c r="W229" s="8">
        <v>103.2</v>
      </c>
      <c r="X229" s="8">
        <v>101.3</v>
      </c>
      <c r="Y229" s="8">
        <v>94.07</v>
      </c>
      <c r="Z229" s="8">
        <v>138.49</v>
      </c>
      <c r="AA229" s="8">
        <v>95.05</v>
      </c>
      <c r="AB229" s="8">
        <v>91.37</v>
      </c>
      <c r="AC229" s="8">
        <v>137.52000000000001</v>
      </c>
      <c r="AD229" s="8">
        <v>127.06</v>
      </c>
      <c r="AE229" s="8">
        <v>142.66</v>
      </c>
      <c r="AF229" s="8">
        <v>140.91</v>
      </c>
      <c r="AG229" s="8">
        <v>152.69999999999999</v>
      </c>
      <c r="AH229" s="8">
        <v>102.03</v>
      </c>
      <c r="AJ229" s="8">
        <v>145.5</v>
      </c>
      <c r="AL229" s="8">
        <v>135.80000000000001</v>
      </c>
      <c r="AO229" s="8">
        <v>392.28</v>
      </c>
      <c r="AP229" s="8">
        <v>138.49789999999999</v>
      </c>
      <c r="AQ229" s="8">
        <v>418.09</v>
      </c>
      <c r="AR229" s="8">
        <v>159.99289999999999</v>
      </c>
      <c r="AS229" s="8">
        <v>152.46190000000001</v>
      </c>
      <c r="AT229" s="8">
        <v>171.21600000000001</v>
      </c>
      <c r="AU229" s="8">
        <v>112.2859</v>
      </c>
      <c r="AV229" s="8">
        <v>117.32769999999999</v>
      </c>
      <c r="AW229" s="8">
        <v>106.60720000000001</v>
      </c>
      <c r="AX229" s="8">
        <v>112.67489999999999</v>
      </c>
      <c r="AY229" s="8">
        <v>67.66</v>
      </c>
      <c r="AZ229" s="8">
        <v>1065.1500000000001</v>
      </c>
      <c r="BA229" s="8">
        <v>69.5</v>
      </c>
      <c r="BB229" s="8">
        <v>98.11</v>
      </c>
      <c r="BC229" s="8">
        <v>99.12</v>
      </c>
      <c r="BD229" s="8">
        <v>94.92</v>
      </c>
      <c r="BE229" s="8">
        <v>95.4</v>
      </c>
      <c r="BF229" s="8">
        <v>95.2</v>
      </c>
      <c r="BG229" s="8">
        <v>96.1</v>
      </c>
      <c r="BH229" s="8">
        <v>101.5</v>
      </c>
      <c r="BI229" s="8">
        <v>99.7</v>
      </c>
      <c r="BJ229" s="8">
        <v>101.5</v>
      </c>
      <c r="BK229" s="8">
        <v>100.2</v>
      </c>
      <c r="BL229" s="8">
        <v>101.5</v>
      </c>
      <c r="BM229" s="8">
        <v>86</v>
      </c>
      <c r="BN229" s="8">
        <v>101.5</v>
      </c>
      <c r="BO229" s="8">
        <v>86.2</v>
      </c>
      <c r="BP229" s="8">
        <v>85.4</v>
      </c>
      <c r="BQ229" s="8">
        <v>101.2</v>
      </c>
      <c r="BR229" s="8">
        <v>103</v>
      </c>
      <c r="BS229" s="8">
        <v>89.9</v>
      </c>
      <c r="BT229" s="8">
        <v>420.74700000000001</v>
      </c>
      <c r="BU229" s="8">
        <v>80.5</v>
      </c>
      <c r="BV229" s="8">
        <v>88.948999999999998</v>
      </c>
      <c r="BW229" s="8">
        <v>79.3</v>
      </c>
      <c r="BX229" s="8">
        <v>104.9</v>
      </c>
      <c r="BY229" s="8">
        <v>110.5</v>
      </c>
      <c r="BZ229" s="8">
        <v>102.2</v>
      </c>
      <c r="CA229" s="8">
        <v>415</v>
      </c>
      <c r="CB229" s="8">
        <v>943</v>
      </c>
      <c r="CC229" s="8">
        <v>846</v>
      </c>
      <c r="CD229" s="8">
        <v>761</v>
      </c>
      <c r="CE229" s="8">
        <v>129.059</v>
      </c>
      <c r="CF229" s="8">
        <v>1777.6</v>
      </c>
      <c r="CG229" s="8">
        <v>129.31</v>
      </c>
      <c r="CH229" s="8">
        <v>132.00700000000001</v>
      </c>
      <c r="CI229" s="6" t="s">
        <v>1590</v>
      </c>
      <c r="CJ229" s="8">
        <v>132.01</v>
      </c>
      <c r="CK229" s="8">
        <v>124.259</v>
      </c>
      <c r="CL229" s="6" t="s">
        <v>1590</v>
      </c>
      <c r="CM229" s="8">
        <v>122.04</v>
      </c>
      <c r="CN229" s="8">
        <v>128.6</v>
      </c>
      <c r="CO229" s="8">
        <v>95.8</v>
      </c>
      <c r="CP229" s="8">
        <v>98.1</v>
      </c>
      <c r="CQ229" s="8">
        <v>102.7</v>
      </c>
      <c r="CR229" s="8">
        <v>101.7</v>
      </c>
      <c r="CS229" s="8">
        <v>95.6</v>
      </c>
      <c r="CT229" s="8">
        <v>20.7</v>
      </c>
      <c r="CU229" s="8">
        <v>104.5</v>
      </c>
      <c r="CV229" s="8">
        <v>93</v>
      </c>
      <c r="CW229" s="8">
        <v>101.4</v>
      </c>
      <c r="CX229" s="8">
        <v>102</v>
      </c>
      <c r="CY229" s="8">
        <v>103.1</v>
      </c>
      <c r="CZ229" s="8">
        <v>104</v>
      </c>
      <c r="DA229" s="8">
        <v>98</v>
      </c>
      <c r="DB229" s="8">
        <v>250</v>
      </c>
      <c r="DC229" s="8">
        <v>3736</v>
      </c>
      <c r="DD229" s="8">
        <v>97.1</v>
      </c>
      <c r="DE229" s="8">
        <v>7720</v>
      </c>
      <c r="DF229" s="8">
        <v>341</v>
      </c>
      <c r="DG229" s="8">
        <v>97.7</v>
      </c>
      <c r="DH229" s="8">
        <v>4767</v>
      </c>
      <c r="DI229" s="8">
        <v>87.3</v>
      </c>
      <c r="DJ229" s="8">
        <v>201000</v>
      </c>
      <c r="DK229" s="8">
        <v>91.12</v>
      </c>
      <c r="DL229" s="8">
        <v>89.43</v>
      </c>
      <c r="DM229" s="8">
        <v>93.84</v>
      </c>
      <c r="DN229" s="8">
        <v>281.33</v>
      </c>
      <c r="DO229" s="8">
        <v>90.05</v>
      </c>
      <c r="DP229" s="8">
        <v>89.71</v>
      </c>
      <c r="DQ229" s="8">
        <v>90.69</v>
      </c>
      <c r="DR229" s="8">
        <v>89.17</v>
      </c>
      <c r="DS229" s="8">
        <v>84.86</v>
      </c>
      <c r="DT229" s="8">
        <v>85.26</v>
      </c>
      <c r="DU229" s="8">
        <v>83.85</v>
      </c>
      <c r="DV229" s="8">
        <v>92.5</v>
      </c>
      <c r="DW229" s="8">
        <v>89.76</v>
      </c>
      <c r="DX229" s="8">
        <v>96.21</v>
      </c>
      <c r="DY229" s="8">
        <v>90.05</v>
      </c>
      <c r="DZ229" s="8">
        <v>94.64</v>
      </c>
      <c r="EA229" s="8">
        <v>90.72</v>
      </c>
      <c r="EB229" s="8">
        <v>99.17</v>
      </c>
      <c r="EC229" s="8">
        <v>175.13329999999999</v>
      </c>
      <c r="ED229" s="8">
        <v>108.81</v>
      </c>
      <c r="EE229" s="8">
        <v>109.56</v>
      </c>
      <c r="EF229" s="8">
        <v>109.3</v>
      </c>
      <c r="EG229" s="8">
        <v>110.21</v>
      </c>
      <c r="EH229" s="8">
        <v>108.42</v>
      </c>
      <c r="EI229" s="8">
        <v>107.76</v>
      </c>
      <c r="EJ229" s="8">
        <v>161.239</v>
      </c>
      <c r="EK229" s="8">
        <v>91.7</v>
      </c>
      <c r="EL229" s="8">
        <v>92.1</v>
      </c>
      <c r="EM229" s="8">
        <v>88.8</v>
      </c>
      <c r="EN229" s="8">
        <v>253.02500000000001</v>
      </c>
      <c r="EO229" s="8">
        <v>139.71</v>
      </c>
      <c r="EP229" s="8">
        <v>458225050</v>
      </c>
      <c r="EQ229" s="8">
        <v>135051150</v>
      </c>
      <c r="ER229" s="8">
        <v>56783027</v>
      </c>
      <c r="ES229" s="8">
        <v>106.6</v>
      </c>
      <c r="ET229" s="8">
        <v>118.3</v>
      </c>
      <c r="EU229" s="8">
        <v>134.1</v>
      </c>
      <c r="EV229" s="8">
        <v>124.4</v>
      </c>
      <c r="EW229" s="8">
        <v>98.7</v>
      </c>
      <c r="EX229" s="8">
        <v>98.7</v>
      </c>
      <c r="EY229" s="8">
        <v>96.6</v>
      </c>
      <c r="EZ229" s="8">
        <v>101.2</v>
      </c>
      <c r="FA229" s="8">
        <v>89.2</v>
      </c>
      <c r="FB229" s="8">
        <v>89</v>
      </c>
      <c r="FC229" s="8">
        <v>80.932199999999995</v>
      </c>
      <c r="FD229" s="8">
        <v>83.192800000000005</v>
      </c>
      <c r="FE229" s="8">
        <v>77.672300000000007</v>
      </c>
      <c r="FF229" s="8">
        <v>108.25</v>
      </c>
      <c r="FG229" s="8">
        <v>107.32</v>
      </c>
      <c r="FH229" s="8">
        <v>106.83</v>
      </c>
      <c r="FI229" s="8">
        <v>104.2</v>
      </c>
      <c r="FJ229" s="8">
        <v>115.8</v>
      </c>
      <c r="FK229" s="8">
        <v>119.5</v>
      </c>
      <c r="FL229" s="8">
        <v>101.6</v>
      </c>
      <c r="FM229" s="8">
        <v>109.5</v>
      </c>
      <c r="FN229" s="8">
        <v>96.94</v>
      </c>
      <c r="FO229" s="8">
        <v>164</v>
      </c>
      <c r="FP229" s="8">
        <v>88.65</v>
      </c>
      <c r="FQ229" s="8">
        <v>69.335999999999999</v>
      </c>
      <c r="FR229" s="8">
        <v>55.083599999999997</v>
      </c>
      <c r="FS229" s="8">
        <v>229561</v>
      </c>
      <c r="FT229" s="8">
        <v>106.4</v>
      </c>
      <c r="FU229" s="8">
        <v>420488</v>
      </c>
      <c r="FV229" s="8">
        <v>105.9</v>
      </c>
      <c r="FW229" s="8">
        <v>111.07</v>
      </c>
      <c r="FX229" s="8">
        <v>260.214</v>
      </c>
      <c r="FY229" s="8">
        <v>111.9</v>
      </c>
      <c r="FZ229" s="8">
        <v>190.93600000000001</v>
      </c>
      <c r="GA229" s="8">
        <v>109.2</v>
      </c>
      <c r="GB229" s="8">
        <v>98.7</v>
      </c>
      <c r="GC229" s="8">
        <v>80.900000000000006</v>
      </c>
      <c r="GD229" s="8">
        <v>82.4</v>
      </c>
      <c r="GE229" s="8">
        <v>81.8</v>
      </c>
      <c r="GF229" s="8">
        <v>76.2</v>
      </c>
      <c r="GG229" s="8">
        <v>77.3</v>
      </c>
      <c r="GH229" s="8">
        <v>1438</v>
      </c>
      <c r="GI229" s="8">
        <v>1447.1</v>
      </c>
      <c r="GJ229" s="8">
        <v>1408</v>
      </c>
      <c r="GL229" s="8">
        <v>70.343000000000004</v>
      </c>
      <c r="GN229" s="8">
        <v>103245</v>
      </c>
      <c r="GP229" s="8">
        <v>105.88</v>
      </c>
      <c r="GQ229" s="8">
        <v>9706</v>
      </c>
      <c r="GR229" s="8">
        <v>8211</v>
      </c>
      <c r="GS229" s="8">
        <v>146.4</v>
      </c>
      <c r="GT229" s="8">
        <v>7336</v>
      </c>
      <c r="GU229" s="8">
        <v>6869</v>
      </c>
      <c r="GV229" s="8">
        <v>7244</v>
      </c>
      <c r="GW229" s="8">
        <v>4556</v>
      </c>
      <c r="GX229" s="8">
        <v>4997</v>
      </c>
      <c r="GY229" s="8">
        <v>105.45</v>
      </c>
      <c r="GZ229" s="8">
        <v>110</v>
      </c>
      <c r="HA229" s="8">
        <v>108</v>
      </c>
      <c r="HB229" s="8">
        <v>113</v>
      </c>
      <c r="HC229" s="8">
        <v>123</v>
      </c>
      <c r="HD229" s="8">
        <v>110</v>
      </c>
      <c r="HE229" s="8">
        <v>103</v>
      </c>
      <c r="HF229" s="8">
        <v>46157.68</v>
      </c>
      <c r="HG229" s="8">
        <v>41534.199999999997</v>
      </c>
      <c r="HJ229" s="8">
        <v>76.3245</v>
      </c>
      <c r="HK229" s="8">
        <v>544</v>
      </c>
      <c r="HL229" s="8">
        <v>750</v>
      </c>
      <c r="HM229" s="8">
        <v>142.30000000000001</v>
      </c>
      <c r="HN229" s="8">
        <v>122.24</v>
      </c>
      <c r="HO229" s="8">
        <v>121.58</v>
      </c>
      <c r="HP229" s="8">
        <v>122.67</v>
      </c>
      <c r="HQ229" s="8">
        <v>126.9</v>
      </c>
      <c r="HR229" s="8">
        <v>139.9</v>
      </c>
      <c r="HS229" s="8">
        <v>119.29</v>
      </c>
      <c r="HT229" s="8">
        <v>118.07</v>
      </c>
      <c r="HU229" s="8">
        <v>116.03</v>
      </c>
      <c r="HV229" s="8">
        <v>124.68</v>
      </c>
      <c r="HW229" s="8">
        <v>96.491699999999994</v>
      </c>
      <c r="HX229" s="8">
        <v>212.8005</v>
      </c>
      <c r="HY229" s="8">
        <v>94.511200000000002</v>
      </c>
      <c r="HZ229" s="8">
        <v>101.46639999999999</v>
      </c>
      <c r="IA229" s="8">
        <v>217.49889999999999</v>
      </c>
      <c r="IB229" s="8">
        <v>133.93600000000001</v>
      </c>
      <c r="IC229" s="8">
        <v>315.24</v>
      </c>
      <c r="ID229" s="8">
        <v>93.7</v>
      </c>
      <c r="IE229" s="8">
        <v>226.42</v>
      </c>
      <c r="IF229" s="8">
        <v>211.8</v>
      </c>
      <c r="IG229" s="8">
        <v>101.05</v>
      </c>
    </row>
    <row r="230" spans="1:241" x14ac:dyDescent="0.25">
      <c r="A230" s="7">
        <v>40724</v>
      </c>
      <c r="B230" s="8">
        <v>1870.51</v>
      </c>
      <c r="C230" s="8">
        <v>2023.35</v>
      </c>
      <c r="D230" s="8">
        <v>1758.54</v>
      </c>
      <c r="E230" s="8">
        <v>2009.06</v>
      </c>
      <c r="F230" s="8">
        <v>128.6</v>
      </c>
      <c r="G230" s="8">
        <v>120.5</v>
      </c>
      <c r="H230" s="8">
        <v>111.5</v>
      </c>
      <c r="I230" s="8">
        <v>124.3</v>
      </c>
      <c r="J230" s="8">
        <v>124.5</v>
      </c>
      <c r="K230" s="8">
        <v>123.3</v>
      </c>
      <c r="L230" s="8">
        <v>123.6</v>
      </c>
      <c r="M230" s="8">
        <v>150.69999999999999</v>
      </c>
      <c r="N230" s="8">
        <v>156.5</v>
      </c>
      <c r="O230" s="8">
        <v>150.30000000000001</v>
      </c>
      <c r="P230" s="8">
        <v>151.69999999999999</v>
      </c>
      <c r="Q230" s="8">
        <v>142</v>
      </c>
      <c r="R230" s="8">
        <v>158.80000000000001</v>
      </c>
      <c r="S230" s="8">
        <v>101.4</v>
      </c>
      <c r="T230" s="8">
        <v>102.1</v>
      </c>
      <c r="U230" s="8">
        <v>100.1</v>
      </c>
      <c r="V230" s="8">
        <v>102</v>
      </c>
      <c r="W230" s="8">
        <v>102.2</v>
      </c>
      <c r="X230" s="8">
        <v>101.4</v>
      </c>
      <c r="Y230" s="8">
        <v>94.93</v>
      </c>
      <c r="Z230" s="8">
        <v>139.87</v>
      </c>
      <c r="AA230" s="8">
        <v>96.13</v>
      </c>
      <c r="AB230" s="8">
        <v>91.63</v>
      </c>
      <c r="AC230" s="8">
        <v>138.83000000000001</v>
      </c>
      <c r="AD230" s="8">
        <v>128.37</v>
      </c>
      <c r="AE230" s="8">
        <v>143.94999999999999</v>
      </c>
      <c r="AF230" s="8">
        <v>142.5</v>
      </c>
      <c r="AG230" s="8">
        <v>156.41999999999999</v>
      </c>
      <c r="AH230" s="8">
        <v>100.23</v>
      </c>
      <c r="AJ230" s="8">
        <v>149</v>
      </c>
      <c r="AL230" s="8">
        <v>139.6</v>
      </c>
      <c r="AO230" s="8">
        <v>396.27</v>
      </c>
      <c r="AP230" s="8">
        <v>141.6001</v>
      </c>
      <c r="AQ230" s="8">
        <v>420.53</v>
      </c>
      <c r="AR230" s="8">
        <v>161.27019999999999</v>
      </c>
      <c r="AS230" s="8">
        <v>155.82919999999999</v>
      </c>
      <c r="AT230" s="8">
        <v>173.22030000000001</v>
      </c>
      <c r="AU230" s="8">
        <v>117.2734</v>
      </c>
      <c r="AV230" s="8">
        <v>121.8556</v>
      </c>
      <c r="AW230" s="8">
        <v>112.1383</v>
      </c>
      <c r="AX230" s="8">
        <v>116.6979</v>
      </c>
      <c r="AY230" s="8">
        <v>69.010000000000005</v>
      </c>
      <c r="AZ230" s="8">
        <v>1113.42</v>
      </c>
      <c r="BA230" s="8">
        <v>70.900000000000006</v>
      </c>
      <c r="BB230" s="8">
        <v>97</v>
      </c>
      <c r="BC230" s="8">
        <v>98.01</v>
      </c>
      <c r="BD230" s="8">
        <v>93.79</v>
      </c>
      <c r="BE230" s="8">
        <v>95.9</v>
      </c>
      <c r="BF230" s="8">
        <v>95.7</v>
      </c>
      <c r="BG230" s="8">
        <v>97.2</v>
      </c>
      <c r="BH230" s="8">
        <v>102.8</v>
      </c>
      <c r="BI230" s="8">
        <v>100</v>
      </c>
      <c r="BJ230" s="8">
        <v>100.8</v>
      </c>
      <c r="BK230" s="8">
        <v>100.4</v>
      </c>
      <c r="BL230" s="8">
        <v>101.9</v>
      </c>
      <c r="BM230" s="8">
        <v>87.1</v>
      </c>
      <c r="BN230" s="8">
        <v>101.9</v>
      </c>
      <c r="BO230" s="8">
        <v>87</v>
      </c>
      <c r="BP230" s="8">
        <v>88.1</v>
      </c>
      <c r="BQ230" s="8">
        <v>101.2</v>
      </c>
      <c r="BR230" s="8">
        <v>104.4</v>
      </c>
      <c r="BS230" s="8">
        <v>91.9</v>
      </c>
      <c r="BT230" s="8">
        <v>424.52</v>
      </c>
      <c r="BU230" s="8">
        <v>80.5</v>
      </c>
      <c r="BV230" s="8">
        <v>89.457999999999998</v>
      </c>
      <c r="BW230" s="8">
        <v>80.8</v>
      </c>
      <c r="BX230" s="8">
        <v>108</v>
      </c>
      <c r="BY230" s="8">
        <v>109.3</v>
      </c>
      <c r="BZ230" s="8">
        <v>107.3</v>
      </c>
      <c r="CA230" s="8">
        <v>457</v>
      </c>
      <c r="CB230" s="8">
        <v>1032</v>
      </c>
      <c r="CC230" s="8">
        <v>864</v>
      </c>
      <c r="CD230" s="8">
        <v>716</v>
      </c>
      <c r="CE230" s="8">
        <v>127.52800000000001</v>
      </c>
      <c r="CF230" s="8">
        <v>1752.1</v>
      </c>
      <c r="CG230" s="8">
        <v>127.76</v>
      </c>
      <c r="CH230" s="8">
        <v>130.80500000000001</v>
      </c>
      <c r="CI230" s="6" t="s">
        <v>1590</v>
      </c>
      <c r="CJ230" s="8">
        <v>130.81</v>
      </c>
      <c r="CK230" s="8">
        <v>122.44499999999999</v>
      </c>
      <c r="CL230" s="6" t="s">
        <v>1590</v>
      </c>
      <c r="CM230" s="8">
        <v>120.26</v>
      </c>
      <c r="CN230" s="8">
        <v>126.3</v>
      </c>
      <c r="CO230" s="8">
        <v>97.6</v>
      </c>
      <c r="CP230" s="8">
        <v>99.5</v>
      </c>
      <c r="CQ230" s="8">
        <v>105.5</v>
      </c>
      <c r="CR230" s="8">
        <v>103.3</v>
      </c>
      <c r="CS230" s="8">
        <v>96.8</v>
      </c>
      <c r="CT230" s="8">
        <v>15.1</v>
      </c>
      <c r="CU230" s="8">
        <v>103.9</v>
      </c>
      <c r="CV230" s="8">
        <v>94</v>
      </c>
      <c r="CW230" s="8">
        <v>102.4</v>
      </c>
      <c r="CX230" s="8">
        <v>107</v>
      </c>
      <c r="CY230" s="8">
        <v>105.1</v>
      </c>
      <c r="CZ230" s="8">
        <v>106</v>
      </c>
      <c r="DA230" s="8">
        <v>99</v>
      </c>
      <c r="DB230" s="8">
        <v>249</v>
      </c>
      <c r="DC230" s="8">
        <v>3788</v>
      </c>
      <c r="DD230" s="8">
        <v>102.3</v>
      </c>
      <c r="DE230" s="8">
        <v>8140</v>
      </c>
      <c r="DF230" s="8">
        <v>364</v>
      </c>
      <c r="DG230" s="8">
        <v>101.8</v>
      </c>
      <c r="DH230" s="8">
        <v>4907</v>
      </c>
      <c r="DI230" s="8">
        <v>88</v>
      </c>
      <c r="DJ230" s="8">
        <v>202667</v>
      </c>
      <c r="DK230" s="8">
        <v>89.4</v>
      </c>
      <c r="DL230" s="8">
        <v>87.7</v>
      </c>
      <c r="DM230" s="8">
        <v>92.11</v>
      </c>
      <c r="DN230" s="8">
        <v>272.02</v>
      </c>
      <c r="DO230" s="8">
        <v>88.32</v>
      </c>
      <c r="DP230" s="8">
        <v>87.96</v>
      </c>
      <c r="DQ230" s="8">
        <v>89</v>
      </c>
      <c r="DR230" s="8">
        <v>87.78</v>
      </c>
      <c r="DS230" s="8">
        <v>85.15</v>
      </c>
      <c r="DT230" s="8">
        <v>85.47</v>
      </c>
      <c r="DU230" s="8">
        <v>84.35</v>
      </c>
      <c r="DV230" s="8">
        <v>90.86</v>
      </c>
      <c r="DW230" s="8">
        <v>88.87</v>
      </c>
      <c r="DX230" s="8">
        <v>93.55</v>
      </c>
      <c r="DY230" s="8">
        <v>88.72</v>
      </c>
      <c r="DZ230" s="8">
        <v>92</v>
      </c>
      <c r="EA230" s="8">
        <v>87.06</v>
      </c>
      <c r="EB230" s="8">
        <v>97.68</v>
      </c>
      <c r="EC230" s="8">
        <v>185.76669999999999</v>
      </c>
      <c r="ED230" s="8">
        <v>110.53</v>
      </c>
      <c r="EE230" s="8">
        <v>109.9</v>
      </c>
      <c r="EF230" s="8">
        <v>112.99</v>
      </c>
      <c r="EG230" s="8">
        <v>111.56</v>
      </c>
      <c r="EH230" s="8">
        <v>111.23</v>
      </c>
      <c r="EI230" s="8">
        <v>107.96</v>
      </c>
      <c r="EJ230" s="8">
        <v>160.45599999999999</v>
      </c>
      <c r="EK230" s="8">
        <v>91</v>
      </c>
      <c r="EL230" s="8">
        <v>91.3</v>
      </c>
      <c r="EM230" s="8">
        <v>87.7</v>
      </c>
      <c r="EN230" s="8">
        <v>255.238</v>
      </c>
      <c r="EO230" s="8">
        <v>141.22999999999999</v>
      </c>
      <c r="EP230" s="8">
        <v>459946170</v>
      </c>
      <c r="EQ230" s="8">
        <v>137054273</v>
      </c>
      <c r="ER230" s="8">
        <v>57580635</v>
      </c>
      <c r="ES230" s="8">
        <v>116</v>
      </c>
      <c r="ET230" s="8">
        <v>120.7</v>
      </c>
      <c r="EU230" s="8">
        <v>138.80000000000001</v>
      </c>
      <c r="EV230" s="8">
        <v>125.2</v>
      </c>
      <c r="EW230" s="6" t="s">
        <v>1590</v>
      </c>
      <c r="EX230" s="6" t="s">
        <v>1590</v>
      </c>
      <c r="EY230" s="6" t="s">
        <v>1590</v>
      </c>
      <c r="EZ230" s="8">
        <v>95.1</v>
      </c>
      <c r="FA230" s="8">
        <v>89.88</v>
      </c>
      <c r="FB230" s="8">
        <v>92.47</v>
      </c>
      <c r="FC230" s="8">
        <v>82.876900000000006</v>
      </c>
      <c r="FD230" s="8">
        <v>85.481499999999997</v>
      </c>
      <c r="FE230" s="8">
        <v>79.047399999999996</v>
      </c>
      <c r="FF230" s="8">
        <v>110.15</v>
      </c>
      <c r="FG230" s="8">
        <v>107.2</v>
      </c>
      <c r="FH230" s="8">
        <v>123.06</v>
      </c>
      <c r="FI230" s="8">
        <v>104.5</v>
      </c>
      <c r="FJ230" s="8">
        <v>118</v>
      </c>
      <c r="FK230" s="8">
        <v>117.7</v>
      </c>
      <c r="FL230" s="8">
        <v>101.4</v>
      </c>
      <c r="FM230" s="8">
        <v>112.7</v>
      </c>
      <c r="FN230" s="8">
        <v>98.85</v>
      </c>
      <c r="FO230" s="8">
        <v>167.3</v>
      </c>
      <c r="FP230" s="8">
        <v>90.79</v>
      </c>
      <c r="FQ230" s="8">
        <v>70.421700000000001</v>
      </c>
      <c r="FR230" s="8">
        <v>56.153100000000002</v>
      </c>
      <c r="FS230" s="8">
        <v>235706</v>
      </c>
      <c r="FT230" s="8">
        <v>109.2</v>
      </c>
      <c r="FU230" s="8">
        <v>443055</v>
      </c>
      <c r="FV230" s="8">
        <v>111.6</v>
      </c>
      <c r="FW230" s="8">
        <v>109.55</v>
      </c>
      <c r="FX230" s="8">
        <v>261.565</v>
      </c>
      <c r="FY230" s="8">
        <v>111.5</v>
      </c>
      <c r="FZ230" s="8">
        <v>190.67099999999999</v>
      </c>
      <c r="GA230" s="8">
        <v>108.1</v>
      </c>
      <c r="GB230" s="8">
        <v>97.4</v>
      </c>
      <c r="GC230" s="8">
        <v>83.1</v>
      </c>
      <c r="GD230" s="8">
        <v>85.4</v>
      </c>
      <c r="GE230" s="8">
        <v>83.2</v>
      </c>
      <c r="GF230" s="8">
        <v>77.7</v>
      </c>
      <c r="GG230" s="8">
        <v>78.900000000000006</v>
      </c>
      <c r="GH230" s="8">
        <v>1445</v>
      </c>
      <c r="GI230" s="8">
        <v>1452.4</v>
      </c>
      <c r="GJ230" s="8">
        <v>1417</v>
      </c>
      <c r="GL230" s="8">
        <v>74.0655</v>
      </c>
      <c r="GN230" s="8">
        <v>106067</v>
      </c>
      <c r="GP230" s="8">
        <v>106.57</v>
      </c>
      <c r="GQ230" s="8">
        <v>9472</v>
      </c>
      <c r="GR230" s="8">
        <v>8396</v>
      </c>
      <c r="GS230" s="8">
        <v>147.4</v>
      </c>
      <c r="GT230" s="8">
        <v>7239</v>
      </c>
      <c r="GU230" s="8">
        <v>6789</v>
      </c>
      <c r="GV230" s="8">
        <v>7255</v>
      </c>
      <c r="GW230" s="8">
        <v>4513</v>
      </c>
      <c r="GX230" s="8">
        <v>5027</v>
      </c>
      <c r="GY230" s="8">
        <v>103.18</v>
      </c>
      <c r="GZ230" s="8">
        <v>108</v>
      </c>
      <c r="HA230" s="8">
        <v>106</v>
      </c>
      <c r="HB230" s="8">
        <v>111</v>
      </c>
      <c r="HC230" s="8">
        <v>120</v>
      </c>
      <c r="HD230" s="8">
        <v>109</v>
      </c>
      <c r="HE230" s="8">
        <v>99</v>
      </c>
      <c r="HF230" s="8">
        <v>46665.87</v>
      </c>
      <c r="HG230" s="8">
        <v>42201.23</v>
      </c>
      <c r="HJ230" s="8">
        <v>76.340199999999996</v>
      </c>
      <c r="HK230" s="8">
        <v>547</v>
      </c>
      <c r="HL230" s="8">
        <v>760</v>
      </c>
      <c r="HM230" s="8">
        <v>145.1</v>
      </c>
      <c r="HN230" s="8">
        <v>121.89</v>
      </c>
      <c r="HO230" s="8">
        <v>120.47</v>
      </c>
      <c r="HP230" s="8">
        <v>123.33</v>
      </c>
      <c r="HQ230" s="8">
        <v>121.48</v>
      </c>
      <c r="HR230" s="8">
        <v>129.71</v>
      </c>
      <c r="HS230" s="8">
        <v>119.94</v>
      </c>
      <c r="HT230" s="8">
        <v>121.4</v>
      </c>
      <c r="HU230" s="8">
        <v>116.29</v>
      </c>
      <c r="HV230" s="8">
        <v>125.93</v>
      </c>
      <c r="HW230" s="8">
        <v>95.039900000000003</v>
      </c>
      <c r="HX230" s="8">
        <v>211.37629999999999</v>
      </c>
      <c r="HY230" s="8">
        <v>94.322699999999998</v>
      </c>
      <c r="HZ230" s="8">
        <v>97.247200000000007</v>
      </c>
      <c r="IA230" s="8">
        <v>216.05619999999999</v>
      </c>
      <c r="IB230" s="8">
        <v>133.44399999999999</v>
      </c>
      <c r="IC230" s="8">
        <v>309.72000000000003</v>
      </c>
      <c r="ID230" s="8">
        <v>94.5</v>
      </c>
      <c r="IE230" s="8">
        <v>227.08</v>
      </c>
      <c r="IF230" s="8">
        <v>220.5</v>
      </c>
      <c r="IG230" s="8">
        <v>101.49590000000001</v>
      </c>
    </row>
    <row r="231" spans="1:241" x14ac:dyDescent="0.25">
      <c r="A231" s="7">
        <v>40816</v>
      </c>
      <c r="B231" s="8">
        <v>1944.2</v>
      </c>
      <c r="C231" s="8">
        <v>2080.7399999999998</v>
      </c>
      <c r="D231" s="8">
        <v>1800</v>
      </c>
      <c r="E231" s="8">
        <v>2070.04</v>
      </c>
      <c r="F231" s="8">
        <v>134.6</v>
      </c>
      <c r="G231" s="8">
        <v>125.7</v>
      </c>
      <c r="H231" s="8">
        <v>116.4</v>
      </c>
      <c r="I231" s="8">
        <v>129.69999999999999</v>
      </c>
      <c r="J231" s="8">
        <v>131.1</v>
      </c>
      <c r="K231" s="8">
        <v>120.2</v>
      </c>
      <c r="L231" s="8">
        <v>118.7</v>
      </c>
      <c r="M231" s="8">
        <v>158.6</v>
      </c>
      <c r="N231" s="8">
        <v>171.4</v>
      </c>
      <c r="O231" s="8">
        <v>157.69999999999999</v>
      </c>
      <c r="P231" s="8">
        <v>159.80000000000001</v>
      </c>
      <c r="Q231" s="8">
        <v>145.19999999999999</v>
      </c>
      <c r="R231" s="8">
        <v>154.4</v>
      </c>
      <c r="S231" s="8">
        <v>99.9</v>
      </c>
      <c r="T231" s="8">
        <v>100.1</v>
      </c>
      <c r="U231" s="8">
        <v>99.6</v>
      </c>
      <c r="V231" s="8">
        <v>100.2</v>
      </c>
      <c r="W231" s="8">
        <v>100.3</v>
      </c>
      <c r="X231" s="8">
        <v>100</v>
      </c>
      <c r="Y231" s="8">
        <v>96.8</v>
      </c>
      <c r="Z231" s="8">
        <v>142.35</v>
      </c>
      <c r="AA231" s="8">
        <v>98.28</v>
      </c>
      <c r="AB231" s="8">
        <v>92.72</v>
      </c>
      <c r="AC231" s="8">
        <v>140.88999999999999</v>
      </c>
      <c r="AD231" s="8">
        <v>129.61000000000001</v>
      </c>
      <c r="AE231" s="8">
        <v>146.55000000000001</v>
      </c>
      <c r="AF231" s="8">
        <v>146.32</v>
      </c>
      <c r="AG231" s="8">
        <v>153.69</v>
      </c>
      <c r="AH231" s="8">
        <v>99.54</v>
      </c>
      <c r="AJ231" s="8">
        <v>150.1</v>
      </c>
      <c r="AL231" s="8">
        <v>141.6</v>
      </c>
      <c r="AO231" s="8">
        <v>398.62</v>
      </c>
      <c r="AP231" s="8">
        <v>142.6181</v>
      </c>
      <c r="AQ231" s="8">
        <v>421.89</v>
      </c>
      <c r="AR231" s="8">
        <v>166.6148</v>
      </c>
      <c r="AS231" s="8">
        <v>157.8871</v>
      </c>
      <c r="AT231" s="8">
        <v>178.5402</v>
      </c>
      <c r="AU231" s="8">
        <v>120.1117</v>
      </c>
      <c r="AV231" s="8">
        <v>124.96680000000001</v>
      </c>
      <c r="AW231" s="8">
        <v>114.6636</v>
      </c>
      <c r="AX231" s="8">
        <v>120.46729999999999</v>
      </c>
      <c r="AY231" s="8">
        <v>71.260000000000005</v>
      </c>
      <c r="AZ231" s="8">
        <v>1141.3599999999999</v>
      </c>
      <c r="BA231" s="8">
        <v>72.61</v>
      </c>
      <c r="BB231" s="8">
        <v>95.89</v>
      </c>
      <c r="BC231" s="8">
        <v>96.77</v>
      </c>
      <c r="BD231" s="8">
        <v>93</v>
      </c>
      <c r="BE231" s="8">
        <v>95.3</v>
      </c>
      <c r="BF231" s="8">
        <v>95.3</v>
      </c>
      <c r="BG231" s="8">
        <v>95.6</v>
      </c>
      <c r="BH231" s="8">
        <v>102.4</v>
      </c>
      <c r="BI231" s="8">
        <v>99.8</v>
      </c>
      <c r="BJ231" s="8">
        <v>100.4</v>
      </c>
      <c r="BK231" s="8">
        <v>100.2</v>
      </c>
      <c r="BL231" s="8">
        <v>103.1</v>
      </c>
      <c r="BM231" s="8">
        <v>86.7</v>
      </c>
      <c r="BN231" s="8">
        <v>103.1</v>
      </c>
      <c r="BO231" s="8">
        <v>86.3</v>
      </c>
      <c r="BP231" s="8">
        <v>89.5</v>
      </c>
      <c r="BQ231" s="8">
        <v>102.6</v>
      </c>
      <c r="BR231" s="8">
        <v>104.8</v>
      </c>
      <c r="BS231" s="8">
        <v>88.9</v>
      </c>
      <c r="BT231" s="8">
        <v>411.78399999999999</v>
      </c>
      <c r="BU231" s="8">
        <v>77.599999999999994</v>
      </c>
      <c r="BV231" s="8">
        <v>87.162000000000006</v>
      </c>
      <c r="BW231" s="8">
        <v>77</v>
      </c>
      <c r="BX231" s="8">
        <v>110</v>
      </c>
      <c r="BY231" s="8">
        <v>103.3</v>
      </c>
      <c r="BZ231" s="8">
        <v>113.1</v>
      </c>
      <c r="CA231" s="8">
        <v>461</v>
      </c>
      <c r="CB231" s="8">
        <v>1071</v>
      </c>
      <c r="CC231" s="8">
        <v>836</v>
      </c>
      <c r="CD231" s="8">
        <v>762</v>
      </c>
      <c r="CE231" s="8">
        <v>123.94799999999999</v>
      </c>
      <c r="CF231" s="8">
        <v>1729.3</v>
      </c>
      <c r="CG231" s="8">
        <v>123.2</v>
      </c>
      <c r="CH231" s="8">
        <v>126.05500000000001</v>
      </c>
      <c r="CI231" s="6" t="s">
        <v>1590</v>
      </c>
      <c r="CJ231" s="8">
        <v>126.05</v>
      </c>
      <c r="CK231" s="8">
        <v>120.01600000000001</v>
      </c>
      <c r="CL231" s="6" t="s">
        <v>1590</v>
      </c>
      <c r="CM231" s="8">
        <v>116.04</v>
      </c>
      <c r="CN231" s="8">
        <v>122.7</v>
      </c>
      <c r="CO231" s="8">
        <v>97.3</v>
      </c>
      <c r="CP231" s="8">
        <v>99.4</v>
      </c>
      <c r="CQ231" s="8">
        <v>106.5</v>
      </c>
      <c r="CR231" s="8">
        <v>103.3</v>
      </c>
      <c r="CS231" s="8">
        <v>96.7</v>
      </c>
      <c r="CT231" s="8">
        <v>18.399999999999999</v>
      </c>
      <c r="CU231" s="8">
        <v>105.7</v>
      </c>
      <c r="CV231" s="8">
        <v>94</v>
      </c>
      <c r="CW231" s="8">
        <v>102.5</v>
      </c>
      <c r="CX231" s="8">
        <v>107</v>
      </c>
      <c r="CY231" s="8">
        <v>107.3</v>
      </c>
      <c r="CZ231" s="8">
        <v>109</v>
      </c>
      <c r="DA231" s="8">
        <v>99.5</v>
      </c>
      <c r="DB231" s="8">
        <v>246</v>
      </c>
      <c r="DC231" s="8">
        <v>3755</v>
      </c>
      <c r="DD231" s="8">
        <v>105.3</v>
      </c>
      <c r="DE231" s="8">
        <v>8370</v>
      </c>
      <c r="DF231" s="8">
        <v>315</v>
      </c>
      <c r="DG231" s="8">
        <v>105.3</v>
      </c>
      <c r="DH231" s="8">
        <v>4790</v>
      </c>
      <c r="DI231" s="8">
        <v>89</v>
      </c>
      <c r="DJ231" s="8">
        <v>202333</v>
      </c>
      <c r="DK231" s="8">
        <v>87.6</v>
      </c>
      <c r="DL231" s="8">
        <v>85.25</v>
      </c>
      <c r="DM231" s="8">
        <v>91.37</v>
      </c>
      <c r="DN231" s="8">
        <v>268.18</v>
      </c>
      <c r="DO231" s="8">
        <v>86.95</v>
      </c>
      <c r="DP231" s="8">
        <v>86.79</v>
      </c>
      <c r="DQ231" s="8">
        <v>87.27</v>
      </c>
      <c r="DR231" s="8">
        <v>85.93</v>
      </c>
      <c r="DS231" s="8">
        <v>80.849999999999994</v>
      </c>
      <c r="DT231" s="8">
        <v>78.98</v>
      </c>
      <c r="DU231" s="8">
        <v>85.54</v>
      </c>
      <c r="DV231" s="8">
        <v>88.95</v>
      </c>
      <c r="DW231" s="8">
        <v>85.91</v>
      </c>
      <c r="DX231" s="8">
        <v>93.06</v>
      </c>
      <c r="DY231" s="8">
        <v>86.88</v>
      </c>
      <c r="DZ231" s="8">
        <v>90.47</v>
      </c>
      <c r="EA231" s="8">
        <v>84.17</v>
      </c>
      <c r="EB231" s="8">
        <v>97.73</v>
      </c>
      <c r="EC231" s="8">
        <v>185.2</v>
      </c>
      <c r="ED231" s="8">
        <v>111.31</v>
      </c>
      <c r="EE231" s="8">
        <v>110.58</v>
      </c>
      <c r="EF231" s="8">
        <v>113.91</v>
      </c>
      <c r="EG231" s="8">
        <v>113.02</v>
      </c>
      <c r="EH231" s="8">
        <v>111.32</v>
      </c>
      <c r="EI231" s="8">
        <v>108.65</v>
      </c>
      <c r="EJ231" s="8">
        <v>154.25200000000001</v>
      </c>
      <c r="EK231" s="8">
        <v>89.8</v>
      </c>
      <c r="EL231" s="8">
        <v>90.1</v>
      </c>
      <c r="EM231" s="8">
        <v>86.4</v>
      </c>
      <c r="EN231" s="8">
        <v>247.49199999999999</v>
      </c>
      <c r="EO231" s="8">
        <v>141.91</v>
      </c>
      <c r="EP231" s="8">
        <v>462434288</v>
      </c>
      <c r="EQ231" s="8">
        <v>137739269</v>
      </c>
      <c r="ER231" s="8">
        <v>57813913</v>
      </c>
      <c r="ES231" s="8">
        <v>119.4</v>
      </c>
      <c r="ET231" s="8">
        <v>120.3</v>
      </c>
      <c r="EU231" s="8">
        <v>138.19999999999999</v>
      </c>
      <c r="EV231" s="8">
        <v>127.7</v>
      </c>
      <c r="EW231" s="8">
        <v>98.1</v>
      </c>
      <c r="EX231" s="8">
        <v>98.5</v>
      </c>
      <c r="EY231" s="8">
        <v>95.2</v>
      </c>
      <c r="EZ231" s="8">
        <v>92.3</v>
      </c>
      <c r="FA231" s="8">
        <v>89.67</v>
      </c>
      <c r="FB231" s="8">
        <v>92.15</v>
      </c>
      <c r="FC231" s="8">
        <v>82.870999999999995</v>
      </c>
      <c r="FD231" s="8">
        <v>83.741200000000006</v>
      </c>
      <c r="FE231" s="8">
        <v>81.982200000000006</v>
      </c>
      <c r="FF231" s="8">
        <v>113.7</v>
      </c>
      <c r="FG231" s="8">
        <v>106.87</v>
      </c>
      <c r="FH231" s="8">
        <v>154.05000000000001</v>
      </c>
      <c r="FI231" s="8">
        <v>105.2</v>
      </c>
      <c r="FJ231" s="8">
        <v>116.4</v>
      </c>
      <c r="FK231" s="8">
        <v>116.7</v>
      </c>
      <c r="FL231" s="8">
        <v>102.8</v>
      </c>
      <c r="FM231" s="8">
        <v>108.8</v>
      </c>
      <c r="FN231" s="8">
        <v>99.09</v>
      </c>
      <c r="FO231" s="8">
        <v>173</v>
      </c>
      <c r="FP231" s="8">
        <v>91.03</v>
      </c>
      <c r="FQ231" s="8">
        <v>71.186199999999999</v>
      </c>
      <c r="FR231" s="8">
        <v>57.310099999999998</v>
      </c>
      <c r="FS231" s="8">
        <v>241626</v>
      </c>
      <c r="FT231" s="8">
        <v>112</v>
      </c>
      <c r="FU231" s="8">
        <v>454316</v>
      </c>
      <c r="FV231" s="8">
        <v>114.4</v>
      </c>
      <c r="FW231" s="8">
        <v>109.03</v>
      </c>
      <c r="FX231" s="8">
        <v>264.738</v>
      </c>
      <c r="FY231" s="8">
        <v>110.6</v>
      </c>
      <c r="FZ231" s="8">
        <v>191.59</v>
      </c>
      <c r="GA231" s="8">
        <v>107.6</v>
      </c>
      <c r="GB231" s="8">
        <v>97.3</v>
      </c>
      <c r="GC231" s="8">
        <v>83.4</v>
      </c>
      <c r="GD231" s="8">
        <v>84.8</v>
      </c>
      <c r="GE231" s="8">
        <v>83.8</v>
      </c>
      <c r="GF231" s="8">
        <v>79.8</v>
      </c>
      <c r="GG231" s="8">
        <v>80.3</v>
      </c>
      <c r="GH231" s="8">
        <v>1464.5</v>
      </c>
      <c r="GI231" s="8">
        <v>1473.6</v>
      </c>
      <c r="GJ231" s="8">
        <v>1443</v>
      </c>
      <c r="GL231" s="8">
        <v>78.430999999999997</v>
      </c>
      <c r="GN231" s="8">
        <v>107169</v>
      </c>
      <c r="GP231" s="8">
        <v>105.41</v>
      </c>
      <c r="GQ231" s="8">
        <v>9397</v>
      </c>
      <c r="GR231" s="8">
        <v>8025</v>
      </c>
      <c r="GS231" s="8">
        <v>145.5</v>
      </c>
      <c r="GT231" s="8">
        <v>7105</v>
      </c>
      <c r="GU231" s="8">
        <v>6686</v>
      </c>
      <c r="GV231" s="8">
        <v>7073</v>
      </c>
      <c r="GW231" s="8">
        <v>4458</v>
      </c>
      <c r="GX231" s="8">
        <v>4889</v>
      </c>
      <c r="GY231" s="8">
        <v>101.49</v>
      </c>
      <c r="GZ231" s="8">
        <v>102</v>
      </c>
      <c r="HA231" s="8">
        <v>100</v>
      </c>
      <c r="HB231" s="8">
        <v>103</v>
      </c>
      <c r="HC231" s="8">
        <v>110</v>
      </c>
      <c r="HD231" s="8">
        <v>101</v>
      </c>
      <c r="HE231" s="8">
        <v>98</v>
      </c>
      <c r="HF231" s="8">
        <v>47132.69</v>
      </c>
      <c r="HG231" s="8">
        <v>42904</v>
      </c>
      <c r="HJ231" s="8">
        <v>76.164199999999994</v>
      </c>
      <c r="HK231" s="8">
        <v>546</v>
      </c>
      <c r="HL231" s="8">
        <v>763</v>
      </c>
      <c r="HM231" s="8">
        <v>147</v>
      </c>
      <c r="HN231" s="8">
        <v>119.01</v>
      </c>
      <c r="HO231" s="8">
        <v>119.34</v>
      </c>
      <c r="HP231" s="8">
        <v>118.12</v>
      </c>
      <c r="HQ231" s="8">
        <v>120.28</v>
      </c>
      <c r="HR231" s="8">
        <v>129.16</v>
      </c>
      <c r="HS231" s="8">
        <v>118.85</v>
      </c>
      <c r="HT231" s="8">
        <v>115.07</v>
      </c>
      <c r="HU231" s="8">
        <v>115.47</v>
      </c>
      <c r="HV231" s="8">
        <v>124.42</v>
      </c>
      <c r="HW231" s="8">
        <v>95.620599999999996</v>
      </c>
      <c r="HX231" s="8">
        <v>210.35679999999999</v>
      </c>
      <c r="HY231" s="8">
        <v>93.474699999999999</v>
      </c>
      <c r="HZ231" s="8">
        <v>100.64319999999999</v>
      </c>
      <c r="IA231" s="8">
        <v>214.65430000000001</v>
      </c>
      <c r="IB231" s="8">
        <v>133.994</v>
      </c>
      <c r="IC231" s="8">
        <v>312.04000000000002</v>
      </c>
      <c r="ID231" s="8">
        <v>93</v>
      </c>
      <c r="IE231" s="8">
        <v>231.99</v>
      </c>
      <c r="IF231" s="8">
        <v>221.2</v>
      </c>
      <c r="IG231" s="8">
        <v>101.86360000000001</v>
      </c>
    </row>
    <row r="232" spans="1:241" x14ac:dyDescent="0.25">
      <c r="A232" s="7">
        <v>40908</v>
      </c>
      <c r="B232" s="8">
        <v>2130.8200000000002</v>
      </c>
      <c r="C232" s="8">
        <v>2198.2199999999998</v>
      </c>
      <c r="D232" s="8">
        <v>2028.4</v>
      </c>
      <c r="E232" s="8">
        <v>2197.35</v>
      </c>
      <c r="F232" s="8">
        <v>135.19999999999999</v>
      </c>
      <c r="G232" s="8">
        <v>125.5</v>
      </c>
      <c r="H232" s="8">
        <v>105.2</v>
      </c>
      <c r="I232" s="8">
        <v>134.1</v>
      </c>
      <c r="J232" s="8">
        <v>137.1</v>
      </c>
      <c r="K232" s="8">
        <v>113.5</v>
      </c>
      <c r="L232" s="8">
        <v>121.9</v>
      </c>
      <c r="M232" s="8">
        <v>161.4</v>
      </c>
      <c r="N232" s="8">
        <v>172.2</v>
      </c>
      <c r="O232" s="8">
        <v>160.6</v>
      </c>
      <c r="P232" s="8">
        <v>162.30000000000001</v>
      </c>
      <c r="Q232" s="8">
        <v>150.19999999999999</v>
      </c>
      <c r="R232" s="8">
        <v>173.8</v>
      </c>
      <c r="S232" s="8">
        <v>98.4</v>
      </c>
      <c r="T232" s="8">
        <v>98.9</v>
      </c>
      <c r="U232" s="8">
        <v>97.3</v>
      </c>
      <c r="V232" s="8">
        <v>99.4</v>
      </c>
      <c r="W232" s="8">
        <v>99.7</v>
      </c>
      <c r="X232" s="8">
        <v>98.7</v>
      </c>
      <c r="Y232" s="8">
        <v>96.64</v>
      </c>
      <c r="Z232" s="8">
        <v>142.65</v>
      </c>
      <c r="AA232" s="8">
        <v>97.87</v>
      </c>
      <c r="AB232" s="8">
        <v>93.26</v>
      </c>
      <c r="AC232" s="8">
        <v>140.91999999999999</v>
      </c>
      <c r="AD232" s="8">
        <v>129.04</v>
      </c>
      <c r="AE232" s="8">
        <v>147.05000000000001</v>
      </c>
      <c r="AF232" s="8">
        <v>147.53</v>
      </c>
      <c r="AG232" s="8">
        <v>158.63999999999999</v>
      </c>
      <c r="AH232" s="8">
        <v>98.1</v>
      </c>
      <c r="AJ232" s="8">
        <v>150</v>
      </c>
      <c r="AL232" s="8">
        <v>143.1</v>
      </c>
      <c r="AO232" s="8">
        <v>404.65</v>
      </c>
      <c r="AP232" s="8">
        <v>143.79499999999999</v>
      </c>
      <c r="AQ232" s="8">
        <v>435.58</v>
      </c>
      <c r="AR232" s="8">
        <v>165.71610000000001</v>
      </c>
      <c r="AS232" s="8">
        <v>159.6968</v>
      </c>
      <c r="AT232" s="8">
        <v>176.85499999999999</v>
      </c>
      <c r="AU232" s="8">
        <v>121.67489999999999</v>
      </c>
      <c r="AV232" s="8">
        <v>127.539</v>
      </c>
      <c r="AW232" s="8">
        <v>115.0551</v>
      </c>
      <c r="AX232" s="8">
        <v>121.6468</v>
      </c>
      <c r="AY232" s="8">
        <v>72.97</v>
      </c>
      <c r="AZ232" s="8">
        <v>1152.19</v>
      </c>
      <c r="BA232" s="8">
        <v>74.19</v>
      </c>
      <c r="BB232" s="8">
        <v>94.22</v>
      </c>
      <c r="BC232" s="8">
        <v>95.06</v>
      </c>
      <c r="BD232" s="8">
        <v>91.42</v>
      </c>
      <c r="BE232" s="8">
        <v>94.4</v>
      </c>
      <c r="BF232" s="8">
        <v>94.4</v>
      </c>
      <c r="BG232" s="8">
        <v>94.1</v>
      </c>
      <c r="BH232" s="8">
        <v>101.8</v>
      </c>
      <c r="BI232" s="8">
        <v>99.5</v>
      </c>
      <c r="BJ232" s="8">
        <v>101.5</v>
      </c>
      <c r="BK232" s="8">
        <v>100.2</v>
      </c>
      <c r="BL232" s="8">
        <v>103.2</v>
      </c>
      <c r="BM232" s="8">
        <v>87.3</v>
      </c>
      <c r="BN232" s="8">
        <v>103.2</v>
      </c>
      <c r="BO232" s="8">
        <v>87.2</v>
      </c>
      <c r="BP232" s="8">
        <v>88.3</v>
      </c>
      <c r="BQ232" s="8">
        <v>102.7</v>
      </c>
      <c r="BR232" s="8">
        <v>105</v>
      </c>
      <c r="BS232" s="8">
        <v>85.7</v>
      </c>
      <c r="BT232" s="8">
        <v>398.577</v>
      </c>
      <c r="BU232" s="8">
        <v>76.8</v>
      </c>
      <c r="BV232" s="8">
        <v>84.418000000000006</v>
      </c>
      <c r="BW232" s="8">
        <v>76.900000000000006</v>
      </c>
      <c r="BX232" s="8">
        <v>111.1</v>
      </c>
      <c r="BY232" s="8">
        <v>110.2</v>
      </c>
      <c r="BZ232" s="8">
        <v>111.4</v>
      </c>
      <c r="CA232" s="8">
        <v>433</v>
      </c>
      <c r="CB232" s="8">
        <v>1070</v>
      </c>
      <c r="CC232" s="8">
        <v>812</v>
      </c>
      <c r="CD232" s="8">
        <v>677</v>
      </c>
      <c r="CE232" s="8">
        <v>118.782</v>
      </c>
      <c r="CF232" s="8">
        <v>1701.8</v>
      </c>
      <c r="CG232" s="8">
        <v>116.8</v>
      </c>
      <c r="CH232" s="8">
        <v>120.666</v>
      </c>
      <c r="CI232" s="6" t="s">
        <v>1590</v>
      </c>
      <c r="CJ232" s="8">
        <v>120.67</v>
      </c>
      <c r="CK232" s="8">
        <v>115.139</v>
      </c>
      <c r="CL232" s="6" t="s">
        <v>1590</v>
      </c>
      <c r="CM232" s="8">
        <v>109.03</v>
      </c>
      <c r="CN232" s="8">
        <v>113.7</v>
      </c>
      <c r="CO232" s="8">
        <v>96.8</v>
      </c>
      <c r="CP232" s="8">
        <v>98</v>
      </c>
      <c r="CQ232" s="8">
        <v>107.5</v>
      </c>
      <c r="CR232" s="8">
        <v>101.5</v>
      </c>
      <c r="CS232" s="8">
        <v>95.4</v>
      </c>
      <c r="CT232" s="8">
        <v>19.3</v>
      </c>
      <c r="CU232" s="8">
        <v>101.1</v>
      </c>
      <c r="CV232" s="8">
        <v>93</v>
      </c>
      <c r="CW232" s="8">
        <v>100.7</v>
      </c>
      <c r="CX232" s="8">
        <v>111</v>
      </c>
      <c r="CY232" s="8">
        <v>106.3</v>
      </c>
      <c r="CZ232" s="8">
        <v>107</v>
      </c>
      <c r="DA232" s="8">
        <v>100</v>
      </c>
      <c r="DB232" s="8">
        <v>238</v>
      </c>
      <c r="DC232" s="8">
        <v>3704</v>
      </c>
      <c r="DD232" s="8">
        <v>105</v>
      </c>
      <c r="DE232" s="8">
        <v>8350</v>
      </c>
      <c r="DF232" s="8">
        <v>311</v>
      </c>
      <c r="DG232" s="8">
        <v>104.5</v>
      </c>
      <c r="DH232" s="8">
        <v>4851</v>
      </c>
      <c r="DI232" s="8">
        <v>87.8</v>
      </c>
      <c r="DJ232" s="8">
        <v>201333</v>
      </c>
      <c r="DK232" s="8">
        <v>84.86</v>
      </c>
      <c r="DL232" s="8">
        <v>83.31</v>
      </c>
      <c r="DM232" s="8">
        <v>87.32</v>
      </c>
      <c r="DN232" s="8">
        <v>264.16000000000003</v>
      </c>
      <c r="DO232" s="8">
        <v>83.53</v>
      </c>
      <c r="DP232" s="8">
        <v>82.95</v>
      </c>
      <c r="DQ232" s="8">
        <v>84.62</v>
      </c>
      <c r="DR232" s="8">
        <v>82.71</v>
      </c>
      <c r="DS232" s="8">
        <v>78.680000000000007</v>
      </c>
      <c r="DT232" s="8">
        <v>77.45</v>
      </c>
      <c r="DU232" s="8">
        <v>81.739999999999995</v>
      </c>
      <c r="DV232" s="8">
        <v>87.24</v>
      </c>
      <c r="DW232" s="8">
        <v>86.74</v>
      </c>
      <c r="DX232" s="8">
        <v>87.91</v>
      </c>
      <c r="DY232" s="8">
        <v>84.06</v>
      </c>
      <c r="DZ232" s="8">
        <v>87.87</v>
      </c>
      <c r="EA232" s="8">
        <v>83.87</v>
      </c>
      <c r="EB232" s="8">
        <v>92.47</v>
      </c>
      <c r="EC232" s="8">
        <v>182.1</v>
      </c>
      <c r="ED232" s="8">
        <v>111.99</v>
      </c>
      <c r="EE232" s="8">
        <v>110.26</v>
      </c>
      <c r="EF232" s="8">
        <v>116</v>
      </c>
      <c r="EG232" s="8">
        <v>113.66</v>
      </c>
      <c r="EH232" s="8">
        <v>111.82</v>
      </c>
      <c r="EI232" s="8">
        <v>109.84</v>
      </c>
      <c r="EJ232" s="8">
        <v>159.88800000000001</v>
      </c>
      <c r="EK232" s="8">
        <v>89.3</v>
      </c>
      <c r="EL232" s="8">
        <v>89.6</v>
      </c>
      <c r="EM232" s="8">
        <v>87.1</v>
      </c>
      <c r="EN232" s="8">
        <v>249.37</v>
      </c>
      <c r="EO232" s="8">
        <v>143.55000000000001</v>
      </c>
      <c r="EP232" s="8">
        <v>465973575</v>
      </c>
      <c r="EQ232" s="8">
        <v>139081036</v>
      </c>
      <c r="ER232" s="8">
        <v>58810661</v>
      </c>
      <c r="ES232" s="8">
        <v>125.5</v>
      </c>
      <c r="ET232" s="8">
        <v>119.5</v>
      </c>
      <c r="EU232" s="8">
        <v>136.9</v>
      </c>
      <c r="EV232" s="8">
        <v>124.5</v>
      </c>
      <c r="EW232" s="6" t="s">
        <v>1590</v>
      </c>
      <c r="EX232" s="6" t="s">
        <v>1590</v>
      </c>
      <c r="EY232" s="6" t="s">
        <v>1590</v>
      </c>
      <c r="EZ232" s="8">
        <v>95.8</v>
      </c>
      <c r="FA232" s="8">
        <v>90.31</v>
      </c>
      <c r="FB232" s="8">
        <v>93.3</v>
      </c>
      <c r="FC232" s="8">
        <v>85.669399999999996</v>
      </c>
      <c r="FD232" s="8">
        <v>88.428100000000001</v>
      </c>
      <c r="FE232" s="8">
        <v>81.598399999999998</v>
      </c>
      <c r="FF232" s="8">
        <v>109.58</v>
      </c>
      <c r="FG232" s="8">
        <v>102.73</v>
      </c>
      <c r="FH232" s="8">
        <v>150.36000000000001</v>
      </c>
      <c r="FI232" s="8">
        <v>104.8</v>
      </c>
      <c r="FJ232" s="8">
        <v>113.8</v>
      </c>
      <c r="FK232" s="8">
        <v>119.2</v>
      </c>
      <c r="FL232" s="8">
        <v>102.6</v>
      </c>
      <c r="FM232" s="8">
        <v>109.8</v>
      </c>
      <c r="FN232" s="8">
        <v>99.13</v>
      </c>
      <c r="FO232" s="8">
        <v>173.1</v>
      </c>
      <c r="FP232" s="8">
        <v>88.73</v>
      </c>
      <c r="FQ232" s="8">
        <v>71.759799999999998</v>
      </c>
      <c r="FR232" s="8">
        <v>58.331899999999997</v>
      </c>
      <c r="FS232" s="8">
        <v>250289</v>
      </c>
      <c r="FT232" s="8">
        <v>116</v>
      </c>
      <c r="FU232" s="8">
        <v>468527</v>
      </c>
      <c r="FV232" s="8">
        <v>118</v>
      </c>
      <c r="FW232" s="8">
        <v>107.11</v>
      </c>
      <c r="FX232" s="8">
        <v>252.51</v>
      </c>
      <c r="FY232" s="8">
        <v>108.7</v>
      </c>
      <c r="FZ232" s="8">
        <v>184.91</v>
      </c>
      <c r="GA232" s="8">
        <v>105.6</v>
      </c>
      <c r="GB232" s="8">
        <v>94.6</v>
      </c>
      <c r="GC232" s="8">
        <v>83</v>
      </c>
      <c r="GD232" s="8">
        <v>84.1</v>
      </c>
      <c r="GE232" s="8">
        <v>83.8</v>
      </c>
      <c r="GF232" s="8">
        <v>79.900000000000006</v>
      </c>
      <c r="GG232" s="8">
        <v>79.900000000000006</v>
      </c>
      <c r="GH232" s="8">
        <v>1467.2</v>
      </c>
      <c r="GI232" s="8">
        <v>1477.5</v>
      </c>
      <c r="GJ232" s="8">
        <v>1450</v>
      </c>
      <c r="GL232" s="8">
        <v>78.153300000000002</v>
      </c>
      <c r="GN232" s="8">
        <v>109215</v>
      </c>
      <c r="GP232" s="8">
        <v>104.92</v>
      </c>
      <c r="GQ232" s="8">
        <v>9363</v>
      </c>
      <c r="GR232" s="8">
        <v>7826</v>
      </c>
      <c r="GS232" s="8">
        <v>143</v>
      </c>
      <c r="GT232" s="8">
        <v>7119</v>
      </c>
      <c r="GU232" s="8">
        <v>6487</v>
      </c>
      <c r="GV232" s="8">
        <v>6948</v>
      </c>
      <c r="GW232" s="8">
        <v>4489</v>
      </c>
      <c r="GX232" s="8">
        <v>4896</v>
      </c>
      <c r="GY232" s="8">
        <v>98.25</v>
      </c>
      <c r="GZ232" s="8">
        <v>99</v>
      </c>
      <c r="HA232" s="8">
        <v>95</v>
      </c>
      <c r="HB232" s="8">
        <v>98</v>
      </c>
      <c r="HC232" s="8">
        <v>106</v>
      </c>
      <c r="HD232" s="8">
        <v>98</v>
      </c>
      <c r="HE232" s="8">
        <v>89</v>
      </c>
      <c r="HF232" s="8">
        <v>48242.98</v>
      </c>
      <c r="HG232" s="8">
        <v>43686.07</v>
      </c>
      <c r="HJ232" s="8">
        <v>74.6691</v>
      </c>
      <c r="HK232" s="8">
        <v>527</v>
      </c>
      <c r="HL232" s="8">
        <v>731</v>
      </c>
      <c r="HM232" s="8">
        <v>147.4</v>
      </c>
      <c r="HN232" s="8">
        <v>118.4</v>
      </c>
      <c r="HO232" s="8">
        <v>116.45</v>
      </c>
      <c r="HP232" s="8">
        <v>120.58</v>
      </c>
      <c r="HQ232" s="8">
        <v>117.62</v>
      </c>
      <c r="HR232" s="8">
        <v>128.58000000000001</v>
      </c>
      <c r="HS232" s="8">
        <v>115.85</v>
      </c>
      <c r="HT232" s="8">
        <v>118.26</v>
      </c>
      <c r="HU232" s="8">
        <v>113.48</v>
      </c>
      <c r="HV232" s="8">
        <v>119.9</v>
      </c>
      <c r="HW232" s="8">
        <v>94.168899999999994</v>
      </c>
      <c r="HX232" s="8">
        <v>208.8443</v>
      </c>
      <c r="HY232" s="8">
        <v>91.590100000000007</v>
      </c>
      <c r="HZ232" s="8">
        <v>100.3344</v>
      </c>
      <c r="IA232" s="8">
        <v>213.4348</v>
      </c>
      <c r="IB232" s="8">
        <v>134.143</v>
      </c>
      <c r="IC232" s="8">
        <v>313.47000000000003</v>
      </c>
      <c r="ID232" s="8">
        <v>94</v>
      </c>
      <c r="IE232" s="8">
        <v>220.54</v>
      </c>
      <c r="IF232" s="8">
        <v>216.7</v>
      </c>
      <c r="IG232" s="8">
        <v>100.7863</v>
      </c>
    </row>
    <row r="233" spans="1:241" x14ac:dyDescent="0.25">
      <c r="A233" s="7">
        <v>40999</v>
      </c>
      <c r="B233" s="8">
        <v>2188.87</v>
      </c>
      <c r="C233" s="8">
        <v>2384.4899999999998</v>
      </c>
      <c r="D233" s="8">
        <v>2296.58</v>
      </c>
      <c r="E233" s="8">
        <v>2451.61</v>
      </c>
      <c r="F233" s="8">
        <v>146.4</v>
      </c>
      <c r="G233" s="8">
        <v>137.6</v>
      </c>
      <c r="H233" s="8">
        <v>123.5</v>
      </c>
      <c r="I233" s="8">
        <v>143.69999999999999</v>
      </c>
      <c r="J233" s="8">
        <v>146.30000000000001</v>
      </c>
      <c r="K233" s="8">
        <v>125.5</v>
      </c>
      <c r="L233" s="8">
        <v>129.19999999999999</v>
      </c>
      <c r="M233" s="8">
        <v>170</v>
      </c>
      <c r="N233" s="8">
        <v>164.4</v>
      </c>
      <c r="O233" s="8">
        <v>170.4</v>
      </c>
      <c r="P233" s="8">
        <v>173.6</v>
      </c>
      <c r="Q233" s="8">
        <v>151.69999999999999</v>
      </c>
      <c r="R233" s="8">
        <v>219.3</v>
      </c>
      <c r="S233" s="8">
        <v>100.3</v>
      </c>
      <c r="T233" s="8">
        <v>99.7</v>
      </c>
      <c r="U233" s="8">
        <v>101.6</v>
      </c>
      <c r="V233" s="8">
        <v>100</v>
      </c>
      <c r="W233" s="8">
        <v>99.7</v>
      </c>
      <c r="X233" s="8">
        <v>100.8</v>
      </c>
      <c r="Y233" s="8">
        <v>97.33</v>
      </c>
      <c r="Z233" s="8">
        <v>142.30000000000001</v>
      </c>
      <c r="AA233" s="8">
        <v>98.62</v>
      </c>
      <c r="AB233" s="8">
        <v>93.79</v>
      </c>
      <c r="AC233" s="8">
        <v>140.38</v>
      </c>
      <c r="AD233" s="8">
        <v>129.21</v>
      </c>
      <c r="AE233" s="8">
        <v>145.97999999999999</v>
      </c>
      <c r="AF233" s="8">
        <v>147.88</v>
      </c>
      <c r="AG233" s="8">
        <v>142.43</v>
      </c>
      <c r="AH233" s="8">
        <v>98.23</v>
      </c>
      <c r="AJ233" s="8">
        <v>152.30000000000001</v>
      </c>
      <c r="AL233" s="8">
        <v>146.5</v>
      </c>
      <c r="AO233" s="8">
        <v>410.43</v>
      </c>
      <c r="AP233" s="8">
        <v>146.39009999999999</v>
      </c>
      <c r="AQ233" s="8">
        <v>444.6</v>
      </c>
      <c r="AR233" s="8">
        <v>170.95490000000001</v>
      </c>
      <c r="AS233" s="8">
        <v>163.4691</v>
      </c>
      <c r="AT233" s="8">
        <v>182.3492</v>
      </c>
      <c r="AU233" s="8">
        <v>120.3762</v>
      </c>
      <c r="AV233" s="8">
        <v>123.8334</v>
      </c>
      <c r="AW233" s="8">
        <v>116.44110000000001</v>
      </c>
      <c r="AX233" s="8">
        <v>120.89449999999999</v>
      </c>
      <c r="AY233" s="8">
        <v>74.62</v>
      </c>
      <c r="AZ233" s="8">
        <v>1184.45</v>
      </c>
      <c r="BA233" s="8">
        <v>76.11</v>
      </c>
      <c r="BB233" s="8">
        <v>93.19</v>
      </c>
      <c r="BC233" s="8">
        <v>93.88</v>
      </c>
      <c r="BD233" s="8">
        <v>90.82</v>
      </c>
      <c r="BE233" s="8">
        <v>93.9</v>
      </c>
      <c r="BF233" s="8">
        <v>94</v>
      </c>
      <c r="BG233" s="8">
        <v>93.9</v>
      </c>
      <c r="BH233" s="8">
        <v>101.7</v>
      </c>
      <c r="BI233" s="8">
        <v>99.1</v>
      </c>
      <c r="BJ233" s="8">
        <v>101.6</v>
      </c>
      <c r="BK233" s="8">
        <v>100.6</v>
      </c>
      <c r="BL233" s="8">
        <v>104.1</v>
      </c>
      <c r="BM233" s="8">
        <v>87.9</v>
      </c>
      <c r="BN233" s="8">
        <v>104.1</v>
      </c>
      <c r="BO233" s="8">
        <v>87.8</v>
      </c>
      <c r="BP233" s="8">
        <v>89.1</v>
      </c>
      <c r="BQ233" s="8">
        <v>103.7</v>
      </c>
      <c r="BR233" s="8">
        <v>105.5</v>
      </c>
      <c r="BS233" s="8">
        <v>85.7</v>
      </c>
      <c r="BT233" s="8">
        <v>397.63400000000001</v>
      </c>
      <c r="BU233" s="8">
        <v>77.400000000000006</v>
      </c>
      <c r="BV233" s="8">
        <v>85.09</v>
      </c>
      <c r="BW233" s="8">
        <v>78.099999999999994</v>
      </c>
      <c r="BX233" s="8">
        <v>112.5</v>
      </c>
      <c r="BY233" s="8">
        <v>114.2</v>
      </c>
      <c r="BZ233" s="8">
        <v>111.7</v>
      </c>
      <c r="CA233" s="8">
        <v>449</v>
      </c>
      <c r="CB233" s="8">
        <v>1076</v>
      </c>
      <c r="CC233" s="8">
        <v>875</v>
      </c>
      <c r="CD233" s="8">
        <v>686</v>
      </c>
      <c r="CE233" s="8">
        <v>112.861</v>
      </c>
      <c r="CF233" s="8">
        <v>1649.3</v>
      </c>
      <c r="CG233" s="8">
        <v>110.97</v>
      </c>
      <c r="CH233" s="8">
        <v>114.514</v>
      </c>
      <c r="CI233" s="6" t="s">
        <v>1590</v>
      </c>
      <c r="CJ233" s="8">
        <v>114.51</v>
      </c>
      <c r="CK233" s="8">
        <v>109.595</v>
      </c>
      <c r="CL233" s="6" t="s">
        <v>1590</v>
      </c>
      <c r="CM233" s="8">
        <v>103.76</v>
      </c>
      <c r="CN233" s="8">
        <v>110.3</v>
      </c>
      <c r="CO233" s="8">
        <v>98.4</v>
      </c>
      <c r="CP233" s="8">
        <v>99.3</v>
      </c>
      <c r="CQ233" s="8">
        <v>109.1</v>
      </c>
      <c r="CR233" s="8">
        <v>102.5</v>
      </c>
      <c r="CS233" s="8">
        <v>97.1</v>
      </c>
      <c r="CT233" s="8">
        <v>20.2</v>
      </c>
      <c r="CU233" s="8">
        <v>109.6</v>
      </c>
      <c r="CV233" s="8">
        <v>95</v>
      </c>
      <c r="CW233" s="8">
        <v>101.9</v>
      </c>
      <c r="CX233" s="8">
        <v>109</v>
      </c>
      <c r="CY233" s="8">
        <v>104.9</v>
      </c>
      <c r="CZ233" s="8">
        <v>106</v>
      </c>
      <c r="DA233" s="8">
        <v>99</v>
      </c>
      <c r="DB233" s="8">
        <v>256</v>
      </c>
      <c r="DC233" s="8">
        <v>3855</v>
      </c>
      <c r="DD233" s="8">
        <v>103.9</v>
      </c>
      <c r="DE233" s="8">
        <v>8260</v>
      </c>
      <c r="DF233" s="8">
        <v>320</v>
      </c>
      <c r="DG233" s="8">
        <v>104</v>
      </c>
      <c r="DH233" s="8">
        <v>4888</v>
      </c>
      <c r="DI233" s="8">
        <v>86.9</v>
      </c>
      <c r="DJ233" s="8">
        <v>198667</v>
      </c>
      <c r="DK233" s="8">
        <v>81.510000000000005</v>
      </c>
      <c r="DL233" s="8">
        <v>80.680000000000007</v>
      </c>
      <c r="DM233" s="8">
        <v>82.83</v>
      </c>
      <c r="DN233" s="8">
        <v>252.3</v>
      </c>
      <c r="DO233" s="8">
        <v>80.86</v>
      </c>
      <c r="DP233" s="8">
        <v>81.38</v>
      </c>
      <c r="DQ233" s="8">
        <v>79.87</v>
      </c>
      <c r="DR233" s="8">
        <v>69.88</v>
      </c>
      <c r="DS233" s="8">
        <v>73.81</v>
      </c>
      <c r="DT233" s="8">
        <v>71.989999999999995</v>
      </c>
      <c r="DU233" s="8">
        <v>78.37</v>
      </c>
      <c r="DV233" s="8">
        <v>83.42</v>
      </c>
      <c r="DW233" s="8">
        <v>83.24</v>
      </c>
      <c r="DX233" s="8">
        <v>83.67</v>
      </c>
      <c r="DY233" s="8">
        <v>80.52</v>
      </c>
      <c r="DZ233" s="8">
        <v>84.21</v>
      </c>
      <c r="EA233" s="8">
        <v>81.06</v>
      </c>
      <c r="EB233" s="8">
        <v>87.85</v>
      </c>
      <c r="EC233" s="8">
        <v>185.26669999999999</v>
      </c>
      <c r="ED233" s="8">
        <v>111.36</v>
      </c>
      <c r="EE233" s="8">
        <v>109.59</v>
      </c>
      <c r="EF233" s="8">
        <v>115.41</v>
      </c>
      <c r="EG233" s="8">
        <v>112.52</v>
      </c>
      <c r="EH233" s="8">
        <v>111.29</v>
      </c>
      <c r="EI233" s="8">
        <v>109.89</v>
      </c>
      <c r="EJ233" s="8">
        <v>166.161</v>
      </c>
      <c r="EK233" s="8">
        <v>90.2</v>
      </c>
      <c r="EL233" s="8">
        <v>90.5</v>
      </c>
      <c r="EM233" s="8">
        <v>87.9</v>
      </c>
      <c r="EN233" s="8">
        <v>245.941</v>
      </c>
      <c r="EO233" s="8">
        <v>144.72999999999999</v>
      </c>
      <c r="EP233" s="8">
        <v>470170774</v>
      </c>
      <c r="EQ233" s="8">
        <v>140104775</v>
      </c>
      <c r="ER233" s="8">
        <v>59293665</v>
      </c>
      <c r="ES233" s="8">
        <v>134.1</v>
      </c>
      <c r="ET233" s="8">
        <v>119</v>
      </c>
      <c r="EU233" s="8">
        <v>136.69999999999999</v>
      </c>
      <c r="EV233" s="8">
        <v>123.6</v>
      </c>
      <c r="EW233" s="8">
        <v>97.7</v>
      </c>
      <c r="EX233" s="8">
        <v>98.2</v>
      </c>
      <c r="EY233" s="8">
        <v>93.9</v>
      </c>
      <c r="EZ233" s="8">
        <v>99.4</v>
      </c>
      <c r="FA233" s="8">
        <v>89.99</v>
      </c>
      <c r="FB233" s="8">
        <v>92.69</v>
      </c>
      <c r="FC233" s="8">
        <v>84.598399999999998</v>
      </c>
      <c r="FD233" s="8">
        <v>86.875200000000007</v>
      </c>
      <c r="FE233" s="8">
        <v>81.252700000000004</v>
      </c>
      <c r="FF233" s="8">
        <v>111.05</v>
      </c>
      <c r="FG233" s="8">
        <v>103.57</v>
      </c>
      <c r="FH233" s="8">
        <v>155.99</v>
      </c>
      <c r="FI233" s="8">
        <v>104.6</v>
      </c>
      <c r="FJ233" s="8">
        <v>115.3</v>
      </c>
      <c r="FK233" s="8">
        <v>119.6</v>
      </c>
      <c r="FL233" s="8">
        <v>102.2</v>
      </c>
      <c r="FM233" s="8">
        <v>109.4</v>
      </c>
      <c r="FN233" s="8">
        <v>98.87</v>
      </c>
      <c r="FO233" s="8">
        <v>172.9</v>
      </c>
      <c r="FP233" s="8">
        <v>90.5</v>
      </c>
      <c r="FQ233" s="8">
        <v>72.153599999999997</v>
      </c>
      <c r="FR233" s="8">
        <v>59.430399999999999</v>
      </c>
      <c r="FS233" s="8">
        <v>258614</v>
      </c>
      <c r="FT233" s="8">
        <v>119.9</v>
      </c>
      <c r="FU233" s="8">
        <v>495241</v>
      </c>
      <c r="FV233" s="8">
        <v>124.7</v>
      </c>
      <c r="FW233" s="8">
        <v>105.07</v>
      </c>
      <c r="FX233" s="8">
        <v>254.233</v>
      </c>
      <c r="FY233" s="8">
        <v>107.4</v>
      </c>
      <c r="FZ233" s="8">
        <v>187.393</v>
      </c>
      <c r="GA233" s="8">
        <v>103.8</v>
      </c>
      <c r="GB233" s="8">
        <v>94.8</v>
      </c>
      <c r="GC233" s="8">
        <v>86</v>
      </c>
      <c r="GD233" s="8">
        <v>86.9</v>
      </c>
      <c r="GE233" s="8">
        <v>87</v>
      </c>
      <c r="GF233" s="8">
        <v>82.7</v>
      </c>
      <c r="GG233" s="8">
        <v>82.7</v>
      </c>
      <c r="GH233" s="8">
        <v>1482.7</v>
      </c>
      <c r="GI233" s="8">
        <v>1493.4</v>
      </c>
      <c r="GJ233" s="8">
        <v>1467</v>
      </c>
      <c r="GL233" s="8">
        <v>84.016199999999998</v>
      </c>
      <c r="GN233" s="8">
        <v>114061</v>
      </c>
      <c r="GP233" s="8">
        <v>103.5</v>
      </c>
      <c r="GQ233" s="8">
        <v>9111</v>
      </c>
      <c r="GR233" s="8">
        <v>7879</v>
      </c>
      <c r="GS233" s="8">
        <v>143.9</v>
      </c>
      <c r="GT233" s="8">
        <v>7024</v>
      </c>
      <c r="GU233" s="8">
        <v>6208</v>
      </c>
      <c r="GV233" s="8">
        <v>6978</v>
      </c>
      <c r="GW233" s="8">
        <v>4438</v>
      </c>
      <c r="GX233" s="8">
        <v>4806</v>
      </c>
      <c r="GY233" s="8">
        <v>96.84</v>
      </c>
      <c r="GZ233" s="8">
        <v>102</v>
      </c>
      <c r="HA233" s="8">
        <v>97</v>
      </c>
      <c r="HB233" s="8">
        <v>102</v>
      </c>
      <c r="HC233" s="8">
        <v>112</v>
      </c>
      <c r="HD233" s="8">
        <v>98</v>
      </c>
      <c r="HE233" s="8">
        <v>96</v>
      </c>
      <c r="HF233" s="8">
        <v>51907.49</v>
      </c>
      <c r="HG233" s="8">
        <v>44955.519999999997</v>
      </c>
      <c r="HJ233" s="8">
        <v>75.546199999999999</v>
      </c>
      <c r="HK233" s="8">
        <v>525</v>
      </c>
      <c r="HL233" s="8">
        <v>737</v>
      </c>
      <c r="HM233" s="8">
        <v>147.19999999999999</v>
      </c>
      <c r="HN233" s="8">
        <v>113.6</v>
      </c>
      <c r="HO233" s="8">
        <v>113.59</v>
      </c>
      <c r="HP233" s="8">
        <v>112.42</v>
      </c>
      <c r="HQ233" s="8">
        <v>114.21</v>
      </c>
      <c r="HR233" s="8">
        <v>126.79</v>
      </c>
      <c r="HS233" s="8">
        <v>113.23</v>
      </c>
      <c r="HT233" s="8">
        <v>108.85</v>
      </c>
      <c r="HU233" s="8">
        <v>110.16</v>
      </c>
      <c r="HV233" s="8">
        <v>118.37</v>
      </c>
      <c r="HW233" s="8">
        <v>93.588200000000001</v>
      </c>
      <c r="HX233" s="8">
        <v>208.4999</v>
      </c>
      <c r="HY233" s="8">
        <v>91.684299999999993</v>
      </c>
      <c r="HZ233" s="8">
        <v>97.967600000000004</v>
      </c>
      <c r="IA233" s="8">
        <v>212.8843</v>
      </c>
      <c r="IB233" s="8">
        <v>135.59299999999999</v>
      </c>
      <c r="IC233" s="8">
        <v>310.19</v>
      </c>
      <c r="ID233" s="8">
        <v>94</v>
      </c>
      <c r="IE233" s="8">
        <v>221.23</v>
      </c>
      <c r="IF233" s="8">
        <v>216.5</v>
      </c>
      <c r="IG233" s="8">
        <v>100.18300000000001</v>
      </c>
    </row>
    <row r="234" spans="1:241" x14ac:dyDescent="0.25">
      <c r="A234" s="7">
        <v>41090</v>
      </c>
      <c r="B234" s="8">
        <v>2293.8000000000002</v>
      </c>
      <c r="C234" s="8">
        <v>2404.0100000000002</v>
      </c>
      <c r="D234" s="8">
        <v>2172.46</v>
      </c>
      <c r="E234" s="8">
        <v>2363.1999999999998</v>
      </c>
      <c r="F234" s="8">
        <v>148.6</v>
      </c>
      <c r="G234" s="8">
        <v>136.6</v>
      </c>
      <c r="H234" s="8">
        <v>120.2</v>
      </c>
      <c r="I234" s="8">
        <v>143.6</v>
      </c>
      <c r="J234" s="8">
        <v>146.6</v>
      </c>
      <c r="K234" s="8">
        <v>123</v>
      </c>
      <c r="L234" s="8">
        <v>125.9</v>
      </c>
      <c r="M234" s="8">
        <v>181</v>
      </c>
      <c r="N234" s="8">
        <v>176.8</v>
      </c>
      <c r="O234" s="8">
        <v>181.3</v>
      </c>
      <c r="P234" s="8">
        <v>186.6</v>
      </c>
      <c r="Q234" s="8">
        <v>150.19999999999999</v>
      </c>
      <c r="R234" s="8">
        <v>192.5</v>
      </c>
      <c r="S234" s="8">
        <v>101.4</v>
      </c>
      <c r="T234" s="8">
        <v>101.2</v>
      </c>
      <c r="U234" s="8">
        <v>101.6</v>
      </c>
      <c r="V234" s="8">
        <v>100.4</v>
      </c>
      <c r="W234" s="8">
        <v>100.3</v>
      </c>
      <c r="X234" s="8">
        <v>100.5</v>
      </c>
      <c r="Y234" s="8">
        <v>97.42</v>
      </c>
      <c r="Z234" s="8">
        <v>143.16999999999999</v>
      </c>
      <c r="AA234" s="8">
        <v>98.59</v>
      </c>
      <c r="AB234" s="8">
        <v>94.2</v>
      </c>
      <c r="AC234" s="8">
        <v>141.27000000000001</v>
      </c>
      <c r="AD234" s="8">
        <v>129.47999999999999</v>
      </c>
      <c r="AE234" s="8">
        <v>147.30000000000001</v>
      </c>
      <c r="AF234" s="8">
        <v>148.65</v>
      </c>
      <c r="AG234" s="8">
        <v>161.41999999999999</v>
      </c>
      <c r="AH234" s="8">
        <v>98.67</v>
      </c>
      <c r="AJ234" s="8">
        <v>155.69999999999999</v>
      </c>
      <c r="AL234" s="8">
        <v>150.9</v>
      </c>
      <c r="AO234" s="8">
        <v>408.64</v>
      </c>
      <c r="AP234" s="8">
        <v>148.14230000000001</v>
      </c>
      <c r="AQ234" s="8">
        <v>437.49</v>
      </c>
      <c r="AR234" s="8">
        <v>172.9907</v>
      </c>
      <c r="AS234" s="8">
        <v>165.32509999999999</v>
      </c>
      <c r="AT234" s="8">
        <v>184.47579999999999</v>
      </c>
      <c r="AU234" s="8">
        <v>124.0052</v>
      </c>
      <c r="AV234" s="8">
        <v>126.7324</v>
      </c>
      <c r="AW234" s="8">
        <v>120.8676</v>
      </c>
      <c r="AX234" s="8">
        <v>123.9457</v>
      </c>
      <c r="AY234" s="8">
        <v>77.22</v>
      </c>
      <c r="AZ234" s="8">
        <v>1226.25</v>
      </c>
      <c r="BA234" s="8">
        <v>78.77</v>
      </c>
      <c r="BB234" s="8">
        <v>91.34</v>
      </c>
      <c r="BC234" s="8">
        <v>91.92</v>
      </c>
      <c r="BD234" s="8">
        <v>89.34</v>
      </c>
      <c r="BE234" s="8">
        <v>94</v>
      </c>
      <c r="BF234" s="8">
        <v>94.1</v>
      </c>
      <c r="BG234" s="8">
        <v>93.8</v>
      </c>
      <c r="BH234" s="8">
        <v>102.2</v>
      </c>
      <c r="BI234" s="8">
        <v>98.6</v>
      </c>
      <c r="BJ234" s="8">
        <v>103.8</v>
      </c>
      <c r="BK234" s="8">
        <v>103.4</v>
      </c>
      <c r="BL234" s="8">
        <v>105.4</v>
      </c>
      <c r="BM234" s="8">
        <v>89.1</v>
      </c>
      <c r="BN234" s="8">
        <v>105.4</v>
      </c>
      <c r="BO234" s="8">
        <v>89</v>
      </c>
      <c r="BP234" s="8">
        <v>89.7</v>
      </c>
      <c r="BQ234" s="8">
        <v>104.9</v>
      </c>
      <c r="BR234" s="8">
        <v>107.6</v>
      </c>
      <c r="BS234" s="8">
        <v>87</v>
      </c>
      <c r="BT234" s="8">
        <v>400.93599999999998</v>
      </c>
      <c r="BU234" s="8">
        <v>78</v>
      </c>
      <c r="BV234" s="8">
        <v>85.408000000000001</v>
      </c>
      <c r="BW234" s="8">
        <v>78.599999999999994</v>
      </c>
      <c r="BX234" s="8">
        <v>116.2</v>
      </c>
      <c r="BY234" s="8">
        <v>112.4</v>
      </c>
      <c r="BZ234" s="8">
        <v>117.9</v>
      </c>
      <c r="CA234" s="8">
        <v>459</v>
      </c>
      <c r="CB234" s="8">
        <v>1104</v>
      </c>
      <c r="CC234" s="8">
        <v>879</v>
      </c>
      <c r="CD234" s="8">
        <v>712</v>
      </c>
      <c r="CE234" s="8">
        <v>109.187</v>
      </c>
      <c r="CF234" s="8">
        <v>1606.4</v>
      </c>
      <c r="CG234" s="8">
        <v>107.37</v>
      </c>
      <c r="CH234" s="8">
        <v>110.242</v>
      </c>
      <c r="CI234" s="6" t="s">
        <v>1590</v>
      </c>
      <c r="CJ234" s="8">
        <v>110.24</v>
      </c>
      <c r="CK234" s="8">
        <v>106.79600000000001</v>
      </c>
      <c r="CL234" s="6" t="s">
        <v>1590</v>
      </c>
      <c r="CM234" s="8">
        <v>101.11</v>
      </c>
      <c r="CN234" s="8">
        <v>106</v>
      </c>
      <c r="CO234" s="8">
        <v>99.4</v>
      </c>
      <c r="CP234" s="8">
        <v>100.3</v>
      </c>
      <c r="CQ234" s="8">
        <v>112.2</v>
      </c>
      <c r="CR234" s="8">
        <v>103.7</v>
      </c>
      <c r="CS234" s="8">
        <v>97.9</v>
      </c>
      <c r="CT234" s="8">
        <v>18.3</v>
      </c>
      <c r="CU234" s="8">
        <v>113.9</v>
      </c>
      <c r="CV234" s="8">
        <v>96</v>
      </c>
      <c r="CW234" s="8">
        <v>102.9</v>
      </c>
      <c r="CX234" s="8">
        <v>111</v>
      </c>
      <c r="CY234" s="8">
        <v>104.9</v>
      </c>
      <c r="CZ234" s="8">
        <v>106</v>
      </c>
      <c r="DA234" s="8">
        <v>99.2</v>
      </c>
      <c r="DB234" s="8">
        <v>255</v>
      </c>
      <c r="DC234" s="8">
        <v>3916</v>
      </c>
      <c r="DD234" s="8">
        <v>105.1</v>
      </c>
      <c r="DE234" s="8">
        <v>8350</v>
      </c>
      <c r="DF234" s="8">
        <v>328</v>
      </c>
      <c r="DG234" s="8">
        <v>103.6</v>
      </c>
      <c r="DH234" s="8">
        <v>4822</v>
      </c>
      <c r="DI234" s="8">
        <v>88.5</v>
      </c>
      <c r="DJ234" s="8">
        <v>201333</v>
      </c>
      <c r="DK234" s="8">
        <v>79.72</v>
      </c>
      <c r="DL234" s="8">
        <v>78.72</v>
      </c>
      <c r="DM234" s="8">
        <v>81.34</v>
      </c>
      <c r="DN234" s="8">
        <v>241.4</v>
      </c>
      <c r="DO234" s="8">
        <v>78.239999999999995</v>
      </c>
      <c r="DP234" s="8">
        <v>78.959999999999994</v>
      </c>
      <c r="DQ234" s="8">
        <v>76.900000000000006</v>
      </c>
      <c r="DR234" s="8">
        <v>77.430000000000007</v>
      </c>
      <c r="DS234" s="8">
        <v>73.41</v>
      </c>
      <c r="DT234" s="8">
        <v>72.37</v>
      </c>
      <c r="DU234" s="8">
        <v>76</v>
      </c>
      <c r="DV234" s="8">
        <v>81.97</v>
      </c>
      <c r="DW234" s="8">
        <v>81.05</v>
      </c>
      <c r="DX234" s="8">
        <v>83.21</v>
      </c>
      <c r="DY234" s="8">
        <v>78.709999999999994</v>
      </c>
      <c r="DZ234" s="8">
        <v>83.24</v>
      </c>
      <c r="EA234" s="8">
        <v>79.17</v>
      </c>
      <c r="EB234" s="8">
        <v>87.93</v>
      </c>
      <c r="EC234" s="8">
        <v>202.26669999999999</v>
      </c>
      <c r="ED234" s="8">
        <v>109.86</v>
      </c>
      <c r="EE234" s="8">
        <v>107.95</v>
      </c>
      <c r="EF234" s="8">
        <v>114.15</v>
      </c>
      <c r="EG234" s="8">
        <v>110.41</v>
      </c>
      <c r="EH234" s="8">
        <v>110.02</v>
      </c>
      <c r="EI234" s="8">
        <v>108.98</v>
      </c>
      <c r="EJ234" s="8">
        <v>152.36799999999999</v>
      </c>
      <c r="EK234" s="8">
        <v>87.1</v>
      </c>
      <c r="EL234" s="8">
        <v>87.2</v>
      </c>
      <c r="EM234" s="8">
        <v>86.9</v>
      </c>
      <c r="EN234" s="8">
        <v>242.34800000000001</v>
      </c>
      <c r="EO234" s="8">
        <v>146.43</v>
      </c>
      <c r="EP234" s="8">
        <v>474805364</v>
      </c>
      <c r="EQ234" s="8">
        <v>142044080</v>
      </c>
      <c r="ER234" s="8">
        <v>59974788</v>
      </c>
      <c r="ES234" s="8">
        <v>142.6</v>
      </c>
      <c r="ET234" s="8">
        <v>118.1</v>
      </c>
      <c r="EU234" s="8">
        <v>135.30000000000001</v>
      </c>
      <c r="EV234" s="8">
        <v>122.3</v>
      </c>
      <c r="EW234" s="6" t="s">
        <v>1590</v>
      </c>
      <c r="EX234" s="6" t="s">
        <v>1590</v>
      </c>
      <c r="EY234" s="6" t="s">
        <v>1590</v>
      </c>
      <c r="EZ234" s="8">
        <v>92</v>
      </c>
      <c r="FA234" s="8">
        <v>89.05</v>
      </c>
      <c r="FB234" s="8">
        <v>93.96</v>
      </c>
      <c r="FC234" s="8">
        <v>86.255099999999999</v>
      </c>
      <c r="FD234" s="8">
        <v>88.296099999999996</v>
      </c>
      <c r="FE234" s="8">
        <v>83.266499999999994</v>
      </c>
      <c r="FF234" s="8">
        <v>112.36</v>
      </c>
      <c r="FG234" s="8">
        <v>106.62</v>
      </c>
      <c r="FH234" s="8">
        <v>145.5</v>
      </c>
      <c r="FI234" s="8">
        <v>105.2</v>
      </c>
      <c r="FJ234" s="8">
        <v>117.9</v>
      </c>
      <c r="FK234" s="8">
        <v>118.7</v>
      </c>
      <c r="FL234" s="8">
        <v>102.4</v>
      </c>
      <c r="FM234" s="8">
        <v>113</v>
      </c>
      <c r="FN234" s="8">
        <v>97.33</v>
      </c>
      <c r="FO234" s="8">
        <v>167.4</v>
      </c>
      <c r="FP234" s="8">
        <v>89.49</v>
      </c>
      <c r="FQ234" s="8">
        <v>72.579599999999999</v>
      </c>
      <c r="FR234" s="8">
        <v>60.284700000000001</v>
      </c>
      <c r="FS234" s="8">
        <v>267359</v>
      </c>
      <c r="FT234" s="8">
        <v>123.9</v>
      </c>
      <c r="FU234" s="8">
        <v>486716</v>
      </c>
      <c r="FV234" s="8">
        <v>122.6</v>
      </c>
      <c r="FW234" s="8">
        <v>103.33</v>
      </c>
      <c r="FX234" s="8">
        <v>251.70500000000001</v>
      </c>
      <c r="FY234" s="8">
        <v>105.2</v>
      </c>
      <c r="FZ234" s="8">
        <v>183.35</v>
      </c>
      <c r="GA234" s="8">
        <v>102.4</v>
      </c>
      <c r="GB234" s="8">
        <v>92.5</v>
      </c>
      <c r="GC234" s="8">
        <v>88.8</v>
      </c>
      <c r="GD234" s="8">
        <v>90.3</v>
      </c>
      <c r="GE234" s="8">
        <v>88.9</v>
      </c>
      <c r="GF234" s="8">
        <v>84.8</v>
      </c>
      <c r="GG234" s="8">
        <v>85.3</v>
      </c>
      <c r="GH234" s="8">
        <v>1500.2</v>
      </c>
      <c r="GI234" s="8">
        <v>1510.4</v>
      </c>
      <c r="GJ234" s="8">
        <v>1489</v>
      </c>
      <c r="GL234" s="8">
        <v>88.914299999999997</v>
      </c>
      <c r="GN234" s="8">
        <v>115429</v>
      </c>
      <c r="GP234" s="8">
        <v>102.82</v>
      </c>
      <c r="GQ234" s="8">
        <v>9035</v>
      </c>
      <c r="GR234" s="8">
        <v>8123</v>
      </c>
      <c r="GS234" s="8">
        <v>138.19999999999999</v>
      </c>
      <c r="GT234" s="8">
        <v>6951</v>
      </c>
      <c r="GU234" s="8">
        <v>6299</v>
      </c>
      <c r="GV234" s="8">
        <v>6966</v>
      </c>
      <c r="GW234" s="8">
        <v>4442</v>
      </c>
      <c r="GX234" s="8">
        <v>4903</v>
      </c>
      <c r="GY234" s="8">
        <v>94.64</v>
      </c>
      <c r="GZ234" s="8">
        <v>101</v>
      </c>
      <c r="HA234" s="8">
        <v>97</v>
      </c>
      <c r="HB234" s="8">
        <v>101</v>
      </c>
      <c r="HC234" s="8">
        <v>111</v>
      </c>
      <c r="HD234" s="8">
        <v>98</v>
      </c>
      <c r="HE234" s="8">
        <v>96</v>
      </c>
      <c r="HF234" s="8">
        <v>53357.87</v>
      </c>
      <c r="HG234" s="8">
        <v>46359.5</v>
      </c>
      <c r="HJ234" s="8">
        <v>76.658199999999994</v>
      </c>
      <c r="HK234" s="8">
        <v>531</v>
      </c>
      <c r="HL234" s="8">
        <v>744</v>
      </c>
      <c r="HM234" s="8">
        <v>147.9</v>
      </c>
      <c r="HN234" s="8">
        <v>114.91</v>
      </c>
      <c r="HO234" s="8">
        <v>116.28</v>
      </c>
      <c r="HP234" s="8">
        <v>111.26</v>
      </c>
      <c r="HQ234" s="8">
        <v>119.11</v>
      </c>
      <c r="HR234" s="8">
        <v>129.25</v>
      </c>
      <c r="HS234" s="8">
        <v>114.97</v>
      </c>
      <c r="HT234" s="8">
        <v>106.96</v>
      </c>
      <c r="HU234" s="8">
        <v>111.83</v>
      </c>
      <c r="HV234" s="8">
        <v>120.23</v>
      </c>
      <c r="HW234" s="8">
        <v>92.717200000000005</v>
      </c>
      <c r="HX234" s="8">
        <v>206.8006</v>
      </c>
      <c r="HY234" s="8">
        <v>91.778599999999997</v>
      </c>
      <c r="HZ234" s="8">
        <v>94.880399999999995</v>
      </c>
      <c r="IA234" s="8">
        <v>211.14429999999999</v>
      </c>
      <c r="IB234" s="8">
        <v>138.74</v>
      </c>
      <c r="IC234" s="8">
        <v>308.79000000000002</v>
      </c>
      <c r="ID234" s="8">
        <v>95.2</v>
      </c>
      <c r="IE234" s="8">
        <v>219.91</v>
      </c>
      <c r="IF234" s="8">
        <v>230.9</v>
      </c>
      <c r="IG234" s="8">
        <v>99.944599999999994</v>
      </c>
    </row>
    <row r="235" spans="1:241" x14ac:dyDescent="0.25">
      <c r="A235" s="7">
        <v>41182</v>
      </c>
      <c r="B235" s="8">
        <v>2143.84</v>
      </c>
      <c r="C235" s="8">
        <v>2457.37</v>
      </c>
      <c r="D235" s="8">
        <v>2175.7199999999998</v>
      </c>
      <c r="E235" s="8">
        <v>2547.37</v>
      </c>
      <c r="F235" s="8">
        <v>150.6</v>
      </c>
      <c r="G235" s="8">
        <v>137.4</v>
      </c>
      <c r="H235" s="8">
        <v>120.2</v>
      </c>
      <c r="I235" s="8">
        <v>144.80000000000001</v>
      </c>
      <c r="J235" s="8">
        <v>147.9</v>
      </c>
      <c r="K235" s="8">
        <v>123.2</v>
      </c>
      <c r="L235" s="8">
        <v>127.3</v>
      </c>
      <c r="M235" s="8">
        <v>186.3</v>
      </c>
      <c r="N235" s="8">
        <v>174.3</v>
      </c>
      <c r="O235" s="8">
        <v>187.2</v>
      </c>
      <c r="P235" s="8">
        <v>192.2</v>
      </c>
      <c r="Q235" s="8">
        <v>158.19999999999999</v>
      </c>
      <c r="R235" s="8">
        <v>189.4</v>
      </c>
      <c r="S235" s="8">
        <v>100.9</v>
      </c>
      <c r="T235" s="8">
        <v>100.9</v>
      </c>
      <c r="U235" s="8">
        <v>100.9</v>
      </c>
      <c r="V235" s="8">
        <v>100.2</v>
      </c>
      <c r="W235" s="8">
        <v>100.1</v>
      </c>
      <c r="X235" s="8">
        <v>100.5</v>
      </c>
      <c r="Y235" s="8">
        <v>98.52</v>
      </c>
      <c r="Z235" s="8">
        <v>144.69999999999999</v>
      </c>
      <c r="AA235" s="8">
        <v>100.09</v>
      </c>
      <c r="AB235" s="8">
        <v>94.13</v>
      </c>
      <c r="AC235" s="8">
        <v>143</v>
      </c>
      <c r="AD235" s="8">
        <v>130.13</v>
      </c>
      <c r="AE235" s="8">
        <v>149.79</v>
      </c>
      <c r="AF235" s="8">
        <v>149.53</v>
      </c>
      <c r="AG235" s="8">
        <v>149.13999999999999</v>
      </c>
      <c r="AH235" s="8">
        <v>98.57</v>
      </c>
      <c r="AJ235" s="8">
        <v>155.80000000000001</v>
      </c>
      <c r="AL235" s="8">
        <v>150.9</v>
      </c>
      <c r="AO235" s="8">
        <v>412.9</v>
      </c>
      <c r="AP235" s="8">
        <v>149.441</v>
      </c>
      <c r="AQ235" s="8">
        <v>448.41</v>
      </c>
      <c r="AR235" s="8">
        <v>176.4845</v>
      </c>
      <c r="AS235" s="8">
        <v>165.66319999999999</v>
      </c>
      <c r="AT235" s="8">
        <v>187.9478</v>
      </c>
      <c r="AU235" s="8">
        <v>126.2093</v>
      </c>
      <c r="AV235" s="8">
        <v>128.95480000000001</v>
      </c>
      <c r="AW235" s="8">
        <v>123.0491</v>
      </c>
      <c r="AX235" s="8">
        <v>127.62990000000001</v>
      </c>
      <c r="AY235" s="8">
        <v>79.790000000000006</v>
      </c>
      <c r="AZ235" s="8">
        <v>1242.8900000000001</v>
      </c>
      <c r="BA235" s="8">
        <v>80.61</v>
      </c>
      <c r="BB235" s="8">
        <v>90.45</v>
      </c>
      <c r="BC235" s="8">
        <v>91.02</v>
      </c>
      <c r="BD235" s="8">
        <v>88.41</v>
      </c>
      <c r="BE235" s="8">
        <v>93.8</v>
      </c>
      <c r="BF235" s="8">
        <v>94</v>
      </c>
      <c r="BG235" s="8">
        <v>92.7</v>
      </c>
      <c r="BH235" s="8">
        <v>101.9</v>
      </c>
      <c r="BI235" s="8">
        <v>98.4</v>
      </c>
      <c r="BJ235" s="8">
        <v>105.8</v>
      </c>
      <c r="BK235" s="8">
        <v>104.6</v>
      </c>
      <c r="BL235" s="8">
        <v>105.8</v>
      </c>
      <c r="BM235" s="8">
        <v>90.4</v>
      </c>
      <c r="BN235" s="8">
        <v>105.8</v>
      </c>
      <c r="BO235" s="8">
        <v>90.4</v>
      </c>
      <c r="BP235" s="8">
        <v>90.6</v>
      </c>
      <c r="BQ235" s="8">
        <v>105</v>
      </c>
      <c r="BR235" s="8">
        <v>109</v>
      </c>
      <c r="BS235" s="8">
        <v>87.3</v>
      </c>
      <c r="BT235" s="8">
        <v>401.40699999999998</v>
      </c>
      <c r="BU235" s="8">
        <v>80.400000000000006</v>
      </c>
      <c r="BV235" s="8">
        <v>86.498000000000005</v>
      </c>
      <c r="BW235" s="8">
        <v>81.3</v>
      </c>
      <c r="BX235" s="8">
        <v>119.2</v>
      </c>
      <c r="BY235" s="8">
        <v>117.5</v>
      </c>
      <c r="BZ235" s="8">
        <v>119.9</v>
      </c>
      <c r="CA235" s="8">
        <v>508</v>
      </c>
      <c r="CB235" s="8">
        <v>1101</v>
      </c>
      <c r="CC235" s="8">
        <v>958</v>
      </c>
      <c r="CD235" s="8">
        <v>792</v>
      </c>
      <c r="CE235" s="8">
        <v>105.07299999999999</v>
      </c>
      <c r="CF235" s="8">
        <v>1565.6</v>
      </c>
      <c r="CG235" s="8">
        <v>103.36</v>
      </c>
      <c r="CH235" s="8">
        <v>105.43</v>
      </c>
      <c r="CI235" s="6" t="s">
        <v>1590</v>
      </c>
      <c r="CJ235" s="8">
        <v>105.43</v>
      </c>
      <c r="CK235" s="8">
        <v>103.702</v>
      </c>
      <c r="CL235" s="6" t="s">
        <v>1590</v>
      </c>
      <c r="CM235" s="8">
        <v>98.21</v>
      </c>
      <c r="CN235" s="8">
        <v>100.7</v>
      </c>
      <c r="CO235" s="8">
        <v>99.4</v>
      </c>
      <c r="CP235" s="8">
        <v>101</v>
      </c>
      <c r="CQ235" s="8">
        <v>112.9</v>
      </c>
      <c r="CR235" s="8">
        <v>103.9</v>
      </c>
      <c r="CS235" s="8">
        <v>98.9</v>
      </c>
      <c r="CT235" s="8">
        <v>19</v>
      </c>
      <c r="CU235" s="8">
        <v>114.2</v>
      </c>
      <c r="CV235" s="8">
        <v>97</v>
      </c>
      <c r="CW235" s="8">
        <v>103.3</v>
      </c>
      <c r="CX235" s="8">
        <v>112</v>
      </c>
      <c r="CY235" s="8">
        <v>105.6</v>
      </c>
      <c r="CZ235" s="8">
        <v>107</v>
      </c>
      <c r="DA235" s="8">
        <v>98.2</v>
      </c>
      <c r="DB235" s="8">
        <v>250</v>
      </c>
      <c r="DC235" s="8">
        <v>3820</v>
      </c>
      <c r="DD235" s="8">
        <v>106.1</v>
      </c>
      <c r="DE235" s="8">
        <v>8440</v>
      </c>
      <c r="DF235" s="8">
        <v>333</v>
      </c>
      <c r="DG235" s="8">
        <v>105.5</v>
      </c>
      <c r="DH235" s="8">
        <v>4590</v>
      </c>
      <c r="DI235" s="8">
        <v>89.5</v>
      </c>
      <c r="DJ235" s="8">
        <v>199667</v>
      </c>
      <c r="DK235" s="8">
        <v>76.569999999999993</v>
      </c>
      <c r="DL235" s="8">
        <v>75.16</v>
      </c>
      <c r="DM235" s="8">
        <v>78.83</v>
      </c>
      <c r="DN235" s="8">
        <v>235.1</v>
      </c>
      <c r="DO235" s="8">
        <v>75.88</v>
      </c>
      <c r="DP235" s="8">
        <v>76.11</v>
      </c>
      <c r="DQ235" s="8">
        <v>75.45</v>
      </c>
      <c r="DR235" s="8">
        <v>74.73</v>
      </c>
      <c r="DS235" s="8">
        <v>69.010000000000005</v>
      </c>
      <c r="DT235" s="8">
        <v>68.099999999999994</v>
      </c>
      <c r="DU235" s="8">
        <v>71.28</v>
      </c>
      <c r="DV235" s="8">
        <v>79.03</v>
      </c>
      <c r="DW235" s="8">
        <v>77.75</v>
      </c>
      <c r="DX235" s="8">
        <v>80.760000000000005</v>
      </c>
      <c r="DY235" s="8">
        <v>76.11</v>
      </c>
      <c r="DZ235" s="8">
        <v>78.739999999999995</v>
      </c>
      <c r="EA235" s="8">
        <v>73.900000000000006</v>
      </c>
      <c r="EB235" s="8">
        <v>84.32</v>
      </c>
      <c r="EC235" s="8">
        <v>211.5667</v>
      </c>
      <c r="ED235" s="8">
        <v>109.09</v>
      </c>
      <c r="EE235" s="8">
        <v>107.5</v>
      </c>
      <c r="EF235" s="8">
        <v>112.83</v>
      </c>
      <c r="EG235" s="8">
        <v>109.44</v>
      </c>
      <c r="EH235" s="8">
        <v>109.21</v>
      </c>
      <c r="EI235" s="8">
        <v>108.67</v>
      </c>
      <c r="EJ235" s="8">
        <v>146.70500000000001</v>
      </c>
      <c r="EK235" s="8">
        <v>86.4</v>
      </c>
      <c r="EL235" s="8">
        <v>86.3</v>
      </c>
      <c r="EM235" s="8">
        <v>88.3</v>
      </c>
      <c r="EN235" s="8">
        <v>237.86799999999999</v>
      </c>
      <c r="EO235" s="8">
        <v>147.94</v>
      </c>
      <c r="EP235" s="8">
        <v>478934619.98000002</v>
      </c>
      <c r="EQ235" s="8">
        <v>143616155.55000001</v>
      </c>
      <c r="ER235" s="8">
        <v>60653321</v>
      </c>
      <c r="ES235" s="8">
        <v>147.1</v>
      </c>
      <c r="ET235" s="8">
        <v>115.9</v>
      </c>
      <c r="EU235" s="8">
        <v>131.9</v>
      </c>
      <c r="EV235" s="8">
        <v>117.1</v>
      </c>
      <c r="EW235" s="8">
        <v>97.3</v>
      </c>
      <c r="EX235" s="8">
        <v>98.2</v>
      </c>
      <c r="EY235" s="8">
        <v>92.7</v>
      </c>
      <c r="EZ235" s="8">
        <v>91.9</v>
      </c>
      <c r="FA235" s="8">
        <v>89.94</v>
      </c>
      <c r="FB235" s="8">
        <v>92.1</v>
      </c>
      <c r="FC235" s="8">
        <v>86.486500000000007</v>
      </c>
      <c r="FD235" s="8">
        <v>88.245699999999999</v>
      </c>
      <c r="FE235" s="8">
        <v>83.922899999999998</v>
      </c>
      <c r="FF235" s="8">
        <v>115.18</v>
      </c>
      <c r="FG235" s="8">
        <v>107.16</v>
      </c>
      <c r="FH235" s="8">
        <v>163.52000000000001</v>
      </c>
      <c r="FI235" s="8">
        <v>106.3</v>
      </c>
      <c r="FJ235" s="8">
        <v>118.4</v>
      </c>
      <c r="FK235" s="8">
        <v>120.2</v>
      </c>
      <c r="FL235" s="8">
        <v>103.5</v>
      </c>
      <c r="FM235" s="8">
        <v>111.5</v>
      </c>
      <c r="FN235" s="8">
        <v>96.08</v>
      </c>
      <c r="FO235" s="8">
        <v>170.8</v>
      </c>
      <c r="FP235" s="8">
        <v>96.03</v>
      </c>
      <c r="FQ235" s="8">
        <v>73.228999999999999</v>
      </c>
      <c r="FR235" s="8">
        <v>61.3459</v>
      </c>
      <c r="FS235" s="8">
        <v>273552</v>
      </c>
      <c r="FT235" s="8">
        <v>126.8</v>
      </c>
      <c r="FU235" s="8">
        <v>499873</v>
      </c>
      <c r="FV235" s="8">
        <v>125.9</v>
      </c>
      <c r="FW235" s="8">
        <v>99.31</v>
      </c>
      <c r="FX235" s="8">
        <v>230.977</v>
      </c>
      <c r="FY235" s="8">
        <v>100.9</v>
      </c>
      <c r="FZ235" s="8">
        <v>176.928</v>
      </c>
      <c r="GA235" s="8">
        <v>99.4</v>
      </c>
      <c r="GB235" s="8">
        <v>90</v>
      </c>
      <c r="GC235" s="8">
        <v>89.3</v>
      </c>
      <c r="GD235" s="8">
        <v>90.2</v>
      </c>
      <c r="GE235" s="8">
        <v>89.4</v>
      </c>
      <c r="GF235" s="8">
        <v>87.2</v>
      </c>
      <c r="GG235" s="8">
        <v>87.6</v>
      </c>
      <c r="GH235" s="8">
        <v>1529.9</v>
      </c>
      <c r="GI235" s="8">
        <v>1540.6</v>
      </c>
      <c r="GJ235" s="8">
        <v>1527</v>
      </c>
      <c r="GL235" s="8">
        <v>91.310199999999995</v>
      </c>
      <c r="GN235" s="8">
        <v>116050</v>
      </c>
      <c r="GP235" s="8">
        <v>101.41</v>
      </c>
      <c r="GQ235" s="8">
        <v>8900</v>
      </c>
      <c r="GR235" s="8">
        <v>7875</v>
      </c>
      <c r="GS235" s="8">
        <v>137.69999999999999</v>
      </c>
      <c r="GT235" s="8">
        <v>6853</v>
      </c>
      <c r="GU235" s="8">
        <v>6104</v>
      </c>
      <c r="GV235" s="8">
        <v>6846</v>
      </c>
      <c r="GW235" s="8">
        <v>4360</v>
      </c>
      <c r="GX235" s="8">
        <v>4962</v>
      </c>
      <c r="GY235" s="8">
        <v>93.7</v>
      </c>
      <c r="GZ235" s="8">
        <v>97</v>
      </c>
      <c r="HA235" s="8">
        <v>95</v>
      </c>
      <c r="HB235" s="8">
        <v>97</v>
      </c>
      <c r="HC235" s="8">
        <v>103</v>
      </c>
      <c r="HD235" s="8">
        <v>96</v>
      </c>
      <c r="HE235" s="8">
        <v>95</v>
      </c>
      <c r="HF235" s="8">
        <v>54848.38</v>
      </c>
      <c r="HG235" s="8">
        <v>47482.84</v>
      </c>
      <c r="HJ235" s="8">
        <v>77.558499999999995</v>
      </c>
      <c r="HK235" s="8">
        <v>539</v>
      </c>
      <c r="HL235" s="8">
        <v>754</v>
      </c>
      <c r="HM235" s="8">
        <v>148.80000000000001</v>
      </c>
      <c r="HN235" s="8">
        <v>111.9</v>
      </c>
      <c r="HO235" s="8">
        <v>111.96</v>
      </c>
      <c r="HP235" s="8">
        <v>110.6</v>
      </c>
      <c r="HQ235" s="8">
        <v>118.44</v>
      </c>
      <c r="HR235" s="8">
        <v>121.2</v>
      </c>
      <c r="HS235" s="8">
        <v>109.08</v>
      </c>
      <c r="HT235" s="8">
        <v>107.81</v>
      </c>
      <c r="HU235" s="8">
        <v>106.1</v>
      </c>
      <c r="HV235" s="8">
        <v>114.07</v>
      </c>
      <c r="HW235" s="8">
        <v>93.297799999999995</v>
      </c>
      <c r="HX235" s="8">
        <v>209.09469999999999</v>
      </c>
      <c r="HY235" s="8">
        <v>91.872799999999998</v>
      </c>
      <c r="HZ235" s="8">
        <v>96.835599999999999</v>
      </c>
      <c r="IA235" s="8">
        <v>213.49420000000001</v>
      </c>
      <c r="IB235" s="8">
        <v>141.51599999999999</v>
      </c>
      <c r="IC235" s="8">
        <v>312.89</v>
      </c>
      <c r="ID235" s="8">
        <v>98.9</v>
      </c>
      <c r="IE235" s="8">
        <v>227.96</v>
      </c>
      <c r="IF235" s="8">
        <v>232</v>
      </c>
      <c r="IG235" s="8">
        <v>99.342500000000001</v>
      </c>
    </row>
    <row r="236" spans="1:241" x14ac:dyDescent="0.25">
      <c r="A236" s="7">
        <v>41274</v>
      </c>
      <c r="B236" s="8">
        <v>2271.33</v>
      </c>
      <c r="C236" s="8">
        <v>2458.0300000000002</v>
      </c>
      <c r="D236" s="8">
        <v>2129.23</v>
      </c>
      <c r="E236" s="8">
        <v>2454.59</v>
      </c>
      <c r="F236" s="8">
        <v>150.69999999999999</v>
      </c>
      <c r="G236" s="8">
        <v>137.80000000000001</v>
      </c>
      <c r="H236" s="8">
        <v>124.5</v>
      </c>
      <c r="I236" s="8">
        <v>143.6</v>
      </c>
      <c r="J236" s="8">
        <v>146.4</v>
      </c>
      <c r="K236" s="8">
        <v>123.7</v>
      </c>
      <c r="L236" s="8">
        <v>144.19999999999999</v>
      </c>
      <c r="M236" s="8">
        <v>185.4</v>
      </c>
      <c r="N236" s="8">
        <v>169.8</v>
      </c>
      <c r="O236" s="8">
        <v>186.6</v>
      </c>
      <c r="P236" s="8">
        <v>191.4</v>
      </c>
      <c r="Q236" s="8">
        <v>158.19999999999999</v>
      </c>
      <c r="R236" s="8">
        <v>183.3</v>
      </c>
      <c r="S236" s="8">
        <v>103.7</v>
      </c>
      <c r="T236" s="8">
        <v>103.4</v>
      </c>
      <c r="U236" s="8">
        <v>104.2</v>
      </c>
      <c r="V236" s="8">
        <v>102.4</v>
      </c>
      <c r="W236" s="8">
        <v>102.3</v>
      </c>
      <c r="X236" s="8">
        <v>102.7</v>
      </c>
      <c r="Y236" s="8">
        <v>97.72</v>
      </c>
      <c r="Z236" s="8">
        <v>144.87</v>
      </c>
      <c r="AA236" s="8">
        <v>99.16</v>
      </c>
      <c r="AB236" s="8">
        <v>93.74</v>
      </c>
      <c r="AC236" s="8">
        <v>142.55000000000001</v>
      </c>
      <c r="AD236" s="8">
        <v>129.05000000000001</v>
      </c>
      <c r="AE236" s="8">
        <v>149.83000000000001</v>
      </c>
      <c r="AF236" s="8">
        <v>151.79</v>
      </c>
      <c r="AG236" s="8">
        <v>146.18</v>
      </c>
      <c r="AH236" s="8">
        <v>96.82</v>
      </c>
      <c r="AJ236" s="8">
        <v>154.6</v>
      </c>
      <c r="AL236" s="8">
        <v>150.19999999999999</v>
      </c>
      <c r="AO236" s="8">
        <v>419.35</v>
      </c>
      <c r="AP236" s="8">
        <v>149.93860000000001</v>
      </c>
      <c r="AQ236" s="8">
        <v>452.69</v>
      </c>
      <c r="AR236" s="8">
        <v>176.91200000000001</v>
      </c>
      <c r="AS236" s="8">
        <v>167.01570000000001</v>
      </c>
      <c r="AT236" s="8">
        <v>188.62039999999999</v>
      </c>
      <c r="AU236" s="8">
        <v>130.03270000000001</v>
      </c>
      <c r="AV236" s="8">
        <v>133.88589999999999</v>
      </c>
      <c r="AW236" s="8">
        <v>125.65179999999999</v>
      </c>
      <c r="AX236" s="8">
        <v>129.9999</v>
      </c>
      <c r="AY236" s="8">
        <v>82.3</v>
      </c>
      <c r="AZ236" s="8">
        <v>1277.5999999999999</v>
      </c>
      <c r="BA236" s="8">
        <v>82.6</v>
      </c>
      <c r="BB236" s="8">
        <v>89.78</v>
      </c>
      <c r="BC236" s="8">
        <v>90.5</v>
      </c>
      <c r="BD236" s="8">
        <v>87.35</v>
      </c>
      <c r="BE236" s="8">
        <v>93.7</v>
      </c>
      <c r="BF236" s="8">
        <v>93.6</v>
      </c>
      <c r="BG236" s="8">
        <v>94.1</v>
      </c>
      <c r="BH236" s="8">
        <v>101.7</v>
      </c>
      <c r="BI236" s="8">
        <v>98.1</v>
      </c>
      <c r="BJ236" s="8">
        <v>106.4</v>
      </c>
      <c r="BK236" s="8">
        <v>104</v>
      </c>
      <c r="BL236" s="8">
        <v>106.6</v>
      </c>
      <c r="BM236" s="8">
        <v>91.6</v>
      </c>
      <c r="BN236" s="8">
        <v>106.6</v>
      </c>
      <c r="BO236" s="8">
        <v>91.6</v>
      </c>
      <c r="BP236" s="8">
        <v>91.8</v>
      </c>
      <c r="BQ236" s="8">
        <v>105.4</v>
      </c>
      <c r="BR236" s="8">
        <v>111.1</v>
      </c>
      <c r="BS236" s="8">
        <v>86.9</v>
      </c>
      <c r="BT236" s="8">
        <v>401.40699999999998</v>
      </c>
      <c r="BU236" s="8">
        <v>80.599999999999994</v>
      </c>
      <c r="BV236" s="8">
        <v>86.088999999999999</v>
      </c>
      <c r="BW236" s="8">
        <v>81.8</v>
      </c>
      <c r="BX236" s="8">
        <v>117.6</v>
      </c>
      <c r="BY236" s="8">
        <v>119.5</v>
      </c>
      <c r="BZ236" s="8">
        <v>116.6</v>
      </c>
      <c r="CA236" s="8">
        <v>474</v>
      </c>
      <c r="CB236" s="8">
        <v>1128</v>
      </c>
      <c r="CC236" s="8">
        <v>902</v>
      </c>
      <c r="CD236" s="8">
        <v>770</v>
      </c>
      <c r="CE236" s="8">
        <v>103.593</v>
      </c>
      <c r="CF236" s="8">
        <v>1531.2</v>
      </c>
      <c r="CG236" s="8">
        <v>101.91</v>
      </c>
      <c r="CH236" s="8">
        <v>103.724</v>
      </c>
      <c r="CI236" s="6" t="s">
        <v>1590</v>
      </c>
      <c r="CJ236" s="8">
        <v>103.72</v>
      </c>
      <c r="CK236" s="8">
        <v>102.554</v>
      </c>
      <c r="CL236" s="6" t="s">
        <v>1590</v>
      </c>
      <c r="CM236" s="8">
        <v>97.13</v>
      </c>
      <c r="CN236" s="8">
        <v>98.8</v>
      </c>
      <c r="CO236" s="8">
        <v>99.6</v>
      </c>
      <c r="CP236" s="8">
        <v>100.6</v>
      </c>
      <c r="CQ236" s="8">
        <v>114.5</v>
      </c>
      <c r="CR236" s="8">
        <v>103</v>
      </c>
      <c r="CS236" s="8">
        <v>98.7</v>
      </c>
      <c r="CT236" s="8">
        <v>21.6</v>
      </c>
      <c r="CU236" s="8">
        <v>117.3</v>
      </c>
      <c r="CV236" s="8">
        <v>97</v>
      </c>
      <c r="CW236" s="8">
        <v>102.3</v>
      </c>
      <c r="CX236" s="8">
        <v>113</v>
      </c>
      <c r="CY236" s="8">
        <v>104.1</v>
      </c>
      <c r="CZ236" s="8">
        <v>105</v>
      </c>
      <c r="DA236" s="8">
        <v>98</v>
      </c>
      <c r="DB236" s="8">
        <v>238</v>
      </c>
      <c r="DC236" s="8">
        <v>3782</v>
      </c>
      <c r="DD236" s="8">
        <v>103.9</v>
      </c>
      <c r="DE236" s="8">
        <v>8260</v>
      </c>
      <c r="DF236" s="8">
        <v>325</v>
      </c>
      <c r="DG236" s="8">
        <v>103.9</v>
      </c>
      <c r="DH236" s="8">
        <v>4669</v>
      </c>
      <c r="DI236" s="8">
        <v>88.7</v>
      </c>
      <c r="DJ236" s="8">
        <v>204333</v>
      </c>
      <c r="DK236" s="8">
        <v>74.02</v>
      </c>
      <c r="DL236" s="8">
        <v>71.819999999999993</v>
      </c>
      <c r="DM236" s="8">
        <v>77.55</v>
      </c>
      <c r="DN236" s="8">
        <v>224.8</v>
      </c>
      <c r="DO236" s="8">
        <v>72.72</v>
      </c>
      <c r="DP236" s="8">
        <v>71.84</v>
      </c>
      <c r="DQ236" s="8">
        <v>74.38</v>
      </c>
      <c r="DR236" s="8">
        <v>72.02</v>
      </c>
      <c r="DS236" s="8">
        <v>68.56</v>
      </c>
      <c r="DT236" s="8">
        <v>67.12</v>
      </c>
      <c r="DU236" s="8">
        <v>72.17</v>
      </c>
      <c r="DV236" s="8">
        <v>76.63</v>
      </c>
      <c r="DW236" s="8">
        <v>73.73</v>
      </c>
      <c r="DX236" s="8">
        <v>80.56</v>
      </c>
      <c r="DY236" s="8">
        <v>73.319999999999993</v>
      </c>
      <c r="DZ236" s="8">
        <v>76.430000000000007</v>
      </c>
      <c r="EA236" s="8">
        <v>72.36</v>
      </c>
      <c r="EB236" s="8">
        <v>81.12</v>
      </c>
      <c r="EC236" s="8">
        <v>225.86670000000001</v>
      </c>
      <c r="ED236" s="8">
        <v>105.4</v>
      </c>
      <c r="EE236" s="8">
        <v>104.12</v>
      </c>
      <c r="EF236" s="8">
        <v>108.6</v>
      </c>
      <c r="EG236" s="8">
        <v>107.31</v>
      </c>
      <c r="EH236" s="8">
        <v>104.43</v>
      </c>
      <c r="EI236" s="8">
        <v>104.62</v>
      </c>
      <c r="EJ236" s="8">
        <v>146.792</v>
      </c>
      <c r="EK236" s="8">
        <v>84.7</v>
      </c>
      <c r="EL236" s="8">
        <v>84.6</v>
      </c>
      <c r="EM236" s="8">
        <v>86.6</v>
      </c>
      <c r="EN236" s="8">
        <v>234.74799999999999</v>
      </c>
      <c r="EO236" s="8">
        <v>153.26</v>
      </c>
      <c r="EP236" s="8">
        <v>488805068</v>
      </c>
      <c r="EQ236" s="8">
        <v>149606340</v>
      </c>
      <c r="ER236" s="8">
        <v>63413487</v>
      </c>
      <c r="ES236" s="8">
        <v>157</v>
      </c>
      <c r="ET236" s="8">
        <v>113.6</v>
      </c>
      <c r="EU236" s="8">
        <v>129</v>
      </c>
      <c r="EV236" s="8">
        <v>116.2</v>
      </c>
      <c r="EW236" s="6" t="s">
        <v>1590</v>
      </c>
      <c r="EX236" s="6" t="s">
        <v>1590</v>
      </c>
      <c r="EY236" s="6" t="s">
        <v>1590</v>
      </c>
      <c r="EZ236" s="8">
        <v>89.7</v>
      </c>
      <c r="FA236" s="8">
        <v>89.25</v>
      </c>
      <c r="FB236" s="8">
        <v>89.18</v>
      </c>
      <c r="FC236" s="8">
        <v>88.960999999999999</v>
      </c>
      <c r="FD236" s="8">
        <v>90.852699999999999</v>
      </c>
      <c r="FE236" s="8">
        <v>86.2</v>
      </c>
      <c r="FF236" s="8">
        <v>116.26</v>
      </c>
      <c r="FG236" s="8">
        <v>109.83</v>
      </c>
      <c r="FH236" s="8">
        <v>153.85</v>
      </c>
      <c r="FI236" s="8">
        <v>106.9</v>
      </c>
      <c r="FJ236" s="8">
        <v>117.2</v>
      </c>
      <c r="FK236" s="8">
        <v>118.2</v>
      </c>
      <c r="FL236" s="8">
        <v>104.7</v>
      </c>
      <c r="FM236" s="8">
        <v>111.1</v>
      </c>
      <c r="FN236" s="8">
        <v>95.09</v>
      </c>
      <c r="FO236" s="8">
        <v>169.2</v>
      </c>
      <c r="FP236" s="8">
        <v>94.13</v>
      </c>
      <c r="FQ236" s="8">
        <v>73.754099999999994</v>
      </c>
      <c r="FR236" s="8">
        <v>62.120399999999997</v>
      </c>
      <c r="FS236" s="8">
        <v>286011</v>
      </c>
      <c r="FT236" s="8">
        <v>132.6</v>
      </c>
      <c r="FU236" s="8">
        <v>551143</v>
      </c>
      <c r="FV236" s="8">
        <v>138.80000000000001</v>
      </c>
      <c r="FW236" s="8">
        <v>99.73</v>
      </c>
      <c r="FX236" s="8">
        <v>232.904</v>
      </c>
      <c r="FY236" s="8">
        <v>100.4</v>
      </c>
      <c r="FZ236" s="8">
        <v>177.303</v>
      </c>
      <c r="GA236" s="8">
        <v>97.9</v>
      </c>
      <c r="GB236" s="8">
        <v>88.6</v>
      </c>
      <c r="GC236" s="8">
        <v>88.7</v>
      </c>
      <c r="GD236" s="8">
        <v>89.1</v>
      </c>
      <c r="GE236" s="8">
        <v>89.5</v>
      </c>
      <c r="GF236" s="8">
        <v>86.9</v>
      </c>
      <c r="GG236" s="8">
        <v>86.5</v>
      </c>
      <c r="GH236" s="8">
        <v>1561.7</v>
      </c>
      <c r="GI236" s="8">
        <v>1572.4</v>
      </c>
      <c r="GJ236" s="8">
        <v>1567</v>
      </c>
      <c r="GL236" s="8">
        <v>93.477699999999999</v>
      </c>
      <c r="GN236" s="8">
        <v>117950</v>
      </c>
      <c r="GP236" s="8">
        <v>100.29</v>
      </c>
      <c r="GQ236" s="8">
        <v>8768</v>
      </c>
      <c r="GR236" s="8">
        <v>7695</v>
      </c>
      <c r="GS236" s="8">
        <v>136.9</v>
      </c>
      <c r="GT236" s="8">
        <v>6792</v>
      </c>
      <c r="GU236" s="8">
        <v>5931</v>
      </c>
      <c r="GV236" s="8">
        <v>6679</v>
      </c>
      <c r="GW236" s="8">
        <v>4379</v>
      </c>
      <c r="GX236" s="8">
        <v>4889</v>
      </c>
      <c r="GY236" s="8">
        <v>94.31</v>
      </c>
      <c r="GZ236" s="8">
        <v>98</v>
      </c>
      <c r="HA236" s="8">
        <v>103</v>
      </c>
      <c r="HB236" s="8">
        <v>95</v>
      </c>
      <c r="HC236" s="8">
        <v>108</v>
      </c>
      <c r="HD236" s="8">
        <v>105</v>
      </c>
      <c r="HE236" s="8">
        <v>100</v>
      </c>
      <c r="HF236" s="8">
        <v>56369.51</v>
      </c>
      <c r="HG236" s="8">
        <v>48162.53</v>
      </c>
      <c r="HJ236" s="8">
        <v>77.5261</v>
      </c>
      <c r="HK236" s="8">
        <v>539</v>
      </c>
      <c r="HL236" s="8">
        <v>747</v>
      </c>
      <c r="HM236" s="8">
        <v>151.5</v>
      </c>
      <c r="HN236" s="8">
        <v>107.95</v>
      </c>
      <c r="HO236" s="8">
        <v>109.37</v>
      </c>
      <c r="HP236" s="8">
        <v>104.3</v>
      </c>
      <c r="HQ236" s="8">
        <v>114.37</v>
      </c>
      <c r="HR236" s="8">
        <v>128.41</v>
      </c>
      <c r="HS236" s="8">
        <v>107.12</v>
      </c>
      <c r="HT236" s="8">
        <v>98.79</v>
      </c>
      <c r="HU236" s="8">
        <v>104.02</v>
      </c>
      <c r="HV236" s="8">
        <v>112.29</v>
      </c>
      <c r="HW236" s="8">
        <v>91.459000000000003</v>
      </c>
      <c r="HX236" s="8">
        <v>209.93129999999999</v>
      </c>
      <c r="HY236" s="8">
        <v>90.176699999999997</v>
      </c>
      <c r="HZ236" s="8">
        <v>94.571600000000004</v>
      </c>
      <c r="IA236" s="8">
        <v>215.63319999999999</v>
      </c>
      <c r="IB236" s="8">
        <v>144.566</v>
      </c>
      <c r="IC236" s="8">
        <v>315.33</v>
      </c>
      <c r="ID236" s="8">
        <v>100</v>
      </c>
      <c r="IE236" s="8">
        <v>224.22</v>
      </c>
      <c r="IF236" s="8">
        <v>232.5</v>
      </c>
      <c r="IG236" s="8">
        <v>98.817599999999999</v>
      </c>
    </row>
    <row r="237" spans="1:241" x14ac:dyDescent="0.25">
      <c r="A237" s="7">
        <v>41364</v>
      </c>
      <c r="B237" s="8">
        <v>2274.0300000000002</v>
      </c>
      <c r="C237" s="8">
        <v>2372.98</v>
      </c>
      <c r="D237" s="8">
        <v>2222.94</v>
      </c>
      <c r="E237" s="8">
        <v>2357.7600000000002</v>
      </c>
      <c r="F237" s="8">
        <v>153.5</v>
      </c>
      <c r="G237" s="8">
        <v>140.19999999999999</v>
      </c>
      <c r="H237" s="8">
        <v>123.8</v>
      </c>
      <c r="I237" s="8">
        <v>147.30000000000001</v>
      </c>
      <c r="J237" s="8">
        <v>149</v>
      </c>
      <c r="K237" s="8">
        <v>135.69999999999999</v>
      </c>
      <c r="L237" s="8">
        <v>140.80000000000001</v>
      </c>
      <c r="M237" s="8">
        <v>189.3</v>
      </c>
      <c r="N237" s="8">
        <v>181</v>
      </c>
      <c r="O237" s="8">
        <v>189.9</v>
      </c>
      <c r="P237" s="8">
        <v>194.1</v>
      </c>
      <c r="Q237" s="8">
        <v>165.4</v>
      </c>
      <c r="R237" s="8">
        <v>196.3</v>
      </c>
      <c r="S237" s="8">
        <v>104.7</v>
      </c>
      <c r="T237" s="8">
        <v>104.6</v>
      </c>
      <c r="U237" s="8">
        <v>104.9</v>
      </c>
      <c r="V237" s="8">
        <v>103.1</v>
      </c>
      <c r="W237" s="8">
        <v>103.1</v>
      </c>
      <c r="X237" s="8">
        <v>103.4</v>
      </c>
      <c r="Y237" s="8">
        <v>98.34</v>
      </c>
      <c r="Z237" s="8">
        <v>144.56</v>
      </c>
      <c r="AA237" s="8">
        <v>99.29</v>
      </c>
      <c r="AB237" s="8">
        <v>95.73</v>
      </c>
      <c r="AC237" s="8">
        <v>142.55000000000001</v>
      </c>
      <c r="AD237" s="8">
        <v>129.80000000000001</v>
      </c>
      <c r="AE237" s="8">
        <v>149.22999999999999</v>
      </c>
      <c r="AF237" s="8">
        <v>150.47</v>
      </c>
      <c r="AG237" s="8">
        <v>147.05000000000001</v>
      </c>
      <c r="AH237" s="8">
        <v>96</v>
      </c>
      <c r="AJ237" s="8">
        <v>156.4</v>
      </c>
      <c r="AL237" s="8">
        <v>151.4</v>
      </c>
      <c r="AO237" s="8">
        <v>425.24</v>
      </c>
      <c r="AP237" s="8">
        <v>151.37100000000001</v>
      </c>
      <c r="AQ237" s="8">
        <v>457.33</v>
      </c>
      <c r="AR237" s="8">
        <v>181.75020000000001</v>
      </c>
      <c r="AS237" s="8">
        <v>168.74600000000001</v>
      </c>
      <c r="AT237" s="8">
        <v>191.9692</v>
      </c>
      <c r="AU237" s="8">
        <v>129.80090000000001</v>
      </c>
      <c r="AV237" s="8">
        <v>132.93209999999999</v>
      </c>
      <c r="AW237" s="8">
        <v>126.2264</v>
      </c>
      <c r="AX237" s="8">
        <v>133.19409999999999</v>
      </c>
      <c r="AY237" s="8">
        <v>85.18</v>
      </c>
      <c r="AZ237" s="8">
        <v>1312.14</v>
      </c>
      <c r="BA237" s="8">
        <v>85.06</v>
      </c>
      <c r="BB237" s="8">
        <v>88.35</v>
      </c>
      <c r="BC237" s="8">
        <v>89.15</v>
      </c>
      <c r="BD237" s="8">
        <v>85.74</v>
      </c>
      <c r="BE237" s="8">
        <v>93.6</v>
      </c>
      <c r="BF237" s="8">
        <v>93.6</v>
      </c>
      <c r="BG237" s="8">
        <v>92.9</v>
      </c>
      <c r="BH237" s="8">
        <v>102.1</v>
      </c>
      <c r="BI237" s="8">
        <v>97.5</v>
      </c>
      <c r="BJ237" s="8">
        <v>103.8</v>
      </c>
      <c r="BK237" s="8">
        <v>103.6</v>
      </c>
      <c r="BL237" s="8">
        <v>107.4</v>
      </c>
      <c r="BM237" s="8">
        <v>91.3</v>
      </c>
      <c r="BN237" s="8">
        <v>107.4</v>
      </c>
      <c r="BO237" s="8">
        <v>91.4</v>
      </c>
      <c r="BP237" s="8">
        <v>90.9</v>
      </c>
      <c r="BQ237" s="8">
        <v>106.3</v>
      </c>
      <c r="BR237" s="8">
        <v>111.6</v>
      </c>
      <c r="BS237" s="8">
        <v>88</v>
      </c>
      <c r="BT237" s="8">
        <v>405.18099999999998</v>
      </c>
      <c r="BU237" s="8">
        <v>82.8</v>
      </c>
      <c r="BV237" s="8">
        <v>88.1</v>
      </c>
      <c r="BW237" s="8">
        <v>84.9</v>
      </c>
      <c r="BX237" s="8">
        <v>121.2</v>
      </c>
      <c r="BY237" s="8">
        <v>113.9</v>
      </c>
      <c r="BZ237" s="8">
        <v>124.1</v>
      </c>
      <c r="CA237" s="8">
        <v>505</v>
      </c>
      <c r="CB237" s="8">
        <v>1176</v>
      </c>
      <c r="CC237" s="8">
        <v>956</v>
      </c>
      <c r="CD237" s="8">
        <v>726</v>
      </c>
      <c r="CE237" s="8">
        <v>96.768000000000001</v>
      </c>
      <c r="CF237" s="8">
        <v>1516.4</v>
      </c>
      <c r="CG237" s="8">
        <v>96.75</v>
      </c>
      <c r="CH237" s="8">
        <v>96.995999999999995</v>
      </c>
      <c r="CI237" s="8">
        <v>1506.3</v>
      </c>
      <c r="CJ237" s="8">
        <v>97</v>
      </c>
      <c r="CK237" s="8">
        <v>95.537999999999997</v>
      </c>
      <c r="CL237" s="8">
        <v>1782.5</v>
      </c>
      <c r="CM237" s="8">
        <v>95.54</v>
      </c>
      <c r="CN237" s="8">
        <v>91.8</v>
      </c>
      <c r="CO237" s="8">
        <v>100.3</v>
      </c>
      <c r="CP237" s="8">
        <v>100.8</v>
      </c>
      <c r="CQ237" s="8">
        <v>116.2</v>
      </c>
      <c r="CR237" s="8">
        <v>102.7</v>
      </c>
      <c r="CS237" s="8">
        <v>99.5</v>
      </c>
      <c r="CT237" s="8">
        <v>23.5</v>
      </c>
      <c r="CU237" s="8">
        <v>114.6</v>
      </c>
      <c r="CV237" s="8">
        <v>98</v>
      </c>
      <c r="CW237" s="8">
        <v>102.5</v>
      </c>
      <c r="CX237" s="8">
        <v>117</v>
      </c>
      <c r="CY237" s="8">
        <v>102.8</v>
      </c>
      <c r="CZ237" s="8">
        <v>104</v>
      </c>
      <c r="DA237" s="8">
        <v>97.2</v>
      </c>
      <c r="DB237" s="8">
        <v>242</v>
      </c>
      <c r="DC237" s="8">
        <v>3827</v>
      </c>
      <c r="DD237" s="8">
        <v>104.2</v>
      </c>
      <c r="DE237" s="8">
        <v>8290</v>
      </c>
      <c r="DF237" s="8">
        <v>310</v>
      </c>
      <c r="DG237" s="8">
        <v>103.2</v>
      </c>
      <c r="DH237" s="8">
        <v>4558</v>
      </c>
      <c r="DI237" s="8">
        <v>88.1</v>
      </c>
      <c r="DJ237" s="8">
        <v>200667</v>
      </c>
      <c r="DK237" s="8">
        <v>72.150000000000006</v>
      </c>
      <c r="DL237" s="8">
        <v>70.77</v>
      </c>
      <c r="DM237" s="8">
        <v>74.349999999999994</v>
      </c>
      <c r="DN237" s="8">
        <v>219.7</v>
      </c>
      <c r="DO237" s="8">
        <v>70.430000000000007</v>
      </c>
      <c r="DP237" s="8">
        <v>70.02</v>
      </c>
      <c r="DQ237" s="8">
        <v>71.22</v>
      </c>
      <c r="DR237" s="8">
        <v>70.05</v>
      </c>
      <c r="DS237" s="8">
        <v>68.180000000000007</v>
      </c>
      <c r="DT237" s="8">
        <v>67.11</v>
      </c>
      <c r="DU237" s="8">
        <v>70.88</v>
      </c>
      <c r="DV237" s="8">
        <v>74.02</v>
      </c>
      <c r="DW237" s="8">
        <v>72.45</v>
      </c>
      <c r="DX237" s="8">
        <v>76.13</v>
      </c>
      <c r="DY237" s="8">
        <v>71.55</v>
      </c>
      <c r="DZ237" s="8">
        <v>75.53</v>
      </c>
      <c r="EA237" s="8">
        <v>72.959999999999994</v>
      </c>
      <c r="EB237" s="8">
        <v>78.489999999999995</v>
      </c>
      <c r="EC237" s="8">
        <v>237.4667</v>
      </c>
      <c r="ED237" s="8">
        <v>105.28</v>
      </c>
      <c r="EE237" s="8">
        <v>102.69</v>
      </c>
      <c r="EF237" s="8">
        <v>110.72</v>
      </c>
      <c r="EG237" s="8">
        <v>105.31</v>
      </c>
      <c r="EH237" s="8">
        <v>105.73</v>
      </c>
      <c r="EI237" s="8">
        <v>103.6</v>
      </c>
      <c r="EJ237" s="8">
        <v>149.87799999999999</v>
      </c>
      <c r="EK237" s="8">
        <v>84.9</v>
      </c>
      <c r="EL237" s="8">
        <v>84.9</v>
      </c>
      <c r="EM237" s="8">
        <v>87.3</v>
      </c>
      <c r="EN237" s="8">
        <v>231.91800000000001</v>
      </c>
      <c r="EO237" s="8">
        <v>160.65</v>
      </c>
      <c r="EP237" s="8">
        <v>503742472</v>
      </c>
      <c r="EQ237" s="8">
        <v>153794829</v>
      </c>
      <c r="ER237" s="8">
        <v>68876622</v>
      </c>
      <c r="ES237" s="8">
        <v>160.80000000000001</v>
      </c>
      <c r="ET237" s="8">
        <v>110.5</v>
      </c>
      <c r="EU237" s="8">
        <v>122.5</v>
      </c>
      <c r="EV237" s="8">
        <v>113.8</v>
      </c>
      <c r="EW237" s="8">
        <v>97.2</v>
      </c>
      <c r="EX237" s="8">
        <v>98.3</v>
      </c>
      <c r="EY237" s="8">
        <v>91.8</v>
      </c>
      <c r="EZ237" s="8">
        <v>99.1</v>
      </c>
      <c r="FA237" s="8">
        <v>89.86</v>
      </c>
      <c r="FB237" s="8">
        <v>89.33</v>
      </c>
      <c r="FC237" s="8">
        <v>89.160600000000002</v>
      </c>
      <c r="FD237" s="8">
        <v>90.3035</v>
      </c>
      <c r="FE237" s="8">
        <v>87.536600000000007</v>
      </c>
      <c r="FF237" s="8">
        <v>116.39</v>
      </c>
      <c r="FG237" s="8">
        <v>110.5</v>
      </c>
      <c r="FH237" s="8">
        <v>151.16999999999999</v>
      </c>
      <c r="FI237" s="8">
        <v>106.7</v>
      </c>
      <c r="FJ237" s="8">
        <v>118.4</v>
      </c>
      <c r="FK237" s="8">
        <v>119.3</v>
      </c>
      <c r="FL237" s="8">
        <v>104.3</v>
      </c>
      <c r="FM237" s="8">
        <v>112.4</v>
      </c>
      <c r="FN237" s="8">
        <v>93.62</v>
      </c>
      <c r="FO237" s="8">
        <v>171.8</v>
      </c>
      <c r="FP237" s="8">
        <v>91.37</v>
      </c>
      <c r="FQ237" s="8">
        <v>74.881900000000002</v>
      </c>
      <c r="FR237" s="8">
        <v>63.281799999999997</v>
      </c>
      <c r="FS237" s="8">
        <v>287181</v>
      </c>
      <c r="FT237" s="8">
        <v>133.1</v>
      </c>
      <c r="FU237" s="8">
        <v>554754</v>
      </c>
      <c r="FV237" s="8">
        <v>139.69999999999999</v>
      </c>
      <c r="FW237" s="8">
        <v>97.02</v>
      </c>
      <c r="FX237" s="8">
        <v>228.404</v>
      </c>
      <c r="FY237" s="8">
        <v>98</v>
      </c>
      <c r="FZ237" s="8">
        <v>172.45699999999999</v>
      </c>
      <c r="GA237" s="8">
        <v>95.9</v>
      </c>
      <c r="GB237" s="8">
        <v>85.9</v>
      </c>
      <c r="GC237" s="8">
        <v>91.4</v>
      </c>
      <c r="GD237" s="8">
        <v>91.8</v>
      </c>
      <c r="GE237" s="8">
        <v>92.7</v>
      </c>
      <c r="GF237" s="8">
        <v>89.5</v>
      </c>
      <c r="GG237" s="8">
        <v>89.2</v>
      </c>
      <c r="GH237" s="8">
        <v>1597.5</v>
      </c>
      <c r="GI237" s="8">
        <v>1608.8</v>
      </c>
      <c r="GJ237" s="8">
        <v>1608</v>
      </c>
      <c r="GK237" s="8">
        <v>4324.0050000000001</v>
      </c>
      <c r="GL237" s="8">
        <v>100</v>
      </c>
      <c r="GN237" s="8">
        <v>122350</v>
      </c>
      <c r="GP237" s="8">
        <v>97.7</v>
      </c>
      <c r="GQ237" s="8">
        <v>8606</v>
      </c>
      <c r="GR237" s="8">
        <v>8076</v>
      </c>
      <c r="GS237" s="8">
        <v>131.30000000000001</v>
      </c>
      <c r="GT237" s="8">
        <v>6738</v>
      </c>
      <c r="GU237" s="8">
        <v>6031</v>
      </c>
      <c r="GV237" s="8">
        <v>6783</v>
      </c>
      <c r="GW237" s="8">
        <v>4304</v>
      </c>
      <c r="GX237" s="8">
        <v>4877</v>
      </c>
      <c r="GY237" s="8">
        <v>92.45</v>
      </c>
      <c r="GZ237" s="8">
        <v>101</v>
      </c>
      <c r="HA237" s="8">
        <v>101</v>
      </c>
      <c r="HB237" s="8">
        <v>100</v>
      </c>
      <c r="HC237" s="8">
        <v>109</v>
      </c>
      <c r="HD237" s="8">
        <v>104</v>
      </c>
      <c r="HE237" s="8">
        <v>95</v>
      </c>
      <c r="HF237" s="8">
        <v>55420.52</v>
      </c>
      <c r="HG237" s="8">
        <v>49330.65</v>
      </c>
      <c r="HJ237" s="8">
        <v>78.691800000000001</v>
      </c>
      <c r="HK237" s="8">
        <v>539</v>
      </c>
      <c r="HL237" s="8">
        <v>752</v>
      </c>
      <c r="HM237" s="8">
        <v>152.4</v>
      </c>
      <c r="HN237" s="8">
        <v>108.72</v>
      </c>
      <c r="HO237" s="8">
        <v>108.61</v>
      </c>
      <c r="HP237" s="8">
        <v>108.25</v>
      </c>
      <c r="HQ237" s="8">
        <v>108.85</v>
      </c>
      <c r="HR237" s="8">
        <v>119.08</v>
      </c>
      <c r="HS237" s="8">
        <v>108.54</v>
      </c>
      <c r="HT237" s="8">
        <v>106.19</v>
      </c>
      <c r="HU237" s="8">
        <v>108.87</v>
      </c>
      <c r="HV237" s="8">
        <v>108.33</v>
      </c>
      <c r="HW237" s="8">
        <v>93.588200000000001</v>
      </c>
      <c r="HX237" s="8">
        <v>209.42529999999999</v>
      </c>
      <c r="HY237" s="8">
        <v>92.626599999999996</v>
      </c>
      <c r="HZ237" s="8">
        <v>95.8065</v>
      </c>
      <c r="IA237" s="8">
        <v>214.44409999999999</v>
      </c>
      <c r="IB237" s="8">
        <v>148.261</v>
      </c>
      <c r="IC237" s="8">
        <v>316.93</v>
      </c>
      <c r="ID237" s="8">
        <v>101.3</v>
      </c>
      <c r="IE237" s="8">
        <v>223.81</v>
      </c>
      <c r="IF237" s="8">
        <v>233.2</v>
      </c>
      <c r="IG237" s="8">
        <v>97.504999999999995</v>
      </c>
    </row>
    <row r="238" spans="1:241" x14ac:dyDescent="0.25">
      <c r="A238" s="7">
        <v>41455</v>
      </c>
      <c r="B238" s="8">
        <v>2267.46</v>
      </c>
      <c r="C238" s="8">
        <v>2455.6</v>
      </c>
      <c r="D238" s="8">
        <v>2198.7800000000002</v>
      </c>
      <c r="E238" s="8">
        <v>2370.59</v>
      </c>
      <c r="F238" s="8">
        <v>156</v>
      </c>
      <c r="G238" s="8">
        <v>141.19999999999999</v>
      </c>
      <c r="H238" s="8">
        <v>122.6</v>
      </c>
      <c r="I238" s="8">
        <v>149.19999999999999</v>
      </c>
      <c r="J238" s="8">
        <v>152</v>
      </c>
      <c r="K238" s="8">
        <v>130.1</v>
      </c>
      <c r="L238" s="8">
        <v>137</v>
      </c>
      <c r="M238" s="8">
        <v>196</v>
      </c>
      <c r="N238" s="8">
        <v>174.9</v>
      </c>
      <c r="O238" s="8">
        <v>197.5</v>
      </c>
      <c r="P238" s="8">
        <v>203.8</v>
      </c>
      <c r="Q238" s="8">
        <v>160.4</v>
      </c>
      <c r="R238" s="8">
        <v>181.5</v>
      </c>
      <c r="S238" s="8">
        <v>108.7</v>
      </c>
      <c r="T238" s="8">
        <v>108.5</v>
      </c>
      <c r="U238" s="8">
        <v>109</v>
      </c>
      <c r="V238" s="8">
        <v>105.7</v>
      </c>
      <c r="W238" s="8">
        <v>105.6</v>
      </c>
      <c r="X238" s="8">
        <v>106.1</v>
      </c>
      <c r="Y238" s="8">
        <v>98.6</v>
      </c>
      <c r="Z238" s="8">
        <v>145.71</v>
      </c>
      <c r="AA238" s="8">
        <v>98.95</v>
      </c>
      <c r="AB238" s="8">
        <v>97.73</v>
      </c>
      <c r="AC238" s="8">
        <v>142.59</v>
      </c>
      <c r="AD238" s="8">
        <v>129.83000000000001</v>
      </c>
      <c r="AE238" s="8">
        <v>149.28</v>
      </c>
      <c r="AF238" s="8">
        <v>155.15</v>
      </c>
      <c r="AG238" s="8">
        <v>162.16</v>
      </c>
      <c r="AH238" s="8">
        <v>96.48</v>
      </c>
      <c r="AJ238" s="8">
        <v>159.5</v>
      </c>
      <c r="AL238" s="8">
        <v>155.6</v>
      </c>
      <c r="AO238" s="8">
        <v>430.93</v>
      </c>
      <c r="AP238" s="8">
        <v>153.33600000000001</v>
      </c>
      <c r="AQ238" s="8">
        <v>458.86</v>
      </c>
      <c r="AR238" s="8">
        <v>181.989</v>
      </c>
      <c r="AS238" s="8">
        <v>172.52979999999999</v>
      </c>
      <c r="AT238" s="8">
        <v>192.96770000000001</v>
      </c>
      <c r="AU238" s="8">
        <v>134.19229999999999</v>
      </c>
      <c r="AV238" s="8">
        <v>137.3716</v>
      </c>
      <c r="AW238" s="8">
        <v>130.56469999999999</v>
      </c>
      <c r="AX238" s="8">
        <v>137.03290000000001</v>
      </c>
      <c r="AY238" s="8">
        <v>88.99</v>
      </c>
      <c r="AZ238" s="8">
        <v>1346.59</v>
      </c>
      <c r="BA238" s="8">
        <v>88.2</v>
      </c>
      <c r="BB238" s="8">
        <v>86.32</v>
      </c>
      <c r="BC238" s="8">
        <v>87.33</v>
      </c>
      <c r="BD238" s="8">
        <v>83.01</v>
      </c>
      <c r="BE238" s="8">
        <v>94.1</v>
      </c>
      <c r="BF238" s="8">
        <v>94.1</v>
      </c>
      <c r="BG238" s="8">
        <v>93.8</v>
      </c>
      <c r="BH238" s="8">
        <v>102.8</v>
      </c>
      <c r="BI238" s="8">
        <v>98.2</v>
      </c>
      <c r="BJ238" s="8">
        <v>104.4</v>
      </c>
      <c r="BK238" s="8">
        <v>103.3</v>
      </c>
      <c r="BL238" s="8">
        <v>108.6</v>
      </c>
      <c r="BM238" s="8">
        <v>93.1</v>
      </c>
      <c r="BN238" s="8">
        <v>108.6</v>
      </c>
      <c r="BO238" s="8">
        <v>93.2</v>
      </c>
      <c r="BP238" s="8">
        <v>92</v>
      </c>
      <c r="BQ238" s="8">
        <v>107.3</v>
      </c>
      <c r="BR238" s="8">
        <v>114</v>
      </c>
      <c r="BS238" s="8">
        <v>91.2</v>
      </c>
      <c r="BT238" s="8">
        <v>414.14299999999997</v>
      </c>
      <c r="BU238" s="8">
        <v>85.6</v>
      </c>
      <c r="BV238" s="8">
        <v>89.6</v>
      </c>
      <c r="BW238" s="8">
        <v>88.8</v>
      </c>
      <c r="BX238" s="8">
        <v>125.7</v>
      </c>
      <c r="BY238" s="8">
        <v>117.9</v>
      </c>
      <c r="BZ238" s="8">
        <v>128.80000000000001</v>
      </c>
      <c r="CA238" s="8">
        <v>532</v>
      </c>
      <c r="CB238" s="8">
        <v>1224</v>
      </c>
      <c r="CC238" s="8">
        <v>969</v>
      </c>
      <c r="CD238" s="8">
        <v>776</v>
      </c>
      <c r="CE238" s="8">
        <v>96.040999999999997</v>
      </c>
      <c r="CF238" s="8">
        <v>1502.8</v>
      </c>
      <c r="CG238" s="8">
        <v>95.98</v>
      </c>
      <c r="CH238" s="8">
        <v>96.893000000000001</v>
      </c>
      <c r="CI238" s="8">
        <v>1492.6</v>
      </c>
      <c r="CJ238" s="8">
        <v>96.89</v>
      </c>
      <c r="CK238" s="8">
        <v>93.275000000000006</v>
      </c>
      <c r="CL238" s="8">
        <v>1772.8</v>
      </c>
      <c r="CM238" s="8">
        <v>93.28</v>
      </c>
      <c r="CN238" s="8">
        <v>92.1</v>
      </c>
      <c r="CO238" s="8">
        <v>100.7</v>
      </c>
      <c r="CP238" s="8">
        <v>102</v>
      </c>
      <c r="CQ238" s="8">
        <v>114.9</v>
      </c>
      <c r="CR238" s="8">
        <v>103.7</v>
      </c>
      <c r="CS238" s="8">
        <v>100.8</v>
      </c>
      <c r="CT238" s="8">
        <v>20.7</v>
      </c>
      <c r="CU238" s="8">
        <v>115.7</v>
      </c>
      <c r="CV238" s="8">
        <v>99</v>
      </c>
      <c r="CW238" s="8">
        <v>103.9</v>
      </c>
      <c r="CX238" s="8">
        <v>114</v>
      </c>
      <c r="CY238" s="8">
        <v>102.7</v>
      </c>
      <c r="CZ238" s="8">
        <v>104</v>
      </c>
      <c r="DA238" s="8">
        <v>97.7</v>
      </c>
      <c r="DB238" s="8">
        <v>245</v>
      </c>
      <c r="DC238" s="8">
        <v>3851</v>
      </c>
      <c r="DD238" s="8">
        <v>103.3</v>
      </c>
      <c r="DE238" s="8">
        <v>8220</v>
      </c>
      <c r="DF238" s="8">
        <v>317</v>
      </c>
      <c r="DG238" s="8">
        <v>103.6</v>
      </c>
      <c r="DH238" s="8">
        <v>4651</v>
      </c>
      <c r="DI238" s="8">
        <v>89.9</v>
      </c>
      <c r="DJ238" s="8">
        <v>205667</v>
      </c>
      <c r="DK238" s="8">
        <v>70.180000000000007</v>
      </c>
      <c r="DL238" s="8">
        <v>69.19</v>
      </c>
      <c r="DM238" s="8">
        <v>71.77</v>
      </c>
      <c r="DN238" s="8">
        <v>210.7</v>
      </c>
      <c r="DO238" s="8">
        <v>67.94</v>
      </c>
      <c r="DP238" s="8">
        <v>67.95</v>
      </c>
      <c r="DQ238" s="8">
        <v>67.930000000000007</v>
      </c>
      <c r="DR238" s="8">
        <v>67.52</v>
      </c>
      <c r="DS238" s="8">
        <v>65.42</v>
      </c>
      <c r="DT238" s="8">
        <v>63.57</v>
      </c>
      <c r="DU238" s="8">
        <v>70.06</v>
      </c>
      <c r="DV238" s="8">
        <v>72.489999999999995</v>
      </c>
      <c r="DW238" s="8">
        <v>71.47</v>
      </c>
      <c r="DX238" s="8">
        <v>73.87</v>
      </c>
      <c r="DY238" s="8">
        <v>69.38</v>
      </c>
      <c r="DZ238" s="8">
        <v>74.569999999999993</v>
      </c>
      <c r="EA238" s="8">
        <v>73.099999999999994</v>
      </c>
      <c r="EB238" s="8">
        <v>76.27</v>
      </c>
      <c r="EC238" s="8">
        <v>241.16669999999999</v>
      </c>
      <c r="ED238" s="8">
        <v>104.63</v>
      </c>
      <c r="EE238" s="8">
        <v>103.19</v>
      </c>
      <c r="EF238" s="8">
        <v>108.07</v>
      </c>
      <c r="EG238" s="8">
        <v>103.16</v>
      </c>
      <c r="EH238" s="8">
        <v>105.24</v>
      </c>
      <c r="EI238" s="8">
        <v>104.98</v>
      </c>
      <c r="EJ238" s="8">
        <v>148.71899999999999</v>
      </c>
      <c r="EK238" s="8">
        <v>85.1</v>
      </c>
      <c r="EL238" s="8">
        <v>85</v>
      </c>
      <c r="EM238" s="8">
        <v>88.5</v>
      </c>
      <c r="EN238" s="8">
        <v>231.37100000000001</v>
      </c>
      <c r="EO238" s="8">
        <v>164.16</v>
      </c>
      <c r="EP238" s="8">
        <v>515691646</v>
      </c>
      <c r="EQ238" s="8">
        <v>157737279</v>
      </c>
      <c r="ER238" s="8">
        <v>69994252</v>
      </c>
      <c r="ES238" s="8">
        <v>162.30000000000001</v>
      </c>
      <c r="ET238" s="8">
        <v>110.2</v>
      </c>
      <c r="EU238" s="8">
        <v>119.6</v>
      </c>
      <c r="EV238" s="8">
        <v>111</v>
      </c>
      <c r="EW238" s="6" t="s">
        <v>1590</v>
      </c>
      <c r="EX238" s="6" t="s">
        <v>1590</v>
      </c>
      <c r="EY238" s="6" t="s">
        <v>1590</v>
      </c>
      <c r="EZ238" s="8">
        <v>95.7</v>
      </c>
      <c r="FA238" s="8">
        <v>91.2</v>
      </c>
      <c r="FB238" s="8">
        <v>90.84</v>
      </c>
      <c r="FC238" s="8">
        <v>90.270799999999994</v>
      </c>
      <c r="FD238" s="8">
        <v>91.546099999999996</v>
      </c>
      <c r="FE238" s="8">
        <v>88.447100000000006</v>
      </c>
      <c r="FF238" s="8">
        <v>121.19</v>
      </c>
      <c r="FG238" s="8">
        <v>116.29</v>
      </c>
      <c r="FH238" s="8">
        <v>151</v>
      </c>
      <c r="FI238" s="8">
        <v>106.7</v>
      </c>
      <c r="FJ238" s="8">
        <v>121</v>
      </c>
      <c r="FK238" s="8">
        <v>116.8</v>
      </c>
      <c r="FL238" s="8">
        <v>103.7</v>
      </c>
      <c r="FM238" s="8">
        <v>111.5</v>
      </c>
      <c r="FN238" s="8">
        <v>93.35</v>
      </c>
      <c r="FO238" s="8">
        <v>169.2</v>
      </c>
      <c r="FP238" s="8">
        <v>90.1</v>
      </c>
      <c r="FQ238" s="8">
        <v>76.2774</v>
      </c>
      <c r="FR238" s="8">
        <v>64.847200000000001</v>
      </c>
      <c r="FS238" s="8">
        <v>297885</v>
      </c>
      <c r="FT238" s="8">
        <v>138.1</v>
      </c>
      <c r="FU238" s="8">
        <v>565838</v>
      </c>
      <c r="FV238" s="8">
        <v>142.5</v>
      </c>
      <c r="FW238" s="8">
        <v>95.02</v>
      </c>
      <c r="FX238" s="8">
        <v>225.75200000000001</v>
      </c>
      <c r="FY238" s="8">
        <v>95.9</v>
      </c>
      <c r="FZ238" s="8">
        <v>172.20500000000001</v>
      </c>
      <c r="GA238" s="8">
        <v>94.7</v>
      </c>
      <c r="GB238" s="8">
        <v>87.4</v>
      </c>
      <c r="GC238" s="8">
        <v>93.9</v>
      </c>
      <c r="GD238" s="8">
        <v>95.4</v>
      </c>
      <c r="GE238" s="8">
        <v>93.7</v>
      </c>
      <c r="GF238" s="8">
        <v>90.6</v>
      </c>
      <c r="GG238" s="8">
        <v>89.9</v>
      </c>
      <c r="GH238" s="8">
        <v>1631.6</v>
      </c>
      <c r="GI238" s="8">
        <v>1645</v>
      </c>
      <c r="GJ238" s="8">
        <v>1655</v>
      </c>
      <c r="GK238" s="8">
        <v>4627.5446000000002</v>
      </c>
      <c r="GL238" s="8">
        <v>101.82810000000001</v>
      </c>
      <c r="GN238" s="8">
        <v>126700</v>
      </c>
      <c r="GP238" s="8">
        <v>97.52</v>
      </c>
      <c r="GQ238" s="8">
        <v>8638</v>
      </c>
      <c r="GR238" s="8">
        <v>8081</v>
      </c>
      <c r="GS238" s="8">
        <v>130.4</v>
      </c>
      <c r="GT238" s="8">
        <v>6740</v>
      </c>
      <c r="GU238" s="8">
        <v>6166</v>
      </c>
      <c r="GV238" s="8">
        <v>6824</v>
      </c>
      <c r="GW238" s="8">
        <v>4277</v>
      </c>
      <c r="GX238" s="8">
        <v>5000</v>
      </c>
      <c r="GY238" s="8">
        <v>92.25</v>
      </c>
      <c r="GZ238" s="8">
        <v>100</v>
      </c>
      <c r="HA238" s="8">
        <v>101</v>
      </c>
      <c r="HB238" s="8">
        <v>100</v>
      </c>
      <c r="HC238" s="8">
        <v>103</v>
      </c>
      <c r="HD238" s="8">
        <v>104</v>
      </c>
      <c r="HE238" s="8">
        <v>96</v>
      </c>
      <c r="HF238" s="8">
        <v>55998.45</v>
      </c>
      <c r="HG238" s="8">
        <v>49330.65</v>
      </c>
      <c r="HJ238" s="8">
        <v>80.133799999999994</v>
      </c>
      <c r="HK238" s="8">
        <v>547</v>
      </c>
      <c r="HL238" s="8">
        <v>766</v>
      </c>
      <c r="HM238" s="8">
        <v>154</v>
      </c>
      <c r="HN238" s="8">
        <v>109.6</v>
      </c>
      <c r="HO238" s="8">
        <v>109.3</v>
      </c>
      <c r="HP238" s="8">
        <v>109.53</v>
      </c>
      <c r="HQ238" s="8">
        <v>111.63</v>
      </c>
      <c r="HR238" s="8">
        <v>110.47</v>
      </c>
      <c r="HS238" s="8">
        <v>108.27</v>
      </c>
      <c r="HT238" s="8">
        <v>110.04</v>
      </c>
      <c r="HU238" s="8">
        <v>109.59</v>
      </c>
      <c r="HV238" s="8">
        <v>106.5</v>
      </c>
      <c r="HW238" s="8">
        <v>93.781800000000004</v>
      </c>
      <c r="HX238" s="8">
        <v>208.04660000000001</v>
      </c>
      <c r="HY238" s="8">
        <v>93.003500000000003</v>
      </c>
      <c r="HZ238" s="8">
        <v>95.8065</v>
      </c>
      <c r="IA238" s="8">
        <v>214.13210000000001</v>
      </c>
      <c r="IB238" s="8">
        <v>152.22</v>
      </c>
      <c r="IC238" s="8">
        <v>321.79000000000002</v>
      </c>
      <c r="ID238" s="8">
        <v>104.7</v>
      </c>
      <c r="IE238" s="8">
        <v>230.04</v>
      </c>
      <c r="IF238" s="8">
        <v>248.5</v>
      </c>
      <c r="IG238" s="8">
        <v>97.637</v>
      </c>
    </row>
    <row r="239" spans="1:241" x14ac:dyDescent="0.25">
      <c r="A239" s="7">
        <v>41547</v>
      </c>
      <c r="B239" s="8">
        <v>2120.75</v>
      </c>
      <c r="C239" s="8">
        <v>2267.4699999999998</v>
      </c>
      <c r="D239" s="8">
        <v>2149.65</v>
      </c>
      <c r="E239" s="8">
        <v>2491.02</v>
      </c>
      <c r="F239" s="8">
        <v>157.69999999999999</v>
      </c>
      <c r="G239" s="8">
        <v>142.80000000000001</v>
      </c>
      <c r="H239" s="8">
        <v>122.6</v>
      </c>
      <c r="I239" s="8">
        <v>151.5</v>
      </c>
      <c r="J239" s="8">
        <v>155</v>
      </c>
      <c r="K239" s="8">
        <v>127.1</v>
      </c>
      <c r="L239" s="8">
        <v>151.4</v>
      </c>
      <c r="M239" s="8">
        <v>197.8</v>
      </c>
      <c r="N239" s="8">
        <v>171.6</v>
      </c>
      <c r="O239" s="8">
        <v>199.7</v>
      </c>
      <c r="P239" s="8">
        <v>207.1</v>
      </c>
      <c r="Q239" s="8">
        <v>156.30000000000001</v>
      </c>
      <c r="R239" s="8">
        <v>213</v>
      </c>
      <c r="S239" s="8">
        <v>112.8</v>
      </c>
      <c r="T239" s="8">
        <v>113</v>
      </c>
      <c r="U239" s="8">
        <v>112.4</v>
      </c>
      <c r="V239" s="8">
        <v>108.3</v>
      </c>
      <c r="W239" s="8">
        <v>108.4</v>
      </c>
      <c r="X239" s="8">
        <v>108.2</v>
      </c>
      <c r="Y239" s="8">
        <v>99.82</v>
      </c>
      <c r="Z239" s="8">
        <v>147.47999999999999</v>
      </c>
      <c r="AA239" s="8">
        <v>100.61</v>
      </c>
      <c r="AB239" s="8">
        <v>97.68</v>
      </c>
      <c r="AC239" s="8">
        <v>145.6</v>
      </c>
      <c r="AD239" s="8">
        <v>132.41999999999999</v>
      </c>
      <c r="AE239" s="8">
        <v>152.53</v>
      </c>
      <c r="AF239" s="8">
        <v>153.13</v>
      </c>
      <c r="AG239" s="8">
        <v>157.69</v>
      </c>
      <c r="AH239" s="8">
        <v>95.52</v>
      </c>
      <c r="AJ239" s="8">
        <v>160.4</v>
      </c>
      <c r="AL239" s="8">
        <v>156.9</v>
      </c>
      <c r="AO239" s="8">
        <v>433.6</v>
      </c>
      <c r="AP239" s="8">
        <v>152.5369</v>
      </c>
      <c r="AQ239" s="8">
        <v>462.67</v>
      </c>
      <c r="AR239" s="8">
        <v>183.46260000000001</v>
      </c>
      <c r="AS239" s="8">
        <v>171.02080000000001</v>
      </c>
      <c r="AT239" s="8">
        <v>194.49250000000001</v>
      </c>
      <c r="AU239" s="8">
        <v>135.4512</v>
      </c>
      <c r="AV239" s="8">
        <v>138.2663</v>
      </c>
      <c r="AW239" s="8">
        <v>132.25120000000001</v>
      </c>
      <c r="AX239" s="8">
        <v>136.94990000000001</v>
      </c>
      <c r="AY239" s="8">
        <v>89.81</v>
      </c>
      <c r="AZ239" s="8">
        <v>1368.5</v>
      </c>
      <c r="BA239" s="8">
        <v>89.86</v>
      </c>
      <c r="BB239" s="8">
        <v>84.17</v>
      </c>
      <c r="BC239" s="8">
        <v>84.98</v>
      </c>
      <c r="BD239" s="8">
        <v>81.73</v>
      </c>
      <c r="BE239" s="8">
        <v>94</v>
      </c>
      <c r="BF239" s="8">
        <v>94</v>
      </c>
      <c r="BG239" s="8">
        <v>93.8</v>
      </c>
      <c r="BH239" s="8">
        <v>103.4</v>
      </c>
      <c r="BI239" s="8">
        <v>98.9</v>
      </c>
      <c r="BJ239" s="8">
        <v>105</v>
      </c>
      <c r="BK239" s="8">
        <v>103.8</v>
      </c>
      <c r="BL239" s="8">
        <v>109.6</v>
      </c>
      <c r="BM239" s="8">
        <v>92.9</v>
      </c>
      <c r="BN239" s="8">
        <v>109.6</v>
      </c>
      <c r="BO239" s="8">
        <v>93.1</v>
      </c>
      <c r="BP239" s="8">
        <v>91.5</v>
      </c>
      <c r="BQ239" s="8">
        <v>108.5</v>
      </c>
      <c r="BR239" s="8">
        <v>114.2</v>
      </c>
      <c r="BS239" s="8">
        <v>91.2</v>
      </c>
      <c r="BT239" s="8">
        <v>412.25599999999997</v>
      </c>
      <c r="BU239" s="8">
        <v>86.8</v>
      </c>
      <c r="BV239" s="8">
        <v>89.5</v>
      </c>
      <c r="BW239" s="8">
        <v>89.7</v>
      </c>
      <c r="BX239" s="8">
        <v>132.4</v>
      </c>
      <c r="BY239" s="8">
        <v>125.4</v>
      </c>
      <c r="BZ239" s="8">
        <v>135.19999999999999</v>
      </c>
      <c r="CA239" s="8">
        <v>527</v>
      </c>
      <c r="CB239" s="8">
        <v>1272</v>
      </c>
      <c r="CC239" s="8">
        <v>1074</v>
      </c>
      <c r="CD239" s="8">
        <v>806</v>
      </c>
      <c r="CE239" s="8">
        <v>96.742000000000004</v>
      </c>
      <c r="CF239" s="8">
        <v>1495.3</v>
      </c>
      <c r="CG239" s="8">
        <v>96.72</v>
      </c>
      <c r="CH239" s="8">
        <v>96.992000000000004</v>
      </c>
      <c r="CI239" s="8">
        <v>1485</v>
      </c>
      <c r="CJ239" s="8">
        <v>96.99</v>
      </c>
      <c r="CK239" s="8">
        <v>95.459000000000003</v>
      </c>
      <c r="CL239" s="8">
        <v>1765.2</v>
      </c>
      <c r="CM239" s="8">
        <v>95.46</v>
      </c>
      <c r="CN239" s="8">
        <v>92.5</v>
      </c>
      <c r="CO239" s="8">
        <v>100.5</v>
      </c>
      <c r="CP239" s="8">
        <v>102.1</v>
      </c>
      <c r="CQ239" s="8">
        <v>116.9</v>
      </c>
      <c r="CR239" s="8">
        <v>103.1</v>
      </c>
      <c r="CS239" s="8">
        <v>101.3</v>
      </c>
      <c r="CT239" s="8">
        <v>17.3</v>
      </c>
      <c r="CU239" s="8">
        <v>118.4</v>
      </c>
      <c r="CV239" s="8">
        <v>101</v>
      </c>
      <c r="CW239" s="8">
        <v>103</v>
      </c>
      <c r="CX239" s="8">
        <v>116</v>
      </c>
      <c r="CY239" s="8">
        <v>103.6</v>
      </c>
      <c r="CZ239" s="8">
        <v>104</v>
      </c>
      <c r="DA239" s="8">
        <v>99.2</v>
      </c>
      <c r="DB239" s="8">
        <v>245</v>
      </c>
      <c r="DC239" s="8">
        <v>3865</v>
      </c>
      <c r="DD239" s="8">
        <v>104</v>
      </c>
      <c r="DE239" s="8">
        <v>8270</v>
      </c>
      <c r="DF239" s="8">
        <v>316</v>
      </c>
      <c r="DG239" s="8">
        <v>103.9</v>
      </c>
      <c r="DH239" s="8">
        <v>4696</v>
      </c>
      <c r="DI239" s="8">
        <v>92.1</v>
      </c>
      <c r="DJ239" s="8">
        <v>208000</v>
      </c>
      <c r="DK239" s="8">
        <v>68.77</v>
      </c>
      <c r="DL239" s="8">
        <v>67.900000000000006</v>
      </c>
      <c r="DM239" s="8">
        <v>70.16</v>
      </c>
      <c r="DN239" s="8">
        <v>210.8</v>
      </c>
      <c r="DO239" s="8">
        <v>67.14</v>
      </c>
      <c r="DP239" s="8">
        <v>67.400000000000006</v>
      </c>
      <c r="DQ239" s="8">
        <v>66.650000000000006</v>
      </c>
      <c r="DR239" s="8">
        <v>66.37</v>
      </c>
      <c r="DS239" s="8">
        <v>62.55</v>
      </c>
      <c r="DT239" s="8">
        <v>60.74</v>
      </c>
      <c r="DU239" s="8">
        <v>67.099999999999994</v>
      </c>
      <c r="DV239" s="8">
        <v>71.3</v>
      </c>
      <c r="DW239" s="8">
        <v>70.540000000000006</v>
      </c>
      <c r="DX239" s="8">
        <v>72.319999999999993</v>
      </c>
      <c r="DY239" s="8">
        <v>68.08</v>
      </c>
      <c r="DZ239" s="8">
        <v>72.28</v>
      </c>
      <c r="EA239" s="8">
        <v>68.7</v>
      </c>
      <c r="EB239" s="8">
        <v>74.45</v>
      </c>
      <c r="EC239" s="8">
        <v>245.63329999999999</v>
      </c>
      <c r="ED239" s="8">
        <v>104.97</v>
      </c>
      <c r="EE239" s="8">
        <v>103.05</v>
      </c>
      <c r="EF239" s="8">
        <v>109.24</v>
      </c>
      <c r="EG239" s="8">
        <v>103.19</v>
      </c>
      <c r="EH239" s="8">
        <v>106.99</v>
      </c>
      <c r="EI239" s="8">
        <v>101.84</v>
      </c>
      <c r="EJ239" s="8">
        <v>147.33500000000001</v>
      </c>
      <c r="EK239" s="8">
        <v>85.3</v>
      </c>
      <c r="EL239" s="8">
        <v>85.1</v>
      </c>
      <c r="EM239" s="8">
        <v>88.5</v>
      </c>
      <c r="EN239" s="8">
        <v>230.03899999999999</v>
      </c>
      <c r="EO239" s="8">
        <v>167.92</v>
      </c>
      <c r="EP239" s="8">
        <v>523323882</v>
      </c>
      <c r="EQ239" s="8">
        <v>162011960</v>
      </c>
      <c r="ER239" s="8">
        <v>71870098</v>
      </c>
      <c r="ES239" s="8">
        <v>169.2</v>
      </c>
      <c r="ET239" s="8">
        <v>108.6</v>
      </c>
      <c r="EU239" s="8">
        <v>119.1</v>
      </c>
      <c r="EV239" s="8">
        <v>109.4</v>
      </c>
      <c r="EW239" s="8">
        <v>97.4</v>
      </c>
      <c r="EX239" s="8">
        <v>98.7</v>
      </c>
      <c r="EY239" s="8">
        <v>91.2</v>
      </c>
      <c r="EZ239" s="8">
        <v>90.7</v>
      </c>
      <c r="FA239" s="8">
        <v>89.6</v>
      </c>
      <c r="FB239" s="8">
        <v>91.15</v>
      </c>
      <c r="FC239" s="8">
        <v>91.403700000000001</v>
      </c>
      <c r="FD239" s="8">
        <v>91.746399999999994</v>
      </c>
      <c r="FE239" s="8">
        <v>90.997</v>
      </c>
      <c r="FF239" s="8">
        <v>122.61</v>
      </c>
      <c r="FG239" s="8">
        <v>115.04</v>
      </c>
      <c r="FH239" s="8">
        <v>166.31</v>
      </c>
      <c r="FI239" s="8">
        <v>106.7</v>
      </c>
      <c r="FJ239" s="8">
        <v>119.6</v>
      </c>
      <c r="FK239" s="8">
        <v>118.5</v>
      </c>
      <c r="FL239" s="8">
        <v>103.9</v>
      </c>
      <c r="FM239" s="8">
        <v>111.2</v>
      </c>
      <c r="FN239" s="8">
        <v>94.25</v>
      </c>
      <c r="FO239" s="8">
        <v>173.5</v>
      </c>
      <c r="FP239" s="8">
        <v>94.33</v>
      </c>
      <c r="FQ239" s="8">
        <v>77.406700000000001</v>
      </c>
      <c r="FR239" s="8">
        <v>66.094399999999993</v>
      </c>
      <c r="FS239" s="8">
        <v>309849</v>
      </c>
      <c r="FT239" s="8">
        <v>143.6</v>
      </c>
      <c r="FU239" s="8">
        <v>594989</v>
      </c>
      <c r="FV239" s="8">
        <v>149.80000000000001</v>
      </c>
      <c r="FW239" s="8">
        <v>95.63</v>
      </c>
      <c r="FX239" s="8">
        <v>228.721</v>
      </c>
      <c r="FY239" s="8">
        <v>96.4</v>
      </c>
      <c r="FZ239" s="8">
        <v>174.70599999999999</v>
      </c>
      <c r="GA239" s="8">
        <v>94.8</v>
      </c>
      <c r="GB239" s="8">
        <v>87.1</v>
      </c>
      <c r="GC239" s="8">
        <v>92.1</v>
      </c>
      <c r="GD239" s="8">
        <v>93</v>
      </c>
      <c r="GE239" s="8">
        <v>92.5</v>
      </c>
      <c r="GF239" s="8">
        <v>89.8</v>
      </c>
      <c r="GG239" s="8">
        <v>88.2</v>
      </c>
      <c r="GH239" s="8">
        <v>1682.6</v>
      </c>
      <c r="GI239" s="8">
        <v>1697</v>
      </c>
      <c r="GJ239" s="8">
        <v>1722</v>
      </c>
      <c r="GK239" s="8">
        <v>4947.4575999999997</v>
      </c>
      <c r="GL239" s="8">
        <v>102.7954</v>
      </c>
      <c r="GN239" s="8">
        <v>131100</v>
      </c>
      <c r="GP239" s="8">
        <v>97.43</v>
      </c>
      <c r="GQ239" s="8">
        <v>8544</v>
      </c>
      <c r="GR239" s="8">
        <v>8146</v>
      </c>
      <c r="GS239" s="8">
        <v>133.1</v>
      </c>
      <c r="GT239" s="8">
        <v>6746</v>
      </c>
      <c r="GU239" s="8">
        <v>6227</v>
      </c>
      <c r="GV239" s="8">
        <v>6737</v>
      </c>
      <c r="GW239" s="8">
        <v>4279</v>
      </c>
      <c r="GX239" s="8">
        <v>5039</v>
      </c>
      <c r="GY239" s="8">
        <v>92.75</v>
      </c>
      <c r="GZ239" s="8">
        <v>98</v>
      </c>
      <c r="HA239" s="8">
        <v>100</v>
      </c>
      <c r="HB239" s="8">
        <v>97</v>
      </c>
      <c r="HC239" s="8">
        <v>101</v>
      </c>
      <c r="HD239" s="8">
        <v>102</v>
      </c>
      <c r="HE239" s="8">
        <v>94</v>
      </c>
      <c r="HF239" s="8">
        <v>56246.79</v>
      </c>
      <c r="HG239" s="8">
        <v>49959.49</v>
      </c>
      <c r="HJ239" s="8">
        <v>81.541899999999998</v>
      </c>
      <c r="HK239" s="8">
        <v>555</v>
      </c>
      <c r="HL239" s="8">
        <v>775</v>
      </c>
      <c r="HM239" s="8">
        <v>154.6</v>
      </c>
      <c r="HN239" s="8">
        <v>103.3</v>
      </c>
      <c r="HO239" s="8">
        <v>105.62</v>
      </c>
      <c r="HP239" s="8">
        <v>97.81</v>
      </c>
      <c r="HQ239" s="8">
        <v>107.78</v>
      </c>
      <c r="HR239" s="8">
        <v>117.33</v>
      </c>
      <c r="HS239" s="8">
        <v>104.67</v>
      </c>
      <c r="HT239" s="8">
        <v>93.43</v>
      </c>
      <c r="HU239" s="8">
        <v>108.87</v>
      </c>
      <c r="HV239" s="8">
        <v>98.4</v>
      </c>
      <c r="HW239" s="8">
        <v>93.588200000000001</v>
      </c>
      <c r="HX239" s="8">
        <v>206.49</v>
      </c>
      <c r="HY239" s="8">
        <v>92.532399999999996</v>
      </c>
      <c r="HZ239" s="8">
        <v>95.909400000000005</v>
      </c>
      <c r="IA239" s="8">
        <v>212.40729999999999</v>
      </c>
      <c r="IB239" s="8">
        <v>155.86699999999999</v>
      </c>
      <c r="IC239" s="8">
        <v>326.52999999999997</v>
      </c>
      <c r="ID239" s="8">
        <v>104.8</v>
      </c>
      <c r="IE239" s="8">
        <v>231.87</v>
      </c>
      <c r="IF239" s="8">
        <v>251.4</v>
      </c>
      <c r="IG239" s="8">
        <v>98.1755</v>
      </c>
    </row>
    <row r="240" spans="1:241" x14ac:dyDescent="0.25">
      <c r="A240" s="7">
        <v>41639</v>
      </c>
      <c r="B240" s="8">
        <v>2224.5</v>
      </c>
      <c r="C240" s="8">
        <v>2315.12</v>
      </c>
      <c r="D240" s="8">
        <v>2235.62</v>
      </c>
      <c r="E240" s="8">
        <v>2517.36</v>
      </c>
      <c r="F240" s="8">
        <v>156.9</v>
      </c>
      <c r="G240" s="8">
        <v>140.1</v>
      </c>
      <c r="H240" s="8">
        <v>125</v>
      </c>
      <c r="I240" s="8">
        <v>146.5</v>
      </c>
      <c r="J240" s="8">
        <v>151.4</v>
      </c>
      <c r="K240" s="8">
        <v>113.4</v>
      </c>
      <c r="L240" s="8">
        <v>141.9</v>
      </c>
      <c r="M240" s="8">
        <v>202.3</v>
      </c>
      <c r="N240" s="8">
        <v>177.7</v>
      </c>
      <c r="O240" s="8">
        <v>204.2</v>
      </c>
      <c r="P240" s="8">
        <v>211.8</v>
      </c>
      <c r="Q240" s="8">
        <v>159.19999999999999</v>
      </c>
      <c r="R240" s="8">
        <v>204.3</v>
      </c>
      <c r="S240" s="8">
        <v>119</v>
      </c>
      <c r="T240" s="8">
        <v>119.9</v>
      </c>
      <c r="U240" s="8">
        <v>117.1</v>
      </c>
      <c r="V240" s="8">
        <v>112.6</v>
      </c>
      <c r="W240" s="8">
        <v>113</v>
      </c>
      <c r="X240" s="8">
        <v>111.7</v>
      </c>
      <c r="Y240" s="8">
        <v>98.83</v>
      </c>
      <c r="Z240" s="8">
        <v>145.06</v>
      </c>
      <c r="AA240" s="8">
        <v>98.89</v>
      </c>
      <c r="AB240" s="8">
        <v>98.8</v>
      </c>
      <c r="AC240" s="8">
        <v>142.59</v>
      </c>
      <c r="AD240" s="8">
        <v>127.74</v>
      </c>
      <c r="AE240" s="8">
        <v>150.93</v>
      </c>
      <c r="AF240" s="8">
        <v>152.63999999999999</v>
      </c>
      <c r="AG240" s="8">
        <v>152.91</v>
      </c>
      <c r="AH240" s="8">
        <v>95.66</v>
      </c>
      <c r="AJ240" s="8">
        <v>160.69999999999999</v>
      </c>
      <c r="AL240" s="8">
        <v>158.4</v>
      </c>
      <c r="AO240" s="8">
        <v>438.64</v>
      </c>
      <c r="AP240" s="8">
        <v>154.3554</v>
      </c>
      <c r="AQ240" s="8">
        <v>464.03</v>
      </c>
      <c r="AR240" s="8">
        <v>185.2201</v>
      </c>
      <c r="AS240" s="8">
        <v>172.93010000000001</v>
      </c>
      <c r="AT240" s="8">
        <v>195.6944</v>
      </c>
      <c r="AU240" s="8">
        <v>139.3563</v>
      </c>
      <c r="AV240" s="8">
        <v>141.97229999999999</v>
      </c>
      <c r="AW240" s="8">
        <v>136.39250000000001</v>
      </c>
      <c r="AX240" s="8">
        <v>142.0333</v>
      </c>
      <c r="AY240" s="8">
        <v>91.37</v>
      </c>
      <c r="AZ240" s="8">
        <v>1372.83</v>
      </c>
      <c r="BA240" s="8">
        <v>91.35</v>
      </c>
      <c r="BB240" s="8">
        <v>82.15</v>
      </c>
      <c r="BC240" s="8">
        <v>83.09</v>
      </c>
      <c r="BD240" s="8">
        <v>79.349999999999994</v>
      </c>
      <c r="BE240" s="8">
        <v>93.8</v>
      </c>
      <c r="BF240" s="8">
        <v>93.8</v>
      </c>
      <c r="BG240" s="8">
        <v>94.3</v>
      </c>
      <c r="BH240" s="8">
        <v>104</v>
      </c>
      <c r="BI240" s="8">
        <v>98.9</v>
      </c>
      <c r="BJ240" s="8">
        <v>104</v>
      </c>
      <c r="BK240" s="8">
        <v>104.5</v>
      </c>
      <c r="BL240" s="8">
        <v>109.1</v>
      </c>
      <c r="BM240" s="8">
        <v>93</v>
      </c>
      <c r="BN240" s="8">
        <v>109.1</v>
      </c>
      <c r="BO240" s="8">
        <v>93.3</v>
      </c>
      <c r="BP240" s="8">
        <v>91.2</v>
      </c>
      <c r="BQ240" s="8">
        <v>107.7</v>
      </c>
      <c r="BR240" s="8">
        <v>114.6</v>
      </c>
      <c r="BS240" s="8">
        <v>89.9</v>
      </c>
      <c r="BT240" s="8">
        <v>412.72800000000001</v>
      </c>
      <c r="BU240" s="8">
        <v>87.5</v>
      </c>
      <c r="BV240" s="8">
        <v>89.2</v>
      </c>
      <c r="BW240" s="8">
        <v>91.6</v>
      </c>
      <c r="BX240" s="8">
        <v>135.9</v>
      </c>
      <c r="BY240" s="8">
        <v>125.3</v>
      </c>
      <c r="BZ240" s="8">
        <v>140.19999999999999</v>
      </c>
      <c r="CA240" s="8">
        <v>532</v>
      </c>
      <c r="CB240" s="8">
        <v>1334</v>
      </c>
      <c r="CC240" s="8">
        <v>1092</v>
      </c>
      <c r="CD240" s="8">
        <v>788</v>
      </c>
      <c r="CE240" s="8">
        <v>95.512</v>
      </c>
      <c r="CF240" s="8">
        <v>1466.9</v>
      </c>
      <c r="CG240" s="8">
        <v>95.5</v>
      </c>
      <c r="CH240" s="8">
        <v>95.712999999999994</v>
      </c>
      <c r="CI240" s="8">
        <v>1457.4</v>
      </c>
      <c r="CJ240" s="8">
        <v>95.71</v>
      </c>
      <c r="CK240" s="8">
        <v>94.355999999999995</v>
      </c>
      <c r="CL240" s="8">
        <v>1725.8</v>
      </c>
      <c r="CM240" s="8">
        <v>94.36</v>
      </c>
      <c r="CN240" s="8">
        <v>92.4</v>
      </c>
      <c r="CO240" s="8">
        <v>99.9</v>
      </c>
      <c r="CP240" s="8">
        <v>101.4</v>
      </c>
      <c r="CQ240" s="8">
        <v>114.5</v>
      </c>
      <c r="CR240" s="8">
        <v>102</v>
      </c>
      <c r="CS240" s="8">
        <v>101</v>
      </c>
      <c r="CT240" s="8">
        <v>25.3</v>
      </c>
      <c r="CU240" s="8">
        <v>112.9</v>
      </c>
      <c r="CV240" s="8">
        <v>100</v>
      </c>
      <c r="CW240" s="8">
        <v>102.5</v>
      </c>
      <c r="CX240" s="8">
        <v>115</v>
      </c>
      <c r="CY240" s="8">
        <v>102.5</v>
      </c>
      <c r="CZ240" s="8">
        <v>103</v>
      </c>
      <c r="DA240" s="8">
        <v>98.7</v>
      </c>
      <c r="DB240" s="8">
        <v>246</v>
      </c>
      <c r="DC240" s="8">
        <v>3855</v>
      </c>
      <c r="DD240" s="8">
        <v>102.4</v>
      </c>
      <c r="DE240" s="8">
        <v>8140</v>
      </c>
      <c r="DF240" s="8">
        <v>349</v>
      </c>
      <c r="DG240" s="8">
        <v>102.3</v>
      </c>
      <c r="DH240" s="8">
        <v>4657</v>
      </c>
      <c r="DI240" s="8">
        <v>92.6</v>
      </c>
      <c r="DJ240" s="8">
        <v>213333</v>
      </c>
      <c r="DK240" s="8">
        <v>66.89</v>
      </c>
      <c r="DL240" s="8">
        <v>65.400000000000006</v>
      </c>
      <c r="DM240" s="8">
        <v>69.27</v>
      </c>
      <c r="DN240" s="8">
        <v>203.2</v>
      </c>
      <c r="DO240" s="8">
        <v>64.400000000000006</v>
      </c>
      <c r="DP240" s="8">
        <v>63.96</v>
      </c>
      <c r="DQ240" s="8">
        <v>65.23</v>
      </c>
      <c r="DR240" s="8">
        <v>64.12</v>
      </c>
      <c r="DS240" s="8">
        <v>62.75</v>
      </c>
      <c r="DT240" s="8">
        <v>61.08</v>
      </c>
      <c r="DU240" s="8">
        <v>66.95</v>
      </c>
      <c r="DV240" s="8">
        <v>69.73</v>
      </c>
      <c r="DW240" s="8">
        <v>68.05</v>
      </c>
      <c r="DX240" s="8">
        <v>72</v>
      </c>
      <c r="DY240" s="8">
        <v>65.95</v>
      </c>
      <c r="DZ240" s="8">
        <v>71</v>
      </c>
      <c r="EA240" s="8">
        <v>68.61</v>
      </c>
      <c r="EB240" s="8">
        <v>73.66</v>
      </c>
      <c r="EC240" s="8">
        <v>245.16669999999999</v>
      </c>
      <c r="ED240" s="8">
        <v>103.63</v>
      </c>
      <c r="EE240" s="8">
        <v>102.01</v>
      </c>
      <c r="EF240" s="8">
        <v>107.39</v>
      </c>
      <c r="EG240" s="8">
        <v>102.36</v>
      </c>
      <c r="EH240" s="8">
        <v>104.13</v>
      </c>
      <c r="EI240" s="8">
        <v>104</v>
      </c>
      <c r="EJ240" s="8">
        <v>147.65100000000001</v>
      </c>
      <c r="EK240" s="8">
        <v>84.1</v>
      </c>
      <c r="EL240" s="8">
        <v>83.9</v>
      </c>
      <c r="EM240" s="8">
        <v>89.2</v>
      </c>
      <c r="EN240" s="8">
        <v>228.62799999999999</v>
      </c>
      <c r="EO240" s="8">
        <v>170.9</v>
      </c>
      <c r="EP240" s="8">
        <v>530598084</v>
      </c>
      <c r="EQ240" s="8">
        <v>165479016</v>
      </c>
      <c r="ER240" s="8">
        <v>73142198</v>
      </c>
      <c r="ES240" s="8">
        <v>172.8</v>
      </c>
      <c r="ET240" s="8">
        <v>107.1</v>
      </c>
      <c r="EU240" s="8">
        <v>116.1</v>
      </c>
      <c r="EV240" s="8">
        <v>108.2</v>
      </c>
      <c r="EW240" s="6" t="s">
        <v>1590</v>
      </c>
      <c r="EX240" s="6" t="s">
        <v>1590</v>
      </c>
      <c r="EY240" s="6" t="s">
        <v>1590</v>
      </c>
      <c r="EZ240" s="8">
        <v>97.5</v>
      </c>
      <c r="FA240" s="8">
        <v>91.92</v>
      </c>
      <c r="FB240" s="8">
        <v>93.01</v>
      </c>
      <c r="FC240" s="8">
        <v>92.741600000000005</v>
      </c>
      <c r="FD240" s="8">
        <v>92.446600000000004</v>
      </c>
      <c r="FE240" s="8">
        <v>93.304400000000001</v>
      </c>
      <c r="FF240" s="8">
        <v>125.8</v>
      </c>
      <c r="FG240" s="8">
        <v>117.14</v>
      </c>
      <c r="FH240" s="8">
        <v>175.27</v>
      </c>
      <c r="FI240" s="8">
        <v>107.9</v>
      </c>
      <c r="FJ240" s="8">
        <v>120</v>
      </c>
      <c r="FK240" s="8">
        <v>122.1</v>
      </c>
      <c r="FL240" s="8">
        <v>105.1</v>
      </c>
      <c r="FM240" s="8">
        <v>112.3</v>
      </c>
      <c r="FN240" s="8">
        <v>92.26</v>
      </c>
      <c r="FO240" s="8">
        <v>180.1</v>
      </c>
      <c r="FP240" s="8">
        <v>92.83</v>
      </c>
      <c r="FQ240" s="8">
        <v>78.078000000000003</v>
      </c>
      <c r="FR240" s="8">
        <v>67.0428</v>
      </c>
      <c r="FS240" s="8">
        <v>312940</v>
      </c>
      <c r="FT240" s="8">
        <v>145</v>
      </c>
      <c r="FU240" s="8">
        <v>604388</v>
      </c>
      <c r="FV240" s="8">
        <v>152.19999999999999</v>
      </c>
      <c r="FW240" s="8">
        <v>95.32</v>
      </c>
      <c r="FX240" s="8">
        <v>227.70099999999999</v>
      </c>
      <c r="FY240" s="8">
        <v>96</v>
      </c>
      <c r="FZ240" s="8">
        <v>175.988</v>
      </c>
      <c r="GA240" s="8">
        <v>94.6</v>
      </c>
      <c r="GB240" s="8">
        <v>86.3</v>
      </c>
      <c r="GC240" s="8">
        <v>89.6</v>
      </c>
      <c r="GD240" s="8">
        <v>90.4</v>
      </c>
      <c r="GE240" s="8">
        <v>91</v>
      </c>
      <c r="GF240" s="8">
        <v>86.2</v>
      </c>
      <c r="GG240" s="8">
        <v>85.5</v>
      </c>
      <c r="GH240" s="8">
        <v>1701.7</v>
      </c>
      <c r="GI240" s="8">
        <v>1714.9</v>
      </c>
      <c r="GJ240" s="8">
        <v>1741</v>
      </c>
      <c r="GK240" s="8">
        <v>4891.2596000000003</v>
      </c>
      <c r="GL240" s="8">
        <v>102.37869999999999</v>
      </c>
      <c r="GN240" s="8">
        <v>135450</v>
      </c>
      <c r="GP240" s="8">
        <v>97.49</v>
      </c>
      <c r="GQ240" s="8">
        <v>8627</v>
      </c>
      <c r="GR240" s="8">
        <v>8088</v>
      </c>
      <c r="GS240" s="8">
        <v>131.4</v>
      </c>
      <c r="GT240" s="8">
        <v>6794</v>
      </c>
      <c r="GU240" s="8">
        <v>6314</v>
      </c>
      <c r="GV240" s="8">
        <v>6745</v>
      </c>
      <c r="GW240" s="8">
        <v>4283</v>
      </c>
      <c r="GX240" s="8">
        <v>4981</v>
      </c>
      <c r="GY240" s="8">
        <v>94.89</v>
      </c>
      <c r="GZ240" s="8">
        <v>98</v>
      </c>
      <c r="HA240" s="8">
        <v>100</v>
      </c>
      <c r="HB240" s="8">
        <v>96</v>
      </c>
      <c r="HC240" s="8">
        <v>98</v>
      </c>
      <c r="HD240" s="8">
        <v>102</v>
      </c>
      <c r="HE240" s="8">
        <v>94</v>
      </c>
      <c r="HF240" s="8">
        <v>56478.11</v>
      </c>
      <c r="HG240" s="8">
        <v>50208.31</v>
      </c>
      <c r="HJ240" s="8">
        <v>82.7774</v>
      </c>
      <c r="HK240" s="8">
        <v>560</v>
      </c>
      <c r="HL240" s="8">
        <v>788</v>
      </c>
      <c r="HM240" s="8">
        <v>153.19999999999999</v>
      </c>
      <c r="HN240" s="8">
        <v>103.22</v>
      </c>
      <c r="HO240" s="8">
        <v>103.84</v>
      </c>
      <c r="HP240" s="8">
        <v>101.29</v>
      </c>
      <c r="HQ240" s="8">
        <v>107.75</v>
      </c>
      <c r="HR240" s="8">
        <v>119.08</v>
      </c>
      <c r="HS240" s="8">
        <v>102.09</v>
      </c>
      <c r="HT240" s="8">
        <v>97.38</v>
      </c>
      <c r="HU240" s="8">
        <v>105.01</v>
      </c>
      <c r="HV240" s="8">
        <v>97.8</v>
      </c>
      <c r="HW240" s="8">
        <v>93.491399999999999</v>
      </c>
      <c r="HX240" s="8">
        <v>205.32339999999999</v>
      </c>
      <c r="HY240" s="8">
        <v>92.815100000000001</v>
      </c>
      <c r="HZ240" s="8">
        <v>95.086200000000005</v>
      </c>
      <c r="IA240" s="8">
        <v>211.66120000000001</v>
      </c>
      <c r="IB240" s="8">
        <v>158.86500000000001</v>
      </c>
      <c r="IC240" s="8">
        <v>329.16</v>
      </c>
      <c r="ID240" s="8">
        <v>105.8</v>
      </c>
      <c r="IE240" s="8">
        <v>231.72</v>
      </c>
      <c r="IF240" s="8">
        <v>248.9</v>
      </c>
      <c r="IG240" s="8">
        <v>97.519400000000005</v>
      </c>
    </row>
    <row r="241" spans="1:241" x14ac:dyDescent="0.25">
      <c r="A241" s="7">
        <v>41729</v>
      </c>
      <c r="B241" s="8">
        <v>2256.6</v>
      </c>
      <c r="C241" s="8">
        <v>2342.44</v>
      </c>
      <c r="D241" s="8">
        <v>2161.3200000000002</v>
      </c>
      <c r="E241" s="8">
        <v>2397.91</v>
      </c>
      <c r="F241" s="8">
        <v>159.80000000000001</v>
      </c>
      <c r="G241" s="8">
        <v>143.30000000000001</v>
      </c>
      <c r="H241" s="8">
        <v>126</v>
      </c>
      <c r="I241" s="8">
        <v>150.69999999999999</v>
      </c>
      <c r="J241" s="8">
        <v>156.5</v>
      </c>
      <c r="K241" s="8">
        <v>110.7</v>
      </c>
      <c r="L241" s="8">
        <v>157.6</v>
      </c>
      <c r="M241" s="8">
        <v>204.6</v>
      </c>
      <c r="N241" s="8">
        <v>172.1</v>
      </c>
      <c r="O241" s="8">
        <v>207</v>
      </c>
      <c r="P241" s="8">
        <v>215</v>
      </c>
      <c r="Q241" s="8">
        <v>160.1</v>
      </c>
      <c r="R241" s="8">
        <v>208.4</v>
      </c>
      <c r="S241" s="8">
        <v>121.7</v>
      </c>
      <c r="T241" s="8">
        <v>122</v>
      </c>
      <c r="U241" s="8">
        <v>121</v>
      </c>
      <c r="V241" s="8">
        <v>114.2</v>
      </c>
      <c r="W241" s="8">
        <v>114.4</v>
      </c>
      <c r="X241" s="8">
        <v>113.7</v>
      </c>
      <c r="Y241" s="8">
        <v>97</v>
      </c>
      <c r="Z241" s="8">
        <v>144.47</v>
      </c>
      <c r="AA241" s="8">
        <v>98.06</v>
      </c>
      <c r="AB241" s="8">
        <v>93.98</v>
      </c>
      <c r="AC241" s="8">
        <v>141.74</v>
      </c>
      <c r="AD241" s="8">
        <v>129.66</v>
      </c>
      <c r="AE241" s="8">
        <v>147.81</v>
      </c>
      <c r="AF241" s="8">
        <v>153.02000000000001</v>
      </c>
      <c r="AG241" s="8">
        <v>148.07</v>
      </c>
      <c r="AH241" s="8">
        <v>96.66</v>
      </c>
      <c r="AJ241" s="8">
        <v>163.5</v>
      </c>
      <c r="AL241" s="8">
        <v>162.4</v>
      </c>
      <c r="AO241" s="8">
        <v>434.32</v>
      </c>
      <c r="AP241" s="8">
        <v>155.0067</v>
      </c>
      <c r="AQ241" s="8">
        <v>467.61</v>
      </c>
      <c r="AR241" s="8">
        <v>185.90969999999999</v>
      </c>
      <c r="AS241" s="8">
        <v>172.2594</v>
      </c>
      <c r="AT241" s="8">
        <v>197.38149999999999</v>
      </c>
      <c r="AU241" s="8">
        <v>139.3844</v>
      </c>
      <c r="AV241" s="8">
        <v>142.1216</v>
      </c>
      <c r="AW241" s="8">
        <v>136.26779999999999</v>
      </c>
      <c r="AX241" s="8">
        <v>145.39750000000001</v>
      </c>
      <c r="AY241" s="8">
        <v>96.56</v>
      </c>
      <c r="AZ241" s="8">
        <v>1428.25</v>
      </c>
      <c r="BA241" s="8">
        <v>95.54</v>
      </c>
      <c r="BB241" s="8">
        <v>80</v>
      </c>
      <c r="BC241" s="8">
        <v>80.91</v>
      </c>
      <c r="BD241" s="8">
        <v>77.28</v>
      </c>
      <c r="BE241" s="8">
        <v>95</v>
      </c>
      <c r="BF241" s="8">
        <v>94.9</v>
      </c>
      <c r="BG241" s="8">
        <v>95.3</v>
      </c>
      <c r="BH241" s="8">
        <v>104.3</v>
      </c>
      <c r="BI241" s="8">
        <v>99.6</v>
      </c>
      <c r="BJ241" s="8">
        <v>100.8</v>
      </c>
      <c r="BK241" s="8">
        <v>105.1</v>
      </c>
      <c r="BL241" s="8">
        <v>109.9</v>
      </c>
      <c r="BM241" s="8">
        <v>93.8</v>
      </c>
      <c r="BN241" s="8">
        <v>109.9</v>
      </c>
      <c r="BO241" s="8">
        <v>94</v>
      </c>
      <c r="BP241" s="8">
        <v>92.3</v>
      </c>
      <c r="BQ241" s="8">
        <v>108.3</v>
      </c>
      <c r="BR241" s="8">
        <v>116.1</v>
      </c>
      <c r="BS241" s="8">
        <v>91.2</v>
      </c>
      <c r="BT241" s="8">
        <v>416.03</v>
      </c>
      <c r="BU241" s="8">
        <v>90.1</v>
      </c>
      <c r="BV241" s="8">
        <v>91.3</v>
      </c>
      <c r="BW241" s="8">
        <v>95.6</v>
      </c>
      <c r="BX241" s="8">
        <v>142.4</v>
      </c>
      <c r="BY241" s="8">
        <v>125.2</v>
      </c>
      <c r="BZ241" s="8">
        <v>149.6</v>
      </c>
      <c r="CA241" s="8">
        <v>557</v>
      </c>
      <c r="CB241" s="8">
        <v>1421</v>
      </c>
      <c r="CC241" s="8">
        <v>1141</v>
      </c>
      <c r="CD241" s="8">
        <v>884</v>
      </c>
      <c r="CE241" s="8">
        <v>95.207999999999998</v>
      </c>
      <c r="CF241" s="8">
        <v>1459.4</v>
      </c>
      <c r="CG241" s="8">
        <v>95.2</v>
      </c>
      <c r="CH241" s="8">
        <v>95.320999999999998</v>
      </c>
      <c r="CI241" s="8">
        <v>1450.7</v>
      </c>
      <c r="CJ241" s="8">
        <v>95.32</v>
      </c>
      <c r="CK241" s="8">
        <v>94.495999999999995</v>
      </c>
      <c r="CL241" s="8">
        <v>1710.5</v>
      </c>
      <c r="CM241" s="8">
        <v>94.5</v>
      </c>
      <c r="CN241" s="8">
        <v>93.5</v>
      </c>
      <c r="CO241" s="8">
        <v>100.1</v>
      </c>
      <c r="CP241" s="8">
        <v>100.8</v>
      </c>
      <c r="CQ241" s="8">
        <v>117.5</v>
      </c>
      <c r="CR241" s="8">
        <v>101.5</v>
      </c>
      <c r="CS241" s="8">
        <v>100.4</v>
      </c>
      <c r="CT241" s="8">
        <v>20.3</v>
      </c>
      <c r="CU241" s="8">
        <v>118.7</v>
      </c>
      <c r="CV241" s="8">
        <v>100</v>
      </c>
      <c r="CW241" s="8">
        <v>101.6</v>
      </c>
      <c r="CX241" s="8">
        <v>117</v>
      </c>
      <c r="CY241" s="8">
        <v>101.3</v>
      </c>
      <c r="CZ241" s="8">
        <v>102</v>
      </c>
      <c r="DA241" s="8">
        <v>98.2</v>
      </c>
      <c r="DB241" s="8">
        <v>248</v>
      </c>
      <c r="DC241" s="8">
        <v>3838</v>
      </c>
      <c r="DD241" s="8">
        <v>102.4</v>
      </c>
      <c r="DE241" s="8">
        <v>8140</v>
      </c>
      <c r="DF241" s="8">
        <v>328</v>
      </c>
      <c r="DG241" s="8">
        <v>102.4</v>
      </c>
      <c r="DH241" s="8">
        <v>4630</v>
      </c>
      <c r="DI241" s="8">
        <v>93.8</v>
      </c>
      <c r="DJ241" s="8">
        <v>215667</v>
      </c>
      <c r="DK241" s="8">
        <v>65.59</v>
      </c>
      <c r="DL241" s="8">
        <v>64.03</v>
      </c>
      <c r="DM241" s="8">
        <v>68.09</v>
      </c>
      <c r="DN241" s="8">
        <v>206.1</v>
      </c>
      <c r="DO241" s="8">
        <v>62.58</v>
      </c>
      <c r="DP241" s="8">
        <v>61.65</v>
      </c>
      <c r="DQ241" s="8">
        <v>64.33</v>
      </c>
      <c r="DR241" s="8">
        <v>62.54</v>
      </c>
      <c r="DS241" s="8">
        <v>62.33</v>
      </c>
      <c r="DT241" s="8">
        <v>60.51</v>
      </c>
      <c r="DU241" s="8">
        <v>66.88</v>
      </c>
      <c r="DV241" s="8">
        <v>67.989999999999995</v>
      </c>
      <c r="DW241" s="8">
        <v>67.25</v>
      </c>
      <c r="DX241" s="8">
        <v>69</v>
      </c>
      <c r="DY241" s="8">
        <v>64.53</v>
      </c>
      <c r="DZ241" s="8">
        <v>70.87</v>
      </c>
      <c r="EA241" s="8">
        <v>68.64</v>
      </c>
      <c r="EB241" s="8">
        <v>73.44</v>
      </c>
      <c r="EC241" s="8">
        <v>244.23330000000001</v>
      </c>
      <c r="ED241" s="8">
        <v>102.94</v>
      </c>
      <c r="EE241" s="8">
        <v>101.96</v>
      </c>
      <c r="EF241" s="8">
        <v>105.29</v>
      </c>
      <c r="EG241" s="8">
        <v>102.04</v>
      </c>
      <c r="EH241" s="8">
        <v>103.26</v>
      </c>
      <c r="EI241" s="8">
        <v>103.24</v>
      </c>
      <c r="EJ241" s="8">
        <v>153.989</v>
      </c>
      <c r="EK241" s="8">
        <v>85.7</v>
      </c>
      <c r="EL241" s="8">
        <v>85.6</v>
      </c>
      <c r="EM241" s="8">
        <v>90</v>
      </c>
      <c r="EN241" s="8">
        <v>233.71</v>
      </c>
      <c r="EO241" s="8">
        <v>173.38</v>
      </c>
      <c r="EP241" s="8">
        <v>534865241</v>
      </c>
      <c r="EQ241" s="8">
        <v>168217270</v>
      </c>
      <c r="ER241" s="8">
        <v>74531775</v>
      </c>
      <c r="ES241" s="8">
        <v>180.5</v>
      </c>
      <c r="ET241" s="8">
        <v>105.7</v>
      </c>
      <c r="EU241" s="8">
        <v>110.7</v>
      </c>
      <c r="EV241" s="8">
        <v>108.4</v>
      </c>
      <c r="EW241" s="8">
        <v>97.8</v>
      </c>
      <c r="EX241" s="8">
        <v>99.3</v>
      </c>
      <c r="EY241" s="8">
        <v>90.8</v>
      </c>
      <c r="EZ241" s="8">
        <v>105.2</v>
      </c>
      <c r="FA241" s="8">
        <v>93.33</v>
      </c>
      <c r="FB241" s="8">
        <v>94</v>
      </c>
      <c r="FC241" s="8">
        <v>91.357100000000003</v>
      </c>
      <c r="FD241" s="8">
        <v>94.239800000000002</v>
      </c>
      <c r="FE241" s="8">
        <v>86.010900000000007</v>
      </c>
      <c r="FF241" s="8">
        <v>128.66999999999999</v>
      </c>
      <c r="FG241" s="8">
        <v>120.25</v>
      </c>
      <c r="FH241" s="8">
        <v>177.01</v>
      </c>
      <c r="FI241" s="8">
        <v>106.8</v>
      </c>
      <c r="FJ241" s="8">
        <v>119.4</v>
      </c>
      <c r="FK241" s="8">
        <v>121.9</v>
      </c>
      <c r="FL241" s="8">
        <v>104</v>
      </c>
      <c r="FM241" s="8">
        <v>113.7</v>
      </c>
      <c r="FN241" s="8">
        <v>91.28</v>
      </c>
      <c r="FO241" s="8">
        <v>183.4</v>
      </c>
      <c r="FP241" s="8">
        <v>92.82</v>
      </c>
      <c r="FQ241" s="8">
        <v>79.147599999999997</v>
      </c>
      <c r="FR241" s="8">
        <v>68.476200000000006</v>
      </c>
      <c r="FS241" s="8">
        <v>316415</v>
      </c>
      <c r="FT241" s="8">
        <v>146.69999999999999</v>
      </c>
      <c r="FU241" s="8">
        <v>605687</v>
      </c>
      <c r="FV241" s="8">
        <v>152.5</v>
      </c>
      <c r="FW241" s="8">
        <v>95.8</v>
      </c>
      <c r="FX241" s="8">
        <v>230.839</v>
      </c>
      <c r="FY241" s="8">
        <v>96.5</v>
      </c>
      <c r="FZ241" s="8">
        <v>178.25899999999999</v>
      </c>
      <c r="GA241" s="8">
        <v>95.1</v>
      </c>
      <c r="GB241" s="8">
        <v>88.1</v>
      </c>
      <c r="GC241" s="8">
        <v>91.7</v>
      </c>
      <c r="GD241" s="8">
        <v>92.6</v>
      </c>
      <c r="GE241" s="8">
        <v>93.2</v>
      </c>
      <c r="GF241" s="8">
        <v>88.3</v>
      </c>
      <c r="GG241" s="8">
        <v>87</v>
      </c>
      <c r="GH241" s="8">
        <v>1719.4</v>
      </c>
      <c r="GI241" s="8">
        <v>1734.1</v>
      </c>
      <c r="GJ241" s="8">
        <v>1764</v>
      </c>
      <c r="GK241" s="8">
        <v>5229.0072</v>
      </c>
      <c r="GL241" s="8">
        <v>106.89830000000001</v>
      </c>
      <c r="GN241" s="8">
        <v>138850</v>
      </c>
      <c r="GP241" s="8">
        <v>97.15</v>
      </c>
      <c r="GQ241" s="8">
        <v>8622</v>
      </c>
      <c r="GR241" s="8">
        <v>8005</v>
      </c>
      <c r="GS241" s="8">
        <v>131.69999999999999</v>
      </c>
      <c r="GT241" s="8">
        <v>6807</v>
      </c>
      <c r="GU241" s="8">
        <v>6196</v>
      </c>
      <c r="GV241" s="8">
        <v>6745</v>
      </c>
      <c r="GW241" s="8">
        <v>4337</v>
      </c>
      <c r="GX241" s="8">
        <v>4941</v>
      </c>
      <c r="GY241" s="8">
        <v>96.16</v>
      </c>
      <c r="GZ241" s="8">
        <v>98</v>
      </c>
      <c r="HA241" s="8">
        <v>101</v>
      </c>
      <c r="HB241" s="8">
        <v>97</v>
      </c>
      <c r="HC241" s="8">
        <v>98</v>
      </c>
      <c r="HD241" s="8">
        <v>102</v>
      </c>
      <c r="HE241" s="8">
        <v>99</v>
      </c>
      <c r="HF241" s="8">
        <v>55924.7</v>
      </c>
      <c r="HG241" s="8">
        <v>49938.5</v>
      </c>
      <c r="HH241" s="8">
        <v>97.9</v>
      </c>
      <c r="HJ241" s="8">
        <v>85.177199999999999</v>
      </c>
      <c r="HK241" s="8">
        <v>569</v>
      </c>
      <c r="HL241" s="8">
        <v>823</v>
      </c>
      <c r="HM241" s="8">
        <v>151.30000000000001</v>
      </c>
      <c r="HN241" s="8">
        <v>101.51</v>
      </c>
      <c r="HO241" s="8">
        <v>100.6</v>
      </c>
      <c r="HP241" s="8">
        <v>103.3</v>
      </c>
      <c r="HQ241" s="8">
        <v>105.68</v>
      </c>
      <c r="HR241" s="8">
        <v>121.34</v>
      </c>
      <c r="HS241" s="8">
        <v>98.29</v>
      </c>
      <c r="HT241" s="8">
        <v>99.37</v>
      </c>
      <c r="HU241" s="8">
        <v>99.9</v>
      </c>
      <c r="HV241" s="8">
        <v>96.04</v>
      </c>
      <c r="HW241" s="8">
        <v>93.394599999999997</v>
      </c>
      <c r="HX241" s="8">
        <v>206.1728</v>
      </c>
      <c r="HY241" s="8">
        <v>92.626599999999996</v>
      </c>
      <c r="HZ241" s="8">
        <v>95.086200000000005</v>
      </c>
      <c r="IA241" s="8">
        <v>212.1087</v>
      </c>
      <c r="IB241" s="8">
        <v>160.84399999999999</v>
      </c>
      <c r="IC241" s="8">
        <v>331.94</v>
      </c>
      <c r="ID241" s="8">
        <v>106.8</v>
      </c>
      <c r="IE241" s="8">
        <v>229.03</v>
      </c>
      <c r="IF241" s="8">
        <v>252</v>
      </c>
      <c r="IG241" s="8">
        <v>97.420699999999997</v>
      </c>
    </row>
    <row r="242" spans="1:241" x14ac:dyDescent="0.25">
      <c r="A242" s="7">
        <v>41820</v>
      </c>
      <c r="B242" s="8">
        <v>2171.9899999999998</v>
      </c>
      <c r="C242" s="8">
        <v>2328.52</v>
      </c>
      <c r="D242" s="8">
        <v>2140.41</v>
      </c>
      <c r="E242" s="8">
        <v>2567.83</v>
      </c>
      <c r="F242" s="8">
        <v>163.5</v>
      </c>
      <c r="G242" s="8">
        <v>147.30000000000001</v>
      </c>
      <c r="H242" s="8">
        <v>133.5</v>
      </c>
      <c r="I242" s="8">
        <v>153.19999999999999</v>
      </c>
      <c r="J242" s="8">
        <v>159</v>
      </c>
      <c r="K242" s="8">
        <v>113.6</v>
      </c>
      <c r="L242" s="8">
        <v>175.1</v>
      </c>
      <c r="M242" s="8">
        <v>207.3</v>
      </c>
      <c r="N242" s="8">
        <v>165.1</v>
      </c>
      <c r="O242" s="8">
        <v>210.5</v>
      </c>
      <c r="P242" s="8">
        <v>219.1</v>
      </c>
      <c r="Q242" s="8">
        <v>160.1</v>
      </c>
      <c r="R242" s="8">
        <v>212.4</v>
      </c>
      <c r="S242" s="8">
        <v>126</v>
      </c>
      <c r="T242" s="8">
        <v>126.8</v>
      </c>
      <c r="U242" s="8">
        <v>124.2</v>
      </c>
      <c r="V242" s="8">
        <v>116.4</v>
      </c>
      <c r="W242" s="8">
        <v>116.8</v>
      </c>
      <c r="X242" s="8">
        <v>115.5</v>
      </c>
      <c r="Y242" s="8">
        <v>97.67</v>
      </c>
      <c r="Z242" s="8">
        <v>144.22999999999999</v>
      </c>
      <c r="AA242" s="8">
        <v>98.92</v>
      </c>
      <c r="AB242" s="8">
        <v>94.09</v>
      </c>
      <c r="AC242" s="8">
        <v>141.13999999999999</v>
      </c>
      <c r="AD242" s="8">
        <v>127.94</v>
      </c>
      <c r="AE242" s="8">
        <v>148.09</v>
      </c>
      <c r="AF242" s="8">
        <v>153.9</v>
      </c>
      <c r="AG242" s="8">
        <v>154.99</v>
      </c>
      <c r="AH242" s="8">
        <v>96.97</v>
      </c>
      <c r="AJ242" s="8">
        <v>167.5</v>
      </c>
      <c r="AL242" s="8">
        <v>167.1</v>
      </c>
      <c r="AO242" s="8">
        <v>437.18</v>
      </c>
      <c r="AP242" s="8">
        <v>157.5171</v>
      </c>
      <c r="AQ242" s="8">
        <v>471.15</v>
      </c>
      <c r="AR242" s="8">
        <v>187.529</v>
      </c>
      <c r="AS242" s="8">
        <v>174.7724</v>
      </c>
      <c r="AT242" s="8">
        <v>198.58009999999999</v>
      </c>
      <c r="AU242" s="8">
        <v>141.56739999999999</v>
      </c>
      <c r="AV242" s="8">
        <v>144.0025</v>
      </c>
      <c r="AW242" s="8">
        <v>138.79400000000001</v>
      </c>
      <c r="AX242" s="8">
        <v>145.8605</v>
      </c>
      <c r="AY242" s="8">
        <v>98.07</v>
      </c>
      <c r="AZ242" s="8">
        <v>1450.07</v>
      </c>
      <c r="BA242" s="8">
        <v>97.01</v>
      </c>
      <c r="BB242" s="8">
        <v>78.45</v>
      </c>
      <c r="BC242" s="8">
        <v>79.400000000000006</v>
      </c>
      <c r="BD242" s="8">
        <v>75.680000000000007</v>
      </c>
      <c r="BE242" s="8">
        <v>95.8</v>
      </c>
      <c r="BF242" s="8">
        <v>95.8</v>
      </c>
      <c r="BG242" s="8">
        <v>94.8</v>
      </c>
      <c r="BH242" s="8">
        <v>104.8</v>
      </c>
      <c r="BI242" s="8">
        <v>100.5</v>
      </c>
      <c r="BJ242" s="8">
        <v>97.2</v>
      </c>
      <c r="BK242" s="8">
        <v>107</v>
      </c>
      <c r="BL242" s="8">
        <v>112.1</v>
      </c>
      <c r="BM242" s="8">
        <v>95.7</v>
      </c>
      <c r="BN242" s="8">
        <v>111.4</v>
      </c>
      <c r="BO242" s="8">
        <v>95.9</v>
      </c>
      <c r="BP242" s="8">
        <v>94.3</v>
      </c>
      <c r="BQ242" s="8">
        <v>110</v>
      </c>
      <c r="BR242" s="8">
        <v>116.6</v>
      </c>
      <c r="BS242" s="8">
        <v>94.7</v>
      </c>
      <c r="BT242" s="8">
        <v>428.29300000000001</v>
      </c>
      <c r="BU242" s="8">
        <v>93.3</v>
      </c>
      <c r="BV242" s="8">
        <v>93.8</v>
      </c>
      <c r="BW242" s="8">
        <v>98.2</v>
      </c>
      <c r="BX242" s="8">
        <v>143.9</v>
      </c>
      <c r="BY242" s="8">
        <v>128.30000000000001</v>
      </c>
      <c r="BZ242" s="8">
        <v>150.5</v>
      </c>
      <c r="CA242" s="8">
        <v>577</v>
      </c>
      <c r="CB242" s="8">
        <v>1421</v>
      </c>
      <c r="CC242" s="8">
        <v>1154</v>
      </c>
      <c r="CD242" s="8">
        <v>880</v>
      </c>
      <c r="CE242" s="8">
        <v>96.805000000000007</v>
      </c>
      <c r="CF242" s="8">
        <v>1459.3</v>
      </c>
      <c r="CG242" s="8">
        <v>96.78</v>
      </c>
      <c r="CH242" s="8">
        <v>97.119</v>
      </c>
      <c r="CI242" s="8">
        <v>1448.7</v>
      </c>
      <c r="CJ242" s="8">
        <v>97.12</v>
      </c>
      <c r="CK242" s="8">
        <v>95.082999999999998</v>
      </c>
      <c r="CL242" s="8">
        <v>1715.9</v>
      </c>
      <c r="CM242" s="8">
        <v>95.08</v>
      </c>
      <c r="CN242" s="8">
        <v>94.5</v>
      </c>
      <c r="CO242" s="8">
        <v>100.5</v>
      </c>
      <c r="CP242" s="8">
        <v>101.4</v>
      </c>
      <c r="CQ242" s="8">
        <v>117.7</v>
      </c>
      <c r="CR242" s="8">
        <v>101.9</v>
      </c>
      <c r="CS242" s="8">
        <v>101.1</v>
      </c>
      <c r="CT242" s="8">
        <v>23.2</v>
      </c>
      <c r="CU242" s="8">
        <v>117.1</v>
      </c>
      <c r="CV242" s="8">
        <v>101</v>
      </c>
      <c r="CW242" s="8">
        <v>101.9</v>
      </c>
      <c r="CX242" s="8">
        <v>118</v>
      </c>
      <c r="CY242" s="8">
        <v>101.5</v>
      </c>
      <c r="CZ242" s="8">
        <v>102</v>
      </c>
      <c r="DA242" s="8">
        <v>97.7</v>
      </c>
      <c r="DB242" s="8">
        <v>253</v>
      </c>
      <c r="DC242" s="8">
        <v>3823</v>
      </c>
      <c r="DD242" s="8">
        <v>102.3</v>
      </c>
      <c r="DE242" s="8">
        <v>8130</v>
      </c>
      <c r="DF242" s="8">
        <v>325</v>
      </c>
      <c r="DG242" s="8">
        <v>101.9</v>
      </c>
      <c r="DH242" s="8">
        <v>4539</v>
      </c>
      <c r="DI242" s="8">
        <v>97.2</v>
      </c>
      <c r="DJ242" s="8">
        <v>224333</v>
      </c>
      <c r="DK242" s="8">
        <v>64.42</v>
      </c>
      <c r="DL242" s="8">
        <v>62.7</v>
      </c>
      <c r="DM242" s="8">
        <v>67.180000000000007</v>
      </c>
      <c r="DN242" s="8">
        <v>206.9</v>
      </c>
      <c r="DO242" s="8">
        <v>60.76</v>
      </c>
      <c r="DP242" s="8">
        <v>59.65</v>
      </c>
      <c r="DQ242" s="8">
        <v>62.87</v>
      </c>
      <c r="DR242" s="8">
        <v>60.83</v>
      </c>
      <c r="DS242" s="8">
        <v>61.18</v>
      </c>
      <c r="DT242" s="8">
        <v>59.4</v>
      </c>
      <c r="DU242" s="8">
        <v>65.66</v>
      </c>
      <c r="DV242" s="8">
        <v>67.94</v>
      </c>
      <c r="DW242" s="8">
        <v>67.16</v>
      </c>
      <c r="DX242" s="8">
        <v>69</v>
      </c>
      <c r="DY242" s="8">
        <v>63.43</v>
      </c>
      <c r="DZ242" s="8">
        <v>69.930000000000007</v>
      </c>
      <c r="EA242" s="8">
        <v>67.59</v>
      </c>
      <c r="EB242" s="8">
        <v>72.62</v>
      </c>
      <c r="EC242" s="8">
        <v>247.5667</v>
      </c>
      <c r="ED242" s="8">
        <v>103.82</v>
      </c>
      <c r="EE242" s="8">
        <v>102.83</v>
      </c>
      <c r="EF242" s="8">
        <v>106.19</v>
      </c>
      <c r="EG242" s="8">
        <v>102.23</v>
      </c>
      <c r="EH242" s="8">
        <v>104.71</v>
      </c>
      <c r="EI242" s="8">
        <v>103.47</v>
      </c>
      <c r="EJ242" s="8">
        <v>157.017</v>
      </c>
      <c r="EK242" s="8">
        <v>87.5</v>
      </c>
      <c r="EL242" s="8">
        <v>87.3</v>
      </c>
      <c r="EM242" s="8">
        <v>93.8</v>
      </c>
      <c r="EN242" s="8">
        <v>245.63499999999999</v>
      </c>
      <c r="EO242" s="8">
        <v>176.31</v>
      </c>
      <c r="EP242" s="8">
        <v>541283623</v>
      </c>
      <c r="EQ242" s="8">
        <v>171228360</v>
      </c>
      <c r="ER242" s="8">
        <v>76089489</v>
      </c>
      <c r="ES242" s="8">
        <v>188</v>
      </c>
      <c r="ET242" s="8">
        <v>104.7</v>
      </c>
      <c r="EU242" s="8">
        <v>107.2</v>
      </c>
      <c r="EV242" s="8">
        <v>106.4</v>
      </c>
      <c r="EW242" s="6" t="s">
        <v>1590</v>
      </c>
      <c r="EX242" s="6" t="s">
        <v>1590</v>
      </c>
      <c r="EY242" s="6" t="s">
        <v>1590</v>
      </c>
      <c r="EZ242" s="8">
        <v>102.3</v>
      </c>
      <c r="FA242" s="8">
        <v>97.11</v>
      </c>
      <c r="FB242" s="8">
        <v>99.33</v>
      </c>
      <c r="FC242" s="8">
        <v>94.723399999999998</v>
      </c>
      <c r="FD242" s="8">
        <v>96.278899999999993</v>
      </c>
      <c r="FE242" s="8">
        <v>91.845600000000005</v>
      </c>
      <c r="FF242" s="8">
        <v>130.56</v>
      </c>
      <c r="FG242" s="8">
        <v>121.61</v>
      </c>
      <c r="FH242" s="8">
        <v>181.67</v>
      </c>
      <c r="FI242" s="8">
        <v>107.7</v>
      </c>
      <c r="FJ242" s="8">
        <v>120.4</v>
      </c>
      <c r="FK242" s="8">
        <v>117.7</v>
      </c>
      <c r="FL242" s="8">
        <v>105.2</v>
      </c>
      <c r="FM242" s="8">
        <v>110</v>
      </c>
      <c r="FN242" s="8">
        <v>93.07</v>
      </c>
      <c r="FO242" s="8">
        <v>184.3</v>
      </c>
      <c r="FP242" s="8">
        <v>92.73</v>
      </c>
      <c r="FQ242" s="8">
        <v>79.484399999999994</v>
      </c>
      <c r="FR242" s="8">
        <v>69.551000000000002</v>
      </c>
      <c r="FS242" s="8">
        <v>327900</v>
      </c>
      <c r="FT242" s="8">
        <v>152</v>
      </c>
      <c r="FU242" s="8">
        <v>625979</v>
      </c>
      <c r="FV242" s="8">
        <v>157.6</v>
      </c>
      <c r="FW242" s="8">
        <v>96.23</v>
      </c>
      <c r="FX242" s="8">
        <v>236.19399999999999</v>
      </c>
      <c r="FY242" s="8">
        <v>97.1</v>
      </c>
      <c r="FZ242" s="8">
        <v>183.28899999999999</v>
      </c>
      <c r="GA242" s="8">
        <v>96</v>
      </c>
      <c r="GB242" s="8">
        <v>90.5</v>
      </c>
      <c r="GC242" s="8">
        <v>95.2</v>
      </c>
      <c r="GD242" s="8">
        <v>97</v>
      </c>
      <c r="GE242" s="8">
        <v>94.6</v>
      </c>
      <c r="GF242" s="8">
        <v>91.5</v>
      </c>
      <c r="GG242" s="8">
        <v>90.9</v>
      </c>
      <c r="GH242" s="8">
        <v>1736.4</v>
      </c>
      <c r="GI242" s="8">
        <v>1749.1</v>
      </c>
      <c r="GJ242" s="8">
        <v>1780</v>
      </c>
      <c r="GK242" s="8">
        <v>5448.4430000000002</v>
      </c>
      <c r="GL242" s="8">
        <v>111.3991</v>
      </c>
      <c r="GN242" s="8">
        <v>142200</v>
      </c>
      <c r="GP242" s="8">
        <v>99.3</v>
      </c>
      <c r="GQ242" s="8">
        <v>8691</v>
      </c>
      <c r="GR242" s="8">
        <v>7924</v>
      </c>
      <c r="GS242" s="8">
        <v>134.4</v>
      </c>
      <c r="GT242" s="8">
        <v>6775</v>
      </c>
      <c r="GU242" s="8">
        <v>6252</v>
      </c>
      <c r="GV242" s="8">
        <v>6696</v>
      </c>
      <c r="GW242" s="8">
        <v>4269</v>
      </c>
      <c r="GX242" s="8">
        <v>4969</v>
      </c>
      <c r="GY242" s="8">
        <v>97.7</v>
      </c>
      <c r="GZ242" s="8">
        <v>97</v>
      </c>
      <c r="HA242" s="8">
        <v>98</v>
      </c>
      <c r="HB242" s="8">
        <v>96</v>
      </c>
      <c r="HC242" s="8">
        <v>97</v>
      </c>
      <c r="HD242" s="8">
        <v>99</v>
      </c>
      <c r="HE242" s="8">
        <v>97</v>
      </c>
      <c r="HF242" s="8">
        <v>56630.42</v>
      </c>
      <c r="HG242" s="8">
        <v>50919.48</v>
      </c>
      <c r="HH242" s="8">
        <v>98.9</v>
      </c>
      <c r="HJ242" s="8">
        <v>87.073300000000003</v>
      </c>
      <c r="HK242" s="8">
        <v>583</v>
      </c>
      <c r="HL242" s="8">
        <v>842</v>
      </c>
      <c r="HM242" s="8">
        <v>149.69999999999999</v>
      </c>
      <c r="HN242" s="8">
        <v>98.84</v>
      </c>
      <c r="HO242" s="8">
        <v>99.72</v>
      </c>
      <c r="HP242" s="8">
        <v>96.3</v>
      </c>
      <c r="HQ242" s="8">
        <v>104.26</v>
      </c>
      <c r="HR242" s="8">
        <v>109.59</v>
      </c>
      <c r="HS242" s="8">
        <v>97.66</v>
      </c>
      <c r="HT242" s="8">
        <v>94.03</v>
      </c>
      <c r="HU242" s="8">
        <v>99.88</v>
      </c>
      <c r="HV242" s="8">
        <v>94.47</v>
      </c>
      <c r="HW242" s="8">
        <v>94.846400000000003</v>
      </c>
      <c r="HX242" s="8">
        <v>205.21629999999999</v>
      </c>
      <c r="HY242" s="8">
        <v>93.757400000000004</v>
      </c>
      <c r="HZ242" s="8">
        <v>97.453000000000003</v>
      </c>
      <c r="IA242" s="8">
        <v>210.30799999999999</v>
      </c>
      <c r="IB242" s="8">
        <v>162.11500000000001</v>
      </c>
      <c r="IC242" s="8">
        <v>338.35</v>
      </c>
      <c r="ID242" s="8">
        <v>112.7</v>
      </c>
      <c r="IE242" s="8">
        <v>236.22</v>
      </c>
      <c r="IF242" s="8">
        <v>257.8</v>
      </c>
      <c r="IG242" s="8">
        <v>98.383300000000006</v>
      </c>
    </row>
    <row r="243" spans="1:241" x14ac:dyDescent="0.25">
      <c r="A243" s="7">
        <v>41912</v>
      </c>
      <c r="B243" s="8">
        <v>2230.62</v>
      </c>
      <c r="C243" s="8">
        <v>2326.63</v>
      </c>
      <c r="D243" s="8">
        <v>2129.27</v>
      </c>
      <c r="E243" s="8">
        <v>2391.87</v>
      </c>
      <c r="F243" s="8">
        <v>161.5</v>
      </c>
      <c r="G243" s="8">
        <v>146.5</v>
      </c>
      <c r="H243" s="8">
        <v>133.9</v>
      </c>
      <c r="I243" s="8">
        <v>151.9</v>
      </c>
      <c r="J243" s="8">
        <v>157.6</v>
      </c>
      <c r="K243" s="8">
        <v>112.7</v>
      </c>
      <c r="L243" s="8">
        <v>160.1</v>
      </c>
      <c r="M243" s="8">
        <v>202.2</v>
      </c>
      <c r="N243" s="8">
        <v>171.3</v>
      </c>
      <c r="O243" s="8">
        <v>204.5</v>
      </c>
      <c r="P243" s="8">
        <v>211.3</v>
      </c>
      <c r="Q243" s="8">
        <v>164.3</v>
      </c>
      <c r="R243" s="8">
        <v>203.2</v>
      </c>
      <c r="S243" s="8">
        <v>128.80000000000001</v>
      </c>
      <c r="T243" s="8">
        <v>130.5</v>
      </c>
      <c r="U243" s="8">
        <v>125.4</v>
      </c>
      <c r="V243" s="8">
        <v>117.8</v>
      </c>
      <c r="W243" s="8">
        <v>118.4</v>
      </c>
      <c r="X243" s="8">
        <v>116.1</v>
      </c>
      <c r="Y243" s="8">
        <v>98.96</v>
      </c>
      <c r="Z243" s="8">
        <v>148.57</v>
      </c>
      <c r="AA243" s="8">
        <v>99.83</v>
      </c>
      <c r="AB243" s="8">
        <v>96.53</v>
      </c>
      <c r="AC243" s="8">
        <v>146.49</v>
      </c>
      <c r="AD243" s="8">
        <v>132.66</v>
      </c>
      <c r="AE243" s="8">
        <v>153.81</v>
      </c>
      <c r="AF243" s="8">
        <v>154.97</v>
      </c>
      <c r="AG243" s="8">
        <v>165.25</v>
      </c>
      <c r="AH243" s="8">
        <v>97.21</v>
      </c>
      <c r="AJ243" s="8">
        <v>168.7</v>
      </c>
      <c r="AL243" s="8">
        <v>169</v>
      </c>
      <c r="AO243" s="8">
        <v>438.69</v>
      </c>
      <c r="AP243" s="8">
        <v>156.24510000000001</v>
      </c>
      <c r="AQ243" s="8">
        <v>473.18</v>
      </c>
      <c r="AR243" s="8">
        <v>188.48560000000001</v>
      </c>
      <c r="AS243" s="8">
        <v>173.4649</v>
      </c>
      <c r="AT243" s="8">
        <v>199.3253</v>
      </c>
      <c r="AU243" s="8">
        <v>146.7927</v>
      </c>
      <c r="AV243" s="8">
        <v>149.9289</v>
      </c>
      <c r="AW243" s="8">
        <v>143.2226</v>
      </c>
      <c r="AX243" s="8">
        <v>151.64869999999999</v>
      </c>
      <c r="AY243" s="8">
        <v>98.37</v>
      </c>
      <c r="AZ243" s="8">
        <v>1485.62</v>
      </c>
      <c r="BA243" s="8">
        <v>98.16</v>
      </c>
      <c r="BB243" s="8">
        <v>77.11</v>
      </c>
      <c r="BC243" s="8">
        <v>78.3</v>
      </c>
      <c r="BD243" s="8">
        <v>73.55</v>
      </c>
      <c r="BE243" s="8">
        <v>96.6</v>
      </c>
      <c r="BF243" s="8">
        <v>96.6</v>
      </c>
      <c r="BG243" s="8">
        <v>95.3</v>
      </c>
      <c r="BH243" s="8">
        <v>105</v>
      </c>
      <c r="BI243" s="8">
        <v>100.6</v>
      </c>
      <c r="BJ243" s="8">
        <v>96.3</v>
      </c>
      <c r="BK243" s="8">
        <v>108.2</v>
      </c>
      <c r="BL243" s="8">
        <v>112.7</v>
      </c>
      <c r="BM243" s="8">
        <v>96.2</v>
      </c>
      <c r="BN243" s="8">
        <v>113.1</v>
      </c>
      <c r="BO243" s="8">
        <v>96.3</v>
      </c>
      <c r="BP243" s="8">
        <v>96.1</v>
      </c>
      <c r="BQ243" s="8">
        <v>112.1</v>
      </c>
      <c r="BR243" s="8">
        <v>117.1</v>
      </c>
      <c r="BS243" s="8">
        <v>94.2</v>
      </c>
      <c r="BT243" s="8">
        <v>427.35</v>
      </c>
      <c r="BU243" s="8">
        <v>94.1</v>
      </c>
      <c r="BV243" s="8">
        <v>94.1</v>
      </c>
      <c r="BW243" s="8">
        <v>99.6</v>
      </c>
      <c r="BX243" s="8">
        <v>149.9</v>
      </c>
      <c r="BY243" s="8">
        <v>135.30000000000001</v>
      </c>
      <c r="BZ243" s="8">
        <v>155.9</v>
      </c>
      <c r="CA243" s="8">
        <v>586</v>
      </c>
      <c r="CB243" s="8">
        <v>1460</v>
      </c>
      <c r="CC243" s="8">
        <v>1158</v>
      </c>
      <c r="CD243" s="8">
        <v>844</v>
      </c>
      <c r="CE243" s="8">
        <v>97.001999999999995</v>
      </c>
      <c r="CF243" s="8">
        <v>1455.8</v>
      </c>
      <c r="CG243" s="8">
        <v>96.99</v>
      </c>
      <c r="CH243" s="8">
        <v>97.131</v>
      </c>
      <c r="CI243" s="8">
        <v>1445.1</v>
      </c>
      <c r="CJ243" s="8">
        <v>97.13</v>
      </c>
      <c r="CK243" s="8">
        <v>96.21</v>
      </c>
      <c r="CL243" s="8">
        <v>1714</v>
      </c>
      <c r="CM243" s="8">
        <v>96.21</v>
      </c>
      <c r="CN243" s="8">
        <v>95.1</v>
      </c>
      <c r="CO243" s="8">
        <v>100</v>
      </c>
      <c r="CP243" s="8">
        <v>101</v>
      </c>
      <c r="CQ243" s="8">
        <v>116.4</v>
      </c>
      <c r="CR243" s="8">
        <v>101.2</v>
      </c>
      <c r="CS243" s="8">
        <v>100.8</v>
      </c>
      <c r="CT243" s="8">
        <v>26.1</v>
      </c>
      <c r="CU243" s="8">
        <v>115.9</v>
      </c>
      <c r="CV243" s="8">
        <v>100</v>
      </c>
      <c r="CW243" s="8">
        <v>101.9</v>
      </c>
      <c r="CX243" s="8">
        <v>117</v>
      </c>
      <c r="CY243" s="8">
        <v>102.3</v>
      </c>
      <c r="CZ243" s="8">
        <v>103</v>
      </c>
      <c r="DA243" s="8">
        <v>98.8</v>
      </c>
      <c r="DB243" s="8">
        <v>258</v>
      </c>
      <c r="DC243" s="8">
        <v>3866</v>
      </c>
      <c r="DD243" s="8">
        <v>101.8</v>
      </c>
      <c r="DE243" s="8">
        <v>8100</v>
      </c>
      <c r="DF243" s="8">
        <v>320</v>
      </c>
      <c r="DG243" s="8">
        <v>102.5</v>
      </c>
      <c r="DH243" s="8">
        <v>4688</v>
      </c>
      <c r="DI243" s="8">
        <v>100.3</v>
      </c>
      <c r="DJ243" s="8">
        <v>226667</v>
      </c>
      <c r="DK243" s="8">
        <v>64.040000000000006</v>
      </c>
      <c r="DL243" s="8">
        <v>62.67</v>
      </c>
      <c r="DM243" s="8">
        <v>66.23</v>
      </c>
      <c r="DN243" s="8">
        <v>202.8</v>
      </c>
      <c r="DO243" s="8">
        <v>61.12</v>
      </c>
      <c r="DP243" s="8">
        <v>60.58</v>
      </c>
      <c r="DQ243" s="8">
        <v>62.14</v>
      </c>
      <c r="DR243" s="8">
        <v>60.85</v>
      </c>
      <c r="DS243" s="8">
        <v>59.51</v>
      </c>
      <c r="DT243" s="8">
        <v>57.64</v>
      </c>
      <c r="DU243" s="8">
        <v>64.2</v>
      </c>
      <c r="DV243" s="8">
        <v>66.819999999999993</v>
      </c>
      <c r="DW243" s="8">
        <v>65.86</v>
      </c>
      <c r="DX243" s="8">
        <v>68.12</v>
      </c>
      <c r="DY243" s="8">
        <v>62.87</v>
      </c>
      <c r="DZ243" s="8">
        <v>69.27</v>
      </c>
      <c r="EA243" s="8">
        <v>67.430000000000007</v>
      </c>
      <c r="EB243" s="8">
        <v>71.400000000000006</v>
      </c>
      <c r="EC243" s="8">
        <v>261.3</v>
      </c>
      <c r="ED243" s="8">
        <v>103</v>
      </c>
      <c r="EE243" s="8">
        <v>100.87</v>
      </c>
      <c r="EF243" s="8">
        <v>107.84</v>
      </c>
      <c r="EG243" s="8">
        <v>102.29</v>
      </c>
      <c r="EH243" s="8">
        <v>102.69</v>
      </c>
      <c r="EI243" s="8">
        <v>105.04</v>
      </c>
      <c r="EJ243" s="8">
        <v>157.96</v>
      </c>
      <c r="EK243" s="8">
        <v>89.2</v>
      </c>
      <c r="EL243" s="8">
        <v>89</v>
      </c>
      <c r="EM243" s="8">
        <v>93</v>
      </c>
      <c r="EN243" s="8">
        <v>245.54499999999999</v>
      </c>
      <c r="EO243" s="8">
        <v>178.88</v>
      </c>
      <c r="EP243" s="8">
        <v>547454257</v>
      </c>
      <c r="EQ243" s="8">
        <v>174327593</v>
      </c>
      <c r="ER243" s="8">
        <v>77185178</v>
      </c>
      <c r="ES243" s="8">
        <v>193</v>
      </c>
      <c r="ET243" s="8">
        <v>103.5</v>
      </c>
      <c r="EU243" s="8">
        <v>105.5</v>
      </c>
      <c r="EV243" s="8">
        <v>103.6</v>
      </c>
      <c r="EW243" s="8">
        <v>98.2</v>
      </c>
      <c r="EX243" s="8">
        <v>99.9</v>
      </c>
      <c r="EY243" s="8">
        <v>90.4</v>
      </c>
      <c r="EZ243" s="8">
        <v>100.5</v>
      </c>
      <c r="FA243" s="8">
        <v>98.68</v>
      </c>
      <c r="FB243" s="8">
        <v>100.1</v>
      </c>
      <c r="FC243" s="8">
        <v>95.984300000000005</v>
      </c>
      <c r="FD243" s="8">
        <v>96.669600000000003</v>
      </c>
      <c r="FE243" s="8">
        <v>94.724699999999999</v>
      </c>
      <c r="FF243" s="8">
        <v>135.71</v>
      </c>
      <c r="FG243" s="8">
        <v>125.84</v>
      </c>
      <c r="FH243" s="8">
        <v>191.73</v>
      </c>
      <c r="FI243" s="8">
        <v>109.2</v>
      </c>
      <c r="FJ243" s="8">
        <v>120</v>
      </c>
      <c r="FK243" s="8">
        <v>118.4</v>
      </c>
      <c r="FL243" s="8">
        <v>106.8</v>
      </c>
      <c r="FM243" s="8">
        <v>112.1</v>
      </c>
      <c r="FN243" s="8">
        <v>96.39</v>
      </c>
      <c r="FO243" s="8">
        <v>186.7</v>
      </c>
      <c r="FP243" s="8">
        <v>94.58</v>
      </c>
      <c r="FQ243" s="8">
        <v>80.000299999999996</v>
      </c>
      <c r="FR243" s="8">
        <v>70.720500000000001</v>
      </c>
      <c r="FS243" s="8">
        <v>337307</v>
      </c>
      <c r="FT243" s="8">
        <v>156.30000000000001</v>
      </c>
      <c r="FU243" s="8">
        <v>649706</v>
      </c>
      <c r="FV243" s="8">
        <v>163.6</v>
      </c>
      <c r="FW243" s="8">
        <v>96.85</v>
      </c>
      <c r="FX243" s="8">
        <v>240.84200000000001</v>
      </c>
      <c r="FY243" s="8">
        <v>98</v>
      </c>
      <c r="FZ243" s="8">
        <v>186.52199999999999</v>
      </c>
      <c r="GA243" s="8">
        <v>97</v>
      </c>
      <c r="GB243" s="8">
        <v>92.5</v>
      </c>
      <c r="GC243" s="8">
        <v>95.3</v>
      </c>
      <c r="GD243" s="8">
        <v>96.4</v>
      </c>
      <c r="GE243" s="8">
        <v>95.1</v>
      </c>
      <c r="GF243" s="8">
        <v>92.9</v>
      </c>
      <c r="GG243" s="8">
        <v>92.2</v>
      </c>
      <c r="GH243" s="8">
        <v>1763.6</v>
      </c>
      <c r="GI243" s="8">
        <v>1778.5</v>
      </c>
      <c r="GJ243" s="8">
        <v>1820</v>
      </c>
      <c r="GK243" s="8">
        <v>5158.5945000000002</v>
      </c>
      <c r="GL243" s="8">
        <v>106.0368</v>
      </c>
      <c r="GN243" s="8">
        <v>145600</v>
      </c>
      <c r="GP243" s="8">
        <v>98.66</v>
      </c>
      <c r="GQ243" s="8">
        <v>8626</v>
      </c>
      <c r="GR243" s="8">
        <v>7819</v>
      </c>
      <c r="GS243" s="8">
        <v>134.9</v>
      </c>
      <c r="GT243" s="8">
        <v>6764</v>
      </c>
      <c r="GU243" s="8">
        <v>6317</v>
      </c>
      <c r="GV243" s="8">
        <v>6648</v>
      </c>
      <c r="GW243" s="8">
        <v>4275</v>
      </c>
      <c r="GX243" s="8">
        <v>4933</v>
      </c>
      <c r="GY243" s="8">
        <v>97.31</v>
      </c>
      <c r="GZ243" s="8">
        <v>96</v>
      </c>
      <c r="HA243" s="8">
        <v>98</v>
      </c>
      <c r="HB243" s="8">
        <v>95</v>
      </c>
      <c r="HC243" s="8">
        <v>96</v>
      </c>
      <c r="HD243" s="8">
        <v>99</v>
      </c>
      <c r="HE243" s="8">
        <v>97</v>
      </c>
      <c r="HF243" s="8">
        <v>57119.360000000001</v>
      </c>
      <c r="HG243" s="8">
        <v>51115.56</v>
      </c>
      <c r="HH243" s="8">
        <v>101.3</v>
      </c>
      <c r="HJ243" s="8">
        <v>89.971199999999996</v>
      </c>
      <c r="HK243" s="8">
        <v>601</v>
      </c>
      <c r="HL243" s="8">
        <v>874</v>
      </c>
      <c r="HM243" s="8">
        <v>148.6</v>
      </c>
      <c r="HN243" s="8">
        <v>97.77</v>
      </c>
      <c r="HO243" s="8">
        <v>98.58</v>
      </c>
      <c r="HP243" s="8">
        <v>95.37</v>
      </c>
      <c r="HQ243" s="8">
        <v>103.62</v>
      </c>
      <c r="HR243" s="8">
        <v>110.32</v>
      </c>
      <c r="HS243" s="8">
        <v>96.3</v>
      </c>
      <c r="HT243" s="8">
        <v>92.41</v>
      </c>
      <c r="HU243" s="8">
        <v>97.49</v>
      </c>
      <c r="HV243" s="8">
        <v>94.69</v>
      </c>
      <c r="HW243" s="8">
        <v>94.749600000000001</v>
      </c>
      <c r="HX243" s="8">
        <v>205.80879999999999</v>
      </c>
      <c r="HY243" s="8">
        <v>94.04</v>
      </c>
      <c r="HZ243" s="8">
        <v>96.321100000000001</v>
      </c>
      <c r="IA243" s="8">
        <v>210.9204</v>
      </c>
      <c r="IB243" s="8">
        <v>164.23</v>
      </c>
      <c r="IC243" s="8">
        <v>343.25</v>
      </c>
      <c r="ID243" s="8">
        <v>112.1</v>
      </c>
      <c r="IE243" s="8">
        <v>239.69</v>
      </c>
      <c r="IF243" s="8">
        <v>253.1</v>
      </c>
      <c r="IG243" s="8">
        <v>98.950800000000001</v>
      </c>
    </row>
    <row r="244" spans="1:241" x14ac:dyDescent="0.25">
      <c r="A244" s="7">
        <v>42004</v>
      </c>
      <c r="B244" s="8">
        <v>2221.9</v>
      </c>
      <c r="C244" s="8">
        <v>2415.44</v>
      </c>
      <c r="D244" s="8">
        <v>2135.0500000000002</v>
      </c>
      <c r="E244" s="8">
        <v>2464.6799999999998</v>
      </c>
      <c r="F244" s="8">
        <v>160.69999999999999</v>
      </c>
      <c r="G244" s="8">
        <v>144.5</v>
      </c>
      <c r="H244" s="8">
        <v>132.19999999999999</v>
      </c>
      <c r="I244" s="8">
        <v>149.80000000000001</v>
      </c>
      <c r="J244" s="8">
        <v>155.19999999999999</v>
      </c>
      <c r="K244" s="8">
        <v>112.6</v>
      </c>
      <c r="L244" s="8">
        <v>151</v>
      </c>
      <c r="M244" s="8">
        <v>204.4</v>
      </c>
      <c r="N244" s="8">
        <v>173.4</v>
      </c>
      <c r="O244" s="8">
        <v>206.7</v>
      </c>
      <c r="P244" s="8">
        <v>214.1</v>
      </c>
      <c r="Q244" s="8">
        <v>163.1</v>
      </c>
      <c r="R244" s="8">
        <v>204.3</v>
      </c>
      <c r="S244" s="8">
        <v>133.4</v>
      </c>
      <c r="T244" s="8">
        <v>135.19999999999999</v>
      </c>
      <c r="U244" s="8">
        <v>129.6</v>
      </c>
      <c r="V244" s="8">
        <v>120.2</v>
      </c>
      <c r="W244" s="8">
        <v>120.9</v>
      </c>
      <c r="X244" s="8">
        <v>118.3</v>
      </c>
      <c r="Y244" s="8">
        <v>99.78</v>
      </c>
      <c r="Z244" s="8">
        <v>146.88</v>
      </c>
      <c r="AA244" s="8">
        <v>100.73</v>
      </c>
      <c r="AB244" s="8">
        <v>97.08</v>
      </c>
      <c r="AC244" s="8">
        <v>145.05000000000001</v>
      </c>
      <c r="AD244" s="8">
        <v>129.04</v>
      </c>
      <c r="AE244" s="8">
        <v>154.19999999999999</v>
      </c>
      <c r="AF244" s="8">
        <v>152.4</v>
      </c>
      <c r="AG244" s="8">
        <v>161.34</v>
      </c>
      <c r="AH244" s="8">
        <v>98.32</v>
      </c>
      <c r="AJ244" s="8">
        <v>169</v>
      </c>
      <c r="AL244" s="8">
        <v>170.8</v>
      </c>
      <c r="AO244" s="8">
        <v>440.47</v>
      </c>
      <c r="AP244" s="8">
        <v>159.4624</v>
      </c>
      <c r="AQ244" s="8">
        <v>472.26</v>
      </c>
      <c r="AR244" s="8">
        <v>189.7201</v>
      </c>
      <c r="AS244" s="8">
        <v>177.55420000000001</v>
      </c>
      <c r="AT244" s="8">
        <v>201.09950000000001</v>
      </c>
      <c r="AU244" s="8">
        <v>151.72329999999999</v>
      </c>
      <c r="AV244" s="8">
        <v>155.11789999999999</v>
      </c>
      <c r="AW244" s="8">
        <v>147.8595</v>
      </c>
      <c r="AX244" s="8">
        <v>156.7809</v>
      </c>
      <c r="AY244" s="8">
        <v>100</v>
      </c>
      <c r="AZ244" s="8">
        <v>1474.94</v>
      </c>
      <c r="BA244" s="8">
        <v>100</v>
      </c>
      <c r="BB244" s="8">
        <v>75.56</v>
      </c>
      <c r="BC244" s="8">
        <v>76.650000000000006</v>
      </c>
      <c r="BD244" s="8">
        <v>72.44</v>
      </c>
      <c r="BE244" s="8">
        <v>97.3</v>
      </c>
      <c r="BF244" s="8">
        <v>97.4</v>
      </c>
      <c r="BG244" s="8">
        <v>96.1</v>
      </c>
      <c r="BH244" s="8">
        <v>105.1</v>
      </c>
      <c r="BI244" s="8">
        <v>101</v>
      </c>
      <c r="BJ244" s="8">
        <v>100.6</v>
      </c>
      <c r="BK244" s="8">
        <v>109.7</v>
      </c>
      <c r="BL244" s="8">
        <v>112.7</v>
      </c>
      <c r="BM244" s="8">
        <v>96.2</v>
      </c>
      <c r="BN244" s="8">
        <v>113.9</v>
      </c>
      <c r="BO244" s="8">
        <v>96.1</v>
      </c>
      <c r="BP244" s="8">
        <v>96.5</v>
      </c>
      <c r="BQ244" s="8">
        <v>112.8</v>
      </c>
      <c r="BR244" s="8">
        <v>118.4</v>
      </c>
      <c r="BS244" s="8">
        <v>93.8</v>
      </c>
      <c r="BT244" s="8">
        <v>427.35</v>
      </c>
      <c r="BU244" s="8">
        <v>94.7</v>
      </c>
      <c r="BV244" s="8">
        <v>94.7</v>
      </c>
      <c r="BW244" s="8">
        <v>100.2</v>
      </c>
      <c r="BX244" s="8">
        <v>149.6</v>
      </c>
      <c r="BY244" s="8">
        <v>137.6</v>
      </c>
      <c r="BZ244" s="8">
        <v>154.4</v>
      </c>
      <c r="CA244" s="8">
        <v>570</v>
      </c>
      <c r="CB244" s="8">
        <v>1496</v>
      </c>
      <c r="CC244" s="8">
        <v>1176</v>
      </c>
      <c r="CD244" s="8">
        <v>797</v>
      </c>
      <c r="CE244" s="8">
        <v>97.194000000000003</v>
      </c>
      <c r="CF244" s="8">
        <v>1463.1</v>
      </c>
      <c r="CG244" s="8">
        <v>97.18</v>
      </c>
      <c r="CH244" s="8">
        <v>97.379000000000005</v>
      </c>
      <c r="CI244" s="8">
        <v>1454.4</v>
      </c>
      <c r="CJ244" s="8">
        <v>97.38</v>
      </c>
      <c r="CK244" s="8">
        <v>96.12</v>
      </c>
      <c r="CL244" s="8">
        <v>1720.4</v>
      </c>
      <c r="CM244" s="8">
        <v>96.12</v>
      </c>
      <c r="CN244" s="8">
        <v>95.1</v>
      </c>
      <c r="CO244" s="8">
        <v>99.4</v>
      </c>
      <c r="CP244" s="8">
        <v>100.1</v>
      </c>
      <c r="CQ244" s="8">
        <v>117.4</v>
      </c>
      <c r="CR244" s="8">
        <v>100.6</v>
      </c>
      <c r="CS244" s="8">
        <v>99.6</v>
      </c>
      <c r="CT244" s="8">
        <v>24.5</v>
      </c>
      <c r="CU244" s="8">
        <v>116.2</v>
      </c>
      <c r="CV244" s="8">
        <v>99</v>
      </c>
      <c r="CW244" s="8">
        <v>100.7</v>
      </c>
      <c r="CX244" s="8">
        <v>118</v>
      </c>
      <c r="CY244" s="8">
        <v>100.3</v>
      </c>
      <c r="CZ244" s="8">
        <v>101</v>
      </c>
      <c r="DA244" s="8">
        <v>98.7</v>
      </c>
      <c r="DB244" s="8">
        <v>248</v>
      </c>
      <c r="DC244" s="8">
        <v>3819</v>
      </c>
      <c r="DD244" s="8">
        <v>100</v>
      </c>
      <c r="DE244" s="8">
        <v>7950</v>
      </c>
      <c r="DF244" s="8">
        <v>312</v>
      </c>
      <c r="DG244" s="8">
        <v>101.6</v>
      </c>
      <c r="DH244" s="8">
        <v>4625</v>
      </c>
      <c r="DI244" s="8">
        <v>100.5</v>
      </c>
      <c r="DJ244" s="8">
        <v>228333</v>
      </c>
      <c r="DK244" s="8">
        <v>63.18</v>
      </c>
      <c r="DL244" s="8">
        <v>61.73</v>
      </c>
      <c r="DM244" s="8">
        <v>65.510000000000005</v>
      </c>
      <c r="DN244" s="8">
        <v>200</v>
      </c>
      <c r="DO244" s="8">
        <v>60.02</v>
      </c>
      <c r="DP244" s="8">
        <v>59.46</v>
      </c>
      <c r="DQ244" s="8">
        <v>61.08</v>
      </c>
      <c r="DR244" s="8">
        <v>59.83</v>
      </c>
      <c r="DS244" s="8">
        <v>58.91</v>
      </c>
      <c r="DT244" s="8">
        <v>57.33</v>
      </c>
      <c r="DU244" s="8">
        <v>62.89</v>
      </c>
      <c r="DV244" s="8">
        <v>65.91</v>
      </c>
      <c r="DW244" s="8">
        <v>64.8</v>
      </c>
      <c r="DX244" s="8">
        <v>67.41</v>
      </c>
      <c r="DY244" s="8">
        <v>62.19</v>
      </c>
      <c r="DZ244" s="8">
        <v>68.88</v>
      </c>
      <c r="EA244" s="8">
        <v>66.739999999999995</v>
      </c>
      <c r="EB244" s="8">
        <v>71.349999999999994</v>
      </c>
      <c r="EC244" s="8">
        <v>274.33330000000001</v>
      </c>
      <c r="ED244" s="8">
        <v>102.14</v>
      </c>
      <c r="EE244" s="8">
        <v>100.07</v>
      </c>
      <c r="EF244" s="8">
        <v>106.86</v>
      </c>
      <c r="EG244" s="8">
        <v>102.17</v>
      </c>
      <c r="EH244" s="8">
        <v>102.8</v>
      </c>
      <c r="EI244" s="8">
        <v>99.43</v>
      </c>
      <c r="EJ244" s="8">
        <v>163.161</v>
      </c>
      <c r="EK244" s="8">
        <v>91.2</v>
      </c>
      <c r="EL244" s="8">
        <v>91.2</v>
      </c>
      <c r="EM244" s="8">
        <v>91.6</v>
      </c>
      <c r="EN244" s="8">
        <v>253.12100000000001</v>
      </c>
      <c r="EO244" s="8">
        <v>181.64</v>
      </c>
      <c r="EP244" s="8">
        <v>556651488</v>
      </c>
      <c r="EQ244" s="8">
        <v>176942507</v>
      </c>
      <c r="ER244" s="8">
        <v>78288926</v>
      </c>
      <c r="ES244" s="8">
        <v>202</v>
      </c>
      <c r="ET244" s="8">
        <v>101.9</v>
      </c>
      <c r="EU244" s="8">
        <v>104</v>
      </c>
      <c r="EV244" s="8">
        <v>102</v>
      </c>
      <c r="EW244" s="6" t="s">
        <v>1590</v>
      </c>
      <c r="EX244" s="6" t="s">
        <v>1590</v>
      </c>
      <c r="EY244" s="6" t="s">
        <v>1590</v>
      </c>
      <c r="EZ244" s="8">
        <v>104</v>
      </c>
      <c r="FA244" s="8">
        <v>96.76</v>
      </c>
      <c r="FB244" s="8">
        <v>99.14</v>
      </c>
      <c r="FC244" s="8">
        <v>97.4465</v>
      </c>
      <c r="FD244" s="8">
        <v>97.624899999999997</v>
      </c>
      <c r="FE244" s="8">
        <v>97.129599999999996</v>
      </c>
      <c r="FF244" s="8">
        <v>120.18</v>
      </c>
      <c r="FG244" s="8">
        <v>115.54</v>
      </c>
      <c r="FH244" s="8">
        <v>148.88</v>
      </c>
      <c r="FI244" s="8">
        <v>106.5</v>
      </c>
      <c r="FJ244" s="8">
        <v>120.3</v>
      </c>
      <c r="FK244" s="8">
        <v>119.1</v>
      </c>
      <c r="FL244" s="8">
        <v>103.7</v>
      </c>
      <c r="FM244" s="8">
        <v>114.4</v>
      </c>
      <c r="FN244" s="8">
        <v>91.27</v>
      </c>
      <c r="FO244" s="8">
        <v>188.6</v>
      </c>
      <c r="FP244" s="8">
        <v>97.92</v>
      </c>
      <c r="FQ244" s="8">
        <v>81.077399999999997</v>
      </c>
      <c r="FR244" s="8">
        <v>72.669499999999999</v>
      </c>
      <c r="FS244" s="8">
        <v>340089</v>
      </c>
      <c r="FT244" s="8">
        <v>157.6</v>
      </c>
      <c r="FU244" s="8">
        <v>650473</v>
      </c>
      <c r="FV244" s="8">
        <v>163.80000000000001</v>
      </c>
      <c r="FW244" s="8">
        <v>97.25</v>
      </c>
      <c r="FX244" s="8">
        <v>239.995</v>
      </c>
      <c r="FY244" s="8">
        <v>97.9</v>
      </c>
      <c r="FZ244" s="8">
        <v>187.38900000000001</v>
      </c>
      <c r="GA244" s="8">
        <v>97.7</v>
      </c>
      <c r="GB244" s="8">
        <v>93.4</v>
      </c>
      <c r="GC244" s="8">
        <v>94.8</v>
      </c>
      <c r="GD244" s="8">
        <v>95.5</v>
      </c>
      <c r="GE244" s="8">
        <v>94.4</v>
      </c>
      <c r="GF244" s="8">
        <v>93.5</v>
      </c>
      <c r="GG244" s="8">
        <v>92.5</v>
      </c>
      <c r="GH244" s="8">
        <v>1823.5</v>
      </c>
      <c r="GI244" s="8">
        <v>1834.8</v>
      </c>
      <c r="GJ244" s="8">
        <v>1891</v>
      </c>
      <c r="GK244" s="8">
        <v>5267.8230999999996</v>
      </c>
      <c r="GL244" s="8">
        <v>106.4301</v>
      </c>
      <c r="GN244" s="8">
        <v>149000</v>
      </c>
      <c r="GP244" s="8">
        <v>98.89</v>
      </c>
      <c r="GQ244" s="8">
        <v>8636</v>
      </c>
      <c r="GR244" s="8">
        <v>7691</v>
      </c>
      <c r="GS244" s="8">
        <v>134.6</v>
      </c>
      <c r="GT244" s="8">
        <v>6759</v>
      </c>
      <c r="GU244" s="8">
        <v>6213</v>
      </c>
      <c r="GV244" s="8">
        <v>6599</v>
      </c>
      <c r="GW244" s="8">
        <v>4276</v>
      </c>
      <c r="GX244" s="8">
        <v>4979</v>
      </c>
      <c r="GY244" s="8">
        <v>96.98</v>
      </c>
      <c r="GZ244" s="8">
        <v>98</v>
      </c>
      <c r="HA244" s="8">
        <v>98</v>
      </c>
      <c r="HB244" s="8">
        <v>97</v>
      </c>
      <c r="HC244" s="8">
        <v>98</v>
      </c>
      <c r="HD244" s="8">
        <v>99</v>
      </c>
      <c r="HE244" s="8">
        <v>98</v>
      </c>
      <c r="HF244" s="8">
        <v>58084.71</v>
      </c>
      <c r="HG244" s="8">
        <v>51714.18</v>
      </c>
      <c r="HH244" s="8">
        <v>101.8</v>
      </c>
      <c r="HJ244" s="8">
        <v>91.394099999999995</v>
      </c>
      <c r="HK244" s="8">
        <v>608</v>
      </c>
      <c r="HL244" s="8">
        <v>892</v>
      </c>
      <c r="HM244" s="8">
        <v>147</v>
      </c>
      <c r="HN244" s="8">
        <v>98.69</v>
      </c>
      <c r="HO244" s="8">
        <v>98.87</v>
      </c>
      <c r="HP244" s="8">
        <v>97.84</v>
      </c>
      <c r="HQ244" s="8">
        <v>104.45</v>
      </c>
      <c r="HR244" s="8">
        <v>113.65</v>
      </c>
      <c r="HS244" s="8">
        <v>96.31</v>
      </c>
      <c r="HT244" s="8">
        <v>94.62</v>
      </c>
      <c r="HU244" s="8">
        <v>97.49</v>
      </c>
      <c r="HV244" s="8">
        <v>94.74</v>
      </c>
      <c r="HW244" s="8">
        <v>96.685199999999995</v>
      </c>
      <c r="HX244" s="8">
        <v>206.5367</v>
      </c>
      <c r="HY244" s="8">
        <v>95.359200000000001</v>
      </c>
      <c r="HZ244" s="8">
        <v>99.614099999999993</v>
      </c>
      <c r="IA244" s="8">
        <v>213.43979999999999</v>
      </c>
      <c r="IB244" s="8">
        <v>166.65899999999999</v>
      </c>
      <c r="IC244" s="8">
        <v>346.06</v>
      </c>
      <c r="ID244" s="8">
        <v>114.4</v>
      </c>
      <c r="IE244" s="8">
        <v>237.31</v>
      </c>
      <c r="IF244" s="8">
        <v>258.39999999999998</v>
      </c>
      <c r="IG244" s="8">
        <v>98.354299999999995</v>
      </c>
    </row>
    <row r="245" spans="1:241" x14ac:dyDescent="0.25">
      <c r="A245" s="7">
        <v>42094</v>
      </c>
      <c r="B245" s="8">
        <v>2224.3000000000002</v>
      </c>
      <c r="C245" s="8">
        <v>2414.2199999999998</v>
      </c>
      <c r="D245" s="8">
        <v>2135.41</v>
      </c>
      <c r="E245" s="8">
        <v>2458.94</v>
      </c>
      <c r="F245" s="8">
        <v>165.5</v>
      </c>
      <c r="G245" s="8">
        <v>150.19999999999999</v>
      </c>
      <c r="H245" s="8">
        <v>136.19999999999999</v>
      </c>
      <c r="I245" s="8">
        <v>156.1</v>
      </c>
      <c r="J245" s="8">
        <v>162.19999999999999</v>
      </c>
      <c r="K245" s="8">
        <v>114.5</v>
      </c>
      <c r="L245" s="8">
        <v>175.2</v>
      </c>
      <c r="M245" s="8">
        <v>206.8</v>
      </c>
      <c r="N245" s="8">
        <v>174.2</v>
      </c>
      <c r="O245" s="8">
        <v>209.3</v>
      </c>
      <c r="P245" s="8">
        <v>216.7</v>
      </c>
      <c r="Q245" s="8">
        <v>165.9</v>
      </c>
      <c r="R245" s="8">
        <v>212.6</v>
      </c>
      <c r="S245" s="8">
        <v>137.6</v>
      </c>
      <c r="T245" s="8">
        <v>140.30000000000001</v>
      </c>
      <c r="U245" s="8">
        <v>132.4</v>
      </c>
      <c r="V245" s="8">
        <v>122.1</v>
      </c>
      <c r="W245" s="8">
        <v>123</v>
      </c>
      <c r="X245" s="8">
        <v>119.3</v>
      </c>
      <c r="Y245" s="8">
        <v>97.4</v>
      </c>
      <c r="Z245" s="8">
        <v>146.86000000000001</v>
      </c>
      <c r="AA245" s="8">
        <v>98.09</v>
      </c>
      <c r="AB245" s="8">
        <v>95.45</v>
      </c>
      <c r="AC245" s="8">
        <v>143.32</v>
      </c>
      <c r="AD245" s="8">
        <v>131.29</v>
      </c>
      <c r="AE245" s="8">
        <v>149.33000000000001</v>
      </c>
      <c r="AF245" s="8">
        <v>159.22999999999999</v>
      </c>
      <c r="AG245" s="8">
        <v>163.36000000000001</v>
      </c>
      <c r="AH245" s="8">
        <v>98.85</v>
      </c>
      <c r="AI245" s="8">
        <v>98.17</v>
      </c>
      <c r="AJ245" s="8">
        <v>171.4</v>
      </c>
      <c r="AL245" s="8">
        <v>175.1</v>
      </c>
      <c r="AO245" s="8">
        <v>445.24</v>
      </c>
      <c r="AP245" s="8">
        <v>160.66550000000001</v>
      </c>
      <c r="AQ245" s="8">
        <v>476.02</v>
      </c>
      <c r="AR245" s="8">
        <v>192.0393</v>
      </c>
      <c r="AS245" s="8">
        <v>179.03550000000001</v>
      </c>
      <c r="AT245" s="8">
        <v>204.00970000000001</v>
      </c>
      <c r="AU245" s="8">
        <v>152.73949999999999</v>
      </c>
      <c r="AV245" s="8">
        <v>153.2193</v>
      </c>
      <c r="AW245" s="8">
        <v>151.96029999999999</v>
      </c>
      <c r="AX245" s="8">
        <v>159.04660000000001</v>
      </c>
      <c r="AY245" s="8">
        <v>103.08</v>
      </c>
      <c r="AZ245" s="8">
        <v>1527.37</v>
      </c>
      <c r="BA245" s="8">
        <v>102.37</v>
      </c>
      <c r="BB245" s="8">
        <v>74.8</v>
      </c>
      <c r="BC245" s="8">
        <v>76.02</v>
      </c>
      <c r="BD245" s="8">
        <v>71.36</v>
      </c>
      <c r="BE245" s="8">
        <v>98.3</v>
      </c>
      <c r="BF245" s="8">
        <v>98.4</v>
      </c>
      <c r="BG245" s="8">
        <v>97.7</v>
      </c>
      <c r="BH245" s="8">
        <v>105.9</v>
      </c>
      <c r="BI245" s="8">
        <v>101.5</v>
      </c>
      <c r="BJ245" s="8">
        <v>107.9</v>
      </c>
      <c r="BK245" s="8">
        <v>110</v>
      </c>
      <c r="BL245" s="8">
        <v>114.6</v>
      </c>
      <c r="BM245" s="8">
        <v>97.8</v>
      </c>
      <c r="BN245" s="8">
        <v>115.6</v>
      </c>
      <c r="BO245" s="8">
        <v>97.8</v>
      </c>
      <c r="BP245" s="8">
        <v>97.5</v>
      </c>
      <c r="BQ245" s="8">
        <v>114.6</v>
      </c>
      <c r="BR245" s="8">
        <v>119.4</v>
      </c>
      <c r="BS245" s="8">
        <v>97.3</v>
      </c>
      <c r="BT245" s="8">
        <v>441.029</v>
      </c>
      <c r="BU245" s="8">
        <v>98.6</v>
      </c>
      <c r="BV245" s="8">
        <v>97.9</v>
      </c>
      <c r="BW245" s="8">
        <v>105.5</v>
      </c>
      <c r="BX245" s="8">
        <v>153.9</v>
      </c>
      <c r="BY245" s="8">
        <v>139.1</v>
      </c>
      <c r="BZ245" s="8">
        <v>160.1</v>
      </c>
      <c r="CA245" s="8">
        <v>634</v>
      </c>
      <c r="CB245" s="8">
        <v>1543</v>
      </c>
      <c r="CC245" s="8">
        <v>1205</v>
      </c>
      <c r="CD245" s="8">
        <v>834</v>
      </c>
      <c r="CE245" s="8">
        <v>96.650999999999996</v>
      </c>
      <c r="CF245" s="8">
        <v>1457.9</v>
      </c>
      <c r="CG245" s="8">
        <v>96.67</v>
      </c>
      <c r="CH245" s="8">
        <v>96.373000000000005</v>
      </c>
      <c r="CI245" s="8">
        <v>1448.5</v>
      </c>
      <c r="CJ245" s="8">
        <v>96.37</v>
      </c>
      <c r="CK245" s="8">
        <v>98.268000000000001</v>
      </c>
      <c r="CL245" s="8">
        <v>1723.8</v>
      </c>
      <c r="CM245" s="8">
        <v>98.27</v>
      </c>
      <c r="CN245" s="8">
        <v>95.7</v>
      </c>
      <c r="CO245" s="8">
        <v>99.5</v>
      </c>
      <c r="CP245" s="8">
        <v>99.6</v>
      </c>
      <c r="CQ245" s="8">
        <v>120.7</v>
      </c>
      <c r="CR245" s="8">
        <v>99.6</v>
      </c>
      <c r="CS245" s="8">
        <v>99.7</v>
      </c>
      <c r="CT245" s="8">
        <v>24.7</v>
      </c>
      <c r="CU245" s="8">
        <v>115.1</v>
      </c>
      <c r="CV245" s="8">
        <v>100</v>
      </c>
      <c r="CW245" s="8">
        <v>99.7</v>
      </c>
      <c r="CX245" s="8">
        <v>124</v>
      </c>
      <c r="CY245" s="8">
        <v>99.4</v>
      </c>
      <c r="CZ245" s="8">
        <v>99</v>
      </c>
      <c r="DA245" s="8">
        <v>99.2</v>
      </c>
      <c r="DB245" s="8">
        <v>248</v>
      </c>
      <c r="DC245" s="8">
        <v>3840</v>
      </c>
      <c r="DD245" s="8">
        <v>99.5</v>
      </c>
      <c r="DE245" s="8">
        <v>7910</v>
      </c>
      <c r="DF245" s="8">
        <v>320</v>
      </c>
      <c r="DG245" s="8">
        <v>100.1</v>
      </c>
      <c r="DH245" s="8">
        <v>4702</v>
      </c>
      <c r="DI245" s="8">
        <v>100.2</v>
      </c>
      <c r="DJ245" s="8">
        <v>229667</v>
      </c>
      <c r="DK245" s="8">
        <v>62.89</v>
      </c>
      <c r="DL245" s="8">
        <v>61.47</v>
      </c>
      <c r="DM245" s="8">
        <v>65.180000000000007</v>
      </c>
      <c r="DN245" s="8">
        <v>196.3</v>
      </c>
      <c r="DO245" s="8">
        <v>59.41</v>
      </c>
      <c r="DP245" s="8">
        <v>58.79</v>
      </c>
      <c r="DQ245" s="8">
        <v>60.59</v>
      </c>
      <c r="DR245" s="8">
        <v>59.41</v>
      </c>
      <c r="DS245" s="8">
        <v>59.43</v>
      </c>
      <c r="DT245" s="8">
        <v>57.96</v>
      </c>
      <c r="DU245" s="8">
        <v>63.13</v>
      </c>
      <c r="DV245" s="8">
        <v>65.69</v>
      </c>
      <c r="DW245" s="8">
        <v>64.8</v>
      </c>
      <c r="DX245" s="8">
        <v>66.89</v>
      </c>
      <c r="DY245" s="8">
        <v>61.9</v>
      </c>
      <c r="DZ245" s="8">
        <v>68.86</v>
      </c>
      <c r="EA245" s="8">
        <v>66.73</v>
      </c>
      <c r="EB245" s="8">
        <v>71.31</v>
      </c>
      <c r="EC245" s="8">
        <v>289.2</v>
      </c>
      <c r="ED245" s="8">
        <v>101.05</v>
      </c>
      <c r="EE245" s="8">
        <v>101.12</v>
      </c>
      <c r="EF245" s="8">
        <v>100.87</v>
      </c>
      <c r="EG245" s="8">
        <v>101.62</v>
      </c>
      <c r="EH245" s="8">
        <v>101</v>
      </c>
      <c r="EI245" s="8">
        <v>100.2</v>
      </c>
      <c r="EJ245" s="8">
        <v>177.83799999999999</v>
      </c>
      <c r="EK245" s="8">
        <v>93.6</v>
      </c>
      <c r="EL245" s="8">
        <v>93.5</v>
      </c>
      <c r="EM245" s="8">
        <v>96.5</v>
      </c>
      <c r="EN245" s="8">
        <v>270.05700000000002</v>
      </c>
      <c r="EO245" s="8">
        <v>184.25</v>
      </c>
      <c r="EP245" s="8">
        <v>562830320</v>
      </c>
      <c r="EQ245" s="8">
        <v>179101205</v>
      </c>
      <c r="ER245" s="8">
        <v>79839047</v>
      </c>
      <c r="ES245" s="8">
        <v>212.1</v>
      </c>
      <c r="ET245" s="8">
        <v>99.7</v>
      </c>
      <c r="EU245" s="8">
        <v>99</v>
      </c>
      <c r="EV245" s="8">
        <v>98.7</v>
      </c>
      <c r="EW245" s="8">
        <v>98.5</v>
      </c>
      <c r="EX245" s="8">
        <v>100.5</v>
      </c>
      <c r="EY245" s="8">
        <v>90.2</v>
      </c>
      <c r="EZ245" s="8">
        <v>108.2</v>
      </c>
      <c r="FA245" s="8">
        <v>97.49</v>
      </c>
      <c r="FB245" s="8">
        <v>99.19</v>
      </c>
      <c r="FC245" s="8">
        <v>97.797899999999998</v>
      </c>
      <c r="FD245" s="8">
        <v>98.224100000000007</v>
      </c>
      <c r="FE245" s="8">
        <v>97.0411</v>
      </c>
      <c r="FF245" s="8">
        <v>120.26</v>
      </c>
      <c r="FG245" s="8">
        <v>114.04</v>
      </c>
      <c r="FH245" s="8">
        <v>156.96</v>
      </c>
      <c r="FI245" s="8">
        <v>112.1</v>
      </c>
      <c r="FJ245" s="8">
        <v>120.1</v>
      </c>
      <c r="FK245" s="8">
        <v>117.9</v>
      </c>
      <c r="FL245" s="8">
        <v>110.6</v>
      </c>
      <c r="FM245" s="8">
        <v>113.2</v>
      </c>
      <c r="FN245" s="8">
        <v>92.73</v>
      </c>
      <c r="FO245" s="8">
        <v>193.1</v>
      </c>
      <c r="FP245" s="8">
        <v>95.3</v>
      </c>
      <c r="FQ245" s="8">
        <v>82.5655</v>
      </c>
      <c r="FR245" s="8">
        <v>74.587599999999995</v>
      </c>
      <c r="FS245" s="8">
        <v>345541</v>
      </c>
      <c r="FT245" s="8">
        <v>160.19999999999999</v>
      </c>
      <c r="FU245" s="8">
        <v>662185</v>
      </c>
      <c r="FV245" s="8">
        <v>166.8</v>
      </c>
      <c r="FW245" s="8">
        <v>98.27</v>
      </c>
      <c r="FX245" s="8">
        <v>239.15799999999999</v>
      </c>
      <c r="FY245" s="8">
        <v>98.7</v>
      </c>
      <c r="FZ245" s="8">
        <v>183.77699999999999</v>
      </c>
      <c r="GA245" s="8">
        <v>98.1</v>
      </c>
      <c r="GB245" s="8">
        <v>96.9</v>
      </c>
      <c r="GC245" s="8">
        <v>98.3</v>
      </c>
      <c r="GD245" s="8">
        <v>98.1</v>
      </c>
      <c r="GE245" s="8">
        <v>98.8</v>
      </c>
      <c r="GF245" s="8">
        <v>98.3</v>
      </c>
      <c r="GG245" s="8">
        <v>97.4</v>
      </c>
      <c r="GH245" s="8">
        <v>1881</v>
      </c>
      <c r="GI245" s="8">
        <v>1891.5</v>
      </c>
      <c r="GJ245" s="8">
        <v>1961</v>
      </c>
      <c r="GK245" s="8">
        <v>5589.6292999999996</v>
      </c>
      <c r="GL245" s="8">
        <v>106.41719999999999</v>
      </c>
      <c r="GN245" s="8">
        <v>152700</v>
      </c>
      <c r="GP245" s="8">
        <v>99.06</v>
      </c>
      <c r="GQ245" s="8">
        <v>8608</v>
      </c>
      <c r="GR245" s="8">
        <v>7839</v>
      </c>
      <c r="GS245" s="8">
        <v>135.19999999999999</v>
      </c>
      <c r="GT245" s="8">
        <v>6771</v>
      </c>
      <c r="GU245" s="8">
        <v>6307</v>
      </c>
      <c r="GV245" s="8">
        <v>6694</v>
      </c>
      <c r="GW245" s="8">
        <v>4251</v>
      </c>
      <c r="GX245" s="8">
        <v>5025</v>
      </c>
      <c r="GY245" s="8">
        <v>96.94</v>
      </c>
      <c r="GZ245" s="8">
        <v>101</v>
      </c>
      <c r="HA245" s="8">
        <v>101</v>
      </c>
      <c r="HB245" s="8">
        <v>101</v>
      </c>
      <c r="HC245" s="8">
        <v>100</v>
      </c>
      <c r="HD245" s="8">
        <v>100</v>
      </c>
      <c r="HE245" s="8">
        <v>102</v>
      </c>
      <c r="HF245" s="8">
        <v>58707.41</v>
      </c>
      <c r="HG245" s="8">
        <v>52596.41</v>
      </c>
      <c r="HH245" s="8">
        <v>100.1</v>
      </c>
      <c r="HI245" s="8">
        <v>100.6</v>
      </c>
      <c r="HJ245" s="8">
        <v>95.2149</v>
      </c>
      <c r="HK245" s="8">
        <v>621</v>
      </c>
      <c r="HL245" s="8">
        <v>910</v>
      </c>
      <c r="HM245" s="8">
        <v>145.5</v>
      </c>
      <c r="HN245" s="8">
        <v>100.11</v>
      </c>
      <c r="HO245" s="8">
        <v>100.37</v>
      </c>
      <c r="HP245" s="8">
        <v>98.84</v>
      </c>
      <c r="HQ245" s="8">
        <v>98.15</v>
      </c>
      <c r="HR245" s="8">
        <v>109.66</v>
      </c>
      <c r="HS245" s="8">
        <v>98.41</v>
      </c>
      <c r="HT245" s="8">
        <v>96.64</v>
      </c>
      <c r="HU245" s="8">
        <v>99.62</v>
      </c>
      <c r="HV245" s="8">
        <v>96.79</v>
      </c>
      <c r="HW245" s="8">
        <v>98.233699999999999</v>
      </c>
      <c r="HX245" s="8">
        <v>208.42529999999999</v>
      </c>
      <c r="HY245" s="8">
        <v>98.374600000000001</v>
      </c>
      <c r="HZ245" s="8">
        <v>98.070499999999996</v>
      </c>
      <c r="IA245" s="8">
        <v>216.04140000000001</v>
      </c>
      <c r="IB245" s="8">
        <v>168.69300000000001</v>
      </c>
      <c r="IC245" s="8">
        <v>349.86</v>
      </c>
      <c r="ID245" s="8">
        <v>111</v>
      </c>
      <c r="IE245" s="8">
        <v>240.48</v>
      </c>
      <c r="IF245" s="8">
        <v>256.89999999999998</v>
      </c>
      <c r="IG245" s="8">
        <v>98.4726</v>
      </c>
    </row>
    <row r="246" spans="1:241" x14ac:dyDescent="0.25">
      <c r="A246" s="7">
        <v>42185</v>
      </c>
      <c r="B246" s="8">
        <v>2232.67</v>
      </c>
      <c r="C246" s="8">
        <v>2419.08</v>
      </c>
      <c r="D246" s="8">
        <v>2132.92</v>
      </c>
      <c r="E246" s="8">
        <v>2488.33</v>
      </c>
      <c r="F246" s="8">
        <v>165.9</v>
      </c>
      <c r="G246" s="8">
        <v>150.1</v>
      </c>
      <c r="H246" s="8">
        <v>137.19999999999999</v>
      </c>
      <c r="I246" s="8">
        <v>155.6</v>
      </c>
      <c r="J246" s="8">
        <v>161.6</v>
      </c>
      <c r="K246" s="8">
        <v>114.4</v>
      </c>
      <c r="L246" s="8">
        <v>177.5</v>
      </c>
      <c r="M246" s="8">
        <v>208.7</v>
      </c>
      <c r="N246" s="8">
        <v>171.8</v>
      </c>
      <c r="O246" s="8">
        <v>211.4</v>
      </c>
      <c r="P246" s="8">
        <v>219.3</v>
      </c>
      <c r="Q246" s="8">
        <v>165.2</v>
      </c>
      <c r="R246" s="8">
        <v>219.7</v>
      </c>
      <c r="S246" s="8">
        <v>149.80000000000001</v>
      </c>
      <c r="T246" s="8">
        <v>154</v>
      </c>
      <c r="U246" s="8">
        <v>141.6</v>
      </c>
      <c r="V246" s="8">
        <v>127.8</v>
      </c>
      <c r="W246" s="8">
        <v>129.1</v>
      </c>
      <c r="X246" s="8">
        <v>124.2</v>
      </c>
      <c r="Y246" s="8">
        <v>99.56</v>
      </c>
      <c r="Z246" s="8">
        <v>147.44</v>
      </c>
      <c r="AA246" s="8">
        <v>99.58</v>
      </c>
      <c r="AB246" s="8">
        <v>99.49</v>
      </c>
      <c r="AC246" s="8">
        <v>144.25</v>
      </c>
      <c r="AD246" s="8">
        <v>132.36000000000001</v>
      </c>
      <c r="AE246" s="8">
        <v>150.13</v>
      </c>
      <c r="AF246" s="8">
        <v>158.9</v>
      </c>
      <c r="AG246" s="8">
        <v>158.82</v>
      </c>
      <c r="AH246" s="8">
        <v>99.71</v>
      </c>
      <c r="AI246" s="8">
        <v>99.48</v>
      </c>
      <c r="AJ246" s="8">
        <v>175.6</v>
      </c>
      <c r="AL246" s="8">
        <v>182</v>
      </c>
      <c r="AO246" s="8">
        <v>446.99</v>
      </c>
      <c r="AP246" s="8">
        <v>160.9742</v>
      </c>
      <c r="AQ246" s="8">
        <v>478.58</v>
      </c>
      <c r="AR246" s="8">
        <v>190.1754</v>
      </c>
      <c r="AS246" s="8">
        <v>180.38380000000001</v>
      </c>
      <c r="AT246" s="8">
        <v>202.80260000000001</v>
      </c>
      <c r="AU246" s="8">
        <v>156.79820000000001</v>
      </c>
      <c r="AV246" s="8">
        <v>158.3443</v>
      </c>
      <c r="AW246" s="8">
        <v>154.893</v>
      </c>
      <c r="AX246" s="8">
        <v>163.77500000000001</v>
      </c>
      <c r="AY246" s="8">
        <v>104.16</v>
      </c>
      <c r="AZ246" s="8">
        <v>1595.69</v>
      </c>
      <c r="BA246" s="8">
        <v>103.77</v>
      </c>
      <c r="BB246" s="8">
        <v>74.48</v>
      </c>
      <c r="BC246" s="8">
        <v>75.75</v>
      </c>
      <c r="BD246" s="8">
        <v>70.94</v>
      </c>
      <c r="BE246" s="8">
        <v>99.4</v>
      </c>
      <c r="BF246" s="8">
        <v>99.3</v>
      </c>
      <c r="BG246" s="8">
        <v>100.3</v>
      </c>
      <c r="BH246" s="8">
        <v>105.5</v>
      </c>
      <c r="BI246" s="8">
        <v>102.8</v>
      </c>
      <c r="BJ246" s="8">
        <v>108.1</v>
      </c>
      <c r="BK246" s="8">
        <v>110.5</v>
      </c>
      <c r="BL246" s="8">
        <v>117</v>
      </c>
      <c r="BM246" s="8">
        <v>99.9</v>
      </c>
      <c r="BN246" s="8">
        <v>116.4</v>
      </c>
      <c r="BO246" s="8">
        <v>100.1</v>
      </c>
      <c r="BP246" s="8">
        <v>99.1</v>
      </c>
      <c r="BQ246" s="8">
        <v>115.3</v>
      </c>
      <c r="BR246" s="8">
        <v>120.5</v>
      </c>
      <c r="BS246" s="8">
        <v>100.6</v>
      </c>
      <c r="BT246" s="8">
        <v>454.23599999999999</v>
      </c>
      <c r="BU246" s="8">
        <v>102.8</v>
      </c>
      <c r="BV246" s="8">
        <v>100.4</v>
      </c>
      <c r="BW246" s="8">
        <v>111.1</v>
      </c>
      <c r="BX246" s="8">
        <v>159</v>
      </c>
      <c r="BY246" s="8">
        <v>143.6</v>
      </c>
      <c r="BZ246" s="8">
        <v>165.5</v>
      </c>
      <c r="CA246" s="8">
        <v>631</v>
      </c>
      <c r="CB246" s="8">
        <v>1548</v>
      </c>
      <c r="CC246" s="8">
        <v>1240</v>
      </c>
      <c r="CD246" s="8">
        <v>925</v>
      </c>
      <c r="CE246" s="8">
        <v>100.687</v>
      </c>
      <c r="CF246" s="8">
        <v>1476.8</v>
      </c>
      <c r="CG246" s="8">
        <v>100.67</v>
      </c>
      <c r="CH246" s="8">
        <v>100.852</v>
      </c>
      <c r="CI246" s="8">
        <v>1467.5</v>
      </c>
      <c r="CJ246" s="8">
        <v>100.85</v>
      </c>
      <c r="CK246" s="8">
        <v>99.725999999999999</v>
      </c>
      <c r="CL246" s="8">
        <v>1732.9</v>
      </c>
      <c r="CM246" s="8">
        <v>99.72</v>
      </c>
      <c r="CN246" s="8">
        <v>100.5</v>
      </c>
      <c r="CO246" s="8">
        <v>100.3</v>
      </c>
      <c r="CP246" s="8">
        <v>100.1</v>
      </c>
      <c r="CQ246" s="8">
        <v>118.4</v>
      </c>
      <c r="CR246" s="8">
        <v>100.4</v>
      </c>
      <c r="CS246" s="8">
        <v>99.9</v>
      </c>
      <c r="CT246" s="8">
        <v>23.9</v>
      </c>
      <c r="CU246" s="8">
        <v>115.5</v>
      </c>
      <c r="CV246" s="8">
        <v>99</v>
      </c>
      <c r="CW246" s="8">
        <v>100.6</v>
      </c>
      <c r="CX246" s="8">
        <v>120</v>
      </c>
      <c r="CY246" s="8">
        <v>99.5</v>
      </c>
      <c r="CZ246" s="8">
        <v>100</v>
      </c>
      <c r="DA246" s="8">
        <v>100</v>
      </c>
      <c r="DB246" s="8">
        <v>248</v>
      </c>
      <c r="DC246" s="8">
        <v>3885</v>
      </c>
      <c r="DD246" s="8">
        <v>99.3</v>
      </c>
      <c r="DE246" s="8">
        <v>7890</v>
      </c>
      <c r="DF246" s="8">
        <v>316</v>
      </c>
      <c r="DG246" s="8">
        <v>99.7</v>
      </c>
      <c r="DH246" s="8">
        <v>4769</v>
      </c>
      <c r="DI246" s="8">
        <v>102.3</v>
      </c>
      <c r="DJ246" s="8">
        <v>231000</v>
      </c>
      <c r="DK246" s="8">
        <v>61.22</v>
      </c>
      <c r="DL246" s="8">
        <v>59.9</v>
      </c>
      <c r="DM246" s="8">
        <v>63.33</v>
      </c>
      <c r="DN246" s="8">
        <v>190.9</v>
      </c>
      <c r="DO246" s="8">
        <v>57.9</v>
      </c>
      <c r="DP246" s="8">
        <v>57.05</v>
      </c>
      <c r="DQ246" s="8">
        <v>59.49</v>
      </c>
      <c r="DR246" s="8">
        <v>57.93</v>
      </c>
      <c r="DS246" s="8">
        <v>58.07</v>
      </c>
      <c r="DT246" s="8">
        <v>56.55</v>
      </c>
      <c r="DU246" s="8">
        <v>61.87</v>
      </c>
      <c r="DV246" s="8">
        <v>64.06</v>
      </c>
      <c r="DW246" s="8">
        <v>63.43</v>
      </c>
      <c r="DX246" s="8">
        <v>64.92</v>
      </c>
      <c r="DY246" s="8">
        <v>60.24</v>
      </c>
      <c r="DZ246" s="8">
        <v>66.67</v>
      </c>
      <c r="EA246" s="8">
        <v>65.31</v>
      </c>
      <c r="EB246" s="8">
        <v>68.239999999999995</v>
      </c>
      <c r="EC246" s="8">
        <v>299.16669999999999</v>
      </c>
      <c r="ED246" s="8">
        <v>99.13</v>
      </c>
      <c r="EE246" s="8">
        <v>99.33</v>
      </c>
      <c r="EF246" s="8">
        <v>98.67</v>
      </c>
      <c r="EG246" s="8">
        <v>99.84</v>
      </c>
      <c r="EH246" s="8">
        <v>98.47</v>
      </c>
      <c r="EI246" s="8">
        <v>100.5</v>
      </c>
      <c r="EJ246" s="8">
        <v>180.52600000000001</v>
      </c>
      <c r="EK246" s="8">
        <v>98.7</v>
      </c>
      <c r="EL246" s="8">
        <v>98.7</v>
      </c>
      <c r="EM246" s="8">
        <v>98.5</v>
      </c>
      <c r="EN246" s="8">
        <v>288.58499999999998</v>
      </c>
      <c r="EO246" s="8">
        <v>186.8</v>
      </c>
      <c r="EP246" s="8">
        <v>566770132</v>
      </c>
      <c r="EQ246" s="8">
        <v>180623566</v>
      </c>
      <c r="ER246" s="8">
        <v>81914862</v>
      </c>
      <c r="ES246" s="8">
        <v>215.3</v>
      </c>
      <c r="ET246" s="8">
        <v>99.8</v>
      </c>
      <c r="EU246" s="8">
        <v>99.5</v>
      </c>
      <c r="EV246" s="8">
        <v>97.5</v>
      </c>
      <c r="EW246" s="6" t="s">
        <v>1590</v>
      </c>
      <c r="EX246" s="6" t="s">
        <v>1590</v>
      </c>
      <c r="EY246" s="6" t="s">
        <v>1590</v>
      </c>
      <c r="EZ246" s="8">
        <v>104.2</v>
      </c>
      <c r="FA246" s="8">
        <v>100.49</v>
      </c>
      <c r="FB246" s="8">
        <v>100.26</v>
      </c>
      <c r="FC246" s="8">
        <v>99.873199999999997</v>
      </c>
      <c r="FD246" s="8">
        <v>100.15689999999999</v>
      </c>
      <c r="FE246" s="8">
        <v>99.369500000000002</v>
      </c>
      <c r="FF246" s="8">
        <v>124.53</v>
      </c>
      <c r="FG246" s="8">
        <v>118.8</v>
      </c>
      <c r="FH246" s="8">
        <v>158.88999999999999</v>
      </c>
      <c r="FI246" s="8">
        <v>106.9</v>
      </c>
      <c r="FJ246" s="8">
        <v>121.4</v>
      </c>
      <c r="FK246" s="8">
        <v>116.8</v>
      </c>
      <c r="FL246" s="8">
        <v>103.9</v>
      </c>
      <c r="FM246" s="8">
        <v>114.9</v>
      </c>
      <c r="FN246" s="8">
        <v>93.81</v>
      </c>
      <c r="FO246" s="8">
        <v>193.1</v>
      </c>
      <c r="FP246" s="8">
        <v>96.07</v>
      </c>
      <c r="FQ246" s="8">
        <v>85.571299999999994</v>
      </c>
      <c r="FR246" s="8">
        <v>78.261300000000006</v>
      </c>
      <c r="FS246" s="8">
        <v>351149</v>
      </c>
      <c r="FT246" s="8">
        <v>162.80000000000001</v>
      </c>
      <c r="FU246" s="8">
        <v>666808</v>
      </c>
      <c r="FV246" s="8">
        <v>167.9</v>
      </c>
      <c r="FW246" s="8">
        <v>99.14</v>
      </c>
      <c r="FX246" s="8">
        <v>245.56100000000001</v>
      </c>
      <c r="FY246" s="8">
        <v>99.4</v>
      </c>
      <c r="FZ246" s="8">
        <v>186.72399999999999</v>
      </c>
      <c r="GA246" s="8">
        <v>99.1</v>
      </c>
      <c r="GB246" s="8">
        <v>97.8</v>
      </c>
      <c r="GC246" s="8">
        <v>101.5</v>
      </c>
      <c r="GD246" s="8">
        <v>102.1</v>
      </c>
      <c r="GE246" s="8">
        <v>101.3</v>
      </c>
      <c r="GF246" s="8">
        <v>100.3</v>
      </c>
      <c r="GG246" s="8">
        <v>100</v>
      </c>
      <c r="GH246" s="8">
        <v>1945.8</v>
      </c>
      <c r="GI246" s="8">
        <v>1956.1</v>
      </c>
      <c r="GJ246" s="8">
        <v>2042</v>
      </c>
      <c r="GK246" s="8">
        <v>5636.8706000000002</v>
      </c>
      <c r="GL246" s="8">
        <v>105.1032</v>
      </c>
      <c r="GM246" s="8">
        <v>107.9</v>
      </c>
      <c r="GN246" s="8">
        <v>156450</v>
      </c>
      <c r="GO246" s="8">
        <v>115.3</v>
      </c>
      <c r="GP246" s="8">
        <v>100.43</v>
      </c>
      <c r="GQ246" s="8">
        <v>8553</v>
      </c>
      <c r="GR246" s="8">
        <v>7872</v>
      </c>
      <c r="GS246" s="8">
        <v>135.30000000000001</v>
      </c>
      <c r="GT246" s="8">
        <v>6706</v>
      </c>
      <c r="GU246" s="8">
        <v>6352</v>
      </c>
      <c r="GV246" s="8">
        <v>6757</v>
      </c>
      <c r="GW246" s="8">
        <v>4300</v>
      </c>
      <c r="GX246" s="8">
        <v>4948</v>
      </c>
      <c r="GY246" s="8">
        <v>100.57</v>
      </c>
      <c r="GZ246" s="8">
        <v>100</v>
      </c>
      <c r="HA246" s="8">
        <v>100</v>
      </c>
      <c r="HB246" s="8">
        <v>100</v>
      </c>
      <c r="HC246" s="8">
        <v>99</v>
      </c>
      <c r="HD246" s="8">
        <v>99</v>
      </c>
      <c r="HE246" s="8">
        <v>101</v>
      </c>
      <c r="HF246" s="8">
        <v>58310.48</v>
      </c>
      <c r="HG246" s="8">
        <v>52190.48</v>
      </c>
      <c r="HH246" s="8">
        <v>99.8</v>
      </c>
      <c r="HI246" s="8">
        <v>102.4</v>
      </c>
      <c r="HJ246" s="8">
        <v>98.373800000000003</v>
      </c>
      <c r="HK246" s="8">
        <v>644</v>
      </c>
      <c r="HL246" s="8">
        <v>960</v>
      </c>
      <c r="HM246" s="8">
        <v>144.19999999999999</v>
      </c>
      <c r="HN246" s="8">
        <v>102.38</v>
      </c>
      <c r="HO246" s="8">
        <v>102.2</v>
      </c>
      <c r="HP246" s="8">
        <v>103.23</v>
      </c>
      <c r="HQ246" s="8">
        <v>98.4</v>
      </c>
      <c r="HR246" s="8">
        <v>105.84</v>
      </c>
      <c r="HS246" s="8">
        <v>101.09</v>
      </c>
      <c r="HT246" s="8">
        <v>102.7</v>
      </c>
      <c r="HU246" s="8">
        <v>101.85</v>
      </c>
      <c r="HV246" s="8">
        <v>100.06</v>
      </c>
      <c r="HW246" s="8">
        <v>100.1694</v>
      </c>
      <c r="HX246" s="8">
        <v>208.20099999999999</v>
      </c>
      <c r="HY246" s="8">
        <v>100.0707</v>
      </c>
      <c r="HZ246" s="8">
        <v>100.4374</v>
      </c>
      <c r="IA246" s="8">
        <v>215.73349999999999</v>
      </c>
      <c r="IB246" s="8">
        <v>170.77099999999999</v>
      </c>
      <c r="IC246" s="8">
        <v>355.55</v>
      </c>
      <c r="ID246" s="8">
        <v>110.7</v>
      </c>
      <c r="IE246" s="8">
        <v>243.01</v>
      </c>
      <c r="IF246" s="8">
        <v>264.10000000000002</v>
      </c>
      <c r="IG246" s="8">
        <v>99.759900000000002</v>
      </c>
    </row>
    <row r="247" spans="1:241" x14ac:dyDescent="0.25">
      <c r="A247" s="7">
        <v>42277</v>
      </c>
      <c r="B247" s="8">
        <v>2243.3000000000002</v>
      </c>
      <c r="C247" s="8">
        <v>2421.17</v>
      </c>
      <c r="D247" s="8">
        <v>2149.2199999999998</v>
      </c>
      <c r="E247" s="8">
        <v>2462.66</v>
      </c>
      <c r="F247" s="8">
        <v>168</v>
      </c>
      <c r="G247" s="8">
        <v>152.80000000000001</v>
      </c>
      <c r="H247" s="8">
        <v>140.5</v>
      </c>
      <c r="I247" s="8">
        <v>158.1</v>
      </c>
      <c r="J247" s="8">
        <v>165</v>
      </c>
      <c r="K247" s="8">
        <v>110.7</v>
      </c>
      <c r="L247" s="8">
        <v>188.8</v>
      </c>
      <c r="M247" s="8">
        <v>209</v>
      </c>
      <c r="N247" s="8">
        <v>181.2</v>
      </c>
      <c r="O247" s="8">
        <v>211.1</v>
      </c>
      <c r="P247" s="8">
        <v>218.8</v>
      </c>
      <c r="Q247" s="8">
        <v>165.9</v>
      </c>
      <c r="R247" s="8">
        <v>186.9</v>
      </c>
      <c r="S247" s="8">
        <v>154.4</v>
      </c>
      <c r="T247" s="8">
        <v>159.1</v>
      </c>
      <c r="U247" s="8">
        <v>145.19999999999999</v>
      </c>
      <c r="V247" s="8">
        <v>130.4</v>
      </c>
      <c r="W247" s="8">
        <v>131.9</v>
      </c>
      <c r="X247" s="8">
        <v>126.2</v>
      </c>
      <c r="Y247" s="8">
        <v>101.75</v>
      </c>
      <c r="Z247" s="8">
        <v>150.76</v>
      </c>
      <c r="AA247" s="8">
        <v>101.68</v>
      </c>
      <c r="AB247" s="8">
        <v>101.94</v>
      </c>
      <c r="AC247" s="8">
        <v>148.29</v>
      </c>
      <c r="AD247" s="8">
        <v>132.66</v>
      </c>
      <c r="AE247" s="8">
        <v>157.05000000000001</v>
      </c>
      <c r="AF247" s="8">
        <v>160.01</v>
      </c>
      <c r="AG247" s="8">
        <v>157.66</v>
      </c>
      <c r="AH247" s="8">
        <v>99.21</v>
      </c>
      <c r="AI247" s="8">
        <v>98.33</v>
      </c>
      <c r="AJ247" s="8">
        <v>177.8</v>
      </c>
      <c r="AL247" s="8">
        <v>185.8</v>
      </c>
      <c r="AO247" s="8">
        <v>447.49</v>
      </c>
      <c r="AP247" s="8">
        <v>161.04509999999999</v>
      </c>
      <c r="AQ247" s="8">
        <v>478.66</v>
      </c>
      <c r="AR247" s="8">
        <v>190.96459999999999</v>
      </c>
      <c r="AS247" s="8">
        <v>180.7989</v>
      </c>
      <c r="AT247" s="8">
        <v>204.12209999999999</v>
      </c>
      <c r="AU247" s="8">
        <v>162.6506</v>
      </c>
      <c r="AV247" s="8">
        <v>165.17330000000001</v>
      </c>
      <c r="AW247" s="8">
        <v>159.71029999999999</v>
      </c>
      <c r="AX247" s="8">
        <v>169.6694</v>
      </c>
      <c r="AY247" s="8">
        <v>104.42</v>
      </c>
      <c r="AZ247" s="8">
        <v>1618.21</v>
      </c>
      <c r="BA247" s="8">
        <v>105.29</v>
      </c>
      <c r="BB247" s="8">
        <v>74.22</v>
      </c>
      <c r="BC247" s="8">
        <v>75.209999999999994</v>
      </c>
      <c r="BD247" s="8">
        <v>71.5</v>
      </c>
      <c r="BE247" s="8">
        <v>100.6</v>
      </c>
      <c r="BF247" s="8">
        <v>100.6</v>
      </c>
      <c r="BG247" s="8">
        <v>100.7</v>
      </c>
      <c r="BH247" s="8">
        <v>106.3</v>
      </c>
      <c r="BI247" s="8">
        <v>104.5</v>
      </c>
      <c r="BJ247" s="8">
        <v>106.5</v>
      </c>
      <c r="BK247" s="8">
        <v>110.8</v>
      </c>
      <c r="BL247" s="8">
        <v>117.6</v>
      </c>
      <c r="BM247" s="8">
        <v>100.4</v>
      </c>
      <c r="BN247" s="8">
        <v>118</v>
      </c>
      <c r="BO247" s="8">
        <v>100.4</v>
      </c>
      <c r="BP247" s="8">
        <v>100.7</v>
      </c>
      <c r="BQ247" s="8">
        <v>116.9</v>
      </c>
      <c r="BR247" s="8">
        <v>122.3</v>
      </c>
      <c r="BS247" s="8">
        <v>101</v>
      </c>
      <c r="BT247" s="8">
        <v>453.29300000000001</v>
      </c>
      <c r="BU247" s="8">
        <v>105</v>
      </c>
      <c r="BV247" s="8">
        <v>101.2</v>
      </c>
      <c r="BW247" s="8">
        <v>113.6</v>
      </c>
      <c r="BX247" s="8">
        <v>155.9</v>
      </c>
      <c r="BY247" s="8">
        <v>138.30000000000001</v>
      </c>
      <c r="BZ247" s="8">
        <v>163.5</v>
      </c>
      <c r="CA247" s="8">
        <v>624</v>
      </c>
      <c r="CB247" s="8">
        <v>1545</v>
      </c>
      <c r="CC247" s="8">
        <v>1247</v>
      </c>
      <c r="CD247" s="8">
        <v>856</v>
      </c>
      <c r="CE247" s="8">
        <v>101.358</v>
      </c>
      <c r="CF247" s="8">
        <v>1476</v>
      </c>
      <c r="CG247" s="8">
        <v>101.34</v>
      </c>
      <c r="CH247" s="8">
        <v>101.53400000000001</v>
      </c>
      <c r="CI247" s="8">
        <v>1465.9</v>
      </c>
      <c r="CJ247" s="8">
        <v>101.53</v>
      </c>
      <c r="CK247" s="8">
        <v>100.328</v>
      </c>
      <c r="CL247" s="8">
        <v>1741.9</v>
      </c>
      <c r="CM247" s="8">
        <v>100.33</v>
      </c>
      <c r="CN247" s="8">
        <v>101.7</v>
      </c>
      <c r="CO247" s="8">
        <v>100.2</v>
      </c>
      <c r="CP247" s="8">
        <v>100.3</v>
      </c>
      <c r="CQ247" s="8">
        <v>118.4</v>
      </c>
      <c r="CR247" s="8">
        <v>100.5</v>
      </c>
      <c r="CS247" s="8">
        <v>100.2</v>
      </c>
      <c r="CT247" s="8">
        <v>19.600000000000001</v>
      </c>
      <c r="CU247" s="8">
        <v>113.5</v>
      </c>
      <c r="CV247" s="8">
        <v>100</v>
      </c>
      <c r="CW247" s="8">
        <v>100.4</v>
      </c>
      <c r="CX247" s="8">
        <v>121</v>
      </c>
      <c r="CY247" s="8">
        <v>100.9</v>
      </c>
      <c r="CZ247" s="8">
        <v>101</v>
      </c>
      <c r="DA247" s="8">
        <v>100.4</v>
      </c>
      <c r="DB247" s="8">
        <v>247</v>
      </c>
      <c r="DC247" s="8">
        <v>3884</v>
      </c>
      <c r="DD247" s="8">
        <v>100.8</v>
      </c>
      <c r="DE247" s="8">
        <v>8010</v>
      </c>
      <c r="DF247" s="8">
        <v>306</v>
      </c>
      <c r="DG247" s="8">
        <v>100.9</v>
      </c>
      <c r="DH247" s="8">
        <v>4716</v>
      </c>
      <c r="DI247" s="8">
        <v>105.7</v>
      </c>
      <c r="DJ247" s="8">
        <v>236333</v>
      </c>
      <c r="DK247" s="8">
        <v>60.33</v>
      </c>
      <c r="DL247" s="8">
        <v>59.27</v>
      </c>
      <c r="DM247" s="8">
        <v>62.03</v>
      </c>
      <c r="DN247" s="8">
        <v>187.1</v>
      </c>
      <c r="DO247" s="8">
        <v>57.46</v>
      </c>
      <c r="DP247" s="8">
        <v>56.83</v>
      </c>
      <c r="DQ247" s="8">
        <v>58.66</v>
      </c>
      <c r="DR247" s="8">
        <v>57.22</v>
      </c>
      <c r="DS247" s="8">
        <v>56.04</v>
      </c>
      <c r="DT247" s="8">
        <v>54.39</v>
      </c>
      <c r="DU247" s="8">
        <v>60.18</v>
      </c>
      <c r="DV247" s="8">
        <v>62.74</v>
      </c>
      <c r="DW247" s="8">
        <v>62.2</v>
      </c>
      <c r="DX247" s="8">
        <v>63.46</v>
      </c>
      <c r="DY247" s="8">
        <v>59.29</v>
      </c>
      <c r="DZ247" s="8">
        <v>65.75</v>
      </c>
      <c r="EA247" s="8">
        <v>65.14</v>
      </c>
      <c r="EB247" s="8">
        <v>66.459999999999994</v>
      </c>
      <c r="EC247" s="8">
        <v>305.0333</v>
      </c>
      <c r="ED247" s="8">
        <v>99.86</v>
      </c>
      <c r="EE247" s="8">
        <v>99.37</v>
      </c>
      <c r="EF247" s="8">
        <v>100.98</v>
      </c>
      <c r="EG247" s="8">
        <v>99.92</v>
      </c>
      <c r="EH247" s="8">
        <v>100.01</v>
      </c>
      <c r="EI247" s="8">
        <v>99.14</v>
      </c>
      <c r="EJ247" s="8">
        <v>176.18799999999999</v>
      </c>
      <c r="EK247" s="8">
        <v>103.1</v>
      </c>
      <c r="EL247" s="8">
        <v>103</v>
      </c>
      <c r="EM247" s="8">
        <v>103.6</v>
      </c>
      <c r="EN247" s="8">
        <v>304.83600000000001</v>
      </c>
      <c r="EO247" s="8">
        <v>188.65</v>
      </c>
      <c r="EP247" s="8">
        <v>571757709</v>
      </c>
      <c r="EQ247" s="8">
        <v>182556238</v>
      </c>
      <c r="ER247" s="8">
        <v>82750394</v>
      </c>
      <c r="ES247" s="8">
        <v>218.2</v>
      </c>
      <c r="ET247" s="8">
        <v>100.7</v>
      </c>
      <c r="EU247" s="8">
        <v>100.9</v>
      </c>
      <c r="EV247" s="8">
        <v>101.3</v>
      </c>
      <c r="EW247" s="8">
        <v>98.8</v>
      </c>
      <c r="EX247" s="8">
        <v>101</v>
      </c>
      <c r="EY247" s="8">
        <v>90</v>
      </c>
      <c r="EZ247" s="8">
        <v>105.5</v>
      </c>
      <c r="FA247" s="8">
        <v>102.07</v>
      </c>
      <c r="FB247" s="8">
        <v>102.36</v>
      </c>
      <c r="FC247" s="8">
        <v>101.2655</v>
      </c>
      <c r="FD247" s="8">
        <v>101.08799999999999</v>
      </c>
      <c r="FE247" s="8">
        <v>101.5806</v>
      </c>
      <c r="FF247" s="8">
        <v>124.96</v>
      </c>
      <c r="FG247" s="8">
        <v>119.27</v>
      </c>
      <c r="FH247" s="8">
        <v>159.15</v>
      </c>
      <c r="FI247" s="8">
        <v>106.6</v>
      </c>
      <c r="FJ247" s="8">
        <v>122.2</v>
      </c>
      <c r="FK247" s="8">
        <v>121.1</v>
      </c>
      <c r="FL247" s="8">
        <v>103.3</v>
      </c>
      <c r="FM247" s="8">
        <v>112.8</v>
      </c>
      <c r="FN247" s="8">
        <v>93.09</v>
      </c>
      <c r="FO247" s="8">
        <v>195.9</v>
      </c>
      <c r="FP247" s="8">
        <v>102.72</v>
      </c>
      <c r="FQ247" s="8">
        <v>88.257300000000001</v>
      </c>
      <c r="FR247" s="8">
        <v>81.772499999999994</v>
      </c>
      <c r="FS247" s="8">
        <v>360338</v>
      </c>
      <c r="FT247" s="8">
        <v>167.1</v>
      </c>
      <c r="FU247" s="8">
        <v>691676</v>
      </c>
      <c r="FV247" s="8">
        <v>174.2</v>
      </c>
      <c r="FW247" s="8">
        <v>101.14</v>
      </c>
      <c r="FX247" s="8">
        <v>249.91200000000001</v>
      </c>
      <c r="FY247" s="8">
        <v>100.6</v>
      </c>
      <c r="FZ247" s="8">
        <v>191.946</v>
      </c>
      <c r="GA247" s="8">
        <v>101.1</v>
      </c>
      <c r="GB247" s="8">
        <v>101.6</v>
      </c>
      <c r="GC247" s="8">
        <v>101.1</v>
      </c>
      <c r="GD247" s="8">
        <v>101.3</v>
      </c>
      <c r="GE247" s="8">
        <v>100.5</v>
      </c>
      <c r="GF247" s="8">
        <v>101.2</v>
      </c>
      <c r="GG247" s="8">
        <v>101.6</v>
      </c>
      <c r="GH247" s="8">
        <v>2036.5</v>
      </c>
      <c r="GI247" s="8">
        <v>2045.2</v>
      </c>
      <c r="GJ247" s="8">
        <v>2144</v>
      </c>
      <c r="GK247" s="8">
        <v>5751.5428000000002</v>
      </c>
      <c r="GL247" s="8">
        <v>104.66970000000001</v>
      </c>
      <c r="GM247" s="8">
        <v>108</v>
      </c>
      <c r="GN247" s="8">
        <v>160150</v>
      </c>
      <c r="GO247" s="8">
        <v>116.9</v>
      </c>
      <c r="GP247" s="8">
        <v>100.63</v>
      </c>
      <c r="GQ247" s="8">
        <v>8565</v>
      </c>
      <c r="GR247" s="8">
        <v>7807</v>
      </c>
      <c r="GS247" s="8">
        <v>135.5</v>
      </c>
      <c r="GT247" s="8">
        <v>6714</v>
      </c>
      <c r="GU247" s="8">
        <v>6486</v>
      </c>
      <c r="GV247" s="8">
        <v>6710</v>
      </c>
      <c r="GW247" s="8">
        <v>4281</v>
      </c>
      <c r="GX247" s="8">
        <v>4950</v>
      </c>
      <c r="GY247" s="8">
        <v>100.65</v>
      </c>
      <c r="GZ247" s="8">
        <v>99</v>
      </c>
      <c r="HA247" s="8">
        <v>99</v>
      </c>
      <c r="HB247" s="8">
        <v>99</v>
      </c>
      <c r="HC247" s="8">
        <v>100</v>
      </c>
      <c r="HD247" s="8">
        <v>99</v>
      </c>
      <c r="HE247" s="8">
        <v>98</v>
      </c>
      <c r="HF247" s="8">
        <v>57233.16</v>
      </c>
      <c r="HG247" s="8">
        <v>51719.97</v>
      </c>
      <c r="HH247" s="8">
        <v>98.2</v>
      </c>
      <c r="HI247" s="8">
        <v>101.5</v>
      </c>
      <c r="HJ247" s="8">
        <v>102.1161</v>
      </c>
      <c r="HK247" s="8">
        <v>667</v>
      </c>
      <c r="HL247" s="8">
        <v>1004</v>
      </c>
      <c r="HM247" s="8">
        <v>142.30000000000001</v>
      </c>
      <c r="HN247" s="8">
        <v>98.77</v>
      </c>
      <c r="HO247" s="8">
        <v>99.32</v>
      </c>
      <c r="HP247" s="8">
        <v>96.1</v>
      </c>
      <c r="HQ247" s="8">
        <v>101.78</v>
      </c>
      <c r="HR247" s="8">
        <v>90.77</v>
      </c>
      <c r="HS247" s="8">
        <v>101.48</v>
      </c>
      <c r="HT247" s="8">
        <v>97.19</v>
      </c>
      <c r="HU247" s="8">
        <v>100.01</v>
      </c>
      <c r="HV247" s="8">
        <v>103.44</v>
      </c>
      <c r="HW247" s="8">
        <v>100.2662</v>
      </c>
      <c r="HX247" s="8">
        <v>209.97069999999999</v>
      </c>
      <c r="HY247" s="8">
        <v>100.2591</v>
      </c>
      <c r="HZ247" s="8">
        <v>100.12860000000001</v>
      </c>
      <c r="IA247" s="8">
        <v>217.679</v>
      </c>
      <c r="IB247" s="8">
        <v>173.15299999999999</v>
      </c>
      <c r="IC247" s="8">
        <v>360.69</v>
      </c>
      <c r="ID247" s="8">
        <v>112.8</v>
      </c>
      <c r="IE247" s="8">
        <v>250.55</v>
      </c>
      <c r="IF247" s="8">
        <v>266.8</v>
      </c>
      <c r="IG247" s="8">
        <v>100.7037</v>
      </c>
    </row>
    <row r="248" spans="1:241" x14ac:dyDescent="0.25">
      <c r="A248" s="7">
        <v>42369</v>
      </c>
      <c r="B248" s="8">
        <v>2253.6999999999998</v>
      </c>
      <c r="C248" s="8">
        <v>2510.2800000000002</v>
      </c>
      <c r="D248" s="8">
        <v>2157.5700000000002</v>
      </c>
      <c r="E248" s="8">
        <v>2631.41</v>
      </c>
      <c r="F248" s="8">
        <v>172.9</v>
      </c>
      <c r="G248" s="8">
        <v>158.4</v>
      </c>
      <c r="H248" s="8">
        <v>147.30000000000001</v>
      </c>
      <c r="I248" s="8">
        <v>163.1</v>
      </c>
      <c r="J248" s="8">
        <v>170.6</v>
      </c>
      <c r="K248" s="8">
        <v>111.8</v>
      </c>
      <c r="L248" s="8">
        <v>196.4</v>
      </c>
      <c r="M248" s="8">
        <v>212.3</v>
      </c>
      <c r="N248" s="8">
        <v>172.5</v>
      </c>
      <c r="O248" s="8">
        <v>215.3</v>
      </c>
      <c r="P248" s="8">
        <v>221</v>
      </c>
      <c r="Q248" s="8">
        <v>181.3</v>
      </c>
      <c r="R248" s="8">
        <v>179.7</v>
      </c>
      <c r="S248" s="8">
        <v>151.9</v>
      </c>
      <c r="T248" s="8">
        <v>155.69999999999999</v>
      </c>
      <c r="U248" s="8">
        <v>144.1</v>
      </c>
      <c r="V248" s="8">
        <v>130.6</v>
      </c>
      <c r="W248" s="8">
        <v>132.1</v>
      </c>
      <c r="X248" s="8">
        <v>126.2</v>
      </c>
      <c r="Y248" s="8">
        <v>101.29</v>
      </c>
      <c r="Z248" s="8">
        <v>150.77000000000001</v>
      </c>
      <c r="AA248" s="8">
        <v>100.65</v>
      </c>
      <c r="AB248" s="8">
        <v>103.12</v>
      </c>
      <c r="AC248" s="8">
        <v>148.06</v>
      </c>
      <c r="AD248" s="8">
        <v>132.44999999999999</v>
      </c>
      <c r="AE248" s="8">
        <v>156.81</v>
      </c>
      <c r="AF248" s="8">
        <v>160.83000000000001</v>
      </c>
      <c r="AG248" s="8">
        <v>161.28</v>
      </c>
      <c r="AH248" s="8">
        <v>102.23</v>
      </c>
      <c r="AI248" s="8">
        <v>104.01</v>
      </c>
      <c r="AJ248" s="8">
        <v>179</v>
      </c>
      <c r="AL248" s="8">
        <v>188.1</v>
      </c>
      <c r="AO248" s="8">
        <v>450.56</v>
      </c>
      <c r="AP248" s="8">
        <v>161.9693</v>
      </c>
      <c r="AQ248" s="8">
        <v>479.96</v>
      </c>
      <c r="AR248" s="8">
        <v>191.34880000000001</v>
      </c>
      <c r="AS248" s="8">
        <v>183.10480000000001</v>
      </c>
      <c r="AT248" s="8">
        <v>204.45500000000001</v>
      </c>
      <c r="AU248" s="8">
        <v>165.65819999999999</v>
      </c>
      <c r="AV248" s="8">
        <v>168.10650000000001</v>
      </c>
      <c r="AW248" s="8">
        <v>162.79050000000001</v>
      </c>
      <c r="AX248" s="8">
        <v>174.37270000000001</v>
      </c>
      <c r="AY248" s="8">
        <v>105.56</v>
      </c>
      <c r="AZ248" s="8">
        <v>1620.8</v>
      </c>
      <c r="BA248" s="8">
        <v>106.89</v>
      </c>
      <c r="BB248" s="8">
        <v>74.19</v>
      </c>
      <c r="BC248" s="8">
        <v>75.569999999999993</v>
      </c>
      <c r="BD248" s="8">
        <v>70.39</v>
      </c>
      <c r="BE248" s="8">
        <v>101.7</v>
      </c>
      <c r="BF248" s="8">
        <v>101.7</v>
      </c>
      <c r="BG248" s="8">
        <v>101.3</v>
      </c>
      <c r="BH248" s="8">
        <v>106.8</v>
      </c>
      <c r="BI248" s="8">
        <v>105.3</v>
      </c>
      <c r="BJ248" s="8">
        <v>105.2</v>
      </c>
      <c r="BK248" s="8">
        <v>111</v>
      </c>
      <c r="BL248" s="8">
        <v>119.3</v>
      </c>
      <c r="BM248" s="8">
        <v>101.8</v>
      </c>
      <c r="BN248" s="8">
        <v>118.8</v>
      </c>
      <c r="BO248" s="8">
        <v>101.7</v>
      </c>
      <c r="BP248" s="8">
        <v>102.7</v>
      </c>
      <c r="BQ248" s="8">
        <v>117.4</v>
      </c>
      <c r="BR248" s="8">
        <v>124.5</v>
      </c>
      <c r="BS248" s="8">
        <v>101</v>
      </c>
      <c r="BT248" s="8">
        <v>454.23599999999999</v>
      </c>
      <c r="BU248" s="8">
        <v>105.2</v>
      </c>
      <c r="BV248" s="8">
        <v>101.4</v>
      </c>
      <c r="BW248" s="8">
        <v>113.8</v>
      </c>
      <c r="BX248" s="8">
        <v>157.19999999999999</v>
      </c>
      <c r="BY248" s="8">
        <v>138.4</v>
      </c>
      <c r="BZ248" s="8">
        <v>165.4</v>
      </c>
      <c r="CA248" s="8">
        <v>616</v>
      </c>
      <c r="CB248" s="8">
        <v>1556</v>
      </c>
      <c r="CC248" s="8">
        <v>1160</v>
      </c>
      <c r="CD248" s="8">
        <v>923</v>
      </c>
      <c r="CE248" s="8">
        <v>101.30500000000001</v>
      </c>
      <c r="CF248" s="8">
        <v>1490.1</v>
      </c>
      <c r="CG248" s="8">
        <v>101.31</v>
      </c>
      <c r="CH248" s="8">
        <v>101.241</v>
      </c>
      <c r="CI248" s="8">
        <v>1481.2</v>
      </c>
      <c r="CJ248" s="8">
        <v>101.24</v>
      </c>
      <c r="CK248" s="8">
        <v>101.678</v>
      </c>
      <c r="CL248" s="8">
        <v>1738.5</v>
      </c>
      <c r="CM248" s="8">
        <v>101.68</v>
      </c>
      <c r="CN248" s="8">
        <v>102.1</v>
      </c>
      <c r="CO248" s="8">
        <v>100</v>
      </c>
      <c r="CP248" s="8">
        <v>99.9</v>
      </c>
      <c r="CQ248" s="8">
        <v>119.5</v>
      </c>
      <c r="CR248" s="8">
        <v>99.5</v>
      </c>
      <c r="CS248" s="8">
        <v>100.2</v>
      </c>
      <c r="CT248" s="8">
        <v>24.6</v>
      </c>
      <c r="CU248" s="8">
        <v>116.5</v>
      </c>
      <c r="CV248" s="8">
        <v>101</v>
      </c>
      <c r="CW248" s="8">
        <v>99.3</v>
      </c>
      <c r="CX248" s="8">
        <v>121</v>
      </c>
      <c r="CY248" s="8">
        <v>100.2</v>
      </c>
      <c r="CZ248" s="8">
        <v>100</v>
      </c>
      <c r="DA248" s="8">
        <v>100.3</v>
      </c>
      <c r="DB248" s="8">
        <v>252</v>
      </c>
      <c r="DC248" s="8">
        <v>3887</v>
      </c>
      <c r="DD248" s="8">
        <v>100.5</v>
      </c>
      <c r="DE248" s="8">
        <v>7990</v>
      </c>
      <c r="DF248" s="8">
        <v>309</v>
      </c>
      <c r="DG248" s="8">
        <v>99.3</v>
      </c>
      <c r="DH248" s="8">
        <v>4692</v>
      </c>
      <c r="DI248" s="8">
        <v>107</v>
      </c>
      <c r="DJ248" s="8">
        <v>242000</v>
      </c>
      <c r="DK248" s="8">
        <v>59.95</v>
      </c>
      <c r="DL248" s="8">
        <v>58.81</v>
      </c>
      <c r="DM248" s="8">
        <v>61.78</v>
      </c>
      <c r="DN248" s="8">
        <v>183.2</v>
      </c>
      <c r="DO248" s="8">
        <v>57.02</v>
      </c>
      <c r="DP248" s="8">
        <v>56.4</v>
      </c>
      <c r="DQ248" s="8">
        <v>58.21</v>
      </c>
      <c r="DR248" s="8">
        <v>56.77</v>
      </c>
      <c r="DS248" s="8">
        <v>55.53</v>
      </c>
      <c r="DT248" s="8">
        <v>54.09</v>
      </c>
      <c r="DU248" s="8">
        <v>59.14</v>
      </c>
      <c r="DV248" s="8">
        <v>62.61</v>
      </c>
      <c r="DW248" s="8">
        <v>61.63</v>
      </c>
      <c r="DX248" s="8">
        <v>63.93</v>
      </c>
      <c r="DY248" s="8">
        <v>58.91</v>
      </c>
      <c r="DZ248" s="8">
        <v>65.290000000000006</v>
      </c>
      <c r="EA248" s="8">
        <v>64.63</v>
      </c>
      <c r="EB248" s="8">
        <v>66.040000000000006</v>
      </c>
      <c r="EC248" s="8">
        <v>293.56670000000003</v>
      </c>
      <c r="ED248" s="8">
        <v>99.96</v>
      </c>
      <c r="EE248" s="8">
        <v>100.18</v>
      </c>
      <c r="EF248" s="8">
        <v>99.48</v>
      </c>
      <c r="EG248" s="8">
        <v>98.62</v>
      </c>
      <c r="EH248" s="8">
        <v>100.51</v>
      </c>
      <c r="EI248" s="8">
        <v>100.16</v>
      </c>
      <c r="EJ248" s="8">
        <v>181.51400000000001</v>
      </c>
      <c r="EK248" s="8">
        <v>104.6</v>
      </c>
      <c r="EL248" s="8">
        <v>104.8</v>
      </c>
      <c r="EM248" s="8">
        <v>101.3</v>
      </c>
      <c r="EN248" s="8">
        <v>316.61599999999999</v>
      </c>
      <c r="EO248" s="8">
        <v>190.02</v>
      </c>
      <c r="EP248" s="8">
        <v>573930389</v>
      </c>
      <c r="EQ248" s="8">
        <v>183943665</v>
      </c>
      <c r="ER248" s="8">
        <v>83610998</v>
      </c>
      <c r="ES248" s="8">
        <v>221.7</v>
      </c>
      <c r="ET248" s="8">
        <v>99.8</v>
      </c>
      <c r="EU248" s="8">
        <v>100.6</v>
      </c>
      <c r="EV248" s="8">
        <v>102.5</v>
      </c>
      <c r="EW248" s="6" t="s">
        <v>1590</v>
      </c>
      <c r="EX248" s="6" t="s">
        <v>1590</v>
      </c>
      <c r="EY248" s="6" t="s">
        <v>1590</v>
      </c>
      <c r="EZ248" s="8">
        <v>114.8</v>
      </c>
      <c r="FA248" s="8">
        <v>99.95</v>
      </c>
      <c r="FB248" s="8">
        <v>98.19</v>
      </c>
      <c r="FC248" s="8">
        <v>101.0635</v>
      </c>
      <c r="FD248" s="8">
        <v>100.53100000000001</v>
      </c>
      <c r="FE248" s="8">
        <v>102.00879999999999</v>
      </c>
      <c r="FF248" s="8">
        <v>128.08000000000001</v>
      </c>
      <c r="FG248" s="8">
        <v>120.75</v>
      </c>
      <c r="FH248" s="8">
        <v>170.65</v>
      </c>
      <c r="FI248" s="8">
        <v>107.4</v>
      </c>
      <c r="FJ248" s="8">
        <v>121.8</v>
      </c>
      <c r="FK248" s="8">
        <v>120.4</v>
      </c>
      <c r="FL248" s="8">
        <v>104.3</v>
      </c>
      <c r="FM248" s="8">
        <v>115.2</v>
      </c>
      <c r="FN248" s="8">
        <v>92.29</v>
      </c>
      <c r="FO248" s="8">
        <v>207.5</v>
      </c>
      <c r="FP248" s="8">
        <v>105.92</v>
      </c>
      <c r="FQ248" s="8">
        <v>89.364500000000007</v>
      </c>
      <c r="FR248" s="8">
        <v>84.156999999999996</v>
      </c>
      <c r="FS248" s="8">
        <v>361934</v>
      </c>
      <c r="FT248" s="8">
        <v>167.8</v>
      </c>
      <c r="FU248" s="8">
        <v>696194</v>
      </c>
      <c r="FV248" s="8">
        <v>175.3</v>
      </c>
      <c r="FW248" s="8">
        <v>101.45</v>
      </c>
      <c r="FX248" s="8">
        <v>253.465</v>
      </c>
      <c r="FY248" s="8">
        <v>101.2</v>
      </c>
      <c r="FZ248" s="8">
        <v>192.821</v>
      </c>
      <c r="GA248" s="8">
        <v>101.7</v>
      </c>
      <c r="GB248" s="8">
        <v>103.7</v>
      </c>
      <c r="GC248" s="8">
        <v>99.1</v>
      </c>
      <c r="GD248" s="8">
        <v>98.5</v>
      </c>
      <c r="GE248" s="8">
        <v>99.5</v>
      </c>
      <c r="GF248" s="8">
        <v>100.3</v>
      </c>
      <c r="GG248" s="8">
        <v>101</v>
      </c>
      <c r="GH248" s="8">
        <v>2053.6999999999998</v>
      </c>
      <c r="GI248" s="8">
        <v>2059.6</v>
      </c>
      <c r="GJ248" s="8">
        <v>2141</v>
      </c>
      <c r="GK248" s="8">
        <v>5886.4793</v>
      </c>
      <c r="GL248" s="8">
        <v>102.3565</v>
      </c>
      <c r="GM248" s="8">
        <v>110.1</v>
      </c>
      <c r="GN248" s="8">
        <v>163900</v>
      </c>
      <c r="GO248" s="8">
        <v>118</v>
      </c>
      <c r="GP248" s="8">
        <v>99.88</v>
      </c>
      <c r="GQ248" s="8">
        <v>8655</v>
      </c>
      <c r="GR248" s="8">
        <v>7789</v>
      </c>
      <c r="GS248" s="8">
        <v>136.69999999999999</v>
      </c>
      <c r="GT248" s="8">
        <v>6767</v>
      </c>
      <c r="GU248" s="8">
        <v>6458</v>
      </c>
      <c r="GV248" s="8">
        <v>6684</v>
      </c>
      <c r="GW248" s="8">
        <v>4254</v>
      </c>
      <c r="GX248" s="8">
        <v>4976</v>
      </c>
      <c r="GY248" s="8">
        <v>101.84</v>
      </c>
      <c r="GZ248" s="8">
        <v>100</v>
      </c>
      <c r="HA248" s="8">
        <v>101</v>
      </c>
      <c r="HB248" s="8">
        <v>100</v>
      </c>
      <c r="HC248" s="8">
        <v>101</v>
      </c>
      <c r="HD248" s="8">
        <v>102</v>
      </c>
      <c r="HE248" s="8">
        <v>99</v>
      </c>
      <c r="HF248" s="8">
        <v>56282.879999999997</v>
      </c>
      <c r="HG248" s="8">
        <v>51530.15</v>
      </c>
      <c r="HH248" s="8">
        <v>97.1</v>
      </c>
      <c r="HI248" s="8">
        <v>98.9</v>
      </c>
      <c r="HJ248" s="8">
        <v>104.29510000000001</v>
      </c>
      <c r="HK248" s="8">
        <v>684</v>
      </c>
      <c r="HL248" s="8">
        <v>1032</v>
      </c>
      <c r="HM248" s="8">
        <v>141.6</v>
      </c>
      <c r="HN248" s="8">
        <v>98.74</v>
      </c>
      <c r="HO248" s="8">
        <v>98.1</v>
      </c>
      <c r="HP248" s="8">
        <v>101.82</v>
      </c>
      <c r="HQ248" s="8">
        <v>101.67</v>
      </c>
      <c r="HR248" s="8">
        <v>93.74</v>
      </c>
      <c r="HS248" s="8">
        <v>99.03</v>
      </c>
      <c r="HT248" s="8">
        <v>103.47</v>
      </c>
      <c r="HU248" s="8">
        <v>98.52</v>
      </c>
      <c r="HV248" s="8">
        <v>99.7</v>
      </c>
      <c r="HW248" s="8">
        <v>101.3308</v>
      </c>
      <c r="HX248" s="8">
        <v>211.1277</v>
      </c>
      <c r="HY248" s="8">
        <v>101.29559999999999</v>
      </c>
      <c r="HZ248" s="8">
        <v>101.3635</v>
      </c>
      <c r="IA248" s="8">
        <v>220.40799999999999</v>
      </c>
      <c r="IB248" s="8">
        <v>175.57599999999999</v>
      </c>
      <c r="IC248" s="8">
        <v>363.63</v>
      </c>
      <c r="ID248" s="8">
        <v>116.9</v>
      </c>
      <c r="IE248" s="8">
        <v>250.24</v>
      </c>
      <c r="IF248" s="8">
        <v>263.3</v>
      </c>
      <c r="IG248" s="8">
        <v>101.0638</v>
      </c>
    </row>
    <row r="249" spans="1:241" x14ac:dyDescent="0.25">
      <c r="A249" s="7">
        <v>42460</v>
      </c>
      <c r="B249" s="8">
        <v>2337.2800000000002</v>
      </c>
      <c r="C249" s="8">
        <v>2539.16</v>
      </c>
      <c r="D249" s="8">
        <v>2255.41</v>
      </c>
      <c r="E249" s="8">
        <v>2725.52</v>
      </c>
      <c r="F249" s="8">
        <v>178.9</v>
      </c>
      <c r="G249" s="8">
        <v>163.6</v>
      </c>
      <c r="H249" s="8">
        <v>150.80000000000001</v>
      </c>
      <c r="I249" s="8">
        <v>169</v>
      </c>
      <c r="J249" s="8">
        <v>175.4</v>
      </c>
      <c r="K249" s="8">
        <v>125.5</v>
      </c>
      <c r="L249" s="8">
        <v>175.6</v>
      </c>
      <c r="M249" s="8">
        <v>220.3</v>
      </c>
      <c r="N249" s="8">
        <v>160.5</v>
      </c>
      <c r="O249" s="8">
        <v>224.8</v>
      </c>
      <c r="P249" s="8">
        <v>231.8</v>
      </c>
      <c r="Q249" s="8">
        <v>183</v>
      </c>
      <c r="R249" s="8">
        <v>173.6</v>
      </c>
      <c r="S249" s="8">
        <v>150.9</v>
      </c>
      <c r="T249" s="8">
        <v>154.80000000000001</v>
      </c>
      <c r="U249" s="8">
        <v>143.19999999999999</v>
      </c>
      <c r="V249" s="8">
        <v>130.4</v>
      </c>
      <c r="W249" s="8">
        <v>132.1</v>
      </c>
      <c r="X249" s="8">
        <v>125.2</v>
      </c>
      <c r="Y249" s="8">
        <v>100.56</v>
      </c>
      <c r="Z249" s="8">
        <v>148.79</v>
      </c>
      <c r="AA249" s="8">
        <v>100.23</v>
      </c>
      <c r="AB249" s="8">
        <v>101.32</v>
      </c>
      <c r="AC249" s="8">
        <v>145.41999999999999</v>
      </c>
      <c r="AD249" s="8">
        <v>131.74</v>
      </c>
      <c r="AE249" s="8">
        <v>152.61000000000001</v>
      </c>
      <c r="AF249" s="8">
        <v>161.31</v>
      </c>
      <c r="AG249" s="8">
        <v>154.97999999999999</v>
      </c>
      <c r="AH249" s="8">
        <v>103.38</v>
      </c>
      <c r="AI249" s="8">
        <v>104.73</v>
      </c>
      <c r="AJ249" s="8">
        <v>184.1</v>
      </c>
      <c r="AL249" s="8">
        <v>194.5</v>
      </c>
      <c r="AO249" s="8">
        <v>450.86</v>
      </c>
      <c r="AP249" s="8">
        <v>163.74889999999999</v>
      </c>
      <c r="AQ249" s="8">
        <v>480.91</v>
      </c>
      <c r="AR249" s="8">
        <v>193.7953</v>
      </c>
      <c r="AS249" s="8">
        <v>184.54069999999999</v>
      </c>
      <c r="AT249" s="8">
        <v>206.16229999999999</v>
      </c>
      <c r="AU249" s="8">
        <v>164.23929999999999</v>
      </c>
      <c r="AV249" s="8">
        <v>163.93539999999999</v>
      </c>
      <c r="AW249" s="8">
        <v>164.12639999999999</v>
      </c>
      <c r="AX249" s="8">
        <v>172.46639999999999</v>
      </c>
      <c r="AY249" s="8">
        <v>108.55</v>
      </c>
      <c r="AZ249" s="8">
        <v>1706.58</v>
      </c>
      <c r="BA249" s="8">
        <v>109.36</v>
      </c>
      <c r="BB249" s="8">
        <v>73.59</v>
      </c>
      <c r="BC249" s="8">
        <v>74.59</v>
      </c>
      <c r="BD249" s="8">
        <v>70.83</v>
      </c>
      <c r="BE249" s="8">
        <v>103</v>
      </c>
      <c r="BF249" s="8">
        <v>103.1</v>
      </c>
      <c r="BG249" s="8">
        <v>101.7</v>
      </c>
      <c r="BH249" s="8">
        <v>106.4</v>
      </c>
      <c r="BI249" s="8">
        <v>108</v>
      </c>
      <c r="BJ249" s="8">
        <v>109.1</v>
      </c>
      <c r="BK249" s="8">
        <v>111.4</v>
      </c>
      <c r="BL249" s="8">
        <v>121.7</v>
      </c>
      <c r="BM249" s="8">
        <v>103.9</v>
      </c>
      <c r="BN249" s="8">
        <v>120.9</v>
      </c>
      <c r="BO249" s="8">
        <v>103.8</v>
      </c>
      <c r="BP249" s="8">
        <v>104.2</v>
      </c>
      <c r="BQ249" s="8">
        <v>119.6</v>
      </c>
      <c r="BR249" s="8">
        <v>126.2</v>
      </c>
      <c r="BS249" s="8">
        <v>103</v>
      </c>
      <c r="BT249" s="8">
        <v>460.84</v>
      </c>
      <c r="BU249" s="8">
        <v>108.8</v>
      </c>
      <c r="BV249" s="8">
        <v>104</v>
      </c>
      <c r="BW249" s="8">
        <v>118</v>
      </c>
      <c r="BX249" s="8">
        <v>157</v>
      </c>
      <c r="BY249" s="8">
        <v>138.4</v>
      </c>
      <c r="BZ249" s="8">
        <v>165.1</v>
      </c>
      <c r="CA249" s="8">
        <v>619</v>
      </c>
      <c r="CB249" s="8">
        <v>1555</v>
      </c>
      <c r="CC249" s="8">
        <v>1224</v>
      </c>
      <c r="CD249" s="8">
        <v>935</v>
      </c>
      <c r="CE249" s="8">
        <v>102.77500000000001</v>
      </c>
      <c r="CF249" s="8">
        <v>1492.4</v>
      </c>
      <c r="CG249" s="8">
        <v>102.74</v>
      </c>
      <c r="CH249" s="8">
        <v>102.533</v>
      </c>
      <c r="CI249" s="8">
        <v>1486.4</v>
      </c>
      <c r="CJ249" s="8">
        <v>102.51</v>
      </c>
      <c r="CK249" s="8">
        <v>104.28400000000001</v>
      </c>
      <c r="CL249" s="8">
        <v>1727.8</v>
      </c>
      <c r="CM249" s="8">
        <v>104.1</v>
      </c>
      <c r="CN249" s="8">
        <v>105</v>
      </c>
      <c r="CO249" s="8">
        <v>100.1</v>
      </c>
      <c r="CP249" s="8">
        <v>99.5</v>
      </c>
      <c r="CQ249" s="8">
        <v>119</v>
      </c>
      <c r="CR249" s="8">
        <v>98.9</v>
      </c>
      <c r="CS249" s="8">
        <v>100</v>
      </c>
      <c r="CT249" s="8">
        <v>33.200000000000003</v>
      </c>
      <c r="CU249" s="8">
        <v>113.4</v>
      </c>
      <c r="CV249" s="8">
        <v>100</v>
      </c>
      <c r="CW249" s="8">
        <v>99.2</v>
      </c>
      <c r="CX249" s="8">
        <v>122</v>
      </c>
      <c r="CY249" s="8">
        <v>99.7</v>
      </c>
      <c r="CZ249" s="8">
        <v>100</v>
      </c>
      <c r="DA249" s="8">
        <v>100.1</v>
      </c>
      <c r="DB249" s="8">
        <v>256</v>
      </c>
      <c r="DC249" s="8">
        <v>3922</v>
      </c>
      <c r="DD249" s="8">
        <v>100.8</v>
      </c>
      <c r="DE249" s="8">
        <v>8010</v>
      </c>
      <c r="DF249" s="8">
        <v>321</v>
      </c>
      <c r="DG249" s="8">
        <v>99.5</v>
      </c>
      <c r="DH249" s="8">
        <v>4670</v>
      </c>
      <c r="DI249" s="8">
        <v>108.2</v>
      </c>
      <c r="DJ249" s="8">
        <v>248667</v>
      </c>
      <c r="DK249" s="8">
        <v>60.15</v>
      </c>
      <c r="DL249" s="8">
        <v>59.16</v>
      </c>
      <c r="DM249" s="8">
        <v>61.74</v>
      </c>
      <c r="DN249" s="8">
        <v>179.2</v>
      </c>
      <c r="DO249" s="8">
        <v>57.23</v>
      </c>
      <c r="DP249" s="8">
        <v>56.82</v>
      </c>
      <c r="DQ249" s="8">
        <v>58</v>
      </c>
      <c r="DR249" s="8">
        <v>57.01</v>
      </c>
      <c r="DS249" s="8">
        <v>55.93</v>
      </c>
      <c r="DT249" s="8">
        <v>54.56</v>
      </c>
      <c r="DU249" s="8">
        <v>59.36</v>
      </c>
      <c r="DV249" s="8">
        <v>63.01</v>
      </c>
      <c r="DW249" s="8">
        <v>62.27</v>
      </c>
      <c r="DX249" s="8">
        <v>64</v>
      </c>
      <c r="DY249" s="8">
        <v>59.11</v>
      </c>
      <c r="DZ249" s="8">
        <v>65.22</v>
      </c>
      <c r="EA249" s="8">
        <v>64.430000000000007</v>
      </c>
      <c r="EB249" s="8">
        <v>66.13</v>
      </c>
      <c r="EC249" s="8">
        <v>274.63330000000002</v>
      </c>
      <c r="ED249" s="8">
        <v>101.21</v>
      </c>
      <c r="EE249" s="8">
        <v>101.73</v>
      </c>
      <c r="EF249" s="8">
        <v>99.07</v>
      </c>
      <c r="EG249" s="8">
        <v>100.43</v>
      </c>
      <c r="EH249" s="8">
        <v>101.77</v>
      </c>
      <c r="EI249" s="8">
        <v>100.21</v>
      </c>
      <c r="EJ249" s="8">
        <v>196.274</v>
      </c>
      <c r="EK249" s="8">
        <v>109.3918</v>
      </c>
      <c r="EL249" s="8">
        <v>109.5</v>
      </c>
      <c r="EM249" s="8">
        <v>106.9</v>
      </c>
      <c r="EN249" s="8">
        <v>345.613</v>
      </c>
      <c r="EO249" s="8">
        <v>191.9</v>
      </c>
      <c r="EP249" s="8">
        <v>576857433</v>
      </c>
      <c r="EQ249" s="8">
        <v>186150989</v>
      </c>
      <c r="ER249" s="8">
        <v>84672857</v>
      </c>
      <c r="ES249" s="8">
        <v>219.1</v>
      </c>
      <c r="ET249" s="8">
        <v>99.8</v>
      </c>
      <c r="EU249" s="8">
        <v>101.2</v>
      </c>
      <c r="EV249" s="8">
        <v>102.2</v>
      </c>
      <c r="EW249" s="8">
        <v>99.1</v>
      </c>
      <c r="EX249" s="8">
        <v>101.6</v>
      </c>
      <c r="EY249" s="8">
        <v>89.9</v>
      </c>
      <c r="EZ249" s="8">
        <v>115.7</v>
      </c>
      <c r="FA249" s="8">
        <v>100.78</v>
      </c>
      <c r="FB249" s="8">
        <v>101.38</v>
      </c>
      <c r="FC249" s="8">
        <v>102.64</v>
      </c>
      <c r="FD249" s="8">
        <v>102.8531</v>
      </c>
      <c r="FE249" s="8">
        <v>102.2238</v>
      </c>
      <c r="FF249" s="8">
        <v>128.81</v>
      </c>
      <c r="FG249" s="8">
        <v>122.2</v>
      </c>
      <c r="FH249" s="8">
        <v>166.6</v>
      </c>
      <c r="FI249" s="8">
        <v>107.1</v>
      </c>
      <c r="FJ249" s="8">
        <v>121.1</v>
      </c>
      <c r="FK249" s="8">
        <v>120.2</v>
      </c>
      <c r="FL249" s="8">
        <v>104.2</v>
      </c>
      <c r="FM249" s="8">
        <v>115.2</v>
      </c>
      <c r="FN249" s="8">
        <v>94.99</v>
      </c>
      <c r="FO249" s="8">
        <v>212.3</v>
      </c>
      <c r="FP249" s="8">
        <v>100.29</v>
      </c>
      <c r="FQ249" s="8">
        <v>90.459299999999999</v>
      </c>
      <c r="FR249" s="8">
        <v>86.102800000000002</v>
      </c>
      <c r="FS249" s="8">
        <v>370667</v>
      </c>
      <c r="FT249" s="8">
        <v>171.8</v>
      </c>
      <c r="FU249" s="8">
        <v>704478</v>
      </c>
      <c r="FV249" s="8">
        <v>177.4</v>
      </c>
      <c r="FW249" s="8">
        <v>102.81</v>
      </c>
      <c r="FX249" s="8">
        <v>255.32599999999999</v>
      </c>
      <c r="FY249" s="8">
        <v>102.6</v>
      </c>
      <c r="FZ249" s="8">
        <v>193.77</v>
      </c>
      <c r="GA249" s="8">
        <v>103.1</v>
      </c>
      <c r="GB249" s="8">
        <v>107.3</v>
      </c>
      <c r="GC249" s="8">
        <v>102.8</v>
      </c>
      <c r="GD249" s="8">
        <v>102.2</v>
      </c>
      <c r="GE249" s="8">
        <v>103.3</v>
      </c>
      <c r="GF249" s="8">
        <v>104.2</v>
      </c>
      <c r="GG249" s="8">
        <v>106.5</v>
      </c>
      <c r="GH249" s="8">
        <v>2128.6</v>
      </c>
      <c r="GI249" s="8">
        <v>2135.6</v>
      </c>
      <c r="GJ249" s="8">
        <v>2221</v>
      </c>
      <c r="GK249" s="8">
        <v>6125.3251</v>
      </c>
      <c r="GL249" s="8">
        <v>100.366</v>
      </c>
      <c r="GM249" s="8">
        <v>109.4</v>
      </c>
      <c r="GN249" s="8">
        <v>168000</v>
      </c>
      <c r="GO249" s="8">
        <v>114.8</v>
      </c>
      <c r="GP249" s="8">
        <v>100</v>
      </c>
      <c r="GQ249" s="8">
        <v>8658</v>
      </c>
      <c r="GR249" s="8">
        <v>7878</v>
      </c>
      <c r="GS249" s="8">
        <v>134.9</v>
      </c>
      <c r="GT249" s="8">
        <v>6808</v>
      </c>
      <c r="GU249" s="8">
        <v>6523</v>
      </c>
      <c r="GV249" s="8">
        <v>6731</v>
      </c>
      <c r="GW249" s="8">
        <v>4307</v>
      </c>
      <c r="GX249" s="8">
        <v>4948</v>
      </c>
      <c r="GY249" s="8">
        <v>103.67</v>
      </c>
      <c r="GZ249" s="8">
        <v>104</v>
      </c>
      <c r="HA249" s="8">
        <v>102</v>
      </c>
      <c r="HB249" s="8">
        <v>104</v>
      </c>
      <c r="HC249" s="8">
        <v>104</v>
      </c>
      <c r="HD249" s="8">
        <v>103</v>
      </c>
      <c r="HE249" s="8">
        <v>101</v>
      </c>
      <c r="HF249" s="8">
        <v>55329.96</v>
      </c>
      <c r="HG249" s="8">
        <v>53655.35</v>
      </c>
      <c r="HH249" s="8">
        <v>96.8</v>
      </c>
      <c r="HI249" s="8">
        <v>102</v>
      </c>
      <c r="HJ249" s="8">
        <v>105.6647</v>
      </c>
      <c r="HK249" s="8">
        <v>686</v>
      </c>
      <c r="HL249" s="8">
        <v>1029</v>
      </c>
      <c r="HM249" s="8">
        <v>140.6</v>
      </c>
      <c r="HN249" s="8">
        <v>100.94</v>
      </c>
      <c r="HO249" s="8">
        <v>101.38</v>
      </c>
      <c r="HP249" s="8">
        <v>98.46</v>
      </c>
      <c r="HQ249" s="8">
        <v>104.77</v>
      </c>
      <c r="HR249" s="8">
        <v>95.65</v>
      </c>
      <c r="HS249" s="8">
        <v>101.48</v>
      </c>
      <c r="HT249" s="8">
        <v>98.88</v>
      </c>
      <c r="HU249" s="8">
        <v>100.77</v>
      </c>
      <c r="HV249" s="8">
        <v>102.46</v>
      </c>
      <c r="HW249" s="8">
        <v>103.1696</v>
      </c>
      <c r="HX249" s="8">
        <v>212.64930000000001</v>
      </c>
      <c r="HY249" s="8">
        <v>103.1802</v>
      </c>
      <c r="HZ249" s="8">
        <v>103.1129</v>
      </c>
      <c r="IA249" s="8">
        <v>221.53659999999999</v>
      </c>
      <c r="IB249" s="8">
        <v>177.78800000000001</v>
      </c>
      <c r="IC249" s="8">
        <v>366.98</v>
      </c>
      <c r="ID249" s="8">
        <v>119</v>
      </c>
      <c r="IE249" s="8">
        <v>247.06</v>
      </c>
      <c r="IF249" s="8">
        <v>265.8</v>
      </c>
      <c r="IG249" s="8">
        <v>101.9354</v>
      </c>
    </row>
    <row r="250" spans="1:241" x14ac:dyDescent="0.25">
      <c r="A250" s="7">
        <v>42551</v>
      </c>
      <c r="B250" s="8">
        <v>2350.7399999999998</v>
      </c>
      <c r="C250" s="8">
        <v>2593.04</v>
      </c>
      <c r="D250" s="8">
        <v>2265.4499999999998</v>
      </c>
      <c r="E250" s="8">
        <v>2773.21</v>
      </c>
      <c r="F250" s="8">
        <v>181.7</v>
      </c>
      <c r="G250" s="8">
        <v>169.3</v>
      </c>
      <c r="H250" s="8">
        <v>155</v>
      </c>
      <c r="I250" s="8">
        <v>175.5</v>
      </c>
      <c r="J250" s="8">
        <v>182.9</v>
      </c>
      <c r="K250" s="8">
        <v>124.3</v>
      </c>
      <c r="L250" s="8">
        <v>199.5</v>
      </c>
      <c r="M250" s="8">
        <v>215</v>
      </c>
      <c r="N250" s="8">
        <v>172.9</v>
      </c>
      <c r="O250" s="8">
        <v>218.2</v>
      </c>
      <c r="P250" s="8">
        <v>223.6</v>
      </c>
      <c r="Q250" s="8">
        <v>186.3</v>
      </c>
      <c r="R250" s="8">
        <v>159.80000000000001</v>
      </c>
      <c r="S250" s="8">
        <v>155.19999999999999</v>
      </c>
      <c r="T250" s="8">
        <v>159.69999999999999</v>
      </c>
      <c r="U250" s="8">
        <v>146.1</v>
      </c>
      <c r="V250" s="8">
        <v>133</v>
      </c>
      <c r="W250" s="8">
        <v>135.1</v>
      </c>
      <c r="X250" s="8">
        <v>126.9</v>
      </c>
      <c r="Y250" s="8">
        <v>101.75</v>
      </c>
      <c r="Z250" s="8">
        <v>149.47</v>
      </c>
      <c r="AA250" s="8">
        <v>101.31</v>
      </c>
      <c r="AB250" s="8">
        <v>102.83</v>
      </c>
      <c r="AC250" s="8">
        <v>146.25</v>
      </c>
      <c r="AD250" s="8">
        <v>132.01</v>
      </c>
      <c r="AE250" s="8">
        <v>153.85</v>
      </c>
      <c r="AF250" s="8">
        <v>161.49</v>
      </c>
      <c r="AG250" s="8">
        <v>160.13999999999999</v>
      </c>
      <c r="AH250" s="8">
        <v>106.24</v>
      </c>
      <c r="AI250" s="8">
        <v>110.87</v>
      </c>
      <c r="AJ250" s="8">
        <v>193.9</v>
      </c>
      <c r="AL250" s="8">
        <v>208.2</v>
      </c>
      <c r="AO250" s="8">
        <v>452.21</v>
      </c>
      <c r="AP250" s="8">
        <v>164.5301</v>
      </c>
      <c r="AQ250" s="8">
        <v>479.94</v>
      </c>
      <c r="AR250" s="8">
        <v>189.12899999999999</v>
      </c>
      <c r="AS250" s="8">
        <v>185.7159</v>
      </c>
      <c r="AT250" s="8">
        <v>202.19569999999999</v>
      </c>
      <c r="AU250" s="8">
        <v>161.62860000000001</v>
      </c>
      <c r="AV250" s="8">
        <v>160.96430000000001</v>
      </c>
      <c r="AW250" s="8">
        <v>161.87719999999999</v>
      </c>
      <c r="AX250" s="8">
        <v>169.34569999999999</v>
      </c>
      <c r="AY250" s="8">
        <v>111.11</v>
      </c>
      <c r="AZ250" s="8">
        <v>1759.31</v>
      </c>
      <c r="BA250" s="8">
        <v>111.8</v>
      </c>
      <c r="BB250" s="8">
        <v>73.23</v>
      </c>
      <c r="BC250" s="8">
        <v>74.16</v>
      </c>
      <c r="BD250" s="8">
        <v>70.680000000000007</v>
      </c>
      <c r="BE250" s="8">
        <v>105.1</v>
      </c>
      <c r="BF250" s="8">
        <v>105.1</v>
      </c>
      <c r="BG250" s="8">
        <v>104.2</v>
      </c>
      <c r="BH250" s="8">
        <v>107.6</v>
      </c>
      <c r="BI250" s="8">
        <v>113.3</v>
      </c>
      <c r="BJ250" s="8">
        <v>105.2</v>
      </c>
      <c r="BK250" s="8">
        <v>113</v>
      </c>
      <c r="BL250" s="8">
        <v>125.2</v>
      </c>
      <c r="BM250" s="8">
        <v>106.9</v>
      </c>
      <c r="BN250" s="8">
        <v>123.6</v>
      </c>
      <c r="BO250" s="8">
        <v>107</v>
      </c>
      <c r="BP250" s="8">
        <v>106.2</v>
      </c>
      <c r="BQ250" s="8">
        <v>122.2</v>
      </c>
      <c r="BR250" s="8">
        <v>129.30000000000001</v>
      </c>
      <c r="BS250" s="8">
        <v>105.6</v>
      </c>
      <c r="BT250" s="8">
        <v>468.85899999999998</v>
      </c>
      <c r="BU250" s="8">
        <v>110.7</v>
      </c>
      <c r="BV250" s="8">
        <v>105.1</v>
      </c>
      <c r="BW250" s="8">
        <v>119.6</v>
      </c>
      <c r="BX250" s="8">
        <v>161.9</v>
      </c>
      <c r="BY250" s="8">
        <v>147.30000000000001</v>
      </c>
      <c r="BZ250" s="8">
        <v>168.1</v>
      </c>
      <c r="CA250" s="8">
        <v>664</v>
      </c>
      <c r="CB250" s="8">
        <v>1579</v>
      </c>
      <c r="CC250" s="8">
        <v>1267</v>
      </c>
      <c r="CD250" s="8">
        <v>964</v>
      </c>
      <c r="CE250" s="8">
        <v>104.601</v>
      </c>
      <c r="CF250" s="8">
        <v>1506.4</v>
      </c>
      <c r="CG250" s="8">
        <v>104.55</v>
      </c>
      <c r="CH250" s="8">
        <v>104.045</v>
      </c>
      <c r="CI250" s="8">
        <v>1500.2</v>
      </c>
      <c r="CJ250" s="8">
        <v>103.98</v>
      </c>
      <c r="CK250" s="8">
        <v>108.105</v>
      </c>
      <c r="CL250" s="8">
        <v>1746.8</v>
      </c>
      <c r="CM250" s="8">
        <v>108.04</v>
      </c>
      <c r="CN250" s="8">
        <v>108.3</v>
      </c>
      <c r="CO250" s="8">
        <v>101.2</v>
      </c>
      <c r="CP250" s="8">
        <v>100.6</v>
      </c>
      <c r="CQ250" s="8">
        <v>119.4</v>
      </c>
      <c r="CR250" s="8">
        <v>99.9</v>
      </c>
      <c r="CS250" s="8">
        <v>101</v>
      </c>
      <c r="CT250" s="8">
        <v>24.1</v>
      </c>
      <c r="CU250" s="8">
        <v>114.9</v>
      </c>
      <c r="CV250" s="8">
        <v>102</v>
      </c>
      <c r="CW250" s="8">
        <v>99.7</v>
      </c>
      <c r="CX250" s="8">
        <v>122</v>
      </c>
      <c r="CY250" s="8">
        <v>100.2</v>
      </c>
      <c r="CZ250" s="8">
        <v>100</v>
      </c>
      <c r="DA250" s="8">
        <v>101.2</v>
      </c>
      <c r="DB250" s="8">
        <v>254</v>
      </c>
      <c r="DC250" s="8">
        <v>3929</v>
      </c>
      <c r="DD250" s="8">
        <v>102.3</v>
      </c>
      <c r="DE250" s="8">
        <v>8130</v>
      </c>
      <c r="DF250" s="8">
        <v>317</v>
      </c>
      <c r="DG250" s="8">
        <v>100.5</v>
      </c>
      <c r="DH250" s="8">
        <v>4786</v>
      </c>
      <c r="DI250" s="8">
        <v>110.5</v>
      </c>
      <c r="DJ250" s="8">
        <v>258667</v>
      </c>
      <c r="DK250" s="8">
        <v>59.67</v>
      </c>
      <c r="DL250" s="8">
        <v>58.67</v>
      </c>
      <c r="DM250" s="8">
        <v>61.28</v>
      </c>
      <c r="DN250" s="8">
        <v>178.1</v>
      </c>
      <c r="DO250" s="8">
        <v>56.87</v>
      </c>
      <c r="DP250" s="8">
        <v>56.42</v>
      </c>
      <c r="DQ250" s="8">
        <v>57.73</v>
      </c>
      <c r="DR250" s="8">
        <v>56.59</v>
      </c>
      <c r="DS250" s="8">
        <v>55.2</v>
      </c>
      <c r="DT250" s="8">
        <v>53.56</v>
      </c>
      <c r="DU250" s="8">
        <v>59.3</v>
      </c>
      <c r="DV250" s="8">
        <v>62.47</v>
      </c>
      <c r="DW250" s="8">
        <v>61.45</v>
      </c>
      <c r="DX250" s="8">
        <v>63.85</v>
      </c>
      <c r="DY250" s="8">
        <v>58.72</v>
      </c>
      <c r="DZ250" s="8">
        <v>64.63</v>
      </c>
      <c r="EA250" s="8">
        <v>64.33</v>
      </c>
      <c r="EB250" s="8">
        <v>64.97</v>
      </c>
      <c r="EC250" s="8">
        <v>275.10000000000002</v>
      </c>
      <c r="ED250" s="8">
        <v>100.28</v>
      </c>
      <c r="EE250" s="8">
        <v>101.23</v>
      </c>
      <c r="EF250" s="8">
        <v>95.8</v>
      </c>
      <c r="EG250" s="8">
        <v>99.91</v>
      </c>
      <c r="EH250" s="8">
        <v>100.33</v>
      </c>
      <c r="EI250" s="8">
        <v>100.52</v>
      </c>
      <c r="EJ250" s="8">
        <v>190.952</v>
      </c>
      <c r="EK250" s="8">
        <v>111.9729</v>
      </c>
      <c r="EL250" s="8">
        <v>112.1</v>
      </c>
      <c r="EM250" s="8">
        <v>110.6</v>
      </c>
      <c r="EN250" s="8">
        <v>360.61700000000002</v>
      </c>
      <c r="EO250" s="8">
        <v>193.13</v>
      </c>
      <c r="EP250" s="8">
        <v>578991806</v>
      </c>
      <c r="EQ250" s="8">
        <v>187621582</v>
      </c>
      <c r="ER250" s="8">
        <v>85324839</v>
      </c>
      <c r="ES250" s="8">
        <v>231.0855</v>
      </c>
      <c r="ET250" s="8">
        <v>100.5</v>
      </c>
      <c r="EU250" s="8">
        <v>100.8</v>
      </c>
      <c r="EV250" s="8">
        <v>103</v>
      </c>
      <c r="EW250" s="6" t="s">
        <v>1590</v>
      </c>
      <c r="EX250" s="6" t="s">
        <v>1590</v>
      </c>
      <c r="EY250" s="6" t="s">
        <v>1590</v>
      </c>
      <c r="EZ250" s="8">
        <v>114.5</v>
      </c>
      <c r="FA250" s="8">
        <v>103.91</v>
      </c>
      <c r="FB250" s="8">
        <v>103.75</v>
      </c>
      <c r="FC250" s="8">
        <v>105.4383</v>
      </c>
      <c r="FD250" s="8">
        <v>104.7787</v>
      </c>
      <c r="FE250" s="8">
        <v>106.6148</v>
      </c>
      <c r="FF250" s="8">
        <v>136.31</v>
      </c>
      <c r="FG250" s="8">
        <v>128.41</v>
      </c>
      <c r="FH250" s="8">
        <v>182.33</v>
      </c>
      <c r="FI250" s="8">
        <v>107.5</v>
      </c>
      <c r="FJ250" s="8">
        <v>120.3</v>
      </c>
      <c r="FK250" s="8">
        <v>120.1</v>
      </c>
      <c r="FL250" s="8">
        <v>104.7</v>
      </c>
      <c r="FM250" s="8">
        <v>128.69999999999999</v>
      </c>
      <c r="FN250" s="8">
        <v>94.26</v>
      </c>
      <c r="FO250" s="8">
        <v>210</v>
      </c>
      <c r="FP250" s="8">
        <v>102.78</v>
      </c>
      <c r="FQ250" s="8">
        <v>92.237700000000004</v>
      </c>
      <c r="FR250" s="8">
        <v>88.426299999999998</v>
      </c>
      <c r="FS250" s="8">
        <v>376247</v>
      </c>
      <c r="FT250" s="8">
        <v>174.4</v>
      </c>
      <c r="FU250" s="8">
        <v>727855</v>
      </c>
      <c r="FV250" s="8">
        <v>183.3</v>
      </c>
      <c r="FW250" s="8">
        <v>103.58</v>
      </c>
      <c r="FX250" s="8">
        <v>258.637</v>
      </c>
      <c r="FY250" s="8">
        <v>103.4</v>
      </c>
      <c r="FZ250" s="8">
        <v>196.566</v>
      </c>
      <c r="GA250" s="8">
        <v>105.9</v>
      </c>
      <c r="GB250" s="8">
        <v>112.2</v>
      </c>
      <c r="GC250" s="8">
        <v>107.1</v>
      </c>
      <c r="GD250" s="8">
        <v>106.5</v>
      </c>
      <c r="GE250" s="8">
        <v>106.8</v>
      </c>
      <c r="GF250" s="8">
        <v>108.7</v>
      </c>
      <c r="GG250" s="8">
        <v>112.7</v>
      </c>
      <c r="GH250" s="8">
        <v>2241.1</v>
      </c>
      <c r="GI250" s="8">
        <v>2248.8000000000002</v>
      </c>
      <c r="GJ250" s="8">
        <v>2346</v>
      </c>
      <c r="GK250" s="8">
        <v>5767.2403000000004</v>
      </c>
      <c r="GL250" s="8">
        <v>102.2276</v>
      </c>
      <c r="GM250" s="8">
        <v>114.3</v>
      </c>
      <c r="GN250" s="8">
        <v>172100</v>
      </c>
      <c r="GO250" s="8">
        <v>117.5</v>
      </c>
      <c r="GP250" s="8">
        <v>100.84</v>
      </c>
      <c r="GQ250" s="8">
        <v>8721</v>
      </c>
      <c r="GR250" s="8">
        <v>7649</v>
      </c>
      <c r="GS250" s="8">
        <v>138.80000000000001</v>
      </c>
      <c r="GT250" s="8">
        <v>6866</v>
      </c>
      <c r="GU250" s="8">
        <v>6520</v>
      </c>
      <c r="GV250" s="8">
        <v>6694</v>
      </c>
      <c r="GW250" s="8">
        <v>4310</v>
      </c>
      <c r="GX250" s="8">
        <v>4948</v>
      </c>
      <c r="GY250" s="8">
        <v>106.91</v>
      </c>
      <c r="GZ250" s="8">
        <v>107</v>
      </c>
      <c r="HA250" s="8">
        <v>103</v>
      </c>
      <c r="HB250" s="8">
        <v>108</v>
      </c>
      <c r="HC250" s="8">
        <v>108</v>
      </c>
      <c r="HD250" s="8">
        <v>102</v>
      </c>
      <c r="HE250" s="8">
        <v>105</v>
      </c>
      <c r="HF250" s="8">
        <v>54792.83</v>
      </c>
      <c r="HG250" s="8">
        <v>53558.2</v>
      </c>
      <c r="HH250" s="8">
        <v>95.3</v>
      </c>
      <c r="HI250" s="8">
        <v>100.4</v>
      </c>
      <c r="HJ250" s="8">
        <v>106.8959</v>
      </c>
      <c r="HK250" s="8">
        <v>701</v>
      </c>
      <c r="HL250" s="8">
        <v>1063</v>
      </c>
      <c r="HM250" s="8">
        <v>140</v>
      </c>
      <c r="HN250" s="8">
        <v>102.84</v>
      </c>
      <c r="HO250" s="8">
        <v>103.62</v>
      </c>
      <c r="HP250" s="8">
        <v>98.6</v>
      </c>
      <c r="HQ250" s="8">
        <v>107.53</v>
      </c>
      <c r="HR250" s="8">
        <v>97.62</v>
      </c>
      <c r="HS250" s="8">
        <v>103.27</v>
      </c>
      <c r="HT250" s="8">
        <v>98.58</v>
      </c>
      <c r="HU250" s="8">
        <v>102.53</v>
      </c>
      <c r="HV250" s="8">
        <v>104.3</v>
      </c>
      <c r="HW250" s="8">
        <v>106.0731</v>
      </c>
      <c r="HX250" s="8">
        <v>219.0478</v>
      </c>
      <c r="HY250" s="8">
        <v>106.00709999999999</v>
      </c>
      <c r="HZ250" s="8">
        <v>106.3031</v>
      </c>
      <c r="IA250" s="8">
        <v>229.26089999999999</v>
      </c>
      <c r="IB250" s="8">
        <v>179.84800000000001</v>
      </c>
      <c r="IC250" s="8">
        <v>373.87</v>
      </c>
      <c r="ID250" s="8">
        <v>119</v>
      </c>
      <c r="IE250" s="8">
        <v>254.64</v>
      </c>
      <c r="IF250" s="8">
        <v>275.2</v>
      </c>
      <c r="IG250" s="8">
        <v>103.5243</v>
      </c>
    </row>
    <row r="251" spans="1:241" x14ac:dyDescent="0.25">
      <c r="A251" s="7">
        <v>42643</v>
      </c>
      <c r="B251" s="8">
        <v>2394.38</v>
      </c>
      <c r="C251" s="8">
        <v>2686.17</v>
      </c>
      <c r="D251" s="8">
        <v>2291.8200000000002</v>
      </c>
      <c r="E251" s="8">
        <v>2858.94</v>
      </c>
      <c r="F251" s="8">
        <v>180</v>
      </c>
      <c r="G251" s="8">
        <v>167.4</v>
      </c>
      <c r="H251" s="8">
        <v>150.30000000000001</v>
      </c>
      <c r="I251" s="8">
        <v>174.7</v>
      </c>
      <c r="J251" s="8">
        <v>181.8</v>
      </c>
      <c r="K251" s="8">
        <v>126</v>
      </c>
      <c r="L251" s="8">
        <v>197.9</v>
      </c>
      <c r="M251" s="8">
        <v>214.2</v>
      </c>
      <c r="N251" s="8">
        <v>171.7</v>
      </c>
      <c r="O251" s="8">
        <v>217.4</v>
      </c>
      <c r="P251" s="8">
        <v>222.3</v>
      </c>
      <c r="Q251" s="8">
        <v>188.9</v>
      </c>
      <c r="R251" s="8">
        <v>184</v>
      </c>
      <c r="S251" s="8">
        <v>159.30000000000001</v>
      </c>
      <c r="T251" s="8">
        <v>164.4</v>
      </c>
      <c r="U251" s="8">
        <v>149.19999999999999</v>
      </c>
      <c r="V251" s="8">
        <v>135</v>
      </c>
      <c r="W251" s="8">
        <v>137.30000000000001</v>
      </c>
      <c r="X251" s="8">
        <v>128.4</v>
      </c>
      <c r="Y251" s="8">
        <v>104.31</v>
      </c>
      <c r="Z251" s="8">
        <v>152.93</v>
      </c>
      <c r="AA251" s="8">
        <v>104.01</v>
      </c>
      <c r="AB251" s="8">
        <v>104.94</v>
      </c>
      <c r="AC251" s="8">
        <v>150.91</v>
      </c>
      <c r="AD251" s="8">
        <v>134.69999999999999</v>
      </c>
      <c r="AE251" s="8">
        <v>159.97999999999999</v>
      </c>
      <c r="AF251" s="8">
        <v>161.08000000000001</v>
      </c>
      <c r="AG251" s="8">
        <v>164.49</v>
      </c>
      <c r="AH251" s="8">
        <v>107.94</v>
      </c>
      <c r="AI251" s="8">
        <v>112.45</v>
      </c>
      <c r="AJ251" s="8">
        <v>200.4</v>
      </c>
      <c r="AL251" s="8">
        <v>217.7</v>
      </c>
      <c r="AO251" s="8">
        <v>453.6</v>
      </c>
      <c r="AP251" s="8">
        <v>164.15600000000001</v>
      </c>
      <c r="AQ251" s="8">
        <v>485.25</v>
      </c>
      <c r="AR251" s="8">
        <v>187.2063</v>
      </c>
      <c r="AS251" s="8">
        <v>185.25640000000001</v>
      </c>
      <c r="AT251" s="8">
        <v>201.18170000000001</v>
      </c>
      <c r="AU251" s="8">
        <v>162.82689999999999</v>
      </c>
      <c r="AV251" s="8">
        <v>164.36680000000001</v>
      </c>
      <c r="AW251" s="8">
        <v>160.9016</v>
      </c>
      <c r="AX251" s="8">
        <v>169.7174</v>
      </c>
      <c r="AY251" s="8">
        <v>114.65</v>
      </c>
      <c r="AZ251" s="8">
        <v>1789.68</v>
      </c>
      <c r="BA251" s="8">
        <v>114.22</v>
      </c>
      <c r="BB251" s="8">
        <v>73.290000000000006</v>
      </c>
      <c r="BC251" s="8">
        <v>74.23</v>
      </c>
      <c r="BD251" s="8">
        <v>70.78</v>
      </c>
      <c r="BE251" s="8">
        <v>107.7</v>
      </c>
      <c r="BF251" s="8">
        <v>107.9</v>
      </c>
      <c r="BG251" s="8">
        <v>106.2</v>
      </c>
      <c r="BH251" s="8">
        <v>109.2</v>
      </c>
      <c r="BI251" s="8">
        <v>117</v>
      </c>
      <c r="BJ251" s="8">
        <v>106.6</v>
      </c>
      <c r="BK251" s="8">
        <v>114.6</v>
      </c>
      <c r="BL251" s="8">
        <v>127.5</v>
      </c>
      <c r="BM251" s="8">
        <v>108.8</v>
      </c>
      <c r="BN251" s="8">
        <v>125.5</v>
      </c>
      <c r="BO251" s="8">
        <v>109</v>
      </c>
      <c r="BP251" s="8">
        <v>107.5</v>
      </c>
      <c r="BQ251" s="8">
        <v>124.5</v>
      </c>
      <c r="BR251" s="8">
        <v>129.69999999999999</v>
      </c>
      <c r="BS251" s="8">
        <v>107</v>
      </c>
      <c r="BT251" s="8">
        <v>472.63200000000001</v>
      </c>
      <c r="BU251" s="8">
        <v>112.1</v>
      </c>
      <c r="BV251" s="8">
        <v>106.2</v>
      </c>
      <c r="BW251" s="8">
        <v>122.3</v>
      </c>
      <c r="BX251" s="8">
        <v>167.4</v>
      </c>
      <c r="BY251" s="8">
        <v>148.5</v>
      </c>
      <c r="BZ251" s="8">
        <v>175.6</v>
      </c>
      <c r="CA251" s="8">
        <v>668</v>
      </c>
      <c r="CB251" s="8">
        <v>1668</v>
      </c>
      <c r="CC251" s="8">
        <v>1269</v>
      </c>
      <c r="CD251" s="8">
        <v>1024</v>
      </c>
      <c r="CE251" s="8">
        <v>105.431</v>
      </c>
      <c r="CF251" s="8">
        <v>1499.7</v>
      </c>
      <c r="CG251" s="8">
        <v>105.41</v>
      </c>
      <c r="CH251" s="8">
        <v>105.084</v>
      </c>
      <c r="CI251" s="8">
        <v>1492.8</v>
      </c>
      <c r="CJ251" s="8">
        <v>105.05</v>
      </c>
      <c r="CK251" s="8">
        <v>107.605</v>
      </c>
      <c r="CL251" s="8">
        <v>1743.6</v>
      </c>
      <c r="CM251" s="8">
        <v>107.66</v>
      </c>
      <c r="CN251" s="8">
        <v>109.6</v>
      </c>
      <c r="CO251" s="8">
        <v>101.2</v>
      </c>
      <c r="CP251" s="8">
        <v>100.8</v>
      </c>
      <c r="CQ251" s="8">
        <v>117.1</v>
      </c>
      <c r="CR251" s="8">
        <v>100.2</v>
      </c>
      <c r="CS251" s="8">
        <v>101.2</v>
      </c>
      <c r="CT251" s="8">
        <v>28.2</v>
      </c>
      <c r="CU251" s="8">
        <v>115.6</v>
      </c>
      <c r="CV251" s="8">
        <v>103</v>
      </c>
      <c r="CW251" s="8">
        <v>99.8</v>
      </c>
      <c r="CX251" s="8">
        <v>118</v>
      </c>
      <c r="CY251" s="8">
        <v>102.4</v>
      </c>
      <c r="CZ251" s="8">
        <v>102</v>
      </c>
      <c r="DA251" s="8">
        <v>102.5</v>
      </c>
      <c r="DB251" s="8">
        <v>259</v>
      </c>
      <c r="DC251" s="8">
        <v>3955</v>
      </c>
      <c r="DD251" s="8">
        <v>104.3</v>
      </c>
      <c r="DE251" s="8">
        <v>8300</v>
      </c>
      <c r="DF251" s="8">
        <v>342</v>
      </c>
      <c r="DG251" s="8">
        <v>102.7</v>
      </c>
      <c r="DH251" s="8">
        <v>4711</v>
      </c>
      <c r="DI251" s="8">
        <v>112.8</v>
      </c>
      <c r="DJ251" s="8">
        <v>257667</v>
      </c>
      <c r="DK251" s="8">
        <v>59.27</v>
      </c>
      <c r="DL251" s="8">
        <v>58.4</v>
      </c>
      <c r="DM251" s="8">
        <v>60.67</v>
      </c>
      <c r="DN251" s="8">
        <v>177.1</v>
      </c>
      <c r="DO251" s="8">
        <v>56.63</v>
      </c>
      <c r="DP251" s="8">
        <v>56.22</v>
      </c>
      <c r="DQ251" s="8">
        <v>57.41</v>
      </c>
      <c r="DR251" s="8">
        <v>56.33</v>
      </c>
      <c r="DS251" s="8">
        <v>54.81</v>
      </c>
      <c r="DT251" s="8">
        <v>53.28</v>
      </c>
      <c r="DU251" s="8">
        <v>58.63</v>
      </c>
      <c r="DV251" s="8">
        <v>61.9</v>
      </c>
      <c r="DW251" s="8">
        <v>60.88</v>
      </c>
      <c r="DX251" s="8">
        <v>63.27</v>
      </c>
      <c r="DY251" s="8">
        <v>58.27</v>
      </c>
      <c r="DZ251" s="8">
        <v>64.05</v>
      </c>
      <c r="EA251" s="8">
        <v>64.180000000000007</v>
      </c>
      <c r="EB251" s="8">
        <v>63.91</v>
      </c>
      <c r="EC251" s="8">
        <v>288.43329999999997</v>
      </c>
      <c r="ED251" s="8">
        <v>101.31</v>
      </c>
      <c r="EE251" s="8">
        <v>102.3</v>
      </c>
      <c r="EF251" s="8">
        <v>96.67</v>
      </c>
      <c r="EG251" s="8">
        <v>101.96</v>
      </c>
      <c r="EH251" s="8">
        <v>101.8</v>
      </c>
      <c r="EI251" s="8">
        <v>97.74</v>
      </c>
      <c r="EJ251" s="8">
        <v>194.19499999999999</v>
      </c>
      <c r="EK251" s="8">
        <v>115.1974</v>
      </c>
      <c r="EL251" s="8">
        <v>115.4</v>
      </c>
      <c r="EM251" s="8">
        <v>110.4</v>
      </c>
      <c r="EN251" s="8">
        <v>372.87900000000002</v>
      </c>
      <c r="EO251" s="8">
        <v>193.83</v>
      </c>
      <c r="EP251" s="8">
        <v>579281302</v>
      </c>
      <c r="EQ251" s="8">
        <v>188390830</v>
      </c>
      <c r="ER251" s="8">
        <v>85862385</v>
      </c>
      <c r="ES251" s="8">
        <v>234.9</v>
      </c>
      <c r="ET251" s="8">
        <v>100.7</v>
      </c>
      <c r="EU251" s="8">
        <v>101.9</v>
      </c>
      <c r="EV251" s="8">
        <v>104.8</v>
      </c>
      <c r="EW251" s="8">
        <v>99.2</v>
      </c>
      <c r="EX251" s="8">
        <v>102.1</v>
      </c>
      <c r="EY251" s="8">
        <v>89.8</v>
      </c>
      <c r="EZ251" s="8">
        <v>117.7</v>
      </c>
      <c r="FA251" s="8">
        <v>107.48</v>
      </c>
      <c r="FB251" s="8">
        <v>107.07</v>
      </c>
      <c r="FC251" s="8">
        <v>107.0245</v>
      </c>
      <c r="FD251" s="8">
        <v>108.02589999999999</v>
      </c>
      <c r="FE251" s="8">
        <v>105.16540000000001</v>
      </c>
      <c r="FF251" s="8">
        <v>136.96</v>
      </c>
      <c r="FG251" s="8">
        <v>130.66</v>
      </c>
      <c r="FH251" s="8">
        <v>172.32</v>
      </c>
      <c r="FI251" s="8">
        <v>109.6</v>
      </c>
      <c r="FJ251" s="8">
        <v>121.5</v>
      </c>
      <c r="FK251" s="8">
        <v>123.3</v>
      </c>
      <c r="FL251" s="8">
        <v>107</v>
      </c>
      <c r="FM251" s="8">
        <v>115.5</v>
      </c>
      <c r="FN251" s="8">
        <v>93.5</v>
      </c>
      <c r="FO251" s="8">
        <v>220.2</v>
      </c>
      <c r="FP251" s="8">
        <v>107.62</v>
      </c>
      <c r="FQ251" s="8">
        <v>93.631799999999998</v>
      </c>
      <c r="FR251" s="8">
        <v>90.6096</v>
      </c>
      <c r="FS251" s="8">
        <v>385201</v>
      </c>
      <c r="FT251" s="8">
        <v>178.5</v>
      </c>
      <c r="FU251" s="8">
        <v>747391</v>
      </c>
      <c r="FV251" s="8">
        <v>188.2</v>
      </c>
      <c r="FW251" s="8">
        <v>106.16</v>
      </c>
      <c r="FX251" s="8">
        <v>268.77199999999999</v>
      </c>
      <c r="FY251" s="8">
        <v>106</v>
      </c>
      <c r="FZ251" s="8">
        <v>202.68600000000001</v>
      </c>
      <c r="GA251" s="8">
        <v>108.7</v>
      </c>
      <c r="GB251" s="8">
        <v>116.1</v>
      </c>
      <c r="GC251" s="8">
        <v>109.1</v>
      </c>
      <c r="GD251" s="8">
        <v>106.9</v>
      </c>
      <c r="GE251" s="8">
        <v>109.6</v>
      </c>
      <c r="GF251" s="8">
        <v>114</v>
      </c>
      <c r="GG251" s="8">
        <v>119.9</v>
      </c>
      <c r="GH251" s="8">
        <v>2323</v>
      </c>
      <c r="GI251" s="8">
        <v>2333.3000000000002</v>
      </c>
      <c r="GJ251" s="8">
        <v>2429</v>
      </c>
      <c r="GK251" s="8">
        <v>6101.9357</v>
      </c>
      <c r="GL251" s="8">
        <v>103.1682</v>
      </c>
      <c r="GM251" s="8">
        <v>112.2</v>
      </c>
      <c r="GN251" s="8">
        <v>176150</v>
      </c>
      <c r="GO251" s="8">
        <v>117.1</v>
      </c>
      <c r="GP251" s="8">
        <v>102.73</v>
      </c>
      <c r="GQ251" s="8">
        <v>8778</v>
      </c>
      <c r="GR251" s="8">
        <v>7772</v>
      </c>
      <c r="GS251" s="8">
        <v>141</v>
      </c>
      <c r="GT251" s="8">
        <v>6913</v>
      </c>
      <c r="GU251" s="8">
        <v>6578</v>
      </c>
      <c r="GV251" s="8">
        <v>6774</v>
      </c>
      <c r="GW251" s="8">
        <v>4351</v>
      </c>
      <c r="GX251" s="8">
        <v>4967</v>
      </c>
      <c r="GY251" s="8">
        <v>108.31</v>
      </c>
      <c r="GZ251" s="8">
        <v>106</v>
      </c>
      <c r="HA251" s="8">
        <v>104</v>
      </c>
      <c r="HB251" s="8">
        <v>107</v>
      </c>
      <c r="HC251" s="8">
        <v>108</v>
      </c>
      <c r="HD251" s="8">
        <v>104</v>
      </c>
      <c r="HE251" s="8">
        <v>105</v>
      </c>
      <c r="HF251" s="8">
        <v>54215.14</v>
      </c>
      <c r="HG251" s="8">
        <v>53476.959999999999</v>
      </c>
      <c r="HH251" s="8">
        <v>93.7</v>
      </c>
      <c r="HI251" s="8">
        <v>99.2</v>
      </c>
      <c r="HJ251" s="8">
        <v>109.3464</v>
      </c>
      <c r="HK251" s="8">
        <v>724</v>
      </c>
      <c r="HL251" s="8">
        <v>1080</v>
      </c>
      <c r="HM251" s="8">
        <v>137.9</v>
      </c>
      <c r="HN251" s="8">
        <v>103.69</v>
      </c>
      <c r="HO251" s="8">
        <v>104.55</v>
      </c>
      <c r="HP251" s="8">
        <v>98.98</v>
      </c>
      <c r="HQ251" s="8">
        <v>108.7</v>
      </c>
      <c r="HR251" s="8">
        <v>92.68</v>
      </c>
      <c r="HS251" s="8">
        <v>105.15</v>
      </c>
      <c r="HT251" s="8">
        <v>100.21</v>
      </c>
      <c r="HU251" s="8">
        <v>103.34</v>
      </c>
      <c r="HV251" s="8">
        <v>107.79</v>
      </c>
      <c r="HW251" s="8">
        <v>107.8151</v>
      </c>
      <c r="HX251" s="8">
        <v>222.40729999999999</v>
      </c>
      <c r="HY251" s="8">
        <v>108.0801</v>
      </c>
      <c r="HZ251" s="8">
        <v>106.9205</v>
      </c>
      <c r="IA251" s="8">
        <v>233.4744</v>
      </c>
      <c r="IB251" s="8">
        <v>182.327</v>
      </c>
      <c r="IC251" s="8">
        <v>380.5</v>
      </c>
      <c r="ID251" s="8">
        <v>122.4</v>
      </c>
      <c r="IE251" s="8">
        <v>259.43</v>
      </c>
      <c r="IF251" s="8">
        <v>272.39999999999998</v>
      </c>
      <c r="IG251" s="8">
        <v>105.1164</v>
      </c>
    </row>
    <row r="252" spans="1:241" x14ac:dyDescent="0.25">
      <c r="A252" s="7">
        <v>42735</v>
      </c>
      <c r="B252" s="8">
        <v>2405.25</v>
      </c>
      <c r="C252" s="8">
        <v>2792.36</v>
      </c>
      <c r="D252" s="8">
        <v>2310.89</v>
      </c>
      <c r="E252" s="8">
        <v>2931.62</v>
      </c>
      <c r="F252" s="8">
        <v>180.8</v>
      </c>
      <c r="G252" s="8">
        <v>166.5</v>
      </c>
      <c r="H252" s="8">
        <v>147.30000000000001</v>
      </c>
      <c r="I252" s="8">
        <v>174.8</v>
      </c>
      <c r="J252" s="8">
        <v>184</v>
      </c>
      <c r="K252" s="8">
        <v>111.4</v>
      </c>
      <c r="L252" s="8">
        <v>208.6</v>
      </c>
      <c r="M252" s="8">
        <v>219.4</v>
      </c>
      <c r="N252" s="8">
        <v>181.7</v>
      </c>
      <c r="O252" s="8">
        <v>222.3</v>
      </c>
      <c r="P252" s="8">
        <v>227.9</v>
      </c>
      <c r="Q252" s="8">
        <v>189</v>
      </c>
      <c r="R252" s="8">
        <v>163.19999999999999</v>
      </c>
      <c r="S252" s="8">
        <v>167.6</v>
      </c>
      <c r="T252" s="8">
        <v>174.4</v>
      </c>
      <c r="U252" s="8">
        <v>153.80000000000001</v>
      </c>
      <c r="V252" s="8">
        <v>140.6</v>
      </c>
      <c r="W252" s="8">
        <v>143.80000000000001</v>
      </c>
      <c r="X252" s="8">
        <v>131.30000000000001</v>
      </c>
      <c r="Y252" s="8">
        <v>103.94</v>
      </c>
      <c r="Z252" s="8">
        <v>154.01</v>
      </c>
      <c r="AA252" s="8">
        <v>103.56</v>
      </c>
      <c r="AB252" s="8">
        <v>104.85</v>
      </c>
      <c r="AC252" s="8">
        <v>151.59</v>
      </c>
      <c r="AD252" s="8">
        <v>136.08000000000001</v>
      </c>
      <c r="AE252" s="8">
        <v>160.05000000000001</v>
      </c>
      <c r="AF252" s="8">
        <v>163.52000000000001</v>
      </c>
      <c r="AG252" s="8">
        <v>165.6</v>
      </c>
      <c r="AH252" s="8">
        <v>110.52</v>
      </c>
      <c r="AI252" s="8">
        <v>116.12</v>
      </c>
      <c r="AJ252" s="8">
        <v>203.1</v>
      </c>
      <c r="AL252" s="8">
        <v>225.8</v>
      </c>
      <c r="AO252" s="8">
        <v>457.1</v>
      </c>
      <c r="AP252" s="8">
        <v>162.72319999999999</v>
      </c>
      <c r="AQ252" s="8">
        <v>485.71</v>
      </c>
      <c r="AR252" s="8">
        <v>185.50980000000001</v>
      </c>
      <c r="AS252" s="8">
        <v>184.0025</v>
      </c>
      <c r="AT252" s="8">
        <v>201.16200000000001</v>
      </c>
      <c r="AU252" s="8">
        <v>167.47839999999999</v>
      </c>
      <c r="AV252" s="8">
        <v>168.39250000000001</v>
      </c>
      <c r="AW252" s="8">
        <v>166.15780000000001</v>
      </c>
      <c r="AX252" s="8">
        <v>174.71019999999999</v>
      </c>
      <c r="AY252" s="8">
        <v>116.47</v>
      </c>
      <c r="AZ252" s="8">
        <v>1784.3</v>
      </c>
      <c r="BA252" s="8">
        <v>115.79</v>
      </c>
      <c r="BB252" s="8">
        <v>73.489999999999995</v>
      </c>
      <c r="BC252" s="8">
        <v>74.17</v>
      </c>
      <c r="BD252" s="8">
        <v>71.73</v>
      </c>
      <c r="BE252" s="8">
        <v>112.8</v>
      </c>
      <c r="BF252" s="8">
        <v>113</v>
      </c>
      <c r="BG252" s="8">
        <v>111.4</v>
      </c>
      <c r="BH252" s="8">
        <v>111.3</v>
      </c>
      <c r="BI252" s="8">
        <v>121.5</v>
      </c>
      <c r="BJ252" s="8">
        <v>109</v>
      </c>
      <c r="BK252" s="8">
        <v>115.2</v>
      </c>
      <c r="BL252" s="8">
        <v>129.30000000000001</v>
      </c>
      <c r="BM252" s="8">
        <v>110.4</v>
      </c>
      <c r="BN252" s="8">
        <v>126.6</v>
      </c>
      <c r="BO252" s="8">
        <v>110.5</v>
      </c>
      <c r="BP252" s="8">
        <v>109.5</v>
      </c>
      <c r="BQ252" s="8">
        <v>124.9</v>
      </c>
      <c r="BR252" s="8">
        <v>133.30000000000001</v>
      </c>
      <c r="BS252" s="8">
        <v>105.3</v>
      </c>
      <c r="BT252" s="8">
        <v>470.274</v>
      </c>
      <c r="BU252" s="8">
        <v>112.7</v>
      </c>
      <c r="BV252" s="8">
        <v>105.7</v>
      </c>
      <c r="BW252" s="8">
        <v>124.5</v>
      </c>
      <c r="BX252" s="8">
        <v>169.3</v>
      </c>
      <c r="BY252" s="8">
        <v>155.4</v>
      </c>
      <c r="BZ252" s="8">
        <v>175.2</v>
      </c>
      <c r="CA252" s="8">
        <v>676</v>
      </c>
      <c r="CB252" s="8">
        <v>1692</v>
      </c>
      <c r="CC252" s="8">
        <v>1247</v>
      </c>
      <c r="CD252" s="8">
        <v>999</v>
      </c>
      <c r="CE252" s="8">
        <v>105.848</v>
      </c>
      <c r="CF252" s="8">
        <v>1512</v>
      </c>
      <c r="CG252" s="8">
        <v>105.78</v>
      </c>
      <c r="CH252" s="8">
        <v>105.803</v>
      </c>
      <c r="CI252" s="8">
        <v>1503.6</v>
      </c>
      <c r="CJ252" s="8">
        <v>105.74</v>
      </c>
      <c r="CK252" s="8">
        <v>106.098</v>
      </c>
      <c r="CL252" s="8">
        <v>1764.2</v>
      </c>
      <c r="CM252" s="8">
        <v>105.99</v>
      </c>
      <c r="CN252" s="8">
        <v>111.3</v>
      </c>
      <c r="CO252" s="8">
        <v>100.7</v>
      </c>
      <c r="CP252" s="8">
        <v>100.4</v>
      </c>
      <c r="CQ252" s="8">
        <v>119.6</v>
      </c>
      <c r="CR252" s="8">
        <v>98.8</v>
      </c>
      <c r="CS252" s="8">
        <v>101.6</v>
      </c>
      <c r="CT252" s="8">
        <v>32.200000000000003</v>
      </c>
      <c r="CU252" s="8">
        <v>118.3</v>
      </c>
      <c r="CV252" s="8">
        <v>104</v>
      </c>
      <c r="CW252" s="8">
        <v>98.5</v>
      </c>
      <c r="CX252" s="8">
        <v>120</v>
      </c>
      <c r="CY252" s="8">
        <v>101.8</v>
      </c>
      <c r="CZ252" s="8">
        <v>102</v>
      </c>
      <c r="DA252" s="8">
        <v>103.1</v>
      </c>
      <c r="DB252" s="8">
        <v>254</v>
      </c>
      <c r="DC252" s="8">
        <v>4009</v>
      </c>
      <c r="DD252" s="8">
        <v>104.8</v>
      </c>
      <c r="DE252" s="8">
        <v>8330</v>
      </c>
      <c r="DF252" s="8">
        <v>332</v>
      </c>
      <c r="DG252" s="8">
        <v>101.4</v>
      </c>
      <c r="DH252" s="8">
        <v>4761</v>
      </c>
      <c r="DI252" s="8">
        <v>112.7</v>
      </c>
      <c r="DJ252" s="8">
        <v>262667</v>
      </c>
      <c r="DK252" s="8">
        <v>59.33</v>
      </c>
      <c r="DL252" s="8">
        <v>58.3</v>
      </c>
      <c r="DM252" s="8">
        <v>60.99</v>
      </c>
      <c r="DN252" s="8">
        <v>172.2</v>
      </c>
      <c r="DO252" s="8">
        <v>56.5</v>
      </c>
      <c r="DP252" s="8">
        <v>55.91</v>
      </c>
      <c r="DQ252" s="8">
        <v>57.63</v>
      </c>
      <c r="DR252" s="8">
        <v>56.26</v>
      </c>
      <c r="DS252" s="8">
        <v>55.07</v>
      </c>
      <c r="DT252" s="8">
        <v>53.76</v>
      </c>
      <c r="DU252" s="8">
        <v>58.36</v>
      </c>
      <c r="DV252" s="8">
        <v>62.01</v>
      </c>
      <c r="DW252" s="8">
        <v>60.91</v>
      </c>
      <c r="DX252" s="8">
        <v>63.5</v>
      </c>
      <c r="DY252" s="8">
        <v>58.32</v>
      </c>
      <c r="DZ252" s="8">
        <v>64.38</v>
      </c>
      <c r="EA252" s="8">
        <v>64.180000000000007</v>
      </c>
      <c r="EB252" s="8">
        <v>64.61</v>
      </c>
      <c r="EC252" s="8">
        <v>306.13330000000002</v>
      </c>
      <c r="ED252" s="8">
        <v>100.75</v>
      </c>
      <c r="EE252" s="8">
        <v>101.97</v>
      </c>
      <c r="EF252" s="8">
        <v>94.84</v>
      </c>
      <c r="EG252" s="8">
        <v>100.56</v>
      </c>
      <c r="EH252" s="8">
        <v>101.39</v>
      </c>
      <c r="EI252" s="8">
        <v>98.26</v>
      </c>
      <c r="EJ252" s="8">
        <v>204.155</v>
      </c>
      <c r="EK252" s="8">
        <v>116.9483</v>
      </c>
      <c r="EL252" s="8">
        <v>117.2</v>
      </c>
      <c r="EM252" s="8">
        <v>112.5</v>
      </c>
      <c r="EN252" s="8">
        <v>380.78800000000001</v>
      </c>
      <c r="EO252" s="8">
        <v>194.54</v>
      </c>
      <c r="EP252" s="8">
        <v>581019146</v>
      </c>
      <c r="EQ252" s="8">
        <v>188824129</v>
      </c>
      <c r="ER252" s="8">
        <v>86351801</v>
      </c>
      <c r="ES252" s="8">
        <v>240.2</v>
      </c>
      <c r="ET252" s="8">
        <v>100</v>
      </c>
      <c r="EU252" s="8">
        <v>100.6</v>
      </c>
      <c r="EV252" s="8">
        <v>104.5</v>
      </c>
      <c r="EW252" s="6" t="s">
        <v>1590</v>
      </c>
      <c r="EX252" s="6" t="s">
        <v>1590</v>
      </c>
      <c r="EY252" s="6" t="s">
        <v>1590</v>
      </c>
      <c r="EZ252" s="8">
        <v>124</v>
      </c>
      <c r="FA252" s="8">
        <v>109.4</v>
      </c>
      <c r="FB252" s="8">
        <v>108.7</v>
      </c>
      <c r="FC252" s="8">
        <v>108.92100000000001</v>
      </c>
      <c r="FD252" s="8">
        <v>109.1754</v>
      </c>
      <c r="FE252" s="8">
        <v>108.4264</v>
      </c>
      <c r="FF252" s="8">
        <v>138.02000000000001</v>
      </c>
      <c r="FG252" s="8">
        <v>131.81</v>
      </c>
      <c r="FH252" s="8">
        <v>172.81</v>
      </c>
      <c r="FI252" s="8">
        <v>112.8</v>
      </c>
      <c r="FJ252" s="8">
        <v>124.3</v>
      </c>
      <c r="FK252" s="8">
        <v>126.1</v>
      </c>
      <c r="FL252" s="8">
        <v>110.4</v>
      </c>
      <c r="FM252" s="8">
        <v>118.7</v>
      </c>
      <c r="FN252" s="8">
        <v>93.55</v>
      </c>
      <c r="FO252" s="8">
        <v>236.2</v>
      </c>
      <c r="FP252" s="8">
        <v>111.12</v>
      </c>
      <c r="FQ252" s="8">
        <v>94.608900000000006</v>
      </c>
      <c r="FR252" s="8">
        <v>92.361099999999993</v>
      </c>
      <c r="FS252" s="8">
        <v>387258</v>
      </c>
      <c r="FT252" s="8">
        <v>179.5</v>
      </c>
      <c r="FU252" s="8">
        <v>749305</v>
      </c>
      <c r="FV252" s="8">
        <v>188.7</v>
      </c>
      <c r="FW252" s="8">
        <v>107.52</v>
      </c>
      <c r="FX252" s="8">
        <v>265.29899999999998</v>
      </c>
      <c r="FY252" s="8">
        <v>107</v>
      </c>
      <c r="FZ252" s="8">
        <v>203.30699999999999</v>
      </c>
      <c r="GA252" s="8">
        <v>110.5</v>
      </c>
      <c r="GB252" s="8">
        <v>118.6</v>
      </c>
      <c r="GC252" s="8">
        <v>109.1</v>
      </c>
      <c r="GD252" s="8">
        <v>106</v>
      </c>
      <c r="GE252" s="8">
        <v>109.3</v>
      </c>
      <c r="GF252" s="8">
        <v>116.2</v>
      </c>
      <c r="GG252" s="8">
        <v>122.9</v>
      </c>
      <c r="GH252" s="8">
        <v>2346.8000000000002</v>
      </c>
      <c r="GI252" s="8">
        <v>2355</v>
      </c>
      <c r="GJ252" s="8">
        <v>2431</v>
      </c>
      <c r="GK252" s="8">
        <v>6179.7937000000002</v>
      </c>
      <c r="GL252" s="8">
        <v>104.5806</v>
      </c>
      <c r="GM252" s="8">
        <v>113.8</v>
      </c>
      <c r="GN252" s="8">
        <v>180300</v>
      </c>
      <c r="GO252" s="8">
        <v>118.8</v>
      </c>
      <c r="GP252" s="8">
        <v>103.86</v>
      </c>
      <c r="GQ252" s="8">
        <v>8709</v>
      </c>
      <c r="GR252" s="8">
        <v>7638</v>
      </c>
      <c r="GS252" s="8">
        <v>141.80000000000001</v>
      </c>
      <c r="GT252" s="8">
        <v>6952</v>
      </c>
      <c r="GU252" s="8">
        <v>6662</v>
      </c>
      <c r="GV252" s="8">
        <v>6796</v>
      </c>
      <c r="GW252" s="8">
        <v>4353</v>
      </c>
      <c r="GX252" s="8">
        <v>4976</v>
      </c>
      <c r="GY252" s="8">
        <v>109.57</v>
      </c>
      <c r="GZ252" s="8">
        <v>108</v>
      </c>
      <c r="HA252" s="8">
        <v>105</v>
      </c>
      <c r="HB252" s="8">
        <v>109</v>
      </c>
      <c r="HC252" s="8">
        <v>111</v>
      </c>
      <c r="HD252" s="8">
        <v>103</v>
      </c>
      <c r="HE252" s="8">
        <v>107</v>
      </c>
      <c r="HF252" s="8">
        <v>53982.97</v>
      </c>
      <c r="HG252" s="8">
        <v>53286.96</v>
      </c>
      <c r="HH252" s="8">
        <v>90</v>
      </c>
      <c r="HI252" s="8">
        <v>93.4</v>
      </c>
      <c r="HJ252" s="8">
        <v>111.05970000000001</v>
      </c>
      <c r="HK252" s="8">
        <v>727</v>
      </c>
      <c r="HL252" s="8">
        <v>1079</v>
      </c>
      <c r="HM252" s="8">
        <v>137.19999999999999</v>
      </c>
      <c r="HN252" s="8">
        <v>105.54</v>
      </c>
      <c r="HO252" s="8">
        <v>105.54</v>
      </c>
      <c r="HP252" s="8">
        <v>105.3</v>
      </c>
      <c r="HQ252" s="8">
        <v>108.6</v>
      </c>
      <c r="HR252" s="8">
        <v>94.28</v>
      </c>
      <c r="HS252" s="8">
        <v>106.22</v>
      </c>
      <c r="HT252" s="8">
        <v>107.63</v>
      </c>
      <c r="HU252" s="8">
        <v>103.9</v>
      </c>
      <c r="HV252" s="8">
        <v>109.63</v>
      </c>
      <c r="HW252" s="8">
        <v>109.7508</v>
      </c>
      <c r="HX252" s="8">
        <v>224.92259999999999</v>
      </c>
      <c r="HY252" s="8">
        <v>110.4358</v>
      </c>
      <c r="HZ252" s="8">
        <v>107.74379999999999</v>
      </c>
      <c r="IA252" s="8">
        <v>235.24930000000001</v>
      </c>
      <c r="IB252" s="8">
        <v>185.126</v>
      </c>
      <c r="IC252" s="8">
        <v>383.53</v>
      </c>
      <c r="ID252" s="8">
        <v>123.7</v>
      </c>
      <c r="IE252" s="8">
        <v>261.02</v>
      </c>
      <c r="IF252" s="8">
        <v>275.5</v>
      </c>
      <c r="IG252" s="8">
        <v>105.6476</v>
      </c>
    </row>
    <row r="253" spans="1:241" x14ac:dyDescent="0.25">
      <c r="A253" s="7">
        <v>42825</v>
      </c>
      <c r="B253" s="8">
        <v>2484.4</v>
      </c>
      <c r="C253" s="8">
        <v>2787.2</v>
      </c>
      <c r="D253" s="8">
        <v>2402.3000000000002</v>
      </c>
      <c r="E253" s="8">
        <v>2855.83</v>
      </c>
      <c r="F253" s="8">
        <v>183</v>
      </c>
      <c r="G253" s="8">
        <v>169.3</v>
      </c>
      <c r="H253" s="8">
        <v>144.6</v>
      </c>
      <c r="I253" s="8">
        <v>179.8</v>
      </c>
      <c r="J253" s="8">
        <v>189.2</v>
      </c>
      <c r="K253" s="8">
        <v>115.5</v>
      </c>
      <c r="L253" s="8">
        <v>208.2</v>
      </c>
      <c r="M253" s="8">
        <v>220</v>
      </c>
      <c r="N253" s="8">
        <v>185.7</v>
      </c>
      <c r="O253" s="8">
        <v>222.6</v>
      </c>
      <c r="P253" s="8">
        <v>228.8</v>
      </c>
      <c r="Q253" s="8">
        <v>185.6</v>
      </c>
      <c r="R253" s="8">
        <v>166.5</v>
      </c>
      <c r="S253" s="8">
        <v>172.7</v>
      </c>
      <c r="T253" s="8">
        <v>179.5</v>
      </c>
      <c r="U253" s="8">
        <v>159.1</v>
      </c>
      <c r="V253" s="8">
        <v>143.69999999999999</v>
      </c>
      <c r="W253" s="8">
        <v>147.30000000000001</v>
      </c>
      <c r="X253" s="8">
        <v>133.5</v>
      </c>
      <c r="Y253" s="8">
        <v>105.01</v>
      </c>
      <c r="Z253" s="8">
        <v>156.69999999999999</v>
      </c>
      <c r="AA253" s="8">
        <v>104.63</v>
      </c>
      <c r="AB253" s="8">
        <v>105.92</v>
      </c>
      <c r="AC253" s="8">
        <v>154.19</v>
      </c>
      <c r="AD253" s="8">
        <v>139.38</v>
      </c>
      <c r="AE253" s="8">
        <v>161.97999999999999</v>
      </c>
      <c r="AF253" s="8">
        <v>166.54</v>
      </c>
      <c r="AG253" s="8">
        <v>162.97</v>
      </c>
      <c r="AH253" s="8">
        <v>112.66</v>
      </c>
      <c r="AI253" s="8">
        <v>117.97</v>
      </c>
      <c r="AJ253" s="8">
        <v>213.7</v>
      </c>
      <c r="AK253" s="8">
        <v>95.3</v>
      </c>
      <c r="AL253" s="8">
        <v>245.1</v>
      </c>
      <c r="AM253" s="8">
        <v>97.6</v>
      </c>
      <c r="AN253" s="8">
        <v>95.4</v>
      </c>
      <c r="AO253" s="8">
        <v>461.76</v>
      </c>
      <c r="AP253" s="8">
        <v>164.41380000000001</v>
      </c>
      <c r="AQ253" s="8">
        <v>486.27</v>
      </c>
      <c r="AR253" s="8">
        <v>185.7662</v>
      </c>
      <c r="AS253" s="8">
        <v>187.0341</v>
      </c>
      <c r="AT253" s="8">
        <v>202.29570000000001</v>
      </c>
      <c r="AU253" s="8">
        <v>169.66229999999999</v>
      </c>
      <c r="AV253" s="8">
        <v>167.6183</v>
      </c>
      <c r="AW253" s="8">
        <v>171.148</v>
      </c>
      <c r="AX253" s="8">
        <v>179.1602</v>
      </c>
      <c r="AY253" s="8">
        <v>117.22</v>
      </c>
      <c r="AZ253" s="8">
        <v>1807.57</v>
      </c>
      <c r="BA253" s="8">
        <v>117.89</v>
      </c>
      <c r="BB253" s="8">
        <v>73.650000000000006</v>
      </c>
      <c r="BC253" s="8">
        <v>74.37</v>
      </c>
      <c r="BD253" s="8">
        <v>71.78</v>
      </c>
      <c r="BE253" s="8">
        <v>116.2</v>
      </c>
      <c r="BF253" s="8">
        <v>116.2</v>
      </c>
      <c r="BG253" s="8">
        <v>116.2</v>
      </c>
      <c r="BH253" s="8">
        <v>112</v>
      </c>
      <c r="BI253" s="8">
        <v>124.1</v>
      </c>
      <c r="BJ253" s="8">
        <v>112.6</v>
      </c>
      <c r="BK253" s="8">
        <v>116.4</v>
      </c>
      <c r="BL253" s="8">
        <v>129.9</v>
      </c>
      <c r="BM253" s="8">
        <v>110.9</v>
      </c>
      <c r="BN253" s="8">
        <v>127.6</v>
      </c>
      <c r="BO253" s="8">
        <v>111.2</v>
      </c>
      <c r="BP253" s="8">
        <v>109.3</v>
      </c>
      <c r="BQ253" s="8">
        <v>125.9</v>
      </c>
      <c r="BR253" s="8">
        <v>134.4</v>
      </c>
      <c r="BS253" s="8">
        <v>107.6</v>
      </c>
      <c r="BT253" s="8">
        <v>476.87799999999999</v>
      </c>
      <c r="BU253" s="8">
        <v>115.4</v>
      </c>
      <c r="BV253" s="8">
        <v>108.1</v>
      </c>
      <c r="BW253" s="8">
        <v>126.6</v>
      </c>
      <c r="BX253" s="8">
        <v>169.1</v>
      </c>
      <c r="BY253" s="8">
        <v>152.1</v>
      </c>
      <c r="BZ253" s="8">
        <v>176.5</v>
      </c>
      <c r="CA253" s="8">
        <v>679</v>
      </c>
      <c r="CB253" s="8">
        <v>1737</v>
      </c>
      <c r="CC253" s="8">
        <v>1250</v>
      </c>
      <c r="CD253" s="8">
        <v>1102</v>
      </c>
      <c r="CE253" s="8">
        <v>108.239</v>
      </c>
      <c r="CF253" s="8">
        <v>1525.8</v>
      </c>
      <c r="CG253" s="8">
        <v>108.2</v>
      </c>
      <c r="CH253" s="8">
        <v>107.983</v>
      </c>
      <c r="CI253" s="8">
        <v>1517.6</v>
      </c>
      <c r="CJ253" s="8">
        <v>107.93</v>
      </c>
      <c r="CK253" s="8">
        <v>110.01600000000001</v>
      </c>
      <c r="CL253" s="8">
        <v>1781.2</v>
      </c>
      <c r="CM253" s="8">
        <v>109.99</v>
      </c>
      <c r="CN253" s="8">
        <v>116.2</v>
      </c>
      <c r="CO253" s="8">
        <v>101.8</v>
      </c>
      <c r="CP253" s="8">
        <v>101.4</v>
      </c>
      <c r="CQ253" s="8">
        <v>125.5</v>
      </c>
      <c r="CR253" s="8">
        <v>99.3</v>
      </c>
      <c r="CS253" s="8">
        <v>102.8</v>
      </c>
      <c r="CU253" s="8">
        <v>125.2</v>
      </c>
      <c r="CV253" s="8">
        <v>105</v>
      </c>
      <c r="CW253" s="8">
        <v>99.4</v>
      </c>
      <c r="CX253" s="8">
        <v>126</v>
      </c>
      <c r="CY253" s="8">
        <v>102.5</v>
      </c>
      <c r="CZ253" s="8">
        <v>102</v>
      </c>
      <c r="DA253" s="8">
        <v>104.7</v>
      </c>
      <c r="DB253" s="8">
        <v>254</v>
      </c>
      <c r="DC253" s="8">
        <v>3960</v>
      </c>
      <c r="DD253" s="8">
        <v>106.4</v>
      </c>
      <c r="DE253" s="8">
        <v>8460</v>
      </c>
      <c r="DF253" s="8">
        <v>327</v>
      </c>
      <c r="DG253" s="8">
        <v>102.6</v>
      </c>
      <c r="DH253" s="8">
        <v>4762</v>
      </c>
      <c r="DI253" s="8">
        <v>113</v>
      </c>
      <c r="DJ253" s="8">
        <v>266000</v>
      </c>
      <c r="DK253" s="8">
        <v>59.02</v>
      </c>
      <c r="DL253" s="8">
        <v>57.93</v>
      </c>
      <c r="DM253" s="8">
        <v>60.77</v>
      </c>
      <c r="DN253" s="8">
        <v>168.7</v>
      </c>
      <c r="DO253" s="8">
        <v>56.1</v>
      </c>
      <c r="DP253" s="8">
        <v>55.44</v>
      </c>
      <c r="DQ253" s="8">
        <v>57.35</v>
      </c>
      <c r="DR253" s="8">
        <v>55.83</v>
      </c>
      <c r="DS253" s="8">
        <v>54.49</v>
      </c>
      <c r="DT253" s="8">
        <v>53.08</v>
      </c>
      <c r="DU253" s="8">
        <v>58.02</v>
      </c>
      <c r="DV253" s="8">
        <v>61.81</v>
      </c>
      <c r="DW253" s="8">
        <v>60.88</v>
      </c>
      <c r="DX253" s="8">
        <v>63.07</v>
      </c>
      <c r="DY253" s="8">
        <v>57.96</v>
      </c>
      <c r="DZ253" s="8">
        <v>64.27</v>
      </c>
      <c r="EA253" s="8">
        <v>63.91</v>
      </c>
      <c r="EB253" s="8">
        <v>64.69</v>
      </c>
      <c r="EC253" s="8">
        <v>314.9667</v>
      </c>
      <c r="ED253" s="8">
        <v>100.85</v>
      </c>
      <c r="EE253" s="8">
        <v>102.51</v>
      </c>
      <c r="EF253" s="8">
        <v>92.86</v>
      </c>
      <c r="EG253" s="8">
        <v>100.72</v>
      </c>
      <c r="EH253" s="8">
        <v>102.25</v>
      </c>
      <c r="EI253" s="8">
        <v>95.53</v>
      </c>
      <c r="EJ253" s="8">
        <v>217.744</v>
      </c>
      <c r="EK253" s="8">
        <v>122.2445</v>
      </c>
      <c r="EL253" s="8">
        <v>122.2</v>
      </c>
      <c r="EM253" s="8">
        <v>122.6</v>
      </c>
      <c r="EN253" s="8">
        <v>403.80399999999997</v>
      </c>
      <c r="EO253" s="8">
        <v>196.94</v>
      </c>
      <c r="EP253" s="8">
        <v>584389057</v>
      </c>
      <c r="EQ253" s="8">
        <v>191241078.19999999</v>
      </c>
      <c r="ER253" s="8">
        <v>87940674</v>
      </c>
      <c r="ES253" s="8">
        <v>242.00280000000001</v>
      </c>
      <c r="ET253" s="8">
        <v>99.1</v>
      </c>
      <c r="EU253" s="8">
        <v>98.8</v>
      </c>
      <c r="EV253" s="8">
        <v>107</v>
      </c>
      <c r="EW253" s="8">
        <v>99.5</v>
      </c>
      <c r="EX253" s="8">
        <v>102.4</v>
      </c>
      <c r="EY253" s="8">
        <v>89.7</v>
      </c>
      <c r="EZ253" s="8">
        <v>124.8</v>
      </c>
      <c r="FA253" s="8">
        <v>111.1</v>
      </c>
      <c r="FB253" s="8">
        <v>109.9</v>
      </c>
      <c r="FC253" s="8">
        <v>109.8</v>
      </c>
      <c r="FD253" s="8">
        <v>110.2</v>
      </c>
      <c r="FE253" s="8">
        <v>109.1</v>
      </c>
      <c r="FF253" s="8">
        <v>140.77000000000001</v>
      </c>
      <c r="FG253" s="8">
        <v>133.85</v>
      </c>
      <c r="FH253" s="8">
        <v>180.49</v>
      </c>
      <c r="FI253" s="8">
        <v>115.1</v>
      </c>
      <c r="FJ253" s="8">
        <v>125.4</v>
      </c>
      <c r="FK253" s="8">
        <v>132.69999999999999</v>
      </c>
      <c r="FL253" s="8">
        <v>112.9</v>
      </c>
      <c r="FM253" s="8">
        <v>119.9</v>
      </c>
      <c r="FN253" s="8">
        <v>91.53</v>
      </c>
      <c r="FO253" s="8">
        <v>239.1</v>
      </c>
      <c r="FP253" s="8">
        <v>105.61</v>
      </c>
      <c r="FQ253" s="8">
        <v>97.121099999999998</v>
      </c>
      <c r="FR253" s="8">
        <v>95.677700000000002</v>
      </c>
      <c r="FS253" s="8">
        <v>395526</v>
      </c>
      <c r="FT253" s="8">
        <v>183.3</v>
      </c>
      <c r="FU253" s="8">
        <v>767211</v>
      </c>
      <c r="FV253" s="8">
        <v>193.2</v>
      </c>
      <c r="FW253" s="8">
        <v>109.67</v>
      </c>
      <c r="FX253" s="8">
        <v>276.85300000000001</v>
      </c>
      <c r="FY253" s="8">
        <v>109</v>
      </c>
      <c r="FZ253" s="8">
        <v>208.49</v>
      </c>
      <c r="GA253" s="8">
        <v>113.7</v>
      </c>
      <c r="GB253" s="8">
        <v>124</v>
      </c>
      <c r="GC253" s="8">
        <v>113.2</v>
      </c>
      <c r="GD253" s="8">
        <v>109.8</v>
      </c>
      <c r="GE253" s="8">
        <v>113.6</v>
      </c>
      <c r="GF253" s="8">
        <v>121</v>
      </c>
      <c r="GG253" s="8">
        <v>128.9</v>
      </c>
      <c r="GH253" s="8">
        <v>2386.1999999999998</v>
      </c>
      <c r="GI253" s="8">
        <v>2391.1</v>
      </c>
      <c r="GJ253" s="8">
        <v>2459</v>
      </c>
      <c r="GK253" s="8">
        <v>6112.7236000000003</v>
      </c>
      <c r="GL253" s="8">
        <v>105.518</v>
      </c>
      <c r="GM253" s="8">
        <v>116.7</v>
      </c>
      <c r="GN253" s="8">
        <v>186050</v>
      </c>
      <c r="GO253" s="8">
        <v>119.8</v>
      </c>
      <c r="GP253" s="8">
        <v>103.33</v>
      </c>
      <c r="GQ253" s="8">
        <v>8816</v>
      </c>
      <c r="GR253" s="8">
        <v>7707</v>
      </c>
      <c r="GS253" s="8">
        <v>144.1</v>
      </c>
      <c r="GT253" s="8">
        <v>7021</v>
      </c>
      <c r="GU253" s="8">
        <v>6576</v>
      </c>
      <c r="GV253" s="8">
        <v>6781</v>
      </c>
      <c r="GW253" s="8">
        <v>4407</v>
      </c>
      <c r="GX253" s="8">
        <v>5030</v>
      </c>
      <c r="GY253" s="8">
        <v>111.89</v>
      </c>
      <c r="GZ253" s="8">
        <v>109</v>
      </c>
      <c r="HA253" s="8">
        <v>105</v>
      </c>
      <c r="HB253" s="8">
        <v>113</v>
      </c>
      <c r="HC253" s="8">
        <v>113</v>
      </c>
      <c r="HD253" s="8">
        <v>104</v>
      </c>
      <c r="HE253" s="8">
        <v>107</v>
      </c>
      <c r="HF253" s="8">
        <v>53028.03</v>
      </c>
      <c r="HG253" s="8">
        <v>56347.199999999997</v>
      </c>
      <c r="HH253" s="8">
        <v>87.6</v>
      </c>
      <c r="HI253" s="8">
        <v>89.7</v>
      </c>
      <c r="HJ253" s="8">
        <v>114.0236</v>
      </c>
      <c r="HK253" s="8">
        <v>742</v>
      </c>
      <c r="HL253" s="8">
        <v>1099</v>
      </c>
      <c r="HM253" s="8">
        <v>136.69999999999999</v>
      </c>
      <c r="HN253" s="8">
        <v>107.68</v>
      </c>
      <c r="HO253" s="8">
        <v>107.85</v>
      </c>
      <c r="HP253" s="8">
        <v>106.48</v>
      </c>
      <c r="HQ253" s="8">
        <v>109.23</v>
      </c>
      <c r="HR253" s="8">
        <v>103.11</v>
      </c>
      <c r="HS253" s="8">
        <v>108.84</v>
      </c>
      <c r="HT253" s="8">
        <v>107.03</v>
      </c>
      <c r="HU253" s="8">
        <v>105.71</v>
      </c>
      <c r="HV253" s="8">
        <v>113.48</v>
      </c>
      <c r="HW253" s="8">
        <v>107.04089999999999</v>
      </c>
      <c r="HX253" s="8">
        <v>229.76349999999999</v>
      </c>
      <c r="HY253" s="8">
        <v>106.9494</v>
      </c>
      <c r="HZ253" s="8">
        <v>107.1263</v>
      </c>
      <c r="IA253" s="8">
        <v>240.56139999999999</v>
      </c>
      <c r="IB253" s="8">
        <v>187.65100000000001</v>
      </c>
      <c r="IC253" s="8">
        <v>386.41</v>
      </c>
      <c r="ID253" s="8">
        <v>124.7</v>
      </c>
      <c r="IE253" s="8">
        <v>264.32</v>
      </c>
      <c r="IF253" s="8">
        <v>273.3</v>
      </c>
      <c r="IG253" s="8">
        <v>106.43219999999999</v>
      </c>
    </row>
    <row r="254" spans="1:241" x14ac:dyDescent="0.25">
      <c r="A254" s="7">
        <v>42916</v>
      </c>
      <c r="B254" s="8">
        <v>2517.6999999999998</v>
      </c>
      <c r="C254" s="8">
        <v>2853.77</v>
      </c>
      <c r="D254" s="8">
        <v>2431.92</v>
      </c>
      <c r="E254" s="8">
        <v>2926.37</v>
      </c>
      <c r="F254" s="8">
        <v>188.3</v>
      </c>
      <c r="G254" s="8">
        <v>176.5</v>
      </c>
      <c r="H254" s="8">
        <v>155.1</v>
      </c>
      <c r="I254" s="8">
        <v>185.7</v>
      </c>
      <c r="J254" s="8">
        <v>194.3</v>
      </c>
      <c r="K254" s="8">
        <v>126.5</v>
      </c>
      <c r="L254" s="8">
        <v>224.4</v>
      </c>
      <c r="M254" s="8">
        <v>220.1</v>
      </c>
      <c r="N254" s="8">
        <v>172.2</v>
      </c>
      <c r="O254" s="8">
        <v>223.8</v>
      </c>
      <c r="P254" s="8">
        <v>229.7</v>
      </c>
      <c r="Q254" s="8">
        <v>188.4</v>
      </c>
      <c r="R254" s="8">
        <v>178.1</v>
      </c>
      <c r="S254" s="8">
        <v>176.6</v>
      </c>
      <c r="T254" s="8">
        <v>183.3</v>
      </c>
      <c r="U254" s="8">
        <v>163.19999999999999</v>
      </c>
      <c r="V254" s="8">
        <v>146.5</v>
      </c>
      <c r="W254" s="8">
        <v>150.1</v>
      </c>
      <c r="X254" s="8">
        <v>136.1</v>
      </c>
      <c r="Y254" s="8">
        <v>104.67</v>
      </c>
      <c r="Z254" s="8">
        <v>154.44</v>
      </c>
      <c r="AA254" s="8">
        <v>104.31</v>
      </c>
      <c r="AB254" s="8">
        <v>105.53</v>
      </c>
      <c r="AC254" s="8">
        <v>151.61000000000001</v>
      </c>
      <c r="AD254" s="8">
        <v>136.71</v>
      </c>
      <c r="AE254" s="8">
        <v>159.55000000000001</v>
      </c>
      <c r="AF254" s="8">
        <v>165.33</v>
      </c>
      <c r="AG254" s="8">
        <v>162.72</v>
      </c>
      <c r="AH254" s="8">
        <v>115.37</v>
      </c>
      <c r="AI254" s="8">
        <v>122.62</v>
      </c>
      <c r="AJ254" s="8">
        <v>226.4</v>
      </c>
      <c r="AK254" s="8">
        <v>103.3</v>
      </c>
      <c r="AL254" s="8">
        <v>267.2</v>
      </c>
      <c r="AM254" s="8">
        <v>98.8</v>
      </c>
      <c r="AN254" s="8">
        <v>100.8</v>
      </c>
      <c r="AO254" s="8">
        <v>462.26</v>
      </c>
      <c r="AP254" s="8">
        <v>166.9545</v>
      </c>
      <c r="AQ254" s="8">
        <v>486.95</v>
      </c>
      <c r="AR254" s="8">
        <v>187.4051</v>
      </c>
      <c r="AS254" s="8">
        <v>191.15950000000001</v>
      </c>
      <c r="AT254" s="8">
        <v>204.88300000000001</v>
      </c>
      <c r="AU254" s="8">
        <v>171.99529999999999</v>
      </c>
      <c r="AV254" s="8">
        <v>169.78530000000001</v>
      </c>
      <c r="AW254" s="8">
        <v>173.63149999999999</v>
      </c>
      <c r="AX254" s="8">
        <v>180.4665</v>
      </c>
      <c r="AY254" s="8">
        <v>117.14</v>
      </c>
      <c r="AZ254" s="8">
        <v>1884.35</v>
      </c>
      <c r="BA254" s="8">
        <v>119.3</v>
      </c>
      <c r="BB254" s="8">
        <v>74.19</v>
      </c>
      <c r="BC254" s="8">
        <v>74.55</v>
      </c>
      <c r="BD254" s="8">
        <v>73.260000000000005</v>
      </c>
      <c r="BE254" s="8">
        <v>119.1</v>
      </c>
      <c r="BF254" s="8">
        <v>118.9</v>
      </c>
      <c r="BG254" s="8">
        <v>120.2</v>
      </c>
      <c r="BH254" s="8">
        <v>113.6</v>
      </c>
      <c r="BI254" s="8">
        <v>127.9</v>
      </c>
      <c r="BJ254" s="8">
        <v>118.7</v>
      </c>
      <c r="BK254" s="8">
        <v>117.6</v>
      </c>
      <c r="BL254" s="8">
        <v>132.5</v>
      </c>
      <c r="BM254" s="8">
        <v>113.1</v>
      </c>
      <c r="BN254" s="8">
        <v>129.9</v>
      </c>
      <c r="BO254" s="8">
        <v>113.5</v>
      </c>
      <c r="BP254" s="8">
        <v>110.5</v>
      </c>
      <c r="BQ254" s="8">
        <v>128</v>
      </c>
      <c r="BR254" s="8">
        <v>137.6</v>
      </c>
      <c r="BS254" s="8">
        <v>110.5</v>
      </c>
      <c r="BT254" s="8">
        <v>489.613</v>
      </c>
      <c r="BU254" s="8">
        <v>118</v>
      </c>
      <c r="BV254" s="8">
        <v>109.7</v>
      </c>
      <c r="BW254" s="8">
        <v>129.6</v>
      </c>
      <c r="BX254" s="8">
        <v>169.7</v>
      </c>
      <c r="BY254" s="8">
        <v>153.19999999999999</v>
      </c>
      <c r="BZ254" s="8">
        <v>176.7</v>
      </c>
      <c r="CA254" s="8">
        <v>668</v>
      </c>
      <c r="CB254" s="8">
        <v>1683</v>
      </c>
      <c r="CC254" s="8">
        <v>1305</v>
      </c>
      <c r="CD254" s="8">
        <v>1165</v>
      </c>
      <c r="CE254" s="8">
        <v>110.41</v>
      </c>
      <c r="CF254" s="8">
        <v>1530</v>
      </c>
      <c r="CG254" s="8">
        <v>110.39</v>
      </c>
      <c r="CH254" s="8">
        <v>110.06399999999999</v>
      </c>
      <c r="CI254" s="8">
        <v>1521.5</v>
      </c>
      <c r="CJ254" s="8">
        <v>109.98</v>
      </c>
      <c r="CK254" s="8">
        <v>112.83499999999999</v>
      </c>
      <c r="CL254" s="8">
        <v>1795.4</v>
      </c>
      <c r="CM254" s="8">
        <v>113.09</v>
      </c>
      <c r="CN254" s="8">
        <v>120.1</v>
      </c>
      <c r="CO254" s="8">
        <v>103</v>
      </c>
      <c r="CP254" s="8">
        <v>102.4</v>
      </c>
      <c r="CQ254" s="8">
        <v>124.7</v>
      </c>
      <c r="CR254" s="8">
        <v>100.3</v>
      </c>
      <c r="CS254" s="8">
        <v>104</v>
      </c>
      <c r="CU254" s="8">
        <v>124.1</v>
      </c>
      <c r="CV254" s="8">
        <v>106</v>
      </c>
      <c r="CW254" s="8">
        <v>100.2</v>
      </c>
      <c r="CX254" s="8">
        <v>125</v>
      </c>
      <c r="CY254" s="8">
        <v>103.5</v>
      </c>
      <c r="CZ254" s="8">
        <v>103</v>
      </c>
      <c r="DA254" s="8">
        <v>105.5</v>
      </c>
      <c r="DB254" s="8">
        <v>256</v>
      </c>
      <c r="DC254" s="8">
        <v>3943</v>
      </c>
      <c r="DD254" s="8">
        <v>109.2</v>
      </c>
      <c r="DE254" s="8">
        <v>8680</v>
      </c>
      <c r="DF254" s="8">
        <v>346</v>
      </c>
      <c r="DG254" s="8">
        <v>104</v>
      </c>
      <c r="DH254" s="8">
        <v>4710</v>
      </c>
      <c r="DI254" s="8">
        <v>115.5</v>
      </c>
      <c r="DJ254" s="8">
        <v>268000</v>
      </c>
      <c r="DK254" s="8">
        <v>59.04</v>
      </c>
      <c r="DL254" s="8">
        <v>57.95</v>
      </c>
      <c r="DM254" s="8">
        <v>60.79</v>
      </c>
      <c r="DN254" s="8">
        <v>167.5</v>
      </c>
      <c r="DO254" s="8">
        <v>56.33</v>
      </c>
      <c r="DP254" s="8">
        <v>55.76</v>
      </c>
      <c r="DQ254" s="8">
        <v>57.39</v>
      </c>
      <c r="DR254" s="8">
        <v>56.03</v>
      </c>
      <c r="DS254" s="8">
        <v>54.57</v>
      </c>
      <c r="DT254" s="8">
        <v>53.04</v>
      </c>
      <c r="DU254" s="8">
        <v>58.39</v>
      </c>
      <c r="DV254" s="8">
        <v>61.46</v>
      </c>
      <c r="DW254" s="8">
        <v>60.12</v>
      </c>
      <c r="DX254" s="8">
        <v>63.28</v>
      </c>
      <c r="DY254" s="8">
        <v>58.04</v>
      </c>
      <c r="DZ254" s="8">
        <v>64.180000000000007</v>
      </c>
      <c r="EA254" s="8">
        <v>63.98</v>
      </c>
      <c r="EB254" s="8">
        <v>64.42</v>
      </c>
      <c r="EC254" s="8">
        <v>333.36669999999998</v>
      </c>
      <c r="ED254" s="8">
        <v>104.55</v>
      </c>
      <c r="EE254" s="8">
        <v>106.17</v>
      </c>
      <c r="EF254" s="8">
        <v>96.71</v>
      </c>
      <c r="EG254" s="8">
        <v>102.69</v>
      </c>
      <c r="EH254" s="8">
        <v>106.58</v>
      </c>
      <c r="EI254" s="8">
        <v>100.93</v>
      </c>
      <c r="EJ254" s="8">
        <v>213.64500000000001</v>
      </c>
      <c r="EK254" s="8">
        <v>125.4834</v>
      </c>
      <c r="EL254" s="8">
        <v>125.3</v>
      </c>
      <c r="EM254" s="8">
        <v>129.1</v>
      </c>
      <c r="EN254" s="8">
        <v>416.42899999999997</v>
      </c>
      <c r="EO254" s="8">
        <v>199.26</v>
      </c>
      <c r="EP254" s="8">
        <v>586609735.26999998</v>
      </c>
      <c r="EQ254" s="8">
        <v>192292904.13</v>
      </c>
      <c r="ER254" s="8">
        <v>90235925.290000007</v>
      </c>
      <c r="ES254" s="8">
        <v>251.2</v>
      </c>
      <c r="ET254" s="8">
        <v>99.6</v>
      </c>
      <c r="EU254" s="8">
        <v>100.3</v>
      </c>
      <c r="EV254" s="8">
        <v>106.8</v>
      </c>
      <c r="EW254" s="6" t="s">
        <v>1590</v>
      </c>
      <c r="EX254" s="6" t="s">
        <v>1590</v>
      </c>
      <c r="EY254" s="6" t="s">
        <v>1590</v>
      </c>
      <c r="EZ254" s="8">
        <v>120.2</v>
      </c>
      <c r="FA254" s="8">
        <v>114.52</v>
      </c>
      <c r="FB254" s="8">
        <v>112.34</v>
      </c>
      <c r="FC254" s="8">
        <v>112.2</v>
      </c>
      <c r="FD254" s="8">
        <v>112.9</v>
      </c>
      <c r="FE254" s="8">
        <v>110.7</v>
      </c>
      <c r="FF254" s="8">
        <v>148.76</v>
      </c>
      <c r="FG254" s="8">
        <v>142.06</v>
      </c>
      <c r="FH254" s="8">
        <v>186.28</v>
      </c>
      <c r="FI254" s="8">
        <v>114.2</v>
      </c>
      <c r="FJ254" s="8">
        <v>123.2</v>
      </c>
      <c r="FK254" s="8">
        <v>124.6</v>
      </c>
      <c r="FL254" s="8">
        <v>112.4</v>
      </c>
      <c r="FM254" s="8">
        <v>119.3</v>
      </c>
      <c r="FN254" s="8">
        <v>92.27</v>
      </c>
      <c r="FO254" s="8">
        <v>240.7</v>
      </c>
      <c r="FP254" s="8">
        <v>108.88</v>
      </c>
      <c r="FQ254" s="8">
        <v>99.138599999999997</v>
      </c>
      <c r="FR254" s="8">
        <v>98.772400000000005</v>
      </c>
      <c r="FS254" s="8">
        <v>401905</v>
      </c>
      <c r="FT254" s="8">
        <v>186.3</v>
      </c>
      <c r="FU254" s="8">
        <v>776806</v>
      </c>
      <c r="FV254" s="8">
        <v>195.6</v>
      </c>
      <c r="FW254" s="8">
        <v>111.39</v>
      </c>
      <c r="FX254" s="8">
        <v>279.24799999999999</v>
      </c>
      <c r="FY254" s="8">
        <v>110.9</v>
      </c>
      <c r="FZ254" s="8">
        <v>213.64699999999999</v>
      </c>
      <c r="GA254" s="8">
        <v>116.9</v>
      </c>
      <c r="GB254" s="8">
        <v>127.2</v>
      </c>
      <c r="GC254" s="8">
        <v>114.5</v>
      </c>
      <c r="GD254" s="8">
        <v>112.4</v>
      </c>
      <c r="GE254" s="8">
        <v>114.7</v>
      </c>
      <c r="GF254" s="8">
        <v>119.2</v>
      </c>
      <c r="GG254" s="8">
        <v>127.4</v>
      </c>
      <c r="GH254" s="8">
        <v>2390.8000000000002</v>
      </c>
      <c r="GI254" s="8">
        <v>2394.8000000000002</v>
      </c>
      <c r="GJ254" s="8">
        <v>2446</v>
      </c>
      <c r="GK254" s="8">
        <v>6003.2376999999997</v>
      </c>
      <c r="GL254" s="8">
        <v>103.8467</v>
      </c>
      <c r="GM254" s="8">
        <v>114.5</v>
      </c>
      <c r="GN254" s="8">
        <v>191800</v>
      </c>
      <c r="GO254" s="8">
        <v>121.9</v>
      </c>
      <c r="GP254" s="8">
        <v>105.44</v>
      </c>
      <c r="GQ254" s="8">
        <v>8885</v>
      </c>
      <c r="GR254" s="8">
        <v>7740</v>
      </c>
      <c r="GS254" s="8">
        <v>144.9</v>
      </c>
      <c r="GT254" s="8">
        <v>7116</v>
      </c>
      <c r="GU254" s="8">
        <v>6687</v>
      </c>
      <c r="GV254" s="8">
        <v>6871</v>
      </c>
      <c r="GW254" s="8">
        <v>4432</v>
      </c>
      <c r="GX254" s="8">
        <v>5196</v>
      </c>
      <c r="GY254" s="8">
        <v>115.51</v>
      </c>
      <c r="GZ254" s="8">
        <v>114</v>
      </c>
      <c r="HA254" s="8">
        <v>110</v>
      </c>
      <c r="HB254" s="8">
        <v>117</v>
      </c>
      <c r="HC254" s="8">
        <v>117</v>
      </c>
      <c r="HD254" s="8">
        <v>108</v>
      </c>
      <c r="HE254" s="8">
        <v>113</v>
      </c>
      <c r="HF254" s="8">
        <v>52757.93</v>
      </c>
      <c r="HG254" s="8">
        <v>56516.78</v>
      </c>
      <c r="HH254" s="8">
        <v>87.8</v>
      </c>
      <c r="HI254" s="8">
        <v>90.9</v>
      </c>
      <c r="HJ254" s="8">
        <v>115.97280000000001</v>
      </c>
      <c r="HK254" s="8">
        <v>766</v>
      </c>
      <c r="HL254" s="8">
        <v>1130</v>
      </c>
      <c r="HM254" s="8">
        <v>136.6</v>
      </c>
      <c r="HN254" s="8">
        <v>111.33</v>
      </c>
      <c r="HO254" s="8">
        <v>111.54</v>
      </c>
      <c r="HP254" s="8">
        <v>109.87</v>
      </c>
      <c r="HQ254" s="8">
        <v>115.83</v>
      </c>
      <c r="HR254" s="8">
        <v>93.72</v>
      </c>
      <c r="HS254" s="8">
        <v>112.15</v>
      </c>
      <c r="HT254" s="8">
        <v>113.38</v>
      </c>
      <c r="HU254" s="8">
        <v>108.43</v>
      </c>
      <c r="HV254" s="8">
        <v>117.68</v>
      </c>
      <c r="HW254" s="8">
        <v>113.1382</v>
      </c>
      <c r="HX254" s="8">
        <v>235.12889999999999</v>
      </c>
      <c r="HY254" s="8">
        <v>113.4511</v>
      </c>
      <c r="HZ254" s="8">
        <v>111.96299999999999</v>
      </c>
      <c r="IA254" s="8">
        <v>244.5213</v>
      </c>
      <c r="IB254" s="8">
        <v>190.25399999999999</v>
      </c>
      <c r="IC254" s="8">
        <v>395.13</v>
      </c>
      <c r="ID254" s="8">
        <v>126.4</v>
      </c>
      <c r="IE254" s="8">
        <v>266.51</v>
      </c>
      <c r="IF254" s="8">
        <v>286.3</v>
      </c>
      <c r="IG254" s="8">
        <v>107.9778</v>
      </c>
    </row>
    <row r="255" spans="1:241" x14ac:dyDescent="0.25">
      <c r="A255" s="7">
        <v>43008</v>
      </c>
      <c r="B255" s="8">
        <v>2577.6999999999998</v>
      </c>
      <c r="C255" s="8">
        <v>2980.79</v>
      </c>
      <c r="D255" s="8">
        <v>2508.21</v>
      </c>
      <c r="E255" s="8">
        <v>3253.93</v>
      </c>
      <c r="F255" s="8">
        <v>188.2</v>
      </c>
      <c r="G255" s="8">
        <v>175</v>
      </c>
      <c r="H255" s="8">
        <v>157</v>
      </c>
      <c r="I255" s="8">
        <v>181.7</v>
      </c>
      <c r="J255" s="8">
        <v>187.3</v>
      </c>
      <c r="K255" s="8">
        <v>128</v>
      </c>
      <c r="M255" s="8">
        <v>221.6</v>
      </c>
      <c r="N255" s="8">
        <v>172.7</v>
      </c>
      <c r="O255" s="8">
        <v>225.3</v>
      </c>
      <c r="P255" s="8">
        <v>226.9</v>
      </c>
      <c r="Q255" s="8">
        <v>195</v>
      </c>
      <c r="S255" s="8">
        <v>174.2</v>
      </c>
      <c r="T255" s="8">
        <v>180.9</v>
      </c>
      <c r="U255" s="8">
        <v>160.9</v>
      </c>
      <c r="V255" s="8">
        <v>146.19999999999999</v>
      </c>
      <c r="W255" s="8">
        <v>150.1</v>
      </c>
      <c r="X255" s="8">
        <v>135</v>
      </c>
      <c r="Y255" s="8">
        <v>108.18</v>
      </c>
      <c r="Z255" s="8">
        <v>158.22</v>
      </c>
      <c r="AA255" s="8">
        <v>107.48</v>
      </c>
      <c r="AB255" s="8">
        <v>110.09</v>
      </c>
      <c r="AC255" s="8">
        <v>155.65</v>
      </c>
      <c r="AD255" s="8">
        <v>139.27000000000001</v>
      </c>
      <c r="AE255" s="8">
        <v>164.62</v>
      </c>
      <c r="AF255" s="8">
        <v>168.33</v>
      </c>
      <c r="AG255" s="8">
        <v>164.7</v>
      </c>
      <c r="AH255" s="8">
        <v>117.62</v>
      </c>
      <c r="AI255" s="8">
        <v>125.14</v>
      </c>
      <c r="AJ255" s="8">
        <v>222.1</v>
      </c>
      <c r="AK255" s="8">
        <v>101.9</v>
      </c>
      <c r="AL255" s="8">
        <v>250</v>
      </c>
      <c r="AM255" s="8">
        <v>101.2</v>
      </c>
      <c r="AN255" s="8">
        <v>102.1</v>
      </c>
      <c r="AO255" s="8">
        <v>464.49</v>
      </c>
      <c r="AP255" s="8">
        <v>167.23849999999999</v>
      </c>
      <c r="AQ255" s="8">
        <v>481.55</v>
      </c>
      <c r="AR255" s="8">
        <v>189.7628</v>
      </c>
      <c r="AS255" s="8">
        <v>192.26939999999999</v>
      </c>
      <c r="AT255" s="8">
        <v>208.21520000000001</v>
      </c>
      <c r="AU255" s="8">
        <v>175.06200000000001</v>
      </c>
      <c r="AV255" s="8">
        <v>174.65639999999999</v>
      </c>
      <c r="AW255" s="8">
        <v>174.98849999999999</v>
      </c>
      <c r="AX255" s="8">
        <v>187.6249</v>
      </c>
      <c r="AY255" s="8">
        <v>119.05</v>
      </c>
      <c r="AZ255" s="8">
        <v>1912.57</v>
      </c>
      <c r="BA255" s="8">
        <v>121.75</v>
      </c>
      <c r="BB255" s="8">
        <v>74.47</v>
      </c>
      <c r="BC255" s="8">
        <v>74.72</v>
      </c>
      <c r="BD255" s="8">
        <v>73.819999999999993</v>
      </c>
      <c r="BE255" s="8">
        <v>121.2</v>
      </c>
      <c r="BF255" s="8">
        <v>120.9</v>
      </c>
      <c r="BG255" s="8">
        <v>122.9</v>
      </c>
      <c r="BH255" s="8">
        <v>114.9</v>
      </c>
      <c r="BI255" s="8">
        <v>131.69999999999999</v>
      </c>
      <c r="BJ255" s="8">
        <v>125.8</v>
      </c>
      <c r="BK255" s="8">
        <v>118.2</v>
      </c>
      <c r="BL255" s="8">
        <v>134.69999999999999</v>
      </c>
      <c r="BM255" s="8">
        <v>115</v>
      </c>
      <c r="BN255" s="8">
        <v>133</v>
      </c>
      <c r="BO255" s="8">
        <v>115.3</v>
      </c>
      <c r="BP255" s="8">
        <v>112.9</v>
      </c>
      <c r="BQ255" s="8">
        <v>131.4</v>
      </c>
      <c r="BR255" s="8">
        <v>139.30000000000001</v>
      </c>
      <c r="BS255" s="8">
        <v>112</v>
      </c>
      <c r="BT255" s="8">
        <v>492.44299999999998</v>
      </c>
      <c r="BU255" s="8">
        <v>120.6</v>
      </c>
      <c r="BV255" s="8">
        <v>111.1</v>
      </c>
      <c r="BW255" s="8">
        <v>134.19999999999999</v>
      </c>
      <c r="BX255" s="8">
        <v>175.4</v>
      </c>
      <c r="BY255" s="8">
        <v>157.69999999999999</v>
      </c>
      <c r="BZ255" s="8">
        <v>183</v>
      </c>
      <c r="CA255" s="8">
        <v>739</v>
      </c>
      <c r="CB255" s="8">
        <v>1741</v>
      </c>
      <c r="CC255" s="8">
        <v>1357</v>
      </c>
      <c r="CD255" s="8">
        <v>1077</v>
      </c>
      <c r="CE255" s="8">
        <v>112.44199999999999</v>
      </c>
      <c r="CF255" s="8">
        <v>1540</v>
      </c>
      <c r="CG255" s="8">
        <v>112.43</v>
      </c>
      <c r="CH255" s="8">
        <v>112.131</v>
      </c>
      <c r="CI255" s="8">
        <v>1531.5</v>
      </c>
      <c r="CJ255" s="8">
        <v>112.07</v>
      </c>
      <c r="CK255" s="8">
        <v>114.619</v>
      </c>
      <c r="CL255" s="8">
        <v>1799.9</v>
      </c>
      <c r="CM255" s="8">
        <v>114.76</v>
      </c>
      <c r="CN255" s="8">
        <v>123.2</v>
      </c>
      <c r="CO255" s="8">
        <v>102.6</v>
      </c>
      <c r="CP255" s="8">
        <v>102.2</v>
      </c>
      <c r="CQ255" s="8">
        <v>122.3</v>
      </c>
      <c r="CR255" s="8">
        <v>99.6</v>
      </c>
      <c r="CS255" s="8">
        <v>104</v>
      </c>
      <c r="CU255" s="8">
        <v>118.9</v>
      </c>
      <c r="CV255" s="8">
        <v>107</v>
      </c>
      <c r="CW255" s="8">
        <v>99.5</v>
      </c>
      <c r="CX255" s="8">
        <v>124</v>
      </c>
      <c r="CY255" s="8">
        <v>105.7</v>
      </c>
      <c r="CZ255" s="8">
        <v>106</v>
      </c>
      <c r="DA255" s="8">
        <v>105.7</v>
      </c>
      <c r="DB255" s="8">
        <v>268</v>
      </c>
      <c r="DC255" s="8">
        <v>3962</v>
      </c>
      <c r="DD255" s="8">
        <v>112.5</v>
      </c>
      <c r="DE255" s="8">
        <v>8940</v>
      </c>
      <c r="DF255" s="8">
        <v>353</v>
      </c>
      <c r="DG255" s="8">
        <v>107.6</v>
      </c>
      <c r="DH255" s="8">
        <v>4722</v>
      </c>
      <c r="DI255" s="8">
        <v>118.1</v>
      </c>
      <c r="DJ255" s="8">
        <v>272667</v>
      </c>
      <c r="DK255" s="8">
        <v>58.88</v>
      </c>
      <c r="DL255" s="8">
        <v>57.92</v>
      </c>
      <c r="DM255" s="8">
        <v>60.41</v>
      </c>
      <c r="DN255" s="8">
        <v>168.8</v>
      </c>
      <c r="DO255" s="8">
        <v>56.22</v>
      </c>
      <c r="DP255" s="8">
        <v>55.76</v>
      </c>
      <c r="DQ255" s="8">
        <v>57.1</v>
      </c>
      <c r="DR255" s="8">
        <v>55.86</v>
      </c>
      <c r="DS255" s="8">
        <v>54.08</v>
      </c>
      <c r="DT255" s="8">
        <v>52.49</v>
      </c>
      <c r="DU255" s="8">
        <v>58.06</v>
      </c>
      <c r="DV255" s="8">
        <v>61.56</v>
      </c>
      <c r="DW255" s="8">
        <v>60.38</v>
      </c>
      <c r="DX255" s="8">
        <v>63.15</v>
      </c>
      <c r="DY255" s="8">
        <v>58</v>
      </c>
      <c r="DZ255" s="8">
        <v>63.77</v>
      </c>
      <c r="EA255" s="8">
        <v>63.85</v>
      </c>
      <c r="EB255" s="8">
        <v>63.68</v>
      </c>
      <c r="EC255" s="8">
        <v>339.33330000000001</v>
      </c>
      <c r="ED255" s="8">
        <v>105.13</v>
      </c>
      <c r="EE255" s="8">
        <v>106.65</v>
      </c>
      <c r="EF255" s="8">
        <v>97.76</v>
      </c>
      <c r="EG255" s="8">
        <v>106.45</v>
      </c>
      <c r="EH255" s="8">
        <v>105.46</v>
      </c>
      <c r="EI255" s="8">
        <v>100.2</v>
      </c>
      <c r="EJ255" s="8">
        <v>214.23500000000001</v>
      </c>
      <c r="EK255" s="8">
        <v>129.279</v>
      </c>
      <c r="EL255" s="8">
        <v>129.1</v>
      </c>
      <c r="EM255" s="8">
        <v>132.69999999999999</v>
      </c>
      <c r="EN255" s="8">
        <v>429.56799999999998</v>
      </c>
      <c r="EO255" s="8">
        <v>200.26</v>
      </c>
      <c r="EP255" s="8">
        <v>588310903.50999999</v>
      </c>
      <c r="EQ255" s="8">
        <v>193427432.27000001</v>
      </c>
      <c r="ER255" s="8">
        <v>90786364.439999998</v>
      </c>
      <c r="ES255" s="8">
        <v>252.4</v>
      </c>
      <c r="ET255" s="8">
        <v>99.2</v>
      </c>
      <c r="EU255" s="8">
        <v>98.6</v>
      </c>
      <c r="EV255" s="8">
        <v>108.6</v>
      </c>
      <c r="EW255" s="8">
        <v>99.7</v>
      </c>
      <c r="EX255" s="8">
        <v>102.8</v>
      </c>
      <c r="EY255" s="8">
        <v>89.7</v>
      </c>
      <c r="EZ255" s="8">
        <v>121.8</v>
      </c>
      <c r="FA255" s="8">
        <v>116.66</v>
      </c>
      <c r="FB255" s="8">
        <v>112.93</v>
      </c>
      <c r="FC255" s="8">
        <v>112.3</v>
      </c>
      <c r="FD255" s="8">
        <v>112.7</v>
      </c>
      <c r="FE255" s="8">
        <v>111.5</v>
      </c>
      <c r="FF255" s="8">
        <v>149</v>
      </c>
      <c r="FG255" s="8">
        <v>141.1</v>
      </c>
      <c r="FH255" s="8">
        <v>195.35</v>
      </c>
      <c r="FI255" s="8">
        <v>115.5</v>
      </c>
      <c r="FJ255" s="8">
        <v>123.4</v>
      </c>
      <c r="FK255" s="8">
        <v>126.3</v>
      </c>
      <c r="FL255" s="8">
        <v>113.9</v>
      </c>
      <c r="FM255" s="8">
        <v>121.9</v>
      </c>
      <c r="FN255" s="8">
        <v>92.72</v>
      </c>
      <c r="FO255" s="8">
        <v>245.5</v>
      </c>
      <c r="FP255" s="8">
        <v>113.02</v>
      </c>
      <c r="FQ255" s="8">
        <v>101.02760000000001</v>
      </c>
      <c r="FR255" s="8">
        <v>101.6768</v>
      </c>
      <c r="FS255" s="8">
        <v>410050</v>
      </c>
      <c r="FT255" s="8">
        <v>190.1</v>
      </c>
      <c r="FU255" s="8">
        <v>800893</v>
      </c>
      <c r="FV255" s="8">
        <v>201.7</v>
      </c>
      <c r="FW255" s="8">
        <v>114.02</v>
      </c>
      <c r="FX255" s="8">
        <v>284.79199999999997</v>
      </c>
      <c r="FY255" s="8">
        <v>113.3</v>
      </c>
      <c r="FZ255" s="8">
        <v>222.52199999999999</v>
      </c>
      <c r="GA255" s="8">
        <v>121.3</v>
      </c>
      <c r="GB255" s="8">
        <v>132.19999999999999</v>
      </c>
      <c r="GC255" s="8">
        <v>111.8</v>
      </c>
      <c r="GD255" s="8">
        <v>110</v>
      </c>
      <c r="GE255" s="8">
        <v>112.4</v>
      </c>
      <c r="GF255" s="8">
        <v>115.5</v>
      </c>
      <c r="GG255" s="8">
        <v>122.2</v>
      </c>
      <c r="GH255" s="8">
        <v>2407.8000000000002</v>
      </c>
      <c r="GI255" s="8">
        <v>2421.9</v>
      </c>
      <c r="GJ255" s="8">
        <v>2475</v>
      </c>
      <c r="GK255" s="8">
        <v>6008.4726000000001</v>
      </c>
      <c r="GL255" s="8">
        <v>105.724</v>
      </c>
      <c r="GM255" s="8">
        <v>114.2</v>
      </c>
      <c r="GN255" s="8">
        <v>194150</v>
      </c>
      <c r="GO255" s="8">
        <v>119.6</v>
      </c>
      <c r="GP255" s="8">
        <v>106.5</v>
      </c>
      <c r="GQ255" s="8">
        <v>9009</v>
      </c>
      <c r="GR255" s="8">
        <v>7788</v>
      </c>
      <c r="GS255" s="8">
        <v>147.6</v>
      </c>
      <c r="GT255" s="8">
        <v>7261</v>
      </c>
      <c r="GU255" s="8">
        <v>6874</v>
      </c>
      <c r="GV255" s="8">
        <v>6953</v>
      </c>
      <c r="GW255" s="8">
        <v>4490</v>
      </c>
      <c r="GX255" s="8">
        <v>5342</v>
      </c>
      <c r="GY255" s="8">
        <v>119.6</v>
      </c>
      <c r="GZ255" s="8">
        <v>112</v>
      </c>
      <c r="HA255" s="8">
        <v>110</v>
      </c>
      <c r="HB255" s="8">
        <v>115</v>
      </c>
      <c r="HC255" s="8">
        <v>117</v>
      </c>
      <c r="HD255" s="8">
        <v>108</v>
      </c>
      <c r="HE255" s="8">
        <v>113</v>
      </c>
      <c r="HF255" s="8">
        <v>52289.68</v>
      </c>
      <c r="HG255" s="8">
        <v>56560.78</v>
      </c>
      <c r="HH255" s="8">
        <v>88.2</v>
      </c>
      <c r="HI255" s="8">
        <v>91.7</v>
      </c>
      <c r="HJ255" s="8">
        <v>117.586</v>
      </c>
      <c r="HK255" s="8">
        <v>782</v>
      </c>
      <c r="HL255" s="8">
        <v>1141</v>
      </c>
      <c r="HM255" s="8">
        <v>137.6</v>
      </c>
      <c r="HN255" s="8">
        <v>112.17</v>
      </c>
      <c r="HO255" s="8">
        <v>112.51</v>
      </c>
      <c r="HP255" s="8">
        <v>109.96</v>
      </c>
      <c r="HQ255" s="8">
        <v>118.29</v>
      </c>
      <c r="HR255" s="8">
        <v>101.19</v>
      </c>
      <c r="HS255" s="8">
        <v>115.08</v>
      </c>
      <c r="HT255" s="8">
        <v>111.76</v>
      </c>
      <c r="HU255" s="8">
        <v>109.73</v>
      </c>
      <c r="HV255" s="8">
        <v>123.11</v>
      </c>
      <c r="HW255" s="8">
        <v>115.6545</v>
      </c>
      <c r="HX255" s="8">
        <v>237.0489</v>
      </c>
      <c r="HY255" s="8">
        <v>114.9588</v>
      </c>
      <c r="HZ255" s="8">
        <v>116.7996</v>
      </c>
      <c r="IA255" s="8">
        <v>244.08340000000001</v>
      </c>
      <c r="IB255" s="8">
        <v>193.203</v>
      </c>
      <c r="IC255" s="8">
        <v>401.26</v>
      </c>
      <c r="ID255" s="8">
        <v>128.4</v>
      </c>
      <c r="IE255" s="8">
        <v>274.87</v>
      </c>
      <c r="IF255" s="8">
        <v>287.89999999999998</v>
      </c>
      <c r="IG255" s="8">
        <v>109.6771</v>
      </c>
    </row>
    <row r="256" spans="1:241" x14ac:dyDescent="0.25">
      <c r="A256" s="7">
        <v>43100</v>
      </c>
      <c r="B256" s="8">
        <v>2690.72</v>
      </c>
      <c r="C256" s="8">
        <v>3178.16</v>
      </c>
      <c r="D256" s="8">
        <v>2606.42</v>
      </c>
      <c r="E256" s="8">
        <v>3388.09</v>
      </c>
      <c r="F256" s="8">
        <v>189.3</v>
      </c>
      <c r="G256" s="8">
        <v>178.8</v>
      </c>
      <c r="H256" s="8">
        <v>158.30000000000001</v>
      </c>
      <c r="I256" s="8">
        <v>187.1</v>
      </c>
      <c r="J256" s="8">
        <v>196.4</v>
      </c>
      <c r="K256" s="8">
        <v>127.3</v>
      </c>
      <c r="M256" s="8">
        <v>220.1</v>
      </c>
      <c r="N256" s="8">
        <v>173.3</v>
      </c>
      <c r="O256" s="8">
        <v>223.6</v>
      </c>
      <c r="P256" s="8">
        <v>227.6</v>
      </c>
      <c r="Q256" s="8">
        <v>191.5</v>
      </c>
      <c r="S256" s="8">
        <v>174</v>
      </c>
      <c r="T256" s="8">
        <v>180.5</v>
      </c>
      <c r="U256" s="8">
        <v>160.9</v>
      </c>
      <c r="V256" s="8">
        <v>147.6</v>
      </c>
      <c r="W256" s="8">
        <v>151.80000000000001</v>
      </c>
      <c r="X256" s="8">
        <v>135.80000000000001</v>
      </c>
      <c r="Y256" s="8">
        <v>107.63</v>
      </c>
      <c r="Z256" s="8">
        <v>158.35</v>
      </c>
      <c r="AA256" s="8">
        <v>106.75</v>
      </c>
      <c r="AB256" s="8">
        <v>110.11</v>
      </c>
      <c r="AC256" s="8">
        <v>155.91999999999999</v>
      </c>
      <c r="AD256" s="8">
        <v>139.86000000000001</v>
      </c>
      <c r="AE256" s="8">
        <v>164.62</v>
      </c>
      <c r="AF256" s="8">
        <v>167.98</v>
      </c>
      <c r="AG256" s="8">
        <v>166.18</v>
      </c>
      <c r="AH256" s="8">
        <v>119.53</v>
      </c>
      <c r="AI256" s="8">
        <v>126.82</v>
      </c>
      <c r="AJ256" s="8">
        <v>221</v>
      </c>
      <c r="AK256" s="8">
        <v>99.5</v>
      </c>
      <c r="AL256" s="8">
        <v>245.5</v>
      </c>
      <c r="AM256" s="8">
        <v>102.4</v>
      </c>
      <c r="AN256" s="8">
        <v>101.8</v>
      </c>
      <c r="AO256" s="8">
        <v>468.77</v>
      </c>
      <c r="AP256" s="8">
        <v>169.22800000000001</v>
      </c>
      <c r="AQ256" s="8">
        <v>481.07</v>
      </c>
      <c r="AR256" s="8">
        <v>191.69829999999999</v>
      </c>
      <c r="AS256" s="8">
        <v>193.61420000000001</v>
      </c>
      <c r="AT256" s="8">
        <v>212.71369999999999</v>
      </c>
      <c r="AU256" s="8">
        <v>180.19649999999999</v>
      </c>
      <c r="AV256" s="8">
        <v>180.80090000000001</v>
      </c>
      <c r="AW256" s="8">
        <v>179.15719999999999</v>
      </c>
      <c r="AX256" s="8">
        <v>190.47919999999999</v>
      </c>
      <c r="AY256" s="8">
        <v>119.93</v>
      </c>
      <c r="AZ256" s="8">
        <v>1919.15</v>
      </c>
      <c r="BA256" s="8">
        <v>122.84</v>
      </c>
      <c r="BB256" s="8">
        <v>74.8</v>
      </c>
      <c r="BC256" s="8">
        <v>74.88</v>
      </c>
      <c r="BD256" s="8">
        <v>74.599999999999994</v>
      </c>
      <c r="BE256" s="8">
        <v>122.3</v>
      </c>
      <c r="BF256" s="8">
        <v>122.2</v>
      </c>
      <c r="BG256" s="8">
        <v>123</v>
      </c>
      <c r="BH256" s="8">
        <v>116.3</v>
      </c>
      <c r="BI256" s="8">
        <v>135.19999999999999</v>
      </c>
      <c r="BJ256" s="8">
        <v>128.9</v>
      </c>
      <c r="BK256" s="8">
        <v>118.4</v>
      </c>
      <c r="BL256" s="8">
        <v>137.4</v>
      </c>
      <c r="BM256" s="8">
        <v>117.3</v>
      </c>
      <c r="BN256" s="8">
        <v>134.9</v>
      </c>
      <c r="BO256" s="8">
        <v>117.8</v>
      </c>
      <c r="BP256" s="8">
        <v>114.4</v>
      </c>
      <c r="BQ256" s="8">
        <v>133</v>
      </c>
      <c r="BR256" s="8">
        <v>142.6</v>
      </c>
      <c r="BS256" s="8">
        <v>109.9</v>
      </c>
      <c r="BT256" s="8">
        <v>489.14100000000002</v>
      </c>
      <c r="BU256" s="8">
        <v>120.6</v>
      </c>
      <c r="BV256" s="8">
        <v>110.8</v>
      </c>
      <c r="BW256" s="8">
        <v>132.30000000000001</v>
      </c>
      <c r="BX256" s="8">
        <v>177.6</v>
      </c>
      <c r="BY256" s="8">
        <v>160.80000000000001</v>
      </c>
      <c r="BZ256" s="8">
        <v>184.8</v>
      </c>
      <c r="CA256" s="8">
        <v>738</v>
      </c>
      <c r="CB256" s="8">
        <v>1832</v>
      </c>
      <c r="CC256" s="8">
        <v>1351</v>
      </c>
      <c r="CD256" s="8">
        <v>1176</v>
      </c>
      <c r="CE256" s="8">
        <v>113.45699999999999</v>
      </c>
      <c r="CF256" s="8">
        <v>1558.7</v>
      </c>
      <c r="CG256" s="8">
        <v>113.39</v>
      </c>
      <c r="CH256" s="8">
        <v>113.384</v>
      </c>
      <c r="CI256" s="8">
        <v>1550.7</v>
      </c>
      <c r="CJ256" s="8">
        <v>113.3</v>
      </c>
      <c r="CK256" s="8">
        <v>113.902</v>
      </c>
      <c r="CL256" s="8">
        <v>1804.4</v>
      </c>
      <c r="CM256" s="8">
        <v>113.89</v>
      </c>
      <c r="CN256" s="8">
        <v>124.5</v>
      </c>
      <c r="CO256" s="8">
        <v>102.2</v>
      </c>
      <c r="CP256" s="8">
        <v>101.8</v>
      </c>
      <c r="CQ256" s="8">
        <v>121.3</v>
      </c>
      <c r="CR256" s="8">
        <v>98.6</v>
      </c>
      <c r="CS256" s="8">
        <v>104.1</v>
      </c>
      <c r="CU256" s="8">
        <v>117.2</v>
      </c>
      <c r="CV256" s="8">
        <v>108</v>
      </c>
      <c r="CW256" s="8">
        <v>98.5</v>
      </c>
      <c r="CX256" s="8">
        <v>124</v>
      </c>
      <c r="CY256" s="8">
        <v>105.2</v>
      </c>
      <c r="CZ256" s="8">
        <v>105</v>
      </c>
      <c r="DA256" s="8">
        <v>107</v>
      </c>
      <c r="DB256" s="8">
        <v>271</v>
      </c>
      <c r="DC256" s="8">
        <v>3998</v>
      </c>
      <c r="DD256" s="8">
        <v>113.9</v>
      </c>
      <c r="DE256" s="8">
        <v>9050</v>
      </c>
      <c r="DF256" s="8">
        <v>334</v>
      </c>
      <c r="DG256" s="8">
        <v>105.4</v>
      </c>
      <c r="DH256" s="8">
        <v>4787</v>
      </c>
      <c r="DI256" s="8">
        <v>118</v>
      </c>
      <c r="DJ256" s="8">
        <v>273000</v>
      </c>
      <c r="DK256" s="8">
        <v>59.08</v>
      </c>
      <c r="DL256" s="8">
        <v>57.96</v>
      </c>
      <c r="DM256" s="8">
        <v>60.88</v>
      </c>
      <c r="DN256" s="8">
        <v>169.17</v>
      </c>
      <c r="DO256" s="8">
        <v>56.25</v>
      </c>
      <c r="DP256" s="8">
        <v>55.58</v>
      </c>
      <c r="DQ256" s="8">
        <v>57.52</v>
      </c>
      <c r="DR256" s="8">
        <v>56</v>
      </c>
      <c r="DS256" s="8">
        <v>54.75</v>
      </c>
      <c r="DT256" s="8">
        <v>53.43</v>
      </c>
      <c r="DU256" s="8">
        <v>58.06</v>
      </c>
      <c r="DV256" s="8">
        <v>61.72</v>
      </c>
      <c r="DW256" s="8">
        <v>60.39</v>
      </c>
      <c r="DX256" s="8">
        <v>63.53</v>
      </c>
      <c r="DY256" s="8">
        <v>57.95</v>
      </c>
      <c r="DZ256" s="8">
        <v>64.19</v>
      </c>
      <c r="EA256" s="8">
        <v>63.99</v>
      </c>
      <c r="EB256" s="8">
        <v>64.42</v>
      </c>
      <c r="EC256" s="8">
        <v>348.0333</v>
      </c>
      <c r="ED256" s="8">
        <v>108.45</v>
      </c>
      <c r="EE256" s="8">
        <v>110.46</v>
      </c>
      <c r="EF256" s="8">
        <v>98.73</v>
      </c>
      <c r="EG256" s="8">
        <v>110.46</v>
      </c>
      <c r="EH256" s="8">
        <v>108.67</v>
      </c>
      <c r="EI256" s="8">
        <v>102.26</v>
      </c>
      <c r="EJ256" s="8">
        <v>228.011</v>
      </c>
      <c r="EK256" s="8">
        <v>131.95679999999999</v>
      </c>
      <c r="EL256" s="8">
        <v>131.6</v>
      </c>
      <c r="EM256" s="8">
        <v>138.6</v>
      </c>
      <c r="EN256" s="8">
        <v>446.08600000000001</v>
      </c>
      <c r="EO256" s="8">
        <v>201.36</v>
      </c>
      <c r="EP256" s="8">
        <v>590899471.48000002</v>
      </c>
      <c r="EQ256" s="8">
        <v>194955508.97999999</v>
      </c>
      <c r="ER256" s="8">
        <v>91176745.810000002</v>
      </c>
      <c r="ES256" s="8">
        <v>257.5</v>
      </c>
      <c r="ET256" s="8">
        <v>98.8</v>
      </c>
      <c r="EU256" s="8">
        <v>97.8</v>
      </c>
      <c r="EV256" s="8">
        <v>107.1</v>
      </c>
      <c r="EW256" s="6" t="s">
        <v>1590</v>
      </c>
      <c r="EX256" s="6" t="s">
        <v>1590</v>
      </c>
      <c r="EY256" s="6" t="s">
        <v>1590</v>
      </c>
      <c r="EZ256" s="8">
        <v>128.6</v>
      </c>
      <c r="FA256" s="8">
        <v>116.94</v>
      </c>
      <c r="FB256" s="8">
        <v>112.93</v>
      </c>
      <c r="FC256" s="8">
        <v>113.5</v>
      </c>
      <c r="FD256" s="8">
        <v>113.2</v>
      </c>
      <c r="FE256" s="8">
        <v>114.1</v>
      </c>
      <c r="FF256" s="8">
        <v>148.96</v>
      </c>
      <c r="FG256" s="8">
        <v>141.75</v>
      </c>
      <c r="FH256" s="8">
        <v>190.14</v>
      </c>
      <c r="FI256" s="8">
        <v>114.4</v>
      </c>
      <c r="FJ256" s="8">
        <v>122.5</v>
      </c>
      <c r="FK256" s="8">
        <v>124.4</v>
      </c>
      <c r="FL256" s="8">
        <v>112.7</v>
      </c>
      <c r="FM256" s="8">
        <v>115.4</v>
      </c>
      <c r="FN256" s="8">
        <v>93.49</v>
      </c>
      <c r="FO256" s="8">
        <v>257</v>
      </c>
      <c r="FP256" s="8">
        <v>116.59</v>
      </c>
      <c r="FQ256" s="8">
        <v>102.7127</v>
      </c>
      <c r="FR256" s="8">
        <v>103.873</v>
      </c>
      <c r="FS256" s="8">
        <v>411089</v>
      </c>
      <c r="FT256" s="8">
        <v>190.5</v>
      </c>
      <c r="FU256" s="8">
        <v>795524</v>
      </c>
      <c r="FV256" s="8">
        <v>200.3</v>
      </c>
      <c r="FW256" s="8">
        <v>116.65</v>
      </c>
      <c r="FX256" s="8">
        <v>284.34399999999999</v>
      </c>
      <c r="FY256" s="8">
        <v>115.2</v>
      </c>
      <c r="FZ256" s="8">
        <v>221.67</v>
      </c>
      <c r="GA256" s="8">
        <v>123.7</v>
      </c>
      <c r="GB256" s="8">
        <v>134.5</v>
      </c>
      <c r="GC256" s="8">
        <v>109.9</v>
      </c>
      <c r="GD256" s="8">
        <v>108.3</v>
      </c>
      <c r="GE256" s="8">
        <v>110.4</v>
      </c>
      <c r="GF256" s="8">
        <v>112.7</v>
      </c>
      <c r="GG256" s="8">
        <v>119.2</v>
      </c>
      <c r="GH256" s="8">
        <v>2442</v>
      </c>
      <c r="GI256" s="8">
        <v>2448.9</v>
      </c>
      <c r="GJ256" s="8">
        <v>2498</v>
      </c>
      <c r="GK256" s="8">
        <v>5830.4751999999999</v>
      </c>
      <c r="GL256" s="8">
        <v>104.79989999999999</v>
      </c>
      <c r="GM256" s="8">
        <v>120.1</v>
      </c>
      <c r="GN256" s="8">
        <v>199050</v>
      </c>
      <c r="GO256" s="8">
        <v>129.19999999999999</v>
      </c>
      <c r="GP256" s="8">
        <v>107.86</v>
      </c>
      <c r="GQ256" s="8">
        <v>9235</v>
      </c>
      <c r="GR256" s="8">
        <v>8020</v>
      </c>
      <c r="GS256" s="8">
        <v>150.19999999999999</v>
      </c>
      <c r="GT256" s="8">
        <v>7444</v>
      </c>
      <c r="GU256" s="8">
        <v>6829</v>
      </c>
      <c r="GV256" s="8">
        <v>7121</v>
      </c>
      <c r="GW256" s="8">
        <v>4555</v>
      </c>
      <c r="GX256" s="8">
        <v>5348</v>
      </c>
      <c r="GY256" s="8">
        <v>121.06</v>
      </c>
      <c r="GZ256" s="8">
        <v>114</v>
      </c>
      <c r="HA256" s="8">
        <v>111</v>
      </c>
      <c r="HB256" s="8">
        <v>117</v>
      </c>
      <c r="HC256" s="8">
        <v>119</v>
      </c>
      <c r="HD256" s="8">
        <v>109</v>
      </c>
      <c r="HE256" s="8">
        <v>115</v>
      </c>
      <c r="HF256" s="8">
        <v>52349.88</v>
      </c>
      <c r="HG256" s="8">
        <v>56882.19</v>
      </c>
      <c r="HH256" s="8">
        <v>88</v>
      </c>
      <c r="HI256" s="8">
        <v>92.4</v>
      </c>
      <c r="HJ256" s="8">
        <v>114.1326</v>
      </c>
      <c r="HK256" s="8">
        <v>782</v>
      </c>
      <c r="HL256" s="8">
        <v>1128</v>
      </c>
      <c r="HM256" s="8">
        <v>138.69999999999999</v>
      </c>
      <c r="HN256" s="8">
        <v>115.96</v>
      </c>
      <c r="HO256" s="8">
        <v>115.66</v>
      </c>
      <c r="HP256" s="8">
        <v>117.47</v>
      </c>
      <c r="HQ256" s="8">
        <v>119.28</v>
      </c>
      <c r="HR256" s="8">
        <v>110.13</v>
      </c>
      <c r="HS256" s="8">
        <v>118.76</v>
      </c>
      <c r="HT256" s="8">
        <v>118.92</v>
      </c>
      <c r="HU256" s="8">
        <v>114.05</v>
      </c>
      <c r="HV256" s="8">
        <v>125.81</v>
      </c>
      <c r="HW256" s="8">
        <v>116.1384</v>
      </c>
      <c r="HX256" s="8">
        <v>235.74780000000001</v>
      </c>
      <c r="HY256" s="8">
        <v>116.0895</v>
      </c>
      <c r="HZ256" s="8">
        <v>116.0792</v>
      </c>
      <c r="IA256" s="8">
        <v>244.62139999999999</v>
      </c>
      <c r="IB256" s="8">
        <v>196.285</v>
      </c>
      <c r="IC256" s="8">
        <v>404.65</v>
      </c>
      <c r="ID256" s="8">
        <v>127.8</v>
      </c>
      <c r="IE256" s="8">
        <v>271.82</v>
      </c>
      <c r="IF256" s="8">
        <v>285.5</v>
      </c>
      <c r="IG256" s="8">
        <v>110.5587</v>
      </c>
    </row>
    <row r="257" spans="1:241" x14ac:dyDescent="0.25">
      <c r="A257" s="7">
        <v>43190</v>
      </c>
      <c r="B257" s="8">
        <v>2841.1</v>
      </c>
      <c r="C257" s="8">
        <v>3244.34</v>
      </c>
      <c r="D257" s="8">
        <v>2709.93</v>
      </c>
      <c r="E257" s="8">
        <v>3414</v>
      </c>
      <c r="F257" s="8">
        <v>196.4</v>
      </c>
      <c r="G257" s="8">
        <v>186.2</v>
      </c>
      <c r="H257" s="8">
        <v>162.5</v>
      </c>
      <c r="I257" s="8">
        <v>196.4</v>
      </c>
      <c r="J257" s="8">
        <v>206.4</v>
      </c>
      <c r="K257" s="8">
        <v>133.30000000000001</v>
      </c>
      <c r="M257" s="8">
        <v>227.7</v>
      </c>
      <c r="N257" s="8">
        <v>176.1</v>
      </c>
      <c r="O257" s="8">
        <v>231.6</v>
      </c>
      <c r="P257" s="8">
        <v>238.1</v>
      </c>
      <c r="Q257" s="8">
        <v>196.6</v>
      </c>
      <c r="S257" s="8">
        <v>171.9</v>
      </c>
      <c r="T257" s="8">
        <v>178</v>
      </c>
      <c r="U257" s="8">
        <v>159.69999999999999</v>
      </c>
      <c r="V257" s="8">
        <v>146.6</v>
      </c>
      <c r="W257" s="8">
        <v>150.6</v>
      </c>
      <c r="X257" s="8">
        <v>134.9</v>
      </c>
      <c r="Y257" s="8">
        <v>107.67</v>
      </c>
      <c r="Z257" s="8">
        <v>160.1</v>
      </c>
      <c r="AA257" s="8">
        <v>107.25</v>
      </c>
      <c r="AB257" s="8">
        <v>108.24</v>
      </c>
      <c r="AC257" s="8">
        <v>157.66999999999999</v>
      </c>
      <c r="AD257" s="8">
        <v>140.78</v>
      </c>
      <c r="AE257" s="8">
        <v>167.03</v>
      </c>
      <c r="AF257" s="8">
        <v>169.76</v>
      </c>
      <c r="AG257" s="8">
        <v>177.15</v>
      </c>
      <c r="AH257" s="8">
        <v>120.65</v>
      </c>
      <c r="AI257" s="8">
        <v>127.73</v>
      </c>
      <c r="AJ257" s="8">
        <v>225.1</v>
      </c>
      <c r="AK257" s="8">
        <v>100</v>
      </c>
      <c r="AL257" s="8">
        <v>247.9</v>
      </c>
      <c r="AM257" s="8">
        <v>102.5</v>
      </c>
      <c r="AN257" s="8">
        <v>102.5</v>
      </c>
      <c r="AO257" s="8">
        <v>469.25</v>
      </c>
      <c r="AP257" s="8">
        <v>168.84809999999999</v>
      </c>
      <c r="AQ257" s="8">
        <v>476.7</v>
      </c>
      <c r="AR257" s="8">
        <v>192.33519999999999</v>
      </c>
      <c r="AS257" s="8">
        <v>192.13499999999999</v>
      </c>
      <c r="AT257" s="8">
        <v>215.63829999999999</v>
      </c>
      <c r="AU257" s="8">
        <v>179.4684</v>
      </c>
      <c r="AV257" s="8">
        <v>179.15809999999999</v>
      </c>
      <c r="AW257" s="8">
        <v>179.3878</v>
      </c>
      <c r="AX257" s="8">
        <v>192.15</v>
      </c>
      <c r="AY257" s="8">
        <v>123.46</v>
      </c>
      <c r="AZ257" s="8">
        <v>1933.51</v>
      </c>
      <c r="BA257" s="8">
        <v>125.42</v>
      </c>
      <c r="BB257" s="8">
        <v>75.209999999999994</v>
      </c>
      <c r="BC257" s="8">
        <v>75.13</v>
      </c>
      <c r="BD257" s="8">
        <v>75.400000000000006</v>
      </c>
      <c r="BE257" s="8">
        <v>125</v>
      </c>
      <c r="BF257" s="8">
        <v>124.7</v>
      </c>
      <c r="BG257" s="8">
        <v>127.3</v>
      </c>
      <c r="BH257" s="8">
        <v>117.1</v>
      </c>
      <c r="BI257" s="8">
        <v>139.69999999999999</v>
      </c>
      <c r="BJ257" s="8">
        <v>131.69999999999999</v>
      </c>
      <c r="BK257" s="8">
        <v>120.5</v>
      </c>
      <c r="BL257" s="8">
        <v>138.6</v>
      </c>
      <c r="BM257" s="8">
        <v>118.3</v>
      </c>
      <c r="BN257" s="8">
        <v>137.1</v>
      </c>
      <c r="BO257" s="8">
        <v>118.6</v>
      </c>
      <c r="BP257" s="8">
        <v>116.5</v>
      </c>
      <c r="BQ257" s="8">
        <v>135.69999999999999</v>
      </c>
      <c r="BR257" s="8">
        <v>142.9</v>
      </c>
      <c r="BS257" s="8">
        <v>112.8</v>
      </c>
      <c r="BT257" s="8">
        <v>499.99</v>
      </c>
      <c r="BU257" s="8">
        <v>124.1</v>
      </c>
      <c r="BV257" s="8">
        <v>113.4</v>
      </c>
      <c r="BW257" s="8">
        <v>137.80000000000001</v>
      </c>
      <c r="BX257" s="8">
        <v>180.2</v>
      </c>
      <c r="BY257" s="8">
        <v>161.5</v>
      </c>
      <c r="BZ257" s="8">
        <v>188.3</v>
      </c>
      <c r="CA257" s="8">
        <v>757</v>
      </c>
      <c r="CB257" s="8">
        <v>1825</v>
      </c>
      <c r="CC257" s="8">
        <v>1416</v>
      </c>
      <c r="CD257" s="8">
        <v>1262</v>
      </c>
      <c r="CE257" s="8">
        <v>114.994</v>
      </c>
      <c r="CF257" s="8">
        <v>1566.6</v>
      </c>
      <c r="CG257" s="8">
        <v>114.96</v>
      </c>
      <c r="CH257" s="8">
        <v>114.81</v>
      </c>
      <c r="CI257" s="8">
        <v>1559.4</v>
      </c>
      <c r="CJ257" s="8">
        <v>114.76</v>
      </c>
      <c r="CK257" s="8">
        <v>116.249</v>
      </c>
      <c r="CL257" s="8">
        <v>1795</v>
      </c>
      <c r="CM257" s="8">
        <v>116.19</v>
      </c>
      <c r="CN257" s="8">
        <v>128</v>
      </c>
      <c r="CO257" s="8">
        <v>102.7</v>
      </c>
      <c r="CP257" s="8">
        <v>101.4</v>
      </c>
      <c r="CQ257" s="8">
        <v>120.5</v>
      </c>
      <c r="CR257" s="8">
        <v>97.9</v>
      </c>
      <c r="CS257" s="8">
        <v>103.9</v>
      </c>
      <c r="CU257" s="8">
        <v>116.9</v>
      </c>
      <c r="CV257" s="8">
        <v>108</v>
      </c>
      <c r="CW257" s="8">
        <v>97.4</v>
      </c>
      <c r="CX257" s="8">
        <v>123</v>
      </c>
      <c r="CY257" s="8">
        <v>105.5</v>
      </c>
      <c r="CZ257" s="8">
        <v>105</v>
      </c>
      <c r="DA257" s="8">
        <v>107.4</v>
      </c>
      <c r="DB257" s="8">
        <v>263</v>
      </c>
      <c r="DC257" s="8">
        <v>4074</v>
      </c>
      <c r="DD257" s="8">
        <v>114.3</v>
      </c>
      <c r="DE257" s="8">
        <v>9090</v>
      </c>
      <c r="DF257" s="8">
        <v>340</v>
      </c>
      <c r="DG257" s="8">
        <v>106.8</v>
      </c>
      <c r="DH257" s="8">
        <v>4763</v>
      </c>
      <c r="DI257" s="8">
        <v>117.8</v>
      </c>
      <c r="DJ257" s="8">
        <v>282000</v>
      </c>
      <c r="DK257" s="8">
        <v>59.3</v>
      </c>
      <c r="DL257" s="8">
        <v>58.1</v>
      </c>
      <c r="DM257" s="8">
        <v>61.21</v>
      </c>
      <c r="DN257" s="8">
        <v>174.7</v>
      </c>
      <c r="DO257" s="8">
        <v>56.54</v>
      </c>
      <c r="DP257" s="8">
        <v>55.8</v>
      </c>
      <c r="DQ257" s="8">
        <v>57.95</v>
      </c>
      <c r="DR257" s="8">
        <v>56.22</v>
      </c>
      <c r="DS257" s="8">
        <v>54.6</v>
      </c>
      <c r="DT257" s="8">
        <v>53.14</v>
      </c>
      <c r="DU257" s="8">
        <v>58.27</v>
      </c>
      <c r="DV257" s="8">
        <v>61.92</v>
      </c>
      <c r="DW257" s="8">
        <v>60.71</v>
      </c>
      <c r="DX257" s="8">
        <v>63.55</v>
      </c>
      <c r="DY257" s="8">
        <v>58.08</v>
      </c>
      <c r="DZ257" s="8">
        <v>64.430000000000007</v>
      </c>
      <c r="EA257" s="8">
        <v>64</v>
      </c>
      <c r="EB257" s="8">
        <v>64.91</v>
      </c>
      <c r="EC257" s="8">
        <v>364.3</v>
      </c>
      <c r="ED257" s="8">
        <v>109.44</v>
      </c>
      <c r="EE257" s="8">
        <v>111.59</v>
      </c>
      <c r="EF257" s="8">
        <v>99.03</v>
      </c>
      <c r="EG257" s="8">
        <v>112.19</v>
      </c>
      <c r="EH257" s="8">
        <v>110.54</v>
      </c>
      <c r="EI257" s="8">
        <v>99.57</v>
      </c>
      <c r="EJ257" s="8">
        <v>249.59200000000001</v>
      </c>
      <c r="EK257" s="8">
        <v>138.6</v>
      </c>
      <c r="EL257" s="8">
        <v>138.30000000000001</v>
      </c>
      <c r="EM257" s="8">
        <v>145.69999999999999</v>
      </c>
      <c r="EN257" s="8">
        <v>475.43900000000002</v>
      </c>
      <c r="EO257" s="8">
        <v>204.21</v>
      </c>
      <c r="EP257" s="8">
        <v>594699095.97000003</v>
      </c>
      <c r="EQ257" s="8">
        <v>197502121.77000001</v>
      </c>
      <c r="ER257" s="8">
        <v>93276599.060000002</v>
      </c>
      <c r="ES257" s="8">
        <v>258.22800000000001</v>
      </c>
      <c r="ET257" s="8">
        <v>98.6</v>
      </c>
      <c r="EU257" s="8">
        <v>97.6</v>
      </c>
      <c r="EV257" s="8">
        <v>108.4</v>
      </c>
      <c r="EW257" s="8">
        <v>100.1</v>
      </c>
      <c r="EX257" s="8">
        <v>103.3</v>
      </c>
      <c r="EY257" s="8">
        <v>89.8</v>
      </c>
      <c r="EZ257" s="8">
        <v>131.1</v>
      </c>
      <c r="FA257" s="8">
        <v>119.78</v>
      </c>
      <c r="FB257" s="8">
        <v>113.76</v>
      </c>
      <c r="FC257" s="8">
        <v>116.8</v>
      </c>
      <c r="FD257" s="8">
        <v>117.3</v>
      </c>
      <c r="FE257" s="8">
        <v>115.9</v>
      </c>
      <c r="FF257" s="8">
        <v>156.84</v>
      </c>
      <c r="FG257" s="8">
        <v>148.31</v>
      </c>
      <c r="FH257" s="8">
        <v>206.9</v>
      </c>
      <c r="FI257" s="8">
        <v>114.9</v>
      </c>
      <c r="FJ257" s="8">
        <v>124.6</v>
      </c>
      <c r="FK257" s="8">
        <v>124.5</v>
      </c>
      <c r="FL257" s="8">
        <v>113</v>
      </c>
      <c r="FM257" s="8">
        <v>117</v>
      </c>
      <c r="FN257" s="8">
        <v>95.21</v>
      </c>
      <c r="FO257" s="8">
        <v>271.60000000000002</v>
      </c>
      <c r="FP257" s="8">
        <v>111.25</v>
      </c>
      <c r="FQ257" s="8">
        <v>105.30670000000001</v>
      </c>
      <c r="FR257" s="8">
        <v>106.4552</v>
      </c>
      <c r="FS257" s="8">
        <v>412449</v>
      </c>
      <c r="FT257" s="8">
        <v>191.2</v>
      </c>
      <c r="FU257" s="8">
        <v>788810</v>
      </c>
      <c r="FV257" s="8">
        <v>198.7</v>
      </c>
      <c r="FW257" s="8">
        <v>119.9</v>
      </c>
      <c r="FX257" s="8">
        <v>294.67700000000002</v>
      </c>
      <c r="FY257" s="8">
        <v>118.2</v>
      </c>
      <c r="FZ257" s="8">
        <v>236.72399999999999</v>
      </c>
      <c r="GA257" s="8">
        <v>127.9</v>
      </c>
      <c r="GB257" s="8">
        <v>138.80000000000001</v>
      </c>
      <c r="GC257" s="8">
        <v>112</v>
      </c>
      <c r="GD257" s="8">
        <v>110.2</v>
      </c>
      <c r="GE257" s="8">
        <v>112.5</v>
      </c>
      <c r="GF257" s="8">
        <v>115.4</v>
      </c>
      <c r="GG257" s="8">
        <v>122.6</v>
      </c>
      <c r="GH257" s="8">
        <v>2471.6999999999998</v>
      </c>
      <c r="GI257" s="8">
        <v>2480.9</v>
      </c>
      <c r="GJ257" s="8">
        <v>2524</v>
      </c>
      <c r="GK257" s="8">
        <v>5846.97</v>
      </c>
      <c r="GL257" s="8">
        <v>104.7259</v>
      </c>
      <c r="GM257" s="8">
        <v>118.8</v>
      </c>
      <c r="GN257" s="8">
        <v>205000</v>
      </c>
      <c r="GO257" s="8">
        <v>123.1</v>
      </c>
      <c r="GP257" s="8">
        <v>109.48</v>
      </c>
      <c r="GQ257" s="8">
        <v>9346</v>
      </c>
      <c r="GR257" s="8">
        <v>8201</v>
      </c>
      <c r="GS257" s="8">
        <v>151.69999999999999</v>
      </c>
      <c r="GT257" s="8">
        <v>7594</v>
      </c>
      <c r="GU257" s="8">
        <v>6980</v>
      </c>
      <c r="GV257" s="8">
        <v>7307</v>
      </c>
      <c r="GW257" s="8">
        <v>4696</v>
      </c>
      <c r="GX257" s="8">
        <v>5397</v>
      </c>
      <c r="GY257" s="8">
        <v>125.58</v>
      </c>
      <c r="GZ257" s="8">
        <v>116</v>
      </c>
      <c r="HA257" s="8">
        <v>111</v>
      </c>
      <c r="HB257" s="8">
        <v>121</v>
      </c>
      <c r="HC257" s="8">
        <v>120</v>
      </c>
      <c r="HD257" s="8">
        <v>109</v>
      </c>
      <c r="HE257" s="8">
        <v>114</v>
      </c>
      <c r="HF257" s="8">
        <v>53164.31</v>
      </c>
      <c r="HG257" s="8">
        <v>58875.59</v>
      </c>
      <c r="HH257" s="8">
        <v>87.4</v>
      </c>
      <c r="HI257" s="8">
        <v>90.6</v>
      </c>
      <c r="HJ257" s="8">
        <v>113.2426</v>
      </c>
      <c r="HK257" s="8">
        <v>775</v>
      </c>
      <c r="HL257" s="8">
        <v>1095</v>
      </c>
      <c r="HM257" s="8">
        <v>144.1</v>
      </c>
      <c r="HN257" s="8">
        <v>118.04</v>
      </c>
      <c r="HO257" s="8">
        <v>116.6</v>
      </c>
      <c r="HP257" s="8">
        <v>125.29</v>
      </c>
      <c r="HQ257" s="8">
        <v>125.79</v>
      </c>
      <c r="HR257" s="8">
        <v>109.65</v>
      </c>
      <c r="HS257" s="8">
        <v>122.56</v>
      </c>
      <c r="HT257" s="8">
        <v>128.19</v>
      </c>
      <c r="HU257" s="8">
        <v>116.67</v>
      </c>
      <c r="HV257" s="8">
        <v>131.56</v>
      </c>
      <c r="HW257" s="8">
        <v>119.5258</v>
      </c>
      <c r="HX257" s="8">
        <v>241.7253</v>
      </c>
      <c r="HY257" s="8">
        <v>118.9164</v>
      </c>
      <c r="HZ257" s="8">
        <v>120.60720000000001</v>
      </c>
      <c r="IA257" s="8">
        <v>249.7569</v>
      </c>
      <c r="IB257" s="8">
        <v>199.351</v>
      </c>
      <c r="IC257" s="8">
        <v>410.4</v>
      </c>
      <c r="ID257" s="8">
        <v>129.80000000000001</v>
      </c>
      <c r="IE257" s="8">
        <v>279.91000000000003</v>
      </c>
      <c r="IF257" s="8">
        <v>289</v>
      </c>
      <c r="IG257" s="8">
        <v>111.639</v>
      </c>
    </row>
    <row r="258" spans="1:241" x14ac:dyDescent="0.25">
      <c r="A258" s="7">
        <v>43281</v>
      </c>
      <c r="B258" s="8">
        <v>2866.75</v>
      </c>
      <c r="C258" s="8">
        <v>3251.28</v>
      </c>
      <c r="D258" s="8">
        <v>2697.64</v>
      </c>
      <c r="E258" s="8">
        <v>3383.79</v>
      </c>
      <c r="F258" s="8">
        <v>197.6</v>
      </c>
      <c r="G258" s="8">
        <v>187.1</v>
      </c>
      <c r="H258" s="8">
        <v>166.6</v>
      </c>
      <c r="I258" s="8">
        <v>195.2</v>
      </c>
      <c r="J258" s="8">
        <v>206</v>
      </c>
      <c r="K258" s="8">
        <v>131.69999999999999</v>
      </c>
      <c r="M258" s="8">
        <v>229.4</v>
      </c>
      <c r="N258" s="8">
        <v>178.5</v>
      </c>
      <c r="O258" s="8">
        <v>233.2</v>
      </c>
      <c r="P258" s="8">
        <v>244.7</v>
      </c>
      <c r="Q258" s="8">
        <v>195.3</v>
      </c>
      <c r="S258" s="8">
        <v>169.8</v>
      </c>
      <c r="T258" s="8">
        <v>175.8</v>
      </c>
      <c r="U258" s="8">
        <v>157.69999999999999</v>
      </c>
      <c r="V258" s="8">
        <v>145.6</v>
      </c>
      <c r="W258" s="8">
        <v>149.69999999999999</v>
      </c>
      <c r="X258" s="8">
        <v>133.9</v>
      </c>
      <c r="Y258" s="8">
        <v>108.73</v>
      </c>
      <c r="Z258" s="8">
        <v>160.66999999999999</v>
      </c>
      <c r="AA258" s="8">
        <v>107.84</v>
      </c>
      <c r="AB258" s="8">
        <v>111.21</v>
      </c>
      <c r="AC258" s="8">
        <v>158.32</v>
      </c>
      <c r="AD258" s="8">
        <v>143.03</v>
      </c>
      <c r="AE258" s="8">
        <v>166.34</v>
      </c>
      <c r="AF258" s="8">
        <v>170.09</v>
      </c>
      <c r="AG258" s="8">
        <v>163.44</v>
      </c>
      <c r="AH258" s="8">
        <v>124.03</v>
      </c>
      <c r="AI258" s="8">
        <v>132.85</v>
      </c>
      <c r="AJ258" s="8">
        <v>229.6</v>
      </c>
      <c r="AK258" s="8">
        <v>101.6</v>
      </c>
      <c r="AL258" s="8">
        <v>253.4</v>
      </c>
      <c r="AM258" s="8">
        <v>105.3</v>
      </c>
      <c r="AN258" s="8">
        <v>103.8</v>
      </c>
      <c r="AO258" s="8">
        <v>468.37</v>
      </c>
      <c r="AP258" s="8">
        <v>171.31819999999999</v>
      </c>
      <c r="AQ258" s="8">
        <v>474.52</v>
      </c>
      <c r="AR258" s="8">
        <v>193.0744</v>
      </c>
      <c r="AS258" s="8">
        <v>194.57040000000001</v>
      </c>
      <c r="AT258" s="8">
        <v>218.6189</v>
      </c>
      <c r="AU258" s="8">
        <v>183.41749999999999</v>
      </c>
      <c r="AV258" s="8">
        <v>185.2816</v>
      </c>
      <c r="AW258" s="8">
        <v>181.55789999999999</v>
      </c>
      <c r="AX258" s="8">
        <v>195.3817</v>
      </c>
      <c r="AY258" s="8">
        <v>126.54</v>
      </c>
      <c r="AZ258" s="8">
        <v>2011.58</v>
      </c>
      <c r="BA258" s="8">
        <v>128.27000000000001</v>
      </c>
      <c r="BB258" s="8">
        <v>75.48</v>
      </c>
      <c r="BC258" s="8">
        <v>75.260000000000005</v>
      </c>
      <c r="BD258" s="8">
        <v>76.05</v>
      </c>
      <c r="BE258" s="8">
        <v>128.69999999999999</v>
      </c>
      <c r="BF258" s="8">
        <v>127.9</v>
      </c>
      <c r="BG258" s="8">
        <v>133.9</v>
      </c>
      <c r="BH258" s="8">
        <v>118.3</v>
      </c>
      <c r="BI258" s="8">
        <v>144.19999999999999</v>
      </c>
      <c r="BJ258" s="8">
        <v>137.80000000000001</v>
      </c>
      <c r="BK258" s="8">
        <v>124.6</v>
      </c>
      <c r="BL258" s="8">
        <v>141.30000000000001</v>
      </c>
      <c r="BM258" s="8">
        <v>120.6</v>
      </c>
      <c r="BN258" s="8">
        <v>139.69999999999999</v>
      </c>
      <c r="BO258" s="8">
        <v>121.1</v>
      </c>
      <c r="BP258" s="8">
        <v>118.1</v>
      </c>
      <c r="BQ258" s="8">
        <v>138.4</v>
      </c>
      <c r="BR258" s="8">
        <v>145</v>
      </c>
      <c r="BS258" s="8">
        <v>115.6</v>
      </c>
      <c r="BT258" s="8">
        <v>509.42399999999998</v>
      </c>
      <c r="BU258" s="8">
        <v>125.8</v>
      </c>
      <c r="BV258" s="8">
        <v>114.1</v>
      </c>
      <c r="BW258" s="8">
        <v>139.80000000000001</v>
      </c>
      <c r="BX258" s="8">
        <v>182.2</v>
      </c>
      <c r="BY258" s="8">
        <v>159.5</v>
      </c>
      <c r="BZ258" s="8">
        <v>192.1</v>
      </c>
      <c r="CA258" s="8">
        <v>788</v>
      </c>
      <c r="CB258" s="8">
        <v>1850</v>
      </c>
      <c r="CC258" s="8">
        <v>1341</v>
      </c>
      <c r="CD258" s="8">
        <v>1275</v>
      </c>
      <c r="CE258" s="8">
        <v>117.941</v>
      </c>
      <c r="CF258" s="8">
        <v>1587.9</v>
      </c>
      <c r="CG258" s="8">
        <v>117.9</v>
      </c>
      <c r="CH258" s="8">
        <v>117.752</v>
      </c>
      <c r="CI258" s="8">
        <v>1581.1</v>
      </c>
      <c r="CJ258" s="8">
        <v>117.69</v>
      </c>
      <c r="CK258" s="8">
        <v>119.235</v>
      </c>
      <c r="CL258" s="8">
        <v>1810.3</v>
      </c>
      <c r="CM258" s="8">
        <v>119.21</v>
      </c>
      <c r="CN258" s="8">
        <v>132.30000000000001</v>
      </c>
      <c r="CO258" s="8">
        <v>104.1</v>
      </c>
      <c r="CP258" s="8">
        <v>103.5</v>
      </c>
      <c r="CQ258" s="8">
        <v>124.2</v>
      </c>
      <c r="CR258" s="8">
        <v>99.9</v>
      </c>
      <c r="CS258" s="8">
        <v>106</v>
      </c>
      <c r="CU258" s="8">
        <v>119.5</v>
      </c>
      <c r="CV258" s="8">
        <v>111</v>
      </c>
      <c r="CW258" s="8">
        <v>99.1</v>
      </c>
      <c r="CX258" s="8">
        <v>127</v>
      </c>
      <c r="CY258" s="8">
        <v>106.4</v>
      </c>
      <c r="CZ258" s="8">
        <v>106</v>
      </c>
      <c r="DA258" s="8">
        <v>108.1</v>
      </c>
      <c r="DB258" s="8">
        <v>262</v>
      </c>
      <c r="DC258" s="8">
        <v>4065</v>
      </c>
      <c r="DD258" s="8">
        <v>117.1</v>
      </c>
      <c r="DE258" s="8">
        <v>9310</v>
      </c>
      <c r="DF258" s="8">
        <v>333</v>
      </c>
      <c r="DG258" s="8">
        <v>107.9</v>
      </c>
      <c r="DH258" s="8">
        <v>4792</v>
      </c>
      <c r="DI258" s="8">
        <v>119.1</v>
      </c>
      <c r="DJ258" s="8">
        <v>279000</v>
      </c>
      <c r="DK258" s="8">
        <v>59.79</v>
      </c>
      <c r="DL258" s="8">
        <v>58.69</v>
      </c>
      <c r="DM258" s="8">
        <v>61.55</v>
      </c>
      <c r="DN258" s="8">
        <v>176.4</v>
      </c>
      <c r="DO258" s="8">
        <v>57.35</v>
      </c>
      <c r="DP258" s="8">
        <v>56.68</v>
      </c>
      <c r="DQ258" s="8">
        <v>58.61</v>
      </c>
      <c r="DR258" s="8">
        <v>56.93</v>
      </c>
      <c r="DS258" s="8">
        <v>54.85</v>
      </c>
      <c r="DT258" s="8">
        <v>53.28</v>
      </c>
      <c r="DU258" s="8">
        <v>58.81</v>
      </c>
      <c r="DV258" s="8">
        <v>62.13</v>
      </c>
      <c r="DW258" s="8">
        <v>61.11</v>
      </c>
      <c r="DX258" s="8">
        <v>63.52</v>
      </c>
      <c r="DY258" s="8">
        <v>58.75</v>
      </c>
      <c r="DZ258" s="8">
        <v>64.650000000000006</v>
      </c>
      <c r="EA258" s="8">
        <v>64.31</v>
      </c>
      <c r="EB258" s="8">
        <v>65.040000000000006</v>
      </c>
      <c r="EC258" s="8">
        <v>383.83330000000001</v>
      </c>
      <c r="ED258" s="8">
        <v>109.26</v>
      </c>
      <c r="EE258" s="8">
        <v>111.47</v>
      </c>
      <c r="EF258" s="8">
        <v>98.51</v>
      </c>
      <c r="EG258" s="8">
        <v>114.51</v>
      </c>
      <c r="EH258" s="8">
        <v>109.33</v>
      </c>
      <c r="EI258" s="8">
        <v>98.94</v>
      </c>
      <c r="EJ258" s="8">
        <v>243.62899999999999</v>
      </c>
      <c r="EK258" s="8">
        <v>142.5</v>
      </c>
      <c r="EL258" s="8">
        <v>142.30000000000001</v>
      </c>
      <c r="EM258" s="8">
        <v>147.19999999999999</v>
      </c>
      <c r="EN258" s="8">
        <v>504.64100000000002</v>
      </c>
      <c r="EO258" s="8">
        <v>205.77</v>
      </c>
      <c r="EP258" s="8">
        <v>596304783.52999997</v>
      </c>
      <c r="EQ258" s="8">
        <v>198845136.19999999</v>
      </c>
      <c r="ER258" s="8">
        <v>94535833.140000001</v>
      </c>
      <c r="ES258" s="8">
        <v>264.58</v>
      </c>
      <c r="ET258" s="8">
        <v>99.2</v>
      </c>
      <c r="EU258" s="8">
        <v>98.4</v>
      </c>
      <c r="EV258" s="8">
        <v>110.3</v>
      </c>
      <c r="EW258" s="6" t="s">
        <v>1590</v>
      </c>
      <c r="EX258" s="6" t="s">
        <v>1590</v>
      </c>
      <c r="EY258" s="6" t="s">
        <v>1590</v>
      </c>
      <c r="EZ258" s="8">
        <v>134</v>
      </c>
      <c r="FA258" s="8">
        <v>123</v>
      </c>
      <c r="FB258" s="8">
        <v>115.88</v>
      </c>
      <c r="FC258" s="8">
        <v>117.9</v>
      </c>
      <c r="FD258" s="8">
        <v>119.5</v>
      </c>
      <c r="FE258" s="8">
        <v>114.7</v>
      </c>
      <c r="FF258" s="8">
        <v>161.68</v>
      </c>
      <c r="FG258" s="8">
        <v>154.52000000000001</v>
      </c>
      <c r="FH258" s="8">
        <v>201.69</v>
      </c>
      <c r="FI258" s="8">
        <v>114.6</v>
      </c>
      <c r="FJ258" s="8">
        <v>122.5</v>
      </c>
      <c r="FK258" s="8">
        <v>127.6</v>
      </c>
      <c r="FL258" s="8">
        <v>112.8</v>
      </c>
      <c r="FM258" s="8">
        <v>123.7</v>
      </c>
      <c r="FN258" s="8">
        <v>94.54</v>
      </c>
      <c r="FO258" s="8">
        <v>281.2</v>
      </c>
      <c r="FP258" s="8">
        <v>115.49</v>
      </c>
      <c r="FQ258" s="8">
        <v>107.7333</v>
      </c>
      <c r="FR258" s="8">
        <v>109.12479999999999</v>
      </c>
      <c r="FS258" s="8">
        <v>416716</v>
      </c>
      <c r="FT258" s="8">
        <v>193.1</v>
      </c>
      <c r="FU258" s="8">
        <v>788475</v>
      </c>
      <c r="FV258" s="8">
        <v>198.6</v>
      </c>
      <c r="FW258" s="8">
        <v>121.66</v>
      </c>
      <c r="FX258" s="8">
        <v>299.95600000000002</v>
      </c>
      <c r="FY258" s="8">
        <v>120</v>
      </c>
      <c r="FZ258" s="8">
        <v>244.02699999999999</v>
      </c>
      <c r="GA258" s="8">
        <v>132.30000000000001</v>
      </c>
      <c r="GB258" s="8">
        <v>144.19999999999999</v>
      </c>
      <c r="GC258" s="8">
        <v>116.4</v>
      </c>
      <c r="GD258" s="8">
        <v>115.2</v>
      </c>
      <c r="GE258" s="8">
        <v>116.6</v>
      </c>
      <c r="GF258" s="8">
        <v>119.2</v>
      </c>
      <c r="GG258" s="8">
        <v>127.9</v>
      </c>
      <c r="GH258" s="8">
        <v>2477.1999999999998</v>
      </c>
      <c r="GI258" s="8">
        <v>2480.9</v>
      </c>
      <c r="GJ258" s="8">
        <v>2514</v>
      </c>
      <c r="GK258" s="8">
        <v>5823.3041000000003</v>
      </c>
      <c r="GL258" s="8">
        <v>103.6215</v>
      </c>
      <c r="GM258" s="8">
        <v>119.7</v>
      </c>
      <c r="GN258" s="8">
        <v>210900</v>
      </c>
      <c r="GO258" s="8">
        <v>127.2</v>
      </c>
      <c r="GP258" s="8">
        <v>111.95</v>
      </c>
      <c r="GQ258" s="8">
        <v>9347</v>
      </c>
      <c r="GR258" s="8">
        <v>8611</v>
      </c>
      <c r="GS258" s="8">
        <v>155.9</v>
      </c>
      <c r="GT258" s="8">
        <v>7781</v>
      </c>
      <c r="GU258" s="8">
        <v>7128</v>
      </c>
      <c r="GV258" s="8">
        <v>7528</v>
      </c>
      <c r="GW258" s="8">
        <v>4782</v>
      </c>
      <c r="GX258" s="8">
        <v>5496</v>
      </c>
      <c r="GY258" s="8">
        <v>128.49</v>
      </c>
      <c r="GZ258" s="8">
        <v>120</v>
      </c>
      <c r="HA258" s="8">
        <v>117</v>
      </c>
      <c r="HB258" s="8">
        <v>124</v>
      </c>
      <c r="HC258" s="8">
        <v>121</v>
      </c>
      <c r="HD258" s="8">
        <v>115</v>
      </c>
      <c r="HE258" s="8">
        <v>120</v>
      </c>
      <c r="HF258" s="8">
        <v>53574.02</v>
      </c>
      <c r="HG258" s="8">
        <v>59969.66</v>
      </c>
      <c r="HH258" s="8">
        <v>86.7</v>
      </c>
      <c r="HI258" s="8">
        <v>89.08</v>
      </c>
      <c r="HJ258" s="8">
        <v>114.0389</v>
      </c>
      <c r="HK258" s="8">
        <v>766</v>
      </c>
      <c r="HL258" s="8">
        <v>1066</v>
      </c>
      <c r="HM258" s="8">
        <v>149</v>
      </c>
      <c r="HN258" s="8">
        <v>119.93</v>
      </c>
      <c r="HO258" s="8">
        <v>120.11</v>
      </c>
      <c r="HP258" s="8">
        <v>119.01</v>
      </c>
      <c r="HQ258" s="8">
        <v>128.51</v>
      </c>
      <c r="HR258" s="8">
        <v>111.24</v>
      </c>
      <c r="HS258" s="8">
        <v>125.93</v>
      </c>
      <c r="HT258" s="8">
        <v>120.54</v>
      </c>
      <c r="HU258" s="8">
        <v>119.06</v>
      </c>
      <c r="HV258" s="8">
        <v>136.56</v>
      </c>
      <c r="HW258" s="8">
        <v>120.97750000000001</v>
      </c>
      <c r="HX258" s="8">
        <v>247.13560000000001</v>
      </c>
      <c r="HY258" s="8">
        <v>121.5548</v>
      </c>
      <c r="HZ258" s="8">
        <v>119.4752</v>
      </c>
      <c r="IA258" s="8">
        <v>254.45930000000001</v>
      </c>
      <c r="IB258" s="8">
        <v>201.756</v>
      </c>
      <c r="IC258" s="8">
        <v>417.97</v>
      </c>
      <c r="ID258" s="8">
        <v>131</v>
      </c>
      <c r="IE258" s="8">
        <v>282.31</v>
      </c>
      <c r="IF258" s="8">
        <v>297.60000000000002</v>
      </c>
      <c r="IG258" s="8">
        <v>113.2787</v>
      </c>
    </row>
    <row r="259" spans="1:241" x14ac:dyDescent="0.25">
      <c r="A259" s="7">
        <v>43373</v>
      </c>
      <c r="B259" s="8">
        <v>2873.07</v>
      </c>
      <c r="C259" s="8">
        <v>3246.5</v>
      </c>
      <c r="D259" s="8">
        <v>2717.62</v>
      </c>
      <c r="E259" s="8">
        <v>3372.65</v>
      </c>
      <c r="F259" s="8">
        <v>203.2</v>
      </c>
      <c r="G259" s="8">
        <v>192</v>
      </c>
      <c r="H259" s="8">
        <v>167.9</v>
      </c>
      <c r="I259" s="8">
        <v>202.1</v>
      </c>
      <c r="J259" s="8">
        <v>213.9</v>
      </c>
      <c r="K259" s="8">
        <v>136</v>
      </c>
      <c r="M259" s="8">
        <v>236.1</v>
      </c>
      <c r="N259" s="8">
        <v>179.5</v>
      </c>
      <c r="O259" s="8">
        <v>240.3</v>
      </c>
      <c r="P259" s="8">
        <v>245.8</v>
      </c>
      <c r="Q259" s="8">
        <v>204.4</v>
      </c>
      <c r="S259" s="8">
        <v>166.6</v>
      </c>
      <c r="T259" s="8">
        <v>172.1</v>
      </c>
      <c r="U259" s="8">
        <v>155.6</v>
      </c>
      <c r="V259" s="8">
        <v>143.4</v>
      </c>
      <c r="W259" s="8">
        <v>147.19999999999999</v>
      </c>
      <c r="X259" s="8">
        <v>132.6</v>
      </c>
      <c r="Y259" s="8">
        <v>110.93</v>
      </c>
      <c r="Z259" s="8">
        <v>164.48</v>
      </c>
      <c r="AA259" s="8">
        <v>109.8</v>
      </c>
      <c r="AB259" s="8">
        <v>114.39</v>
      </c>
      <c r="AC259" s="8">
        <v>162.66999999999999</v>
      </c>
      <c r="AD259" s="8">
        <v>144.44999999999999</v>
      </c>
      <c r="AE259" s="8">
        <v>172.85</v>
      </c>
      <c r="AF259" s="8">
        <v>172.27</v>
      </c>
      <c r="AG259" s="8">
        <v>173.98</v>
      </c>
      <c r="AH259" s="8">
        <v>124.99</v>
      </c>
      <c r="AI259" s="8">
        <v>133.94999999999999</v>
      </c>
      <c r="AJ259" s="8">
        <v>228.5</v>
      </c>
      <c r="AK259" s="8">
        <v>101.8</v>
      </c>
      <c r="AL259" s="8">
        <v>252.6</v>
      </c>
      <c r="AM259" s="8">
        <v>107.5</v>
      </c>
      <c r="AN259" s="8">
        <v>104</v>
      </c>
      <c r="AO259" s="8">
        <v>472.3</v>
      </c>
      <c r="AP259" s="8">
        <v>172.84800000000001</v>
      </c>
      <c r="AQ259" s="8">
        <v>474.4</v>
      </c>
      <c r="AR259" s="8">
        <v>194.1994</v>
      </c>
      <c r="AS259" s="8">
        <v>195.79900000000001</v>
      </c>
      <c r="AT259" s="8">
        <v>221.4119</v>
      </c>
      <c r="AU259" s="8">
        <v>189.43049999999999</v>
      </c>
      <c r="AV259" s="8">
        <v>192.54689999999999</v>
      </c>
      <c r="AW259" s="8">
        <v>186.53960000000001</v>
      </c>
      <c r="AX259" s="8">
        <v>201.76830000000001</v>
      </c>
      <c r="AY259" s="8">
        <v>128.88</v>
      </c>
      <c r="AZ259" s="8">
        <v>1995.82</v>
      </c>
      <c r="BA259" s="8">
        <v>130.99</v>
      </c>
      <c r="BB259" s="8">
        <v>76</v>
      </c>
      <c r="BC259" s="8">
        <v>75.56</v>
      </c>
      <c r="BD259" s="8">
        <v>77.11</v>
      </c>
      <c r="BE259" s="8">
        <v>131.9</v>
      </c>
      <c r="BF259" s="8">
        <v>130.9</v>
      </c>
      <c r="BG259" s="8">
        <v>138.6</v>
      </c>
      <c r="BH259" s="8">
        <v>120.1</v>
      </c>
      <c r="BI259" s="8">
        <v>146.4</v>
      </c>
      <c r="BJ259" s="8">
        <v>142.6</v>
      </c>
      <c r="BK259" s="8">
        <v>128.80000000000001</v>
      </c>
      <c r="BL259" s="8">
        <v>144.19999999999999</v>
      </c>
      <c r="BM259" s="8">
        <v>123.1</v>
      </c>
      <c r="BN259" s="8">
        <v>143.80000000000001</v>
      </c>
      <c r="BO259" s="8">
        <v>123.5</v>
      </c>
      <c r="BP259" s="8">
        <v>121</v>
      </c>
      <c r="BQ259" s="8">
        <v>142.80000000000001</v>
      </c>
      <c r="BR259" s="8">
        <v>147.80000000000001</v>
      </c>
      <c r="BS259" s="8">
        <v>116.1</v>
      </c>
      <c r="BT259" s="8">
        <v>508.48099999999999</v>
      </c>
      <c r="BU259" s="8">
        <v>124.4</v>
      </c>
      <c r="BV259" s="8">
        <v>114.2</v>
      </c>
      <c r="BW259" s="8">
        <v>138</v>
      </c>
      <c r="BX259" s="8">
        <v>182.6</v>
      </c>
      <c r="BY259" s="8">
        <v>162.1</v>
      </c>
      <c r="BZ259" s="8">
        <v>191.5</v>
      </c>
      <c r="CA259" s="8">
        <v>769</v>
      </c>
      <c r="CB259" s="8">
        <v>1818</v>
      </c>
      <c r="CC259" s="8">
        <v>1408</v>
      </c>
      <c r="CD259" s="8">
        <v>1270</v>
      </c>
      <c r="CE259" s="8">
        <v>120.491</v>
      </c>
      <c r="CF259" s="8">
        <v>1589.5</v>
      </c>
      <c r="CG259" s="8">
        <v>120.48</v>
      </c>
      <c r="CH259" s="8">
        <v>120.321</v>
      </c>
      <c r="CI259" s="8">
        <v>1582.1</v>
      </c>
      <c r="CJ259" s="8">
        <v>120.3</v>
      </c>
      <c r="CK259" s="8">
        <v>121.645</v>
      </c>
      <c r="CL259" s="8">
        <v>1829.9</v>
      </c>
      <c r="CM259" s="8">
        <v>121.61</v>
      </c>
      <c r="CN259" s="8">
        <v>136.6</v>
      </c>
      <c r="CO259" s="8">
        <v>103.7</v>
      </c>
      <c r="CP259" s="8">
        <v>102.7</v>
      </c>
      <c r="CQ259" s="8">
        <v>125.2</v>
      </c>
      <c r="CR259" s="8">
        <v>98.8</v>
      </c>
      <c r="CS259" s="8">
        <v>105.4</v>
      </c>
      <c r="CU259" s="8">
        <v>124</v>
      </c>
      <c r="CV259" s="8">
        <v>110</v>
      </c>
      <c r="CW259" s="8">
        <v>98.4</v>
      </c>
      <c r="CX259" s="8">
        <v>126</v>
      </c>
      <c r="CY259" s="8">
        <v>108.6</v>
      </c>
      <c r="CZ259" s="8">
        <v>109</v>
      </c>
      <c r="DA259" s="8">
        <v>108</v>
      </c>
      <c r="DB259" s="8">
        <v>264</v>
      </c>
      <c r="DC259" s="8">
        <v>4075</v>
      </c>
      <c r="DD259" s="8">
        <v>119.5</v>
      </c>
      <c r="DE259" s="8">
        <v>9500</v>
      </c>
      <c r="DF259" s="8">
        <v>334</v>
      </c>
      <c r="DG259" s="8">
        <v>111</v>
      </c>
      <c r="DH259" s="8">
        <v>4841</v>
      </c>
      <c r="DI259" s="8">
        <v>121.4</v>
      </c>
      <c r="DJ259" s="8">
        <v>283667</v>
      </c>
      <c r="DK259" s="8">
        <v>60.22</v>
      </c>
      <c r="DL259" s="8">
        <v>59.07</v>
      </c>
      <c r="DM259" s="8">
        <v>62.07</v>
      </c>
      <c r="DN259" s="8">
        <v>175</v>
      </c>
      <c r="DO259" s="8">
        <v>58.26</v>
      </c>
      <c r="DP259" s="8">
        <v>57.54</v>
      </c>
      <c r="DQ259" s="8">
        <v>59.61</v>
      </c>
      <c r="DR259" s="8">
        <v>57.68</v>
      </c>
      <c r="DS259" s="8">
        <v>54.79</v>
      </c>
      <c r="DT259" s="8">
        <v>53.17</v>
      </c>
      <c r="DU259" s="8">
        <v>58.86</v>
      </c>
      <c r="DV259" s="8">
        <v>62.07</v>
      </c>
      <c r="DW259" s="8">
        <v>60.74</v>
      </c>
      <c r="DX259" s="8">
        <v>63.85</v>
      </c>
      <c r="DY259" s="8">
        <v>59.29</v>
      </c>
      <c r="DZ259" s="8">
        <v>64.8</v>
      </c>
      <c r="EA259" s="8">
        <v>64.540000000000006</v>
      </c>
      <c r="EB259" s="8">
        <v>65.099999999999994</v>
      </c>
      <c r="EC259" s="8">
        <v>392.93329999999997</v>
      </c>
      <c r="ED259" s="8">
        <v>112.32</v>
      </c>
      <c r="EE259" s="8">
        <v>114.68</v>
      </c>
      <c r="EF259" s="8">
        <v>100.78</v>
      </c>
      <c r="EG259" s="8">
        <v>118.96</v>
      </c>
      <c r="EH259" s="8">
        <v>112.2</v>
      </c>
      <c r="EI259" s="8">
        <v>100.51</v>
      </c>
      <c r="EJ259" s="8">
        <v>251.76900000000001</v>
      </c>
      <c r="EK259" s="8">
        <v>148.5</v>
      </c>
      <c r="EL259" s="8">
        <v>148.30000000000001</v>
      </c>
      <c r="EM259" s="8">
        <v>151.4</v>
      </c>
      <c r="EN259" s="8">
        <v>535.577</v>
      </c>
      <c r="EO259" s="8">
        <v>206.62</v>
      </c>
      <c r="EP259" s="8">
        <v>598093697.88</v>
      </c>
      <c r="EQ259" s="8">
        <v>199362133.56</v>
      </c>
      <c r="ER259" s="8">
        <v>95188130.390000001</v>
      </c>
      <c r="ES259" s="8">
        <v>266.74</v>
      </c>
      <c r="ET259" s="8">
        <v>98.4</v>
      </c>
      <c r="EU259" s="8">
        <v>96.9</v>
      </c>
      <c r="EV259" s="8">
        <v>111.7</v>
      </c>
      <c r="EW259" s="8">
        <v>100.5</v>
      </c>
      <c r="EX259" s="8">
        <v>103.7</v>
      </c>
      <c r="EY259" s="8">
        <v>90</v>
      </c>
      <c r="EZ259" s="8">
        <v>128.5</v>
      </c>
      <c r="FA259" s="8">
        <v>124.35</v>
      </c>
      <c r="FB259" s="8">
        <v>116.91</v>
      </c>
      <c r="FC259" s="8">
        <v>120.8</v>
      </c>
      <c r="FD259" s="8">
        <v>121.4</v>
      </c>
      <c r="FE259" s="8">
        <v>119.8</v>
      </c>
      <c r="FF259" s="8">
        <v>159.72999999999999</v>
      </c>
      <c r="FG259" s="8">
        <v>153.85</v>
      </c>
      <c r="FH259" s="8">
        <v>190.9</v>
      </c>
      <c r="FI259" s="8">
        <v>115.1</v>
      </c>
      <c r="FJ259" s="8">
        <v>124.4</v>
      </c>
      <c r="FK259" s="8">
        <v>127.8</v>
      </c>
      <c r="FL259" s="8">
        <v>113</v>
      </c>
      <c r="FM259" s="8">
        <v>124.5</v>
      </c>
      <c r="FN259" s="8">
        <v>95.2</v>
      </c>
      <c r="FO259" s="8">
        <v>284.10000000000002</v>
      </c>
      <c r="FP259" s="8">
        <v>119.27</v>
      </c>
      <c r="FQ259" s="8">
        <v>110.1686</v>
      </c>
      <c r="FR259" s="8">
        <v>112.2825</v>
      </c>
      <c r="FS259" s="8">
        <v>421368</v>
      </c>
      <c r="FT259" s="8">
        <v>195.3</v>
      </c>
      <c r="FU259" s="8">
        <v>786681</v>
      </c>
      <c r="FV259" s="8">
        <v>198.1</v>
      </c>
      <c r="FW259" s="8">
        <v>125.59</v>
      </c>
      <c r="FX259" s="8">
        <v>307.01600000000002</v>
      </c>
      <c r="FY259" s="8">
        <v>123.1</v>
      </c>
      <c r="FZ259" s="8">
        <v>252.09100000000001</v>
      </c>
      <c r="GA259" s="8">
        <v>136.9</v>
      </c>
      <c r="GB259" s="8">
        <v>149.5</v>
      </c>
      <c r="GC259" s="8">
        <v>115.1</v>
      </c>
      <c r="GD259" s="8">
        <v>113</v>
      </c>
      <c r="GE259" s="8">
        <v>115.5</v>
      </c>
      <c r="GF259" s="8">
        <v>119.3</v>
      </c>
      <c r="GG259" s="8">
        <v>127.1</v>
      </c>
      <c r="GH259" s="8">
        <v>2500.8000000000002</v>
      </c>
      <c r="GI259" s="8">
        <v>2494.8000000000002</v>
      </c>
      <c r="GJ259" s="8">
        <v>2515</v>
      </c>
      <c r="GK259" s="8">
        <v>5982.6405000000004</v>
      </c>
      <c r="GL259" s="8">
        <v>106.1649</v>
      </c>
      <c r="GM259" s="8">
        <v>119.3</v>
      </c>
      <c r="GN259" s="8">
        <v>218950</v>
      </c>
      <c r="GO259" s="8">
        <v>128</v>
      </c>
      <c r="GP259" s="8">
        <v>113.43</v>
      </c>
      <c r="GQ259" s="8">
        <v>9612</v>
      </c>
      <c r="GR259" s="8">
        <v>8888</v>
      </c>
      <c r="GS259" s="8">
        <v>160.1</v>
      </c>
      <c r="GT259" s="8">
        <v>7979</v>
      </c>
      <c r="GU259" s="8">
        <v>7341</v>
      </c>
      <c r="GV259" s="8">
        <v>7641</v>
      </c>
      <c r="GW259" s="8">
        <v>4808</v>
      </c>
      <c r="GX259" s="8">
        <v>5646</v>
      </c>
      <c r="GY259" s="8">
        <v>129.72</v>
      </c>
      <c r="GZ259" s="8">
        <v>119</v>
      </c>
      <c r="HA259" s="8">
        <v>119</v>
      </c>
      <c r="HB259" s="8">
        <v>121</v>
      </c>
      <c r="HC259" s="8">
        <v>124</v>
      </c>
      <c r="HD259" s="8">
        <v>117</v>
      </c>
      <c r="HE259" s="8">
        <v>122</v>
      </c>
      <c r="HF259" s="8">
        <v>53948.7</v>
      </c>
      <c r="HG259" s="8">
        <v>60952.83</v>
      </c>
      <c r="HH259" s="8">
        <v>84.9</v>
      </c>
      <c r="HI259" s="8">
        <v>86.17</v>
      </c>
      <c r="HJ259" s="8">
        <v>115.155</v>
      </c>
      <c r="HK259" s="8">
        <v>770</v>
      </c>
      <c r="HL259" s="8">
        <v>1056</v>
      </c>
      <c r="HM259" s="8">
        <v>149.69999999999999</v>
      </c>
      <c r="HN259" s="8">
        <v>122.67</v>
      </c>
      <c r="HO259" s="8">
        <v>123.19</v>
      </c>
      <c r="HP259" s="8">
        <v>120.06</v>
      </c>
      <c r="HQ259" s="8">
        <v>130.74</v>
      </c>
      <c r="HR259" s="8">
        <v>109.46</v>
      </c>
      <c r="HS259" s="8">
        <v>126.48</v>
      </c>
      <c r="HT259" s="8">
        <v>122.08</v>
      </c>
      <c r="HU259" s="8">
        <v>121.38</v>
      </c>
      <c r="HV259" s="8">
        <v>134.12</v>
      </c>
      <c r="HW259" s="8">
        <v>120.6872</v>
      </c>
      <c r="HX259" s="8">
        <v>246.80199999999999</v>
      </c>
      <c r="HY259" s="8">
        <v>121.83750000000001</v>
      </c>
      <c r="HZ259" s="8">
        <v>117.8287</v>
      </c>
      <c r="IA259" s="8">
        <v>250.46340000000001</v>
      </c>
      <c r="IB259" s="8">
        <v>203.559</v>
      </c>
      <c r="IC259" s="8">
        <v>423.01</v>
      </c>
      <c r="ID259" s="8">
        <v>132.5</v>
      </c>
      <c r="IE259" s="8">
        <v>283.85000000000002</v>
      </c>
      <c r="IF259" s="8">
        <v>294.5</v>
      </c>
      <c r="IG259" s="8">
        <v>115.09950000000001</v>
      </c>
    </row>
    <row r="260" spans="1:241" x14ac:dyDescent="0.25">
      <c r="A260" s="7">
        <v>43465</v>
      </c>
      <c r="B260" s="8">
        <v>2878.47</v>
      </c>
      <c r="C260" s="8">
        <v>3225.41</v>
      </c>
      <c r="D260" s="8">
        <v>2727.72</v>
      </c>
      <c r="E260" s="8">
        <v>3355.53</v>
      </c>
      <c r="F260" s="8">
        <v>203.3</v>
      </c>
      <c r="G260" s="8">
        <v>193.9</v>
      </c>
      <c r="H260" s="8">
        <v>170.9</v>
      </c>
      <c r="I260" s="8">
        <v>203.2</v>
      </c>
      <c r="J260" s="8">
        <v>215.1</v>
      </c>
      <c r="K260" s="8">
        <v>136.6</v>
      </c>
      <c r="M260" s="8">
        <v>234.8</v>
      </c>
      <c r="N260" s="8">
        <v>176.2</v>
      </c>
      <c r="O260" s="8">
        <v>239</v>
      </c>
      <c r="P260" s="8">
        <v>243.1</v>
      </c>
      <c r="Q260" s="8">
        <v>204.8</v>
      </c>
      <c r="S260" s="8">
        <v>160.5</v>
      </c>
      <c r="T260" s="8">
        <v>165.4</v>
      </c>
      <c r="U260" s="8">
        <v>150.6</v>
      </c>
      <c r="V260" s="8">
        <v>140</v>
      </c>
      <c r="W260" s="8">
        <v>143.4</v>
      </c>
      <c r="X260" s="8">
        <v>130.1</v>
      </c>
      <c r="Y260" s="8">
        <v>110.34</v>
      </c>
      <c r="Z260" s="8">
        <v>164.85</v>
      </c>
      <c r="AA260" s="8">
        <v>109.76</v>
      </c>
      <c r="AB260" s="8">
        <v>111.54</v>
      </c>
      <c r="AC260" s="8">
        <v>162.94999999999999</v>
      </c>
      <c r="AD260" s="8">
        <v>145.86000000000001</v>
      </c>
      <c r="AE260" s="8">
        <v>172.1</v>
      </c>
      <c r="AF260" s="8">
        <v>172.92</v>
      </c>
      <c r="AG260" s="8">
        <v>173.24</v>
      </c>
      <c r="AH260" s="8">
        <v>126.15</v>
      </c>
      <c r="AI260" s="8">
        <v>135.25</v>
      </c>
      <c r="AJ260" s="8">
        <v>226.4</v>
      </c>
      <c r="AK260" s="8">
        <v>102.5</v>
      </c>
      <c r="AL260" s="8">
        <v>252.4</v>
      </c>
      <c r="AM260" s="8">
        <v>108.6</v>
      </c>
      <c r="AN260" s="8">
        <v>103.6</v>
      </c>
      <c r="AO260" s="8">
        <v>468.46</v>
      </c>
      <c r="AP260" s="8">
        <v>175.0727</v>
      </c>
      <c r="AQ260" s="8">
        <v>472.94</v>
      </c>
      <c r="AR260" s="8">
        <v>195.0035</v>
      </c>
      <c r="AS260" s="8">
        <v>198.1687</v>
      </c>
      <c r="AT260" s="8">
        <v>223.5514</v>
      </c>
      <c r="AU260" s="8">
        <v>192.42169999999999</v>
      </c>
      <c r="AV260" s="8">
        <v>194.7526</v>
      </c>
      <c r="AW260" s="8">
        <v>190.1653</v>
      </c>
      <c r="AX260" s="8">
        <v>203.91640000000001</v>
      </c>
      <c r="AY260" s="8">
        <v>131.11000000000001</v>
      </c>
      <c r="AZ260" s="8">
        <v>1994.79</v>
      </c>
      <c r="BA260" s="8">
        <v>132.80000000000001</v>
      </c>
      <c r="BB260" s="8">
        <v>76.680000000000007</v>
      </c>
      <c r="BC260" s="8">
        <v>76.28</v>
      </c>
      <c r="BD260" s="8">
        <v>77.69</v>
      </c>
      <c r="BE260" s="8">
        <v>134.4</v>
      </c>
      <c r="BF260" s="8">
        <v>133.6</v>
      </c>
      <c r="BG260" s="8">
        <v>139.6</v>
      </c>
      <c r="BH260" s="8">
        <v>120.6</v>
      </c>
      <c r="BI260" s="8">
        <v>147.5</v>
      </c>
      <c r="BJ260" s="8">
        <v>143.9</v>
      </c>
      <c r="BK260" s="8">
        <v>131.9</v>
      </c>
      <c r="BL260" s="8">
        <v>146</v>
      </c>
      <c r="BM260" s="8">
        <v>124.6</v>
      </c>
      <c r="BN260" s="8">
        <v>145.30000000000001</v>
      </c>
      <c r="BO260" s="8">
        <v>125.4</v>
      </c>
      <c r="BP260" s="8">
        <v>120</v>
      </c>
      <c r="BQ260" s="8">
        <v>143.9</v>
      </c>
      <c r="BR260" s="8">
        <v>150.6</v>
      </c>
      <c r="BS260" s="8">
        <v>113.5</v>
      </c>
      <c r="BT260" s="8">
        <v>505.17899999999997</v>
      </c>
      <c r="BU260" s="8">
        <v>123.1</v>
      </c>
      <c r="BV260" s="8">
        <v>113.1</v>
      </c>
      <c r="BW260" s="8">
        <v>135.5</v>
      </c>
      <c r="BX260" s="8">
        <v>187.7</v>
      </c>
      <c r="BY260" s="8">
        <v>169.8</v>
      </c>
      <c r="BZ260" s="8">
        <v>195.4</v>
      </c>
      <c r="CA260" s="8">
        <v>809</v>
      </c>
      <c r="CB260" s="8">
        <v>1871</v>
      </c>
      <c r="CC260" s="8">
        <v>1409</v>
      </c>
      <c r="CD260" s="8">
        <v>1117</v>
      </c>
      <c r="CE260" s="8">
        <v>120.95399999999999</v>
      </c>
      <c r="CF260" s="8">
        <v>1618.8</v>
      </c>
      <c r="CG260" s="8">
        <v>120.97</v>
      </c>
      <c r="CH260" s="8">
        <v>120.65600000000001</v>
      </c>
      <c r="CI260" s="8">
        <v>1611.7</v>
      </c>
      <c r="CJ260" s="8">
        <v>120.62</v>
      </c>
      <c r="CK260" s="8">
        <v>123.044</v>
      </c>
      <c r="CL260" s="8">
        <v>1845.5</v>
      </c>
      <c r="CM260" s="8">
        <v>123.2</v>
      </c>
      <c r="CN260" s="8">
        <v>136.5</v>
      </c>
      <c r="CO260" s="8">
        <v>103.4</v>
      </c>
      <c r="CP260" s="8">
        <v>102.6</v>
      </c>
      <c r="CQ260" s="8">
        <v>127.6</v>
      </c>
      <c r="CR260" s="8">
        <v>98.2</v>
      </c>
      <c r="CS260" s="8">
        <v>105.8</v>
      </c>
      <c r="CU260" s="8">
        <v>127.7</v>
      </c>
      <c r="CV260" s="8">
        <v>111</v>
      </c>
      <c r="CW260" s="8">
        <v>97.7</v>
      </c>
      <c r="CX260" s="8">
        <v>128</v>
      </c>
      <c r="CY260" s="8">
        <v>108.6</v>
      </c>
      <c r="CZ260" s="8">
        <v>108</v>
      </c>
      <c r="DA260" s="8">
        <v>110</v>
      </c>
      <c r="DB260" s="8">
        <v>275</v>
      </c>
      <c r="DC260" s="8">
        <v>4124</v>
      </c>
      <c r="DD260" s="8">
        <v>120.4</v>
      </c>
      <c r="DE260" s="8">
        <v>9570</v>
      </c>
      <c r="DF260" s="8">
        <v>356</v>
      </c>
      <c r="DG260" s="8">
        <v>110.5</v>
      </c>
      <c r="DH260" s="8">
        <v>4893</v>
      </c>
      <c r="DI260" s="8">
        <v>120.8</v>
      </c>
      <c r="DJ260" s="8">
        <v>282000</v>
      </c>
      <c r="DK260" s="8">
        <v>60.97</v>
      </c>
      <c r="DL260" s="8">
        <v>59.74</v>
      </c>
      <c r="DM260" s="8">
        <v>62.95</v>
      </c>
      <c r="DN260" s="8">
        <v>180.6</v>
      </c>
      <c r="DO260" s="8">
        <v>59.1</v>
      </c>
      <c r="DP260" s="8">
        <v>58.27</v>
      </c>
      <c r="DQ260" s="8">
        <v>60.66</v>
      </c>
      <c r="DR260" s="8">
        <v>58.59</v>
      </c>
      <c r="DS260" s="8">
        <v>56.1</v>
      </c>
      <c r="DT260" s="8">
        <v>54.75</v>
      </c>
      <c r="DU260" s="8">
        <v>59.47</v>
      </c>
      <c r="DV260" s="8">
        <v>62.58</v>
      </c>
      <c r="DW260" s="8">
        <v>61.14</v>
      </c>
      <c r="DX260" s="8">
        <v>64.52</v>
      </c>
      <c r="DY260" s="8">
        <v>59.97</v>
      </c>
      <c r="DZ260" s="8">
        <v>65.349999999999994</v>
      </c>
      <c r="EA260" s="8">
        <v>64.8</v>
      </c>
      <c r="EB260" s="8">
        <v>65.98</v>
      </c>
      <c r="EC260" s="8">
        <v>368.3</v>
      </c>
      <c r="ED260" s="8">
        <v>113.54</v>
      </c>
      <c r="EE260" s="8">
        <v>116</v>
      </c>
      <c r="EF260" s="8">
        <v>101.49</v>
      </c>
      <c r="EG260" s="8">
        <v>119.82</v>
      </c>
      <c r="EH260" s="8">
        <v>113.5</v>
      </c>
      <c r="EI260" s="8">
        <v>102</v>
      </c>
      <c r="EJ260" s="8">
        <v>264.03100000000001</v>
      </c>
      <c r="EK260" s="8">
        <v>152.30000000000001</v>
      </c>
      <c r="EL260" s="8">
        <v>152.30000000000001</v>
      </c>
      <c r="EM260" s="8">
        <v>151.9</v>
      </c>
      <c r="EN260" s="8">
        <v>559.41800000000001</v>
      </c>
      <c r="EO260" s="8">
        <v>207.3</v>
      </c>
      <c r="EP260" s="8">
        <v>600188138.02999997</v>
      </c>
      <c r="EQ260" s="8">
        <v>199939098.78</v>
      </c>
      <c r="ER260" s="8">
        <v>95521470.030000001</v>
      </c>
      <c r="ES260" s="8">
        <v>270.72000000000003</v>
      </c>
      <c r="ET260" s="8">
        <v>98.3</v>
      </c>
      <c r="EU260" s="8">
        <v>95.8</v>
      </c>
      <c r="EV260" s="8">
        <v>111.8</v>
      </c>
      <c r="EW260" s="6" t="s">
        <v>1590</v>
      </c>
      <c r="EX260" s="6" t="s">
        <v>1590</v>
      </c>
      <c r="EY260" s="6" t="s">
        <v>1590</v>
      </c>
      <c r="EZ260" s="8">
        <v>133.6</v>
      </c>
      <c r="FA260" s="8">
        <v>125.59</v>
      </c>
      <c r="FB260" s="8">
        <v>117.51</v>
      </c>
      <c r="FC260" s="8">
        <v>123.9</v>
      </c>
      <c r="FD260" s="8">
        <v>125.7</v>
      </c>
      <c r="FE260" s="8">
        <v>120.4</v>
      </c>
      <c r="FF260" s="8">
        <v>165.44</v>
      </c>
      <c r="FG260" s="8">
        <v>159.16999999999999</v>
      </c>
      <c r="FH260" s="8">
        <v>198.93</v>
      </c>
      <c r="FI260" s="8">
        <v>115.9</v>
      </c>
      <c r="FJ260" s="8">
        <v>124.1</v>
      </c>
      <c r="FK260" s="8">
        <v>129.69999999999999</v>
      </c>
      <c r="FL260" s="8">
        <v>114.1</v>
      </c>
      <c r="FM260" s="8">
        <v>124.3</v>
      </c>
      <c r="FN260" s="8">
        <v>95.12</v>
      </c>
      <c r="FO260" s="8">
        <v>287.5</v>
      </c>
      <c r="FP260" s="8">
        <v>123.77</v>
      </c>
      <c r="FQ260" s="8">
        <v>112.2814</v>
      </c>
      <c r="FR260" s="8">
        <v>115.25749999999999</v>
      </c>
      <c r="FS260" s="8">
        <v>421363</v>
      </c>
      <c r="FT260" s="8">
        <v>195.3</v>
      </c>
      <c r="FU260" s="8">
        <v>788780</v>
      </c>
      <c r="FV260" s="8">
        <v>198.6</v>
      </c>
      <c r="FW260" s="8">
        <v>127.29</v>
      </c>
      <c r="FX260" s="8">
        <v>306.84500000000003</v>
      </c>
      <c r="FY260" s="8">
        <v>124.8</v>
      </c>
      <c r="FZ260" s="8">
        <v>254.559</v>
      </c>
      <c r="GA260" s="8">
        <v>139.6</v>
      </c>
      <c r="GB260" s="8">
        <v>151.19999999999999</v>
      </c>
      <c r="GC260" s="8">
        <v>112.4</v>
      </c>
      <c r="GD260" s="8">
        <v>109.8</v>
      </c>
      <c r="GE260" s="8">
        <v>113.4</v>
      </c>
      <c r="GF260" s="8">
        <v>117.4</v>
      </c>
      <c r="GG260" s="8">
        <v>124.5</v>
      </c>
      <c r="GH260" s="8">
        <v>2523</v>
      </c>
      <c r="GI260" s="8">
        <v>2517.1999999999998</v>
      </c>
      <c r="GJ260" s="8">
        <v>2530</v>
      </c>
      <c r="GK260" s="8">
        <v>6186.3545000000004</v>
      </c>
      <c r="GL260" s="8">
        <v>106.40689999999999</v>
      </c>
      <c r="GM260" s="8">
        <v>120.7</v>
      </c>
      <c r="GN260" s="8">
        <v>229900</v>
      </c>
      <c r="GO260" s="8">
        <v>131.4</v>
      </c>
      <c r="GP260" s="8">
        <v>116.11</v>
      </c>
      <c r="GQ260" s="8">
        <v>10277</v>
      </c>
      <c r="GR260" s="8">
        <v>9020</v>
      </c>
      <c r="GS260" s="8">
        <v>164.4</v>
      </c>
      <c r="GT260" s="8">
        <v>8283</v>
      </c>
      <c r="GU260" s="8">
        <v>7525</v>
      </c>
      <c r="GV260" s="8">
        <v>7862</v>
      </c>
      <c r="GW260" s="8">
        <v>5055</v>
      </c>
      <c r="GX260" s="8">
        <v>5832</v>
      </c>
      <c r="GY260" s="8">
        <v>132.34</v>
      </c>
      <c r="GZ260" s="8">
        <v>120</v>
      </c>
      <c r="HA260" s="8">
        <v>121</v>
      </c>
      <c r="HB260" s="8">
        <v>122</v>
      </c>
      <c r="HC260" s="8">
        <v>122</v>
      </c>
      <c r="HD260" s="8">
        <v>117</v>
      </c>
      <c r="HE260" s="8">
        <v>125</v>
      </c>
      <c r="HF260" s="8">
        <v>54923.93</v>
      </c>
      <c r="HG260" s="8">
        <v>61831.57</v>
      </c>
      <c r="HH260" s="8">
        <v>82.7</v>
      </c>
      <c r="HI260" s="8">
        <v>81.790000000000006</v>
      </c>
      <c r="HJ260" s="8">
        <v>114.9585</v>
      </c>
      <c r="HK260" s="8">
        <v>769</v>
      </c>
      <c r="HL260" s="8">
        <v>1051</v>
      </c>
      <c r="HM260" s="8">
        <v>149.6</v>
      </c>
      <c r="HN260" s="8">
        <v>125.55</v>
      </c>
      <c r="HO260" s="8">
        <v>127.42</v>
      </c>
      <c r="HP260" s="8">
        <v>116.04</v>
      </c>
      <c r="HQ260" s="8">
        <v>135.94999999999999</v>
      </c>
      <c r="HR260" s="8">
        <v>110.39</v>
      </c>
      <c r="HS260" s="8">
        <v>131.6</v>
      </c>
      <c r="HT260" s="8">
        <v>117.2</v>
      </c>
      <c r="HU260" s="8">
        <v>128.46</v>
      </c>
      <c r="HV260" s="8">
        <v>135.91</v>
      </c>
      <c r="HW260" s="8">
        <v>124.0745</v>
      </c>
      <c r="HX260" s="8">
        <v>253.70189999999999</v>
      </c>
      <c r="HY260" s="8">
        <v>125.32389999999999</v>
      </c>
      <c r="HZ260" s="8">
        <v>121.1217</v>
      </c>
      <c r="IA260" s="8">
        <v>258.94380000000001</v>
      </c>
      <c r="IB260" s="8">
        <v>205.352</v>
      </c>
      <c r="IC260" s="8">
        <v>424.54</v>
      </c>
      <c r="ID260" s="8">
        <v>135.1</v>
      </c>
      <c r="IE260" s="8">
        <v>285.18</v>
      </c>
      <c r="IF260" s="8">
        <v>297.2</v>
      </c>
      <c r="IG260" s="8">
        <v>115.85680000000001</v>
      </c>
    </row>
    <row r="261" spans="1:241" x14ac:dyDescent="0.25">
      <c r="A261" s="7">
        <v>43555</v>
      </c>
      <c r="B261" s="8">
        <v>2862.12</v>
      </c>
      <c r="C261" s="8">
        <v>3216.41</v>
      </c>
      <c r="D261" s="8">
        <v>2756.15</v>
      </c>
      <c r="E261" s="8">
        <v>3287.82</v>
      </c>
      <c r="F261" s="8">
        <v>206.1</v>
      </c>
      <c r="G261" s="8">
        <v>193.8</v>
      </c>
      <c r="H261" s="8">
        <v>171.2</v>
      </c>
      <c r="I261" s="8">
        <v>202.9</v>
      </c>
      <c r="J261" s="8">
        <v>216</v>
      </c>
      <c r="K261" s="8">
        <v>135.4</v>
      </c>
      <c r="M261" s="8">
        <v>240.3</v>
      </c>
      <c r="N261" s="8">
        <v>180.1</v>
      </c>
      <c r="O261" s="8">
        <v>244.7</v>
      </c>
      <c r="P261" s="8">
        <v>252</v>
      </c>
      <c r="Q261" s="8">
        <v>206.6</v>
      </c>
      <c r="S261" s="8">
        <v>154.19999999999999</v>
      </c>
      <c r="T261" s="8">
        <v>158.4</v>
      </c>
      <c r="U261" s="8">
        <v>145.6</v>
      </c>
      <c r="V261" s="8">
        <v>135.80000000000001</v>
      </c>
      <c r="W261" s="8">
        <v>139</v>
      </c>
      <c r="X261" s="8">
        <v>126.2</v>
      </c>
      <c r="Y261" s="8">
        <v>111.54</v>
      </c>
      <c r="Z261" s="8">
        <v>165.55</v>
      </c>
      <c r="AA261" s="8">
        <v>111.16</v>
      </c>
      <c r="AB261" s="8">
        <v>112.17</v>
      </c>
      <c r="AC261" s="8">
        <v>163.57</v>
      </c>
      <c r="AD261" s="8">
        <v>146.18</v>
      </c>
      <c r="AE261" s="8">
        <v>172.96</v>
      </c>
      <c r="AF261" s="8">
        <v>173.94</v>
      </c>
      <c r="AG261" s="8">
        <v>178.57</v>
      </c>
      <c r="AH261" s="8">
        <v>129.44999999999999</v>
      </c>
      <c r="AI261" s="8">
        <v>139.99</v>
      </c>
      <c r="AJ261" s="8">
        <v>226.6</v>
      </c>
      <c r="AK261" s="8">
        <v>102.5</v>
      </c>
      <c r="AL261" s="8">
        <v>255.3</v>
      </c>
      <c r="AM261" s="8">
        <v>108</v>
      </c>
      <c r="AN261" s="8">
        <v>103.1</v>
      </c>
      <c r="AO261" s="8">
        <v>468.99</v>
      </c>
      <c r="AP261" s="8">
        <v>176.16059999999999</v>
      </c>
      <c r="AQ261" s="8">
        <v>469.76</v>
      </c>
      <c r="AR261" s="8">
        <v>197.32820000000001</v>
      </c>
      <c r="AS261" s="8">
        <v>199.67869999999999</v>
      </c>
      <c r="AT261" s="8">
        <v>225.80590000000001</v>
      </c>
      <c r="AU261" s="8">
        <v>193.85159999999999</v>
      </c>
      <c r="AV261" s="8">
        <v>195.20959999999999</v>
      </c>
      <c r="AW261" s="8">
        <v>192.41300000000001</v>
      </c>
      <c r="AX261" s="8">
        <v>206.65950000000001</v>
      </c>
      <c r="AY261" s="8">
        <v>136.83000000000001</v>
      </c>
      <c r="AZ261" s="8">
        <v>2050.86</v>
      </c>
      <c r="BA261" s="8">
        <v>135.83000000000001</v>
      </c>
      <c r="BB261" s="8">
        <v>77.209999999999994</v>
      </c>
      <c r="BC261" s="8">
        <v>76.739999999999995</v>
      </c>
      <c r="BD261" s="8">
        <v>78.400000000000006</v>
      </c>
      <c r="BE261" s="8">
        <v>137.19999999999999</v>
      </c>
      <c r="BF261" s="8">
        <v>136.5</v>
      </c>
      <c r="BG261" s="8">
        <v>142.1</v>
      </c>
      <c r="BH261" s="8">
        <v>121.4</v>
      </c>
      <c r="BI261" s="8">
        <v>149.9</v>
      </c>
      <c r="BJ261" s="8">
        <v>145.5</v>
      </c>
      <c r="BK261" s="8">
        <v>134.1</v>
      </c>
      <c r="BL261" s="8">
        <v>146</v>
      </c>
      <c r="BM261" s="8">
        <v>124.6</v>
      </c>
      <c r="BN261" s="8">
        <v>146.9</v>
      </c>
      <c r="BO261" s="8">
        <v>125.5</v>
      </c>
      <c r="BP261" s="8">
        <v>119.5</v>
      </c>
      <c r="BQ261" s="8">
        <v>145.80000000000001</v>
      </c>
      <c r="BR261" s="8">
        <v>151.5</v>
      </c>
      <c r="BS261" s="8">
        <v>116</v>
      </c>
      <c r="BT261" s="8">
        <v>511.31099999999998</v>
      </c>
      <c r="BU261" s="8">
        <v>123.2</v>
      </c>
      <c r="BV261" s="8">
        <v>114.5</v>
      </c>
      <c r="BW261" s="8">
        <v>136.4</v>
      </c>
      <c r="BX261" s="8">
        <v>190.9</v>
      </c>
      <c r="BY261" s="8">
        <v>175.1</v>
      </c>
      <c r="BZ261" s="8">
        <v>197.5</v>
      </c>
      <c r="CA261" s="8">
        <v>804</v>
      </c>
      <c r="CB261" s="8">
        <v>1896</v>
      </c>
      <c r="CC261" s="8">
        <v>1379</v>
      </c>
      <c r="CD261" s="8">
        <v>1170</v>
      </c>
      <c r="CE261" s="8">
        <v>122.758</v>
      </c>
      <c r="CF261" s="8">
        <v>1636.3</v>
      </c>
      <c r="CG261" s="8">
        <v>122.88</v>
      </c>
      <c r="CH261" s="8">
        <v>121.97</v>
      </c>
      <c r="CI261" s="8">
        <v>1628.7</v>
      </c>
      <c r="CJ261" s="8">
        <v>121.96</v>
      </c>
      <c r="CK261" s="8">
        <v>128.285</v>
      </c>
      <c r="CL261" s="8">
        <v>1869.1</v>
      </c>
      <c r="CM261" s="8">
        <v>128.52000000000001</v>
      </c>
      <c r="CN261" s="8">
        <v>140.4</v>
      </c>
      <c r="CO261" s="8">
        <v>103.7</v>
      </c>
      <c r="CP261" s="8">
        <v>102.8</v>
      </c>
      <c r="CQ261" s="8">
        <v>123.7</v>
      </c>
      <c r="CR261" s="8">
        <v>98.2</v>
      </c>
      <c r="CS261" s="8">
        <v>106.2</v>
      </c>
      <c r="CU261" s="8">
        <v>124.7</v>
      </c>
      <c r="CV261" s="8">
        <v>112</v>
      </c>
      <c r="CW261" s="8">
        <v>97.2</v>
      </c>
      <c r="CX261" s="8">
        <v>123</v>
      </c>
      <c r="CY261" s="8">
        <v>108.6</v>
      </c>
      <c r="CZ261" s="8">
        <v>108</v>
      </c>
      <c r="DA261" s="8">
        <v>109.8</v>
      </c>
      <c r="DB261" s="8">
        <v>272</v>
      </c>
      <c r="DC261" s="8">
        <v>4180</v>
      </c>
      <c r="DD261" s="8">
        <v>121.8</v>
      </c>
      <c r="DE261" s="8">
        <v>9690</v>
      </c>
      <c r="DF261" s="8">
        <v>340</v>
      </c>
      <c r="DG261" s="8">
        <v>111.5</v>
      </c>
      <c r="DH261" s="8">
        <v>4880</v>
      </c>
      <c r="DI261" s="8">
        <v>119.4</v>
      </c>
      <c r="DJ261" s="8">
        <v>284667</v>
      </c>
      <c r="DK261" s="8">
        <v>62.56</v>
      </c>
      <c r="DL261" s="8">
        <v>61.35</v>
      </c>
      <c r="DM261" s="8">
        <v>64.5</v>
      </c>
      <c r="DN261" s="8">
        <v>186.1</v>
      </c>
      <c r="DO261" s="8">
        <v>61.07</v>
      </c>
      <c r="DP261" s="8">
        <v>60.17</v>
      </c>
      <c r="DQ261" s="8">
        <v>62.78</v>
      </c>
      <c r="DR261" s="8">
        <v>60.58</v>
      </c>
      <c r="DS261" s="8">
        <v>58.14</v>
      </c>
      <c r="DT261" s="8">
        <v>56.79</v>
      </c>
      <c r="DU261" s="8">
        <v>61.52</v>
      </c>
      <c r="DV261" s="8">
        <v>63.4</v>
      </c>
      <c r="DW261" s="8">
        <v>62.13</v>
      </c>
      <c r="DX261" s="8">
        <v>65.11</v>
      </c>
      <c r="DY261" s="8">
        <v>61.44</v>
      </c>
      <c r="DZ261" s="8">
        <v>66.72</v>
      </c>
      <c r="EA261" s="8">
        <v>66.13</v>
      </c>
      <c r="EB261" s="8">
        <v>67.41</v>
      </c>
      <c r="EC261" s="8">
        <v>368.9</v>
      </c>
      <c r="ED261" s="8">
        <v>117.55</v>
      </c>
      <c r="EE261" s="8">
        <v>119.52</v>
      </c>
      <c r="EF261" s="8">
        <v>109</v>
      </c>
      <c r="EG261" s="8">
        <v>125.02</v>
      </c>
      <c r="EH261" s="8">
        <v>118.67</v>
      </c>
      <c r="EI261" s="8">
        <v>100.59</v>
      </c>
      <c r="EJ261" s="8">
        <v>301.49700000000001</v>
      </c>
      <c r="EK261" s="8">
        <v>165</v>
      </c>
      <c r="EL261" s="8">
        <v>165.4</v>
      </c>
      <c r="EM261" s="8">
        <v>161</v>
      </c>
      <c r="EN261" s="8">
        <v>596.24900000000002</v>
      </c>
      <c r="EO261" s="8">
        <v>208.42</v>
      </c>
      <c r="EP261" s="8">
        <v>602385512.24000001</v>
      </c>
      <c r="EQ261" s="8">
        <v>201228382.47999999</v>
      </c>
      <c r="ER261" s="8">
        <v>96098503.480000004</v>
      </c>
      <c r="ES261" s="8">
        <v>267.60000000000002</v>
      </c>
      <c r="ET261" s="8">
        <v>97.7</v>
      </c>
      <c r="EU261" s="8">
        <v>92.8</v>
      </c>
      <c r="EV261" s="8">
        <v>115.9</v>
      </c>
      <c r="EW261" s="8">
        <v>100.9</v>
      </c>
      <c r="EX261" s="8">
        <v>104.1</v>
      </c>
      <c r="EY261" s="8">
        <v>90.3</v>
      </c>
      <c r="EZ261" s="8">
        <v>140.4</v>
      </c>
      <c r="FA261" s="8">
        <v>129.19999999999999</v>
      </c>
      <c r="FB261" s="8">
        <v>119.64</v>
      </c>
      <c r="FC261" s="8">
        <v>125</v>
      </c>
      <c r="FD261" s="8">
        <v>128.19999999999999</v>
      </c>
      <c r="FE261" s="8">
        <v>118.4</v>
      </c>
      <c r="FF261" s="8">
        <v>166.83</v>
      </c>
      <c r="FG261" s="8">
        <v>160.31</v>
      </c>
      <c r="FH261" s="8">
        <v>201.78</v>
      </c>
      <c r="FI261" s="8">
        <v>115.2</v>
      </c>
      <c r="FJ261" s="8">
        <v>122.9</v>
      </c>
      <c r="FK261" s="8">
        <v>128.30000000000001</v>
      </c>
      <c r="FL261" s="8">
        <v>113.5</v>
      </c>
      <c r="FM261" s="8">
        <v>122.2</v>
      </c>
      <c r="FN261" s="8">
        <v>97.01</v>
      </c>
      <c r="FO261" s="8">
        <v>301</v>
      </c>
      <c r="FP261" s="8">
        <v>118.53</v>
      </c>
      <c r="FQ261" s="8">
        <v>114.8189</v>
      </c>
      <c r="FR261" s="8">
        <v>118.73390000000001</v>
      </c>
      <c r="FS261" s="8">
        <v>422860</v>
      </c>
      <c r="FT261" s="8">
        <v>196</v>
      </c>
      <c r="FU261" s="8">
        <v>793079</v>
      </c>
      <c r="FV261" s="8">
        <v>199.7</v>
      </c>
      <c r="FW261" s="8">
        <v>129.66</v>
      </c>
      <c r="FX261" s="8">
        <v>317.02</v>
      </c>
      <c r="FY261" s="8">
        <v>127</v>
      </c>
      <c r="FZ261" s="8">
        <v>264.40899999999999</v>
      </c>
      <c r="GA261" s="8">
        <v>141.6</v>
      </c>
      <c r="GB261" s="8">
        <v>151.5</v>
      </c>
      <c r="GC261" s="8">
        <v>115.4</v>
      </c>
      <c r="GD261" s="8">
        <v>113.2</v>
      </c>
      <c r="GE261" s="8">
        <v>115.9</v>
      </c>
      <c r="GF261" s="8">
        <v>120</v>
      </c>
      <c r="GG261" s="8">
        <v>128.30000000000001</v>
      </c>
      <c r="GH261" s="8">
        <v>2535.6999999999998</v>
      </c>
      <c r="GI261" s="8">
        <v>2525.6999999999998</v>
      </c>
      <c r="GJ261" s="8">
        <v>2524</v>
      </c>
      <c r="GK261" s="8">
        <v>6122.6019999999999</v>
      </c>
      <c r="GL261" s="8">
        <v>107.4175</v>
      </c>
      <c r="GM261" s="8">
        <v>122.6</v>
      </c>
      <c r="GN261" s="8">
        <v>244850</v>
      </c>
      <c r="GO261" s="8">
        <v>133.5</v>
      </c>
      <c r="GP261" s="8">
        <v>118.34</v>
      </c>
      <c r="GQ261" s="8">
        <v>10287</v>
      </c>
      <c r="GR261" s="8">
        <v>9427</v>
      </c>
      <c r="GS261" s="8">
        <v>166.6</v>
      </c>
      <c r="GT261" s="8">
        <v>8514</v>
      </c>
      <c r="GU261" s="8">
        <v>7674</v>
      </c>
      <c r="GV261" s="8">
        <v>8097</v>
      </c>
      <c r="GW261" s="8">
        <v>5251</v>
      </c>
      <c r="GX261" s="8">
        <v>5916</v>
      </c>
      <c r="GY261" s="8">
        <v>137.13999999999999</v>
      </c>
      <c r="GZ261" s="8">
        <v>120</v>
      </c>
      <c r="HA261" s="8">
        <v>119</v>
      </c>
      <c r="HB261" s="8">
        <v>123</v>
      </c>
      <c r="HC261" s="8">
        <v>122</v>
      </c>
      <c r="HD261" s="8">
        <v>114</v>
      </c>
      <c r="HE261" s="8">
        <v>125</v>
      </c>
      <c r="HF261" s="8">
        <v>57006.73</v>
      </c>
      <c r="HG261" s="8">
        <v>60705.05</v>
      </c>
      <c r="HH261" s="8">
        <v>82.3</v>
      </c>
      <c r="HI261" s="8">
        <v>80.930000000000007</v>
      </c>
      <c r="HJ261" s="8">
        <v>114.9667</v>
      </c>
      <c r="HK261" s="8">
        <v>771</v>
      </c>
      <c r="HL261" s="8">
        <v>1047</v>
      </c>
      <c r="HM261" s="8">
        <v>148.6</v>
      </c>
      <c r="HN261" s="8">
        <v>126.98</v>
      </c>
      <c r="HO261" s="8">
        <v>128.13999999999999</v>
      </c>
      <c r="HP261" s="8">
        <v>121.06</v>
      </c>
      <c r="HQ261" s="8">
        <v>141.28</v>
      </c>
      <c r="HR261" s="8">
        <v>116.44</v>
      </c>
      <c r="HS261" s="8">
        <v>133.36000000000001</v>
      </c>
      <c r="HT261" s="8">
        <v>121.99</v>
      </c>
      <c r="HU261" s="8">
        <v>131.54</v>
      </c>
      <c r="HV261" s="8">
        <v>135.16999999999999</v>
      </c>
      <c r="HW261" s="8">
        <v>126.3973</v>
      </c>
      <c r="HX261" s="8">
        <v>260.05959999999999</v>
      </c>
      <c r="HY261" s="8">
        <v>128.43350000000001</v>
      </c>
      <c r="HZ261" s="8">
        <v>122.3566</v>
      </c>
      <c r="IA261" s="8">
        <v>263.68700000000001</v>
      </c>
      <c r="IB261" s="8">
        <v>207.31399999999999</v>
      </c>
      <c r="IC261" s="8">
        <v>429.22</v>
      </c>
      <c r="ID261" s="8">
        <v>129.9</v>
      </c>
      <c r="IE261" s="8">
        <v>285.49</v>
      </c>
      <c r="IF261" s="8">
        <v>294.39999999999998</v>
      </c>
      <c r="IG261" s="8">
        <v>116.2765</v>
      </c>
    </row>
    <row r="262" spans="1:241" x14ac:dyDescent="0.25">
      <c r="A262" s="7">
        <v>43646</v>
      </c>
      <c r="B262" s="8">
        <v>2831.27</v>
      </c>
      <c r="C262" s="8">
        <v>3265.61</v>
      </c>
      <c r="D262" s="8">
        <v>2717.63</v>
      </c>
      <c r="E262" s="8">
        <v>3365.46</v>
      </c>
      <c r="F262" s="8">
        <v>208.6</v>
      </c>
      <c r="G262" s="8">
        <v>193.7</v>
      </c>
      <c r="H262" s="8">
        <v>166.7</v>
      </c>
      <c r="I262" s="8">
        <v>205.7</v>
      </c>
      <c r="J262" s="8">
        <v>219</v>
      </c>
      <c r="K262" s="8">
        <v>137.30000000000001</v>
      </c>
      <c r="M262" s="8">
        <v>245.4</v>
      </c>
      <c r="N262" s="8">
        <v>183.2</v>
      </c>
      <c r="O262" s="8">
        <v>250</v>
      </c>
      <c r="P262" s="8">
        <v>256.7</v>
      </c>
      <c r="Q262" s="8">
        <v>211.8</v>
      </c>
      <c r="S262" s="8">
        <v>153.5</v>
      </c>
      <c r="T262" s="8">
        <v>158.1</v>
      </c>
      <c r="U262" s="8">
        <v>144.1</v>
      </c>
      <c r="V262" s="8">
        <v>134.80000000000001</v>
      </c>
      <c r="W262" s="8">
        <v>138.1</v>
      </c>
      <c r="X262" s="8">
        <v>125.2</v>
      </c>
      <c r="Y262" s="8">
        <v>112.01</v>
      </c>
      <c r="Z262" s="8">
        <v>166.85</v>
      </c>
      <c r="AA262" s="8">
        <v>111.56</v>
      </c>
      <c r="AB262" s="8">
        <v>112.86</v>
      </c>
      <c r="AC262" s="8">
        <v>164.54</v>
      </c>
      <c r="AD262" s="8">
        <v>145.87</v>
      </c>
      <c r="AE262" s="8">
        <v>174.96</v>
      </c>
      <c r="AF262" s="8">
        <v>176.25</v>
      </c>
      <c r="AG262" s="8">
        <v>172.91</v>
      </c>
      <c r="AH262" s="8">
        <v>130.26</v>
      </c>
      <c r="AI262" s="8">
        <v>140.72999999999999</v>
      </c>
      <c r="AJ262" s="8">
        <v>230.3</v>
      </c>
      <c r="AK262" s="8">
        <v>104</v>
      </c>
      <c r="AL262" s="8">
        <v>261.60000000000002</v>
      </c>
      <c r="AM262" s="8">
        <v>112.2</v>
      </c>
      <c r="AN262" s="8">
        <v>104</v>
      </c>
      <c r="AO262" s="8">
        <v>469.29</v>
      </c>
      <c r="AP262" s="8">
        <v>178.8972</v>
      </c>
      <c r="AQ262" s="8">
        <v>465.66</v>
      </c>
      <c r="AR262" s="8">
        <v>198.39689999999999</v>
      </c>
      <c r="AS262" s="8">
        <v>202.21080000000001</v>
      </c>
      <c r="AT262" s="8">
        <v>227.3929</v>
      </c>
      <c r="AU262" s="8">
        <v>192.09020000000001</v>
      </c>
      <c r="AV262" s="8">
        <v>194.21860000000001</v>
      </c>
      <c r="AW262" s="8">
        <v>189.97989999999999</v>
      </c>
      <c r="AX262" s="8">
        <v>204.65270000000001</v>
      </c>
      <c r="AY262" s="8">
        <v>138.99</v>
      </c>
      <c r="AZ262" s="8">
        <v>2084.39</v>
      </c>
      <c r="BA262" s="8">
        <v>137.44</v>
      </c>
      <c r="BB262" s="8">
        <v>77.62</v>
      </c>
      <c r="BC262" s="8">
        <v>76.959999999999994</v>
      </c>
      <c r="BD262" s="8">
        <v>79.3</v>
      </c>
      <c r="BE262" s="8">
        <v>140.6</v>
      </c>
      <c r="BF262" s="8">
        <v>139.80000000000001</v>
      </c>
      <c r="BG262" s="8">
        <v>145.30000000000001</v>
      </c>
      <c r="BH262" s="8">
        <v>126.5</v>
      </c>
      <c r="BI262" s="8">
        <v>153.5</v>
      </c>
      <c r="BJ262" s="8">
        <v>149.30000000000001</v>
      </c>
      <c r="BK262" s="8">
        <v>137.9</v>
      </c>
      <c r="BL262" s="8">
        <v>149.69999999999999</v>
      </c>
      <c r="BM262" s="8">
        <v>127.8</v>
      </c>
      <c r="BN262" s="8">
        <v>149.9</v>
      </c>
      <c r="BO262" s="8">
        <v>129</v>
      </c>
      <c r="BP262" s="8">
        <v>121.4</v>
      </c>
      <c r="BQ262" s="8">
        <v>148.80000000000001</v>
      </c>
      <c r="BR262" s="8">
        <v>154.30000000000001</v>
      </c>
      <c r="BS262" s="8">
        <v>118.7</v>
      </c>
      <c r="BT262" s="8">
        <v>522.16</v>
      </c>
      <c r="BU262" s="8">
        <v>125.6</v>
      </c>
      <c r="BV262" s="8">
        <v>116.3</v>
      </c>
      <c r="BW262" s="8">
        <v>137.9</v>
      </c>
      <c r="BX262" s="8">
        <v>192.7</v>
      </c>
      <c r="BY262" s="8">
        <v>169.3</v>
      </c>
      <c r="BZ262" s="8">
        <v>203</v>
      </c>
      <c r="CA262" s="8">
        <v>813</v>
      </c>
      <c r="CB262" s="8">
        <v>1952</v>
      </c>
      <c r="CC262" s="8">
        <v>1479</v>
      </c>
      <c r="CD262" s="8">
        <v>1356</v>
      </c>
      <c r="CE262" s="8">
        <v>124.175</v>
      </c>
      <c r="CF262" s="8">
        <v>1637.4</v>
      </c>
      <c r="CG262" s="8">
        <v>124.27</v>
      </c>
      <c r="CH262" s="8">
        <v>123.65900000000001</v>
      </c>
      <c r="CI262" s="8">
        <v>1629.6</v>
      </c>
      <c r="CJ262" s="8">
        <v>123.68</v>
      </c>
      <c r="CK262" s="8">
        <v>127.78700000000001</v>
      </c>
      <c r="CL262" s="8">
        <v>1883.2</v>
      </c>
      <c r="CM262" s="8">
        <v>127.96</v>
      </c>
      <c r="CN262" s="8">
        <v>140.80000000000001</v>
      </c>
      <c r="CO262" s="8">
        <v>105.3</v>
      </c>
      <c r="CP262" s="8">
        <v>104.4</v>
      </c>
      <c r="CQ262" s="8">
        <v>126.6</v>
      </c>
      <c r="CR262" s="8">
        <v>99.7</v>
      </c>
      <c r="CS262" s="8">
        <v>107.8</v>
      </c>
      <c r="CU262" s="8">
        <v>131</v>
      </c>
      <c r="CV262" s="8">
        <v>115</v>
      </c>
      <c r="CW262" s="8">
        <v>98.5</v>
      </c>
      <c r="CX262" s="8">
        <v>124</v>
      </c>
      <c r="CY262" s="8">
        <v>109.8</v>
      </c>
      <c r="CZ262" s="8">
        <v>109</v>
      </c>
      <c r="DA262" s="8">
        <v>112.1</v>
      </c>
      <c r="DB262" s="8">
        <v>277</v>
      </c>
      <c r="DC262" s="8">
        <v>4256</v>
      </c>
      <c r="DD262" s="8">
        <v>124.5</v>
      </c>
      <c r="DE262" s="8">
        <v>9900</v>
      </c>
      <c r="DF262" s="8">
        <v>334</v>
      </c>
      <c r="DG262" s="8">
        <v>112.9</v>
      </c>
      <c r="DH262" s="8">
        <v>4981</v>
      </c>
      <c r="DI262" s="8">
        <v>120.3</v>
      </c>
      <c r="DJ262" s="8">
        <v>282000</v>
      </c>
      <c r="DK262" s="8">
        <v>64.33</v>
      </c>
      <c r="DL262" s="8">
        <v>63.1</v>
      </c>
      <c r="DM262" s="8">
        <v>66.290000000000006</v>
      </c>
      <c r="DN262" s="8">
        <v>189.5</v>
      </c>
      <c r="DO262" s="8">
        <v>63.77</v>
      </c>
      <c r="DP262" s="8">
        <v>62.95</v>
      </c>
      <c r="DQ262" s="8">
        <v>65.3</v>
      </c>
      <c r="DR262" s="8">
        <v>62.98</v>
      </c>
      <c r="DS262" s="8">
        <v>59.07</v>
      </c>
      <c r="DT262" s="8">
        <v>57.67</v>
      </c>
      <c r="DU262" s="8">
        <v>62.6</v>
      </c>
      <c r="DV262" s="8">
        <v>64.569999999999993</v>
      </c>
      <c r="DW262" s="8">
        <v>62.68</v>
      </c>
      <c r="DX262" s="8">
        <v>67.11</v>
      </c>
      <c r="DY262" s="8">
        <v>63.2</v>
      </c>
      <c r="DZ262" s="8">
        <v>67.489999999999995</v>
      </c>
      <c r="EA262" s="8">
        <v>67.02</v>
      </c>
      <c r="EB262" s="8">
        <v>68.040000000000006</v>
      </c>
      <c r="EC262" s="8">
        <v>394.43329999999997</v>
      </c>
      <c r="ED262" s="8">
        <v>120.6</v>
      </c>
      <c r="EE262" s="8">
        <v>123.4</v>
      </c>
      <c r="EF262" s="8">
        <v>106.55</v>
      </c>
      <c r="EG262" s="8">
        <v>131.15</v>
      </c>
      <c r="EH262" s="8">
        <v>119.24</v>
      </c>
      <c r="EI262" s="8">
        <v>102.24</v>
      </c>
      <c r="EJ262" s="8">
        <v>301.02699999999999</v>
      </c>
      <c r="EK262" s="8">
        <v>170.5</v>
      </c>
      <c r="EL262" s="8">
        <v>171</v>
      </c>
      <c r="EM262" s="8">
        <v>165.3</v>
      </c>
      <c r="EN262" s="8">
        <v>637.96299999999997</v>
      </c>
      <c r="EO262" s="8">
        <v>209.29</v>
      </c>
      <c r="EP262" s="8">
        <v>603012125.51999998</v>
      </c>
      <c r="EQ262" s="8">
        <v>201560329.34999999</v>
      </c>
      <c r="ER262" s="8">
        <v>97034874.819999993</v>
      </c>
      <c r="ES262" s="8">
        <v>273.7</v>
      </c>
      <c r="ET262" s="8">
        <v>99.1</v>
      </c>
      <c r="EU262" s="8">
        <v>95.6</v>
      </c>
      <c r="EV262" s="8">
        <v>117.9</v>
      </c>
      <c r="EW262" s="6" t="s">
        <v>1590</v>
      </c>
      <c r="EX262" s="6" t="s">
        <v>1590</v>
      </c>
      <c r="EY262" s="6" t="s">
        <v>1590</v>
      </c>
      <c r="EZ262" s="8">
        <v>133</v>
      </c>
      <c r="FA262" s="8">
        <v>131.11000000000001</v>
      </c>
      <c r="FB262" s="8">
        <v>123.12</v>
      </c>
      <c r="FC262" s="8">
        <v>131.30000000000001</v>
      </c>
      <c r="FD262" s="8">
        <v>133.1</v>
      </c>
      <c r="FE262" s="8">
        <v>127.8</v>
      </c>
      <c r="FF262" s="8">
        <v>174.48</v>
      </c>
      <c r="FG262" s="8">
        <v>167.14</v>
      </c>
      <c r="FH262" s="8">
        <v>214.26</v>
      </c>
      <c r="FI262" s="8">
        <v>114.6</v>
      </c>
      <c r="FJ262" s="8">
        <v>122.3</v>
      </c>
      <c r="FK262" s="8">
        <v>125.4</v>
      </c>
      <c r="FL262" s="8">
        <v>112.8</v>
      </c>
      <c r="FM262" s="8">
        <v>120.3</v>
      </c>
      <c r="FN262" s="8">
        <v>99.64</v>
      </c>
      <c r="FO262" s="8">
        <v>300.3</v>
      </c>
      <c r="FP262" s="8">
        <v>122.76</v>
      </c>
      <c r="FQ262" s="8">
        <v>117.62</v>
      </c>
      <c r="FR262" s="8">
        <v>122.33</v>
      </c>
      <c r="FS262" s="8">
        <v>426417</v>
      </c>
      <c r="FT262" s="8">
        <v>197.6</v>
      </c>
      <c r="FU262" s="8">
        <v>782174</v>
      </c>
      <c r="FV262" s="8">
        <v>197</v>
      </c>
      <c r="FW262" s="8">
        <v>131.79</v>
      </c>
      <c r="FX262" s="8">
        <v>315.87400000000002</v>
      </c>
      <c r="FY262" s="8">
        <v>128.30000000000001</v>
      </c>
      <c r="FZ262" s="8">
        <v>270.387</v>
      </c>
      <c r="GA262" s="8">
        <v>144.19999999999999</v>
      </c>
      <c r="GB262" s="8">
        <v>154.19999999999999</v>
      </c>
      <c r="GC262" s="8">
        <v>118.7</v>
      </c>
      <c r="GD262" s="8">
        <v>117.3</v>
      </c>
      <c r="GE262" s="8">
        <v>118.3</v>
      </c>
      <c r="GF262" s="8">
        <v>122.3</v>
      </c>
      <c r="GG262" s="8">
        <v>131.30000000000001</v>
      </c>
      <c r="GH262" s="8">
        <v>2526.8000000000002</v>
      </c>
      <c r="GI262" s="8">
        <v>2517.8000000000002</v>
      </c>
      <c r="GJ262" s="8">
        <v>2506</v>
      </c>
      <c r="GK262" s="8">
        <v>6250.1040000000003</v>
      </c>
      <c r="GL262" s="8">
        <v>108.52930000000001</v>
      </c>
      <c r="GM262" s="8">
        <v>120.7</v>
      </c>
      <c r="GN262" s="8">
        <v>253400</v>
      </c>
      <c r="GO262" s="8">
        <v>134.5</v>
      </c>
      <c r="GP262" s="8">
        <v>121.1</v>
      </c>
      <c r="GQ262" s="8">
        <v>10575</v>
      </c>
      <c r="GR262" s="8">
        <v>9591</v>
      </c>
      <c r="GS262" s="8">
        <v>172.7</v>
      </c>
      <c r="GT262" s="8">
        <v>8721</v>
      </c>
      <c r="GU262" s="8">
        <v>7864</v>
      </c>
      <c r="GV262" s="8">
        <v>8294</v>
      </c>
      <c r="GW262" s="8">
        <v>5364</v>
      </c>
      <c r="GX262" s="8">
        <v>5986</v>
      </c>
      <c r="GY262" s="8">
        <v>141.49</v>
      </c>
      <c r="GZ262" s="8">
        <v>122</v>
      </c>
      <c r="HA262" s="8">
        <v>120</v>
      </c>
      <c r="HB262" s="8">
        <v>126</v>
      </c>
      <c r="HC262" s="8">
        <v>124</v>
      </c>
      <c r="HD262" s="8">
        <v>116</v>
      </c>
      <c r="HE262" s="8">
        <v>125</v>
      </c>
      <c r="HF262" s="8">
        <v>57276.7</v>
      </c>
      <c r="HG262" s="8">
        <v>61618.25</v>
      </c>
      <c r="HH262" s="8">
        <v>82.5</v>
      </c>
      <c r="HI262" s="8">
        <v>81.67</v>
      </c>
      <c r="HJ262" s="8">
        <v>116.5147</v>
      </c>
      <c r="HK262" s="8">
        <v>781</v>
      </c>
      <c r="HL262" s="8">
        <v>1058</v>
      </c>
      <c r="HM262" s="8">
        <v>150.80000000000001</v>
      </c>
      <c r="HN262" s="8">
        <v>128.83000000000001</v>
      </c>
      <c r="HO262" s="8">
        <v>130.1</v>
      </c>
      <c r="HP262" s="8">
        <v>122.4</v>
      </c>
      <c r="HQ262" s="8">
        <v>141.63999999999999</v>
      </c>
      <c r="HR262" s="8">
        <v>106.4</v>
      </c>
      <c r="HS262" s="8">
        <v>134.68</v>
      </c>
      <c r="HT262" s="8">
        <v>125.78</v>
      </c>
      <c r="HU262" s="8">
        <v>132.87</v>
      </c>
      <c r="HV262" s="8">
        <v>136.47</v>
      </c>
      <c r="HW262" s="8">
        <v>131.0428</v>
      </c>
      <c r="HX262" s="8">
        <v>262.93459999999999</v>
      </c>
      <c r="HY262" s="8">
        <v>134.1814</v>
      </c>
      <c r="HZ262" s="8">
        <v>125.3409</v>
      </c>
      <c r="IA262" s="8">
        <v>266.16770000000002</v>
      </c>
      <c r="IB262" s="8">
        <v>209.23400000000001</v>
      </c>
      <c r="IC262" s="8">
        <v>436.37</v>
      </c>
      <c r="ID262" s="8">
        <v>133.9</v>
      </c>
      <c r="IE262" s="8">
        <v>287.89</v>
      </c>
      <c r="IF262" s="8">
        <v>307.8</v>
      </c>
      <c r="IG262" s="8">
        <v>118.2064</v>
      </c>
    </row>
    <row r="263" spans="1:241" x14ac:dyDescent="0.25">
      <c r="A263" s="7">
        <v>43738</v>
      </c>
      <c r="B263" s="8">
        <v>2782.55</v>
      </c>
      <c r="C263" s="8">
        <v>3280.24</v>
      </c>
      <c r="D263" s="8">
        <v>2673.33</v>
      </c>
      <c r="E263" s="8">
        <v>3377.04</v>
      </c>
      <c r="F263" s="8">
        <v>207.8</v>
      </c>
      <c r="G263" s="8">
        <v>195.2</v>
      </c>
      <c r="H263" s="8">
        <v>170.3</v>
      </c>
      <c r="I263" s="8">
        <v>205.6</v>
      </c>
      <c r="J263" s="8">
        <v>216.9</v>
      </c>
      <c r="K263" s="8">
        <v>139.1</v>
      </c>
      <c r="M263" s="8">
        <v>242.4</v>
      </c>
      <c r="N263" s="8">
        <v>184.6</v>
      </c>
      <c r="O263" s="8">
        <v>246.6</v>
      </c>
      <c r="P263" s="8">
        <v>248</v>
      </c>
      <c r="Q263" s="8">
        <v>214</v>
      </c>
      <c r="S263" s="8">
        <v>159</v>
      </c>
      <c r="T263" s="8">
        <v>164.4</v>
      </c>
      <c r="U263" s="8">
        <v>148.19999999999999</v>
      </c>
      <c r="V263" s="8">
        <v>138.1</v>
      </c>
      <c r="W263" s="8">
        <v>141.5</v>
      </c>
      <c r="X263" s="8">
        <v>128.30000000000001</v>
      </c>
      <c r="Y263" s="8">
        <v>115.96</v>
      </c>
      <c r="Z263" s="8">
        <v>170.43</v>
      </c>
      <c r="AA263" s="8">
        <v>114.84</v>
      </c>
      <c r="AB263" s="8">
        <v>118.64</v>
      </c>
      <c r="AC263" s="8">
        <v>168.13</v>
      </c>
      <c r="AD263" s="8">
        <v>147.55000000000001</v>
      </c>
      <c r="AE263" s="8">
        <v>179.97</v>
      </c>
      <c r="AF263" s="8">
        <v>179.83</v>
      </c>
      <c r="AG263" s="8">
        <v>182.37</v>
      </c>
      <c r="AH263" s="8">
        <v>131.97</v>
      </c>
      <c r="AI263" s="8">
        <v>143.04</v>
      </c>
      <c r="AJ263" s="8">
        <v>231.4</v>
      </c>
      <c r="AK263" s="8">
        <v>104.7</v>
      </c>
      <c r="AL263" s="8">
        <v>264.39999999999998</v>
      </c>
      <c r="AM263" s="8">
        <v>115.7</v>
      </c>
      <c r="AN263" s="8">
        <v>104.2</v>
      </c>
      <c r="AO263" s="8">
        <v>474.65</v>
      </c>
      <c r="AP263" s="8">
        <v>178.5712</v>
      </c>
      <c r="AQ263" s="8">
        <v>464.88</v>
      </c>
      <c r="AR263" s="8">
        <v>198.4845</v>
      </c>
      <c r="AS263" s="8">
        <v>203.3801</v>
      </c>
      <c r="AT263" s="8">
        <v>228.05119999999999</v>
      </c>
      <c r="AU263" s="8">
        <v>196.45349999999999</v>
      </c>
      <c r="AV263" s="8">
        <v>203.59800000000001</v>
      </c>
      <c r="AW263" s="8">
        <v>189.9487</v>
      </c>
      <c r="AX263" s="8">
        <v>213.68969999999999</v>
      </c>
      <c r="AY263" s="8">
        <v>139.41999999999999</v>
      </c>
      <c r="AZ263" s="8">
        <v>2132.34</v>
      </c>
      <c r="BA263" s="8">
        <v>138.52000000000001</v>
      </c>
      <c r="BB263" s="8">
        <v>78.13</v>
      </c>
      <c r="BC263" s="8">
        <v>77.22</v>
      </c>
      <c r="BD263" s="8">
        <v>80.510000000000005</v>
      </c>
      <c r="BE263" s="8">
        <v>143.4</v>
      </c>
      <c r="BF263" s="8">
        <v>142.80000000000001</v>
      </c>
      <c r="BG263" s="8">
        <v>146.6</v>
      </c>
      <c r="BH263" s="8">
        <v>130</v>
      </c>
      <c r="BI263" s="8">
        <v>156.19999999999999</v>
      </c>
      <c r="BJ263" s="8">
        <v>152.6</v>
      </c>
      <c r="BK263" s="8">
        <v>141.69999999999999</v>
      </c>
      <c r="BL263" s="8">
        <v>151.80000000000001</v>
      </c>
      <c r="BM263" s="8">
        <v>129.6</v>
      </c>
      <c r="BN263" s="8">
        <v>152.5</v>
      </c>
      <c r="BO263" s="8">
        <v>130.80000000000001</v>
      </c>
      <c r="BP263" s="8">
        <v>123.3</v>
      </c>
      <c r="BQ263" s="8">
        <v>151.4</v>
      </c>
      <c r="BR263" s="8">
        <v>156.9</v>
      </c>
      <c r="BS263" s="8">
        <v>118.9</v>
      </c>
      <c r="BT263" s="8">
        <v>525.93299999999999</v>
      </c>
      <c r="BU263" s="8">
        <v>124.9</v>
      </c>
      <c r="BV263" s="8">
        <v>117.1</v>
      </c>
      <c r="BW263" s="8">
        <v>137.5</v>
      </c>
      <c r="BX263" s="8">
        <v>197.4</v>
      </c>
      <c r="BY263" s="8">
        <v>176.3</v>
      </c>
      <c r="BZ263" s="8">
        <v>206.6</v>
      </c>
      <c r="CA263" s="8">
        <v>844</v>
      </c>
      <c r="CB263" s="8">
        <v>1957</v>
      </c>
      <c r="CC263" s="8">
        <v>1554</v>
      </c>
      <c r="CD263" s="8">
        <v>1319</v>
      </c>
      <c r="CE263" s="8">
        <v>126.13500000000001</v>
      </c>
      <c r="CF263" s="8">
        <v>1638.3</v>
      </c>
      <c r="CG263" s="8">
        <v>126.26</v>
      </c>
      <c r="CH263" s="8">
        <v>125.623</v>
      </c>
      <c r="CI263" s="8">
        <v>1630.7</v>
      </c>
      <c r="CJ263" s="8">
        <v>125.62</v>
      </c>
      <c r="CK263" s="8">
        <v>129.72</v>
      </c>
      <c r="CL263" s="8">
        <v>1881</v>
      </c>
      <c r="CM263" s="8">
        <v>130.21</v>
      </c>
      <c r="CN263" s="8">
        <v>142.9</v>
      </c>
      <c r="CO263" s="8">
        <v>104.9</v>
      </c>
      <c r="CP263" s="8">
        <v>103.5</v>
      </c>
      <c r="CQ263" s="8">
        <v>130.4</v>
      </c>
      <c r="CR263" s="8">
        <v>98.4</v>
      </c>
      <c r="CS263" s="8">
        <v>107.1</v>
      </c>
      <c r="CU263" s="8">
        <v>129.69999999999999</v>
      </c>
      <c r="CV263" s="8">
        <v>114</v>
      </c>
      <c r="CW263" s="8">
        <v>97.6</v>
      </c>
      <c r="CX263" s="8">
        <v>131</v>
      </c>
      <c r="CY263" s="8">
        <v>112.3</v>
      </c>
      <c r="CZ263" s="8">
        <v>112</v>
      </c>
      <c r="DA263" s="8">
        <v>113</v>
      </c>
      <c r="DB263" s="8">
        <v>283</v>
      </c>
      <c r="DC263" s="8">
        <v>4257</v>
      </c>
      <c r="DD263" s="8">
        <v>126.9</v>
      </c>
      <c r="DE263" s="8">
        <v>10090</v>
      </c>
      <c r="DF263" s="8">
        <v>370</v>
      </c>
      <c r="DG263" s="8">
        <v>116</v>
      </c>
      <c r="DH263" s="8">
        <v>5010</v>
      </c>
      <c r="DI263" s="8">
        <v>122.3</v>
      </c>
      <c r="DJ263" s="8">
        <v>288667</v>
      </c>
      <c r="DK263" s="8">
        <v>65.209999999999994</v>
      </c>
      <c r="DL263" s="8">
        <v>63.85</v>
      </c>
      <c r="DM263" s="8">
        <v>67.38</v>
      </c>
      <c r="DN263" s="8">
        <v>197.75</v>
      </c>
      <c r="DO263" s="8">
        <v>64.959999999999994</v>
      </c>
      <c r="DP263" s="8">
        <v>64.180000000000007</v>
      </c>
      <c r="DQ263" s="8">
        <v>66.42</v>
      </c>
      <c r="DR263" s="8">
        <v>63.96</v>
      </c>
      <c r="DS263" s="8">
        <v>59.04</v>
      </c>
      <c r="DT263" s="8">
        <v>57.19</v>
      </c>
      <c r="DU263" s="8">
        <v>63.69</v>
      </c>
      <c r="DV263" s="8">
        <v>65.400000000000006</v>
      </c>
      <c r="DW263" s="8">
        <v>63.51</v>
      </c>
      <c r="DX263" s="8">
        <v>67.94</v>
      </c>
      <c r="DY263" s="8">
        <v>64.319999999999993</v>
      </c>
      <c r="DZ263" s="8">
        <v>68.17</v>
      </c>
      <c r="EA263" s="8">
        <v>67.14</v>
      </c>
      <c r="EB263" s="8">
        <v>69.349999999999994</v>
      </c>
      <c r="EC263" s="8">
        <v>387.7</v>
      </c>
      <c r="ED263" s="8">
        <v>121.36</v>
      </c>
      <c r="EE263" s="8">
        <v>123.9</v>
      </c>
      <c r="EF263" s="8">
        <v>109.07</v>
      </c>
      <c r="EG263" s="8">
        <v>133.46</v>
      </c>
      <c r="EH263" s="8">
        <v>118.05</v>
      </c>
      <c r="EI263" s="8">
        <v>103.98</v>
      </c>
      <c r="EJ263" s="8">
        <v>281.63299999999998</v>
      </c>
      <c r="EK263" s="8">
        <v>173.2</v>
      </c>
      <c r="EL263" s="8">
        <v>173.6</v>
      </c>
      <c r="EM263" s="8">
        <v>168.5</v>
      </c>
      <c r="EN263" s="8">
        <v>651.11699999999996</v>
      </c>
      <c r="EO263" s="8">
        <v>210.33</v>
      </c>
      <c r="EP263" s="8">
        <v>604470403.44000006</v>
      </c>
      <c r="EQ263" s="8">
        <v>202158621.66999999</v>
      </c>
      <c r="ER263" s="8">
        <v>97968779.489999995</v>
      </c>
      <c r="ES263" s="8">
        <v>275.41000000000003</v>
      </c>
      <c r="ET263" s="8">
        <v>98.8</v>
      </c>
      <c r="EU263" s="8">
        <v>93.8</v>
      </c>
      <c r="EV263" s="8">
        <v>122.2</v>
      </c>
      <c r="EW263" s="8">
        <v>101.4</v>
      </c>
      <c r="EX263" s="8">
        <v>104.5</v>
      </c>
      <c r="EY263" s="8">
        <v>90.6</v>
      </c>
      <c r="EZ263" s="8">
        <v>135.5</v>
      </c>
      <c r="FA263" s="8">
        <v>132.36000000000001</v>
      </c>
      <c r="FB263" s="8">
        <v>123.85</v>
      </c>
      <c r="FC263" s="8">
        <v>134.4</v>
      </c>
      <c r="FD263" s="8">
        <v>136.9</v>
      </c>
      <c r="FE263" s="8">
        <v>129.30000000000001</v>
      </c>
      <c r="FF263" s="8">
        <v>179.94</v>
      </c>
      <c r="FG263" s="8">
        <v>171.2</v>
      </c>
      <c r="FH263" s="8">
        <v>228.14</v>
      </c>
      <c r="FI263" s="8">
        <v>115.7</v>
      </c>
      <c r="FJ263" s="8">
        <v>123.3</v>
      </c>
      <c r="FK263" s="8">
        <v>126.7</v>
      </c>
      <c r="FL263" s="8">
        <v>113.9</v>
      </c>
      <c r="FM263" s="8">
        <v>124.1</v>
      </c>
      <c r="FN263" s="8">
        <v>97.31</v>
      </c>
      <c r="FO263" s="8">
        <v>298.60000000000002</v>
      </c>
      <c r="FP263" s="8">
        <v>126.44</v>
      </c>
      <c r="FQ263" s="8">
        <v>119.47</v>
      </c>
      <c r="FR263" s="8">
        <v>123.32</v>
      </c>
      <c r="FS263" s="8">
        <v>430442</v>
      </c>
      <c r="FT263" s="8">
        <v>199.5</v>
      </c>
      <c r="FU263" s="8">
        <v>788272</v>
      </c>
      <c r="FV263" s="8">
        <v>198.5</v>
      </c>
      <c r="FW263" s="8">
        <v>133.44</v>
      </c>
      <c r="FX263" s="8">
        <v>326.74099999999999</v>
      </c>
      <c r="FY263" s="8">
        <v>130.6</v>
      </c>
      <c r="FZ263" s="8">
        <v>278.80900000000003</v>
      </c>
      <c r="GA263" s="8">
        <v>146.69999999999999</v>
      </c>
      <c r="GB263" s="8">
        <v>155.19999999999999</v>
      </c>
      <c r="GC263" s="8">
        <v>117.8</v>
      </c>
      <c r="GD263" s="8">
        <v>115.8</v>
      </c>
      <c r="GE263" s="8">
        <v>117.8</v>
      </c>
      <c r="GF263" s="8">
        <v>122.4</v>
      </c>
      <c r="GG263" s="8">
        <v>131.80000000000001</v>
      </c>
      <c r="GH263" s="8">
        <v>2578.1999999999998</v>
      </c>
      <c r="GI263" s="8">
        <v>2565.1999999999998</v>
      </c>
      <c r="GJ263" s="8">
        <v>2554</v>
      </c>
      <c r="GK263" s="8">
        <v>6217.5724</v>
      </c>
      <c r="GL263" s="8">
        <v>108.2604</v>
      </c>
      <c r="GM263" s="8">
        <v>131.69999999999999</v>
      </c>
      <c r="GN263" s="8">
        <v>267050</v>
      </c>
      <c r="GO263" s="8">
        <v>156.4</v>
      </c>
      <c r="GP263" s="8">
        <v>123.59</v>
      </c>
      <c r="GQ263" s="8">
        <v>10816</v>
      </c>
      <c r="GR263" s="8">
        <v>9935</v>
      </c>
      <c r="GS263" s="8">
        <v>176.9</v>
      </c>
      <c r="GT263" s="8">
        <v>8911</v>
      </c>
      <c r="GU263" s="8">
        <v>8018</v>
      </c>
      <c r="GV263" s="8">
        <v>8514</v>
      </c>
      <c r="GW263" s="8">
        <v>5625</v>
      </c>
      <c r="GX263" s="8">
        <v>6121</v>
      </c>
      <c r="GY263" s="8">
        <v>143.12</v>
      </c>
      <c r="GZ263" s="8">
        <v>124</v>
      </c>
      <c r="HA263" s="8">
        <v>122</v>
      </c>
      <c r="HB263" s="8">
        <v>128</v>
      </c>
      <c r="HC263" s="8">
        <v>127</v>
      </c>
      <c r="HD263" s="8">
        <v>120</v>
      </c>
      <c r="HE263" s="8">
        <v>126</v>
      </c>
      <c r="HF263" s="8">
        <v>58315.44</v>
      </c>
      <c r="HG263" s="8">
        <v>62891</v>
      </c>
      <c r="HH263" s="8">
        <v>81.900000000000006</v>
      </c>
      <c r="HI263" s="8">
        <v>80.59</v>
      </c>
      <c r="HJ263" s="8">
        <v>118.5391</v>
      </c>
      <c r="HK263" s="8">
        <v>797</v>
      </c>
      <c r="HL263" s="8">
        <v>1063</v>
      </c>
      <c r="HM263" s="8">
        <v>152.80000000000001</v>
      </c>
      <c r="HN263" s="8">
        <v>131.33000000000001</v>
      </c>
      <c r="HO263" s="8">
        <v>134.16</v>
      </c>
      <c r="HP263" s="8">
        <v>117.01</v>
      </c>
      <c r="HQ263" s="8">
        <v>142.54</v>
      </c>
      <c r="HR263" s="8">
        <v>109.4</v>
      </c>
      <c r="HS263" s="8">
        <v>136.83000000000001</v>
      </c>
      <c r="HT263" s="8">
        <v>118.59</v>
      </c>
      <c r="HU263" s="8">
        <v>134.44</v>
      </c>
      <c r="HV263" s="8">
        <v>139.66999999999999</v>
      </c>
      <c r="HW263" s="8">
        <v>134.52699999999999</v>
      </c>
      <c r="HX263" s="8">
        <v>270.81310000000002</v>
      </c>
      <c r="HY263" s="8">
        <v>136.81979999999999</v>
      </c>
      <c r="HZ263" s="8">
        <v>129.86879999999999</v>
      </c>
      <c r="IA263" s="8">
        <v>275.92860000000002</v>
      </c>
      <c r="IB263" s="8">
        <v>211.261</v>
      </c>
      <c r="IC263" s="8">
        <v>441.88</v>
      </c>
      <c r="ID263" s="8">
        <v>137.69999999999999</v>
      </c>
      <c r="IE263" s="8">
        <v>293.23</v>
      </c>
      <c r="IF263" s="8">
        <v>307.39999999999998</v>
      </c>
      <c r="IG263" s="8">
        <v>119.7726</v>
      </c>
    </row>
    <row r="264" spans="1:241" x14ac:dyDescent="0.25">
      <c r="A264" s="7">
        <v>43830</v>
      </c>
      <c r="B264" s="8">
        <v>2750.45</v>
      </c>
      <c r="C264" s="8">
        <v>3235.83</v>
      </c>
      <c r="D264" s="8">
        <v>2642.87</v>
      </c>
      <c r="E264" s="8">
        <v>3278.52</v>
      </c>
      <c r="F264" s="8">
        <v>209.5</v>
      </c>
      <c r="G264" s="8">
        <v>196.3</v>
      </c>
      <c r="H264" s="8">
        <v>173</v>
      </c>
      <c r="I264" s="8">
        <v>205.5</v>
      </c>
      <c r="J264" s="8">
        <v>218.3</v>
      </c>
      <c r="K264" s="8">
        <v>138.1</v>
      </c>
      <c r="M264" s="8">
        <v>244.9</v>
      </c>
      <c r="N264" s="8">
        <v>183.8</v>
      </c>
      <c r="O264" s="8">
        <v>249.4</v>
      </c>
      <c r="P264" s="8">
        <v>251.5</v>
      </c>
      <c r="Q264" s="8">
        <v>215.8</v>
      </c>
      <c r="S264" s="8">
        <v>166.4</v>
      </c>
      <c r="T264" s="8">
        <v>172.9</v>
      </c>
      <c r="U264" s="8">
        <v>153.80000000000001</v>
      </c>
      <c r="V264" s="8">
        <v>143.5</v>
      </c>
      <c r="W264" s="8">
        <v>147.4</v>
      </c>
      <c r="X264" s="8">
        <v>132.6</v>
      </c>
      <c r="Y264" s="8">
        <v>115.61</v>
      </c>
      <c r="Z264" s="8">
        <v>171.46</v>
      </c>
      <c r="AA264" s="8">
        <v>115.51</v>
      </c>
      <c r="AB264" s="8">
        <v>115.47</v>
      </c>
      <c r="AC264" s="8">
        <v>169.27</v>
      </c>
      <c r="AD264" s="8">
        <v>147.35</v>
      </c>
      <c r="AE264" s="8">
        <v>182.19</v>
      </c>
      <c r="AF264" s="8">
        <v>180.56</v>
      </c>
      <c r="AG264" s="8">
        <v>187.84</v>
      </c>
      <c r="AH264" s="8">
        <v>133.99</v>
      </c>
      <c r="AI264" s="8">
        <v>146.12</v>
      </c>
      <c r="AJ264" s="8">
        <v>232.6</v>
      </c>
      <c r="AK264" s="8">
        <v>106.5</v>
      </c>
      <c r="AL264" s="8">
        <v>268.39999999999998</v>
      </c>
      <c r="AM264" s="8">
        <v>118.4</v>
      </c>
      <c r="AN264" s="8">
        <v>105.3</v>
      </c>
      <c r="AO264" s="8">
        <v>475</v>
      </c>
      <c r="AP264" s="8">
        <v>179.21119999999999</v>
      </c>
      <c r="AQ264" s="8">
        <v>467.06</v>
      </c>
      <c r="AR264" s="8">
        <v>198.995</v>
      </c>
      <c r="AS264" s="8">
        <v>204.82140000000001</v>
      </c>
      <c r="AT264" s="8">
        <v>229.2877</v>
      </c>
      <c r="AU264" s="8">
        <v>200.03829999999999</v>
      </c>
      <c r="AV264" s="8">
        <v>207.75559999999999</v>
      </c>
      <c r="AW264" s="8">
        <v>193.02770000000001</v>
      </c>
      <c r="AX264" s="8">
        <v>214.19470000000001</v>
      </c>
      <c r="AY264" s="8">
        <v>140.84</v>
      </c>
      <c r="AZ264" s="8">
        <v>2127.35</v>
      </c>
      <c r="BA264" s="8">
        <v>140.49</v>
      </c>
      <c r="BB264" s="8">
        <v>78.33</v>
      </c>
      <c r="BC264" s="8">
        <v>77.39</v>
      </c>
      <c r="BD264" s="8">
        <v>80.900000000000006</v>
      </c>
      <c r="BE264" s="8">
        <v>146.4</v>
      </c>
      <c r="BF264" s="8">
        <v>146</v>
      </c>
      <c r="BG264" s="8">
        <v>147.9</v>
      </c>
      <c r="BH264" s="8">
        <v>131.69999999999999</v>
      </c>
      <c r="BI264" s="8">
        <v>158.30000000000001</v>
      </c>
      <c r="BJ264" s="8">
        <v>155.69999999999999</v>
      </c>
      <c r="BK264" s="8">
        <v>144.6</v>
      </c>
      <c r="BL264" s="8">
        <v>155.5</v>
      </c>
      <c r="BM264" s="8">
        <v>132.69999999999999</v>
      </c>
      <c r="BN264" s="8">
        <v>154.80000000000001</v>
      </c>
      <c r="BO264" s="8">
        <v>133.69999999999999</v>
      </c>
      <c r="BP264" s="8">
        <v>127.2</v>
      </c>
      <c r="BQ264" s="8">
        <v>153.9</v>
      </c>
      <c r="BR264" s="8">
        <v>158.30000000000001</v>
      </c>
      <c r="BS264" s="8">
        <v>116.4</v>
      </c>
      <c r="BT264" s="8">
        <v>523.57500000000005</v>
      </c>
      <c r="BU264" s="8">
        <v>125</v>
      </c>
      <c r="BV264" s="8">
        <v>117</v>
      </c>
      <c r="BW264" s="8">
        <v>138.1</v>
      </c>
      <c r="BX264" s="8">
        <v>203.1</v>
      </c>
      <c r="BY264" s="8">
        <v>179.6</v>
      </c>
      <c r="BZ264" s="8">
        <v>213.4</v>
      </c>
      <c r="CA264" s="8">
        <v>829</v>
      </c>
      <c r="CB264" s="8">
        <v>2085</v>
      </c>
      <c r="CC264" s="8">
        <v>1473</v>
      </c>
      <c r="CD264" s="8">
        <v>1252</v>
      </c>
      <c r="CE264" s="8">
        <v>125.32</v>
      </c>
      <c r="CF264" s="8">
        <v>1652.8</v>
      </c>
      <c r="CG264" s="8">
        <v>125.44</v>
      </c>
      <c r="CH264" s="8">
        <v>124.72</v>
      </c>
      <c r="CI264" s="8">
        <v>1644.8</v>
      </c>
      <c r="CJ264" s="8">
        <v>124.75</v>
      </c>
      <c r="CK264" s="8">
        <v>129.523</v>
      </c>
      <c r="CL264" s="8">
        <v>1911.6</v>
      </c>
      <c r="CM264" s="8">
        <v>129.69</v>
      </c>
      <c r="CN264" s="8">
        <v>140.5</v>
      </c>
      <c r="CO264" s="8">
        <v>104.2</v>
      </c>
      <c r="CP264" s="8">
        <v>102.1</v>
      </c>
      <c r="CR264" s="8">
        <v>96.8</v>
      </c>
      <c r="CS264" s="8">
        <v>106</v>
      </c>
      <c r="CV264" s="8">
        <v>113</v>
      </c>
      <c r="CW264" s="8">
        <v>95.3</v>
      </c>
      <c r="CY264" s="8">
        <v>112.7</v>
      </c>
      <c r="CZ264" s="8">
        <v>112</v>
      </c>
      <c r="DA264" s="8">
        <v>114.3</v>
      </c>
      <c r="DB264" s="8">
        <v>281</v>
      </c>
      <c r="DC264" s="8">
        <v>4298</v>
      </c>
      <c r="DD264" s="8">
        <v>128.5</v>
      </c>
      <c r="DE264" s="8">
        <v>10220</v>
      </c>
      <c r="DF264" s="8">
        <v>372</v>
      </c>
      <c r="DG264" s="8">
        <v>116.5</v>
      </c>
      <c r="DH264" s="8">
        <v>5099</v>
      </c>
      <c r="DI264" s="8">
        <v>121.8</v>
      </c>
      <c r="DJ264" s="8">
        <v>280667</v>
      </c>
      <c r="DK264" s="8">
        <v>65.53</v>
      </c>
      <c r="DL264" s="8">
        <v>63.57</v>
      </c>
      <c r="DM264" s="8">
        <v>68.66</v>
      </c>
      <c r="DO264" s="8">
        <v>65.86</v>
      </c>
      <c r="DP264" s="8">
        <v>64.8</v>
      </c>
      <c r="DQ264" s="8">
        <v>67.86</v>
      </c>
      <c r="DR264" s="8">
        <v>64.77</v>
      </c>
      <c r="DS264" s="8">
        <v>59.38</v>
      </c>
      <c r="DT264" s="8">
        <v>57.22</v>
      </c>
      <c r="DU264" s="8">
        <v>64.81</v>
      </c>
      <c r="DV264" s="8">
        <v>64.44</v>
      </c>
      <c r="DW264" s="8">
        <v>61.47</v>
      </c>
      <c r="DX264" s="8">
        <v>68.45</v>
      </c>
      <c r="DY264" s="8">
        <v>64.510000000000005</v>
      </c>
      <c r="DZ264" s="8">
        <v>68.52</v>
      </c>
      <c r="EA264" s="8">
        <v>66.28</v>
      </c>
      <c r="EB264" s="8">
        <v>71.099999999999994</v>
      </c>
      <c r="EC264" s="8">
        <v>380.9</v>
      </c>
      <c r="ED264" s="8">
        <v>124.9</v>
      </c>
      <c r="EE264" s="8">
        <v>128.08000000000001</v>
      </c>
      <c r="EF264" s="8">
        <v>108.49</v>
      </c>
      <c r="EG264" s="8">
        <v>137.38</v>
      </c>
      <c r="EH264" s="8">
        <v>120.35</v>
      </c>
      <c r="EI264" s="8">
        <v>109.64</v>
      </c>
      <c r="EJ264" s="8">
        <v>281.64299999999997</v>
      </c>
      <c r="EK264" s="8">
        <v>171.9</v>
      </c>
      <c r="EL264" s="8">
        <v>172.4</v>
      </c>
      <c r="EM264" s="8">
        <v>165.9</v>
      </c>
      <c r="EN264" s="8">
        <v>651.88099999999997</v>
      </c>
      <c r="EO264" s="8">
        <v>210.97</v>
      </c>
      <c r="EP264" s="8">
        <v>606388566.51999998</v>
      </c>
      <c r="EQ264" s="8">
        <v>202810123.31999999</v>
      </c>
      <c r="ER264" s="8">
        <v>98221282.859999999</v>
      </c>
      <c r="ES264" s="8">
        <v>278.77</v>
      </c>
      <c r="ET264" s="8">
        <v>98.5</v>
      </c>
      <c r="EU264" s="8">
        <v>94</v>
      </c>
      <c r="EV264" s="8">
        <v>125.8</v>
      </c>
      <c r="EW264" s="6" t="s">
        <v>1590</v>
      </c>
      <c r="EX264" s="6" t="s">
        <v>1590</v>
      </c>
      <c r="EY264" s="6" t="s">
        <v>1590</v>
      </c>
      <c r="EZ264" s="8">
        <v>152</v>
      </c>
      <c r="FA264" s="8">
        <v>133.77000000000001</v>
      </c>
      <c r="FB264" s="8">
        <v>124.94</v>
      </c>
      <c r="FC264" s="8">
        <v>137.19999999999999</v>
      </c>
      <c r="FD264" s="8">
        <v>138.19999999999999</v>
      </c>
      <c r="FE264" s="8">
        <v>135.30000000000001</v>
      </c>
      <c r="FF264" s="8">
        <v>180.08</v>
      </c>
      <c r="FG264" s="8">
        <v>172</v>
      </c>
      <c r="FH264" s="8">
        <v>224.29</v>
      </c>
      <c r="FI264" s="8">
        <v>115.3</v>
      </c>
      <c r="FJ264" s="8">
        <v>123</v>
      </c>
      <c r="FK264" s="8">
        <v>126.4</v>
      </c>
      <c r="FL264" s="8">
        <v>113.5</v>
      </c>
      <c r="FM264" s="8">
        <v>120.2</v>
      </c>
      <c r="FN264" s="8">
        <v>98.43</v>
      </c>
      <c r="FO264" s="8">
        <v>294.7</v>
      </c>
      <c r="FP264" s="8">
        <v>130.86000000000001</v>
      </c>
      <c r="FQ264" s="8">
        <v>120.88</v>
      </c>
      <c r="FR264" s="8">
        <v>123.6</v>
      </c>
      <c r="FS264" s="8">
        <v>428940</v>
      </c>
      <c r="FT264" s="8">
        <v>198.8</v>
      </c>
      <c r="FU264" s="8">
        <v>779454</v>
      </c>
      <c r="FV264" s="8">
        <v>196.3</v>
      </c>
      <c r="FW264" s="8">
        <v>135.58000000000001</v>
      </c>
      <c r="FX264" s="8">
        <v>327.59399999999999</v>
      </c>
      <c r="FY264" s="8">
        <v>132.4</v>
      </c>
      <c r="FZ264" s="8">
        <v>278.00400000000002</v>
      </c>
      <c r="GA264" s="8">
        <v>149.1</v>
      </c>
      <c r="GB264" s="8">
        <v>156.30000000000001</v>
      </c>
      <c r="GC264" s="8">
        <v>115.3</v>
      </c>
      <c r="GD264" s="8">
        <v>112.7</v>
      </c>
      <c r="GE264" s="8">
        <v>115.4</v>
      </c>
      <c r="GF264" s="8">
        <v>121</v>
      </c>
      <c r="GG264" s="8">
        <v>130.19999999999999</v>
      </c>
      <c r="GH264" s="8">
        <v>2643.5</v>
      </c>
      <c r="GI264" s="8">
        <v>2632.6</v>
      </c>
      <c r="GJ264" s="8">
        <v>2622</v>
      </c>
      <c r="GK264" s="8">
        <v>6188.9137000000001</v>
      </c>
      <c r="GL264" s="8">
        <v>105.7439</v>
      </c>
      <c r="GM264" s="8">
        <v>133.30000000000001</v>
      </c>
      <c r="GN264" s="8">
        <v>298900</v>
      </c>
      <c r="GO264" s="8">
        <v>151.19999999999999</v>
      </c>
      <c r="GP264" s="8">
        <v>127.06</v>
      </c>
      <c r="GQ264" s="8">
        <v>11192</v>
      </c>
      <c r="GR264" s="8">
        <v>10280</v>
      </c>
      <c r="GS264" s="8">
        <v>183.6</v>
      </c>
      <c r="GT264" s="8">
        <v>9072</v>
      </c>
      <c r="GU264" s="8">
        <v>8221</v>
      </c>
      <c r="GV264" s="8">
        <v>8779</v>
      </c>
      <c r="GW264" s="8">
        <v>5721</v>
      </c>
      <c r="GX264" s="8">
        <v>6194</v>
      </c>
      <c r="GY264" s="8">
        <v>144.1</v>
      </c>
      <c r="GZ264" s="8">
        <v>125</v>
      </c>
      <c r="HA264" s="8">
        <v>124</v>
      </c>
      <c r="HB264" s="8">
        <v>130</v>
      </c>
      <c r="HC264" s="8">
        <v>129</v>
      </c>
      <c r="HD264" s="8">
        <v>122</v>
      </c>
      <c r="HE264" s="8">
        <v>127</v>
      </c>
      <c r="HF264" s="8">
        <v>58527.519999999997</v>
      </c>
      <c r="HG264" s="8">
        <v>64059.49</v>
      </c>
      <c r="HH264" s="8">
        <v>83.3</v>
      </c>
      <c r="HI264" s="8">
        <v>85.27</v>
      </c>
      <c r="HJ264" s="8">
        <v>118.7286</v>
      </c>
      <c r="HK264" s="8">
        <v>799</v>
      </c>
      <c r="HL264" s="8">
        <v>1068</v>
      </c>
      <c r="HM264" s="8">
        <v>153.6</v>
      </c>
      <c r="HN264" s="8">
        <v>131.62</v>
      </c>
      <c r="HO264" s="8">
        <v>133.84</v>
      </c>
      <c r="HP264" s="8">
        <v>120.4</v>
      </c>
      <c r="HQ264" s="8">
        <v>143.80000000000001</v>
      </c>
      <c r="HR264" s="8">
        <v>123.3</v>
      </c>
      <c r="HS264" s="8">
        <v>139.1</v>
      </c>
      <c r="HT264" s="8">
        <v>119.71</v>
      </c>
      <c r="HU264" s="8">
        <v>137.61000000000001</v>
      </c>
      <c r="HV264" s="8">
        <v>140.22</v>
      </c>
      <c r="HW264" s="8">
        <v>137.52719999999999</v>
      </c>
      <c r="HX264" s="8">
        <v>269.8211</v>
      </c>
      <c r="HY264" s="8">
        <v>141.90809999999999</v>
      </c>
      <c r="HZ264" s="8">
        <v>129.86879999999999</v>
      </c>
      <c r="IA264" s="8">
        <v>273.82510000000002</v>
      </c>
      <c r="IB264" s="8">
        <v>214.13499999999999</v>
      </c>
      <c r="IC264" s="8">
        <v>445.78</v>
      </c>
      <c r="ID264" s="8">
        <v>137.1</v>
      </c>
      <c r="IE264" s="8">
        <v>294.54000000000002</v>
      </c>
      <c r="IF264" s="8">
        <v>312.10000000000002</v>
      </c>
      <c r="IG264" s="8">
        <v>120.8189</v>
      </c>
    </row>
    <row r="265" spans="1:241" x14ac:dyDescent="0.25">
      <c r="A265" s="7">
        <v>43921</v>
      </c>
      <c r="B265" s="8">
        <v>2724.89</v>
      </c>
      <c r="C265" s="8">
        <v>3179.44</v>
      </c>
      <c r="D265" s="8">
        <v>2617.61</v>
      </c>
      <c r="E265" s="8">
        <v>3272.86</v>
      </c>
      <c r="F265" s="8">
        <v>213.1</v>
      </c>
      <c r="G265" s="8">
        <v>199.3</v>
      </c>
      <c r="H265" s="8">
        <v>176.9</v>
      </c>
      <c r="I265" s="8">
        <v>207.9</v>
      </c>
      <c r="J265" s="8">
        <v>219.9</v>
      </c>
      <c r="K265" s="8">
        <v>140.19999999999999</v>
      </c>
      <c r="M265" s="8">
        <v>249.5</v>
      </c>
      <c r="N265" s="8">
        <v>198.9</v>
      </c>
      <c r="O265" s="8">
        <v>253.1</v>
      </c>
      <c r="P265" s="8">
        <v>257</v>
      </c>
      <c r="Q265" s="8">
        <v>217.6</v>
      </c>
      <c r="S265" s="8">
        <v>169.6</v>
      </c>
      <c r="T265" s="8">
        <v>177.4</v>
      </c>
      <c r="U265" s="8">
        <v>155.1</v>
      </c>
      <c r="V265" s="8">
        <v>145.80000000000001</v>
      </c>
      <c r="W265" s="8">
        <v>150.30000000000001</v>
      </c>
      <c r="X265" s="8">
        <v>133.5</v>
      </c>
      <c r="Y265" s="8">
        <v>115.49</v>
      </c>
      <c r="Z265" s="8">
        <v>174.03</v>
      </c>
      <c r="AA265" s="8">
        <v>114.46</v>
      </c>
      <c r="AB265" s="8">
        <v>118.22</v>
      </c>
      <c r="AC265" s="8">
        <v>170.44</v>
      </c>
      <c r="AD265" s="8">
        <v>157.72</v>
      </c>
      <c r="AE265" s="8">
        <v>175.62</v>
      </c>
      <c r="AF265" s="8">
        <v>188.29</v>
      </c>
      <c r="AG265" s="8">
        <v>180.04</v>
      </c>
      <c r="AH265" s="8">
        <v>135.54</v>
      </c>
      <c r="AI265" s="8">
        <v>148.61000000000001</v>
      </c>
      <c r="AJ265" s="8">
        <v>239.5</v>
      </c>
      <c r="AK265" s="8">
        <v>109.2</v>
      </c>
      <c r="AL265" s="8">
        <v>279.5</v>
      </c>
      <c r="AM265" s="8">
        <v>122.3</v>
      </c>
      <c r="AN265" s="8">
        <v>107.5</v>
      </c>
      <c r="AO265" s="8">
        <v>473.3</v>
      </c>
      <c r="AP265" s="8">
        <v>182.2689</v>
      </c>
      <c r="AQ265" s="8">
        <v>464.54</v>
      </c>
      <c r="AR265" s="8">
        <v>200.44460000000001</v>
      </c>
      <c r="AS265" s="8">
        <v>209.20570000000001</v>
      </c>
      <c r="AT265" s="8">
        <v>232.45400000000001</v>
      </c>
      <c r="AU265" s="8">
        <v>201.38759999999999</v>
      </c>
      <c r="AV265" s="8">
        <v>205.39169999999999</v>
      </c>
      <c r="AW265" s="8">
        <v>197.54929999999999</v>
      </c>
      <c r="AX265" s="8">
        <v>214.46940000000001</v>
      </c>
      <c r="AY265" s="8">
        <v>143.62</v>
      </c>
      <c r="AZ265" s="8">
        <v>2173.83</v>
      </c>
      <c r="BA265" s="8">
        <v>142.34</v>
      </c>
      <c r="BB265" s="8">
        <v>78.62</v>
      </c>
      <c r="BC265" s="8">
        <v>77.36</v>
      </c>
      <c r="BD265" s="8">
        <v>82.03</v>
      </c>
      <c r="BE265" s="8">
        <v>149</v>
      </c>
      <c r="BF265" s="8">
        <v>148.4</v>
      </c>
      <c r="BG265" s="8">
        <v>152.5</v>
      </c>
      <c r="BL265" s="8">
        <v>156.80000000000001</v>
      </c>
      <c r="BM265" s="8">
        <v>133.80000000000001</v>
      </c>
      <c r="BN265" s="8">
        <v>157.19999999999999</v>
      </c>
      <c r="BO265" s="8">
        <v>135.30000000000001</v>
      </c>
      <c r="BP265" s="8">
        <v>126</v>
      </c>
      <c r="BQ265" s="8">
        <v>156.4</v>
      </c>
      <c r="BR265" s="8">
        <v>160.5</v>
      </c>
      <c r="BS265" s="8">
        <v>118.4</v>
      </c>
      <c r="BT265" s="8">
        <v>523.57500000000005</v>
      </c>
      <c r="BU265" s="8">
        <v>127.4</v>
      </c>
      <c r="BV265" s="8">
        <v>117.7</v>
      </c>
      <c r="BW265" s="8">
        <v>140.4</v>
      </c>
      <c r="BX265" s="8">
        <v>212.8</v>
      </c>
      <c r="BY265" s="8">
        <v>195.5</v>
      </c>
      <c r="BZ265" s="8">
        <v>219.9</v>
      </c>
      <c r="CA265" s="8">
        <v>937</v>
      </c>
      <c r="CB265" s="8">
        <v>2051</v>
      </c>
      <c r="CC265" s="8">
        <v>1561</v>
      </c>
      <c r="CD265" s="8">
        <v>1303</v>
      </c>
      <c r="CE265" s="8">
        <v>126.69499999999999</v>
      </c>
      <c r="CF265" s="8">
        <v>1640.4</v>
      </c>
      <c r="CG265" s="8">
        <v>126.92</v>
      </c>
      <c r="CH265" s="8">
        <v>125.28</v>
      </c>
      <c r="CI265" s="8">
        <v>1632.5</v>
      </c>
      <c r="CJ265" s="8">
        <v>125.3</v>
      </c>
      <c r="CK265" s="8">
        <v>136.15600000000001</v>
      </c>
      <c r="CL265" s="8">
        <v>1891.5</v>
      </c>
      <c r="CM265" s="8">
        <v>136.4</v>
      </c>
      <c r="CN265" s="8">
        <v>144</v>
      </c>
      <c r="CO265" s="8">
        <v>105.1</v>
      </c>
      <c r="CP265" s="8">
        <v>103.7</v>
      </c>
      <c r="CR265" s="8">
        <v>97.4</v>
      </c>
      <c r="CS265" s="8">
        <v>108.2</v>
      </c>
      <c r="CV265" s="8">
        <v>116</v>
      </c>
      <c r="CW265" s="8">
        <v>96.4</v>
      </c>
      <c r="CY265" s="8">
        <v>113.9</v>
      </c>
      <c r="CZ265" s="8">
        <v>114</v>
      </c>
      <c r="DA265" s="8">
        <v>114.9</v>
      </c>
      <c r="DB265" s="8">
        <v>284</v>
      </c>
      <c r="DC265" s="8">
        <v>4332</v>
      </c>
      <c r="DD265" s="8">
        <v>131.6</v>
      </c>
      <c r="DE265" s="8">
        <v>10460</v>
      </c>
      <c r="DF265" s="8">
        <v>364</v>
      </c>
      <c r="DG265" s="8">
        <v>118.8</v>
      </c>
      <c r="DH265" s="8">
        <v>5135</v>
      </c>
      <c r="DI265" s="8">
        <v>121.5</v>
      </c>
      <c r="DJ265" s="8">
        <v>288667</v>
      </c>
      <c r="DK265" s="8">
        <v>66.77</v>
      </c>
      <c r="DL265" s="8">
        <v>65.09</v>
      </c>
      <c r="DM265" s="8">
        <v>69.45</v>
      </c>
      <c r="DO265" s="8">
        <v>67.72</v>
      </c>
      <c r="DP265" s="8">
        <v>66.94</v>
      </c>
      <c r="DQ265" s="8">
        <v>69.19</v>
      </c>
      <c r="DR265" s="8">
        <v>66.64</v>
      </c>
      <c r="DS265" s="8">
        <v>61.3</v>
      </c>
      <c r="DT265" s="8">
        <v>59.26</v>
      </c>
      <c r="DU265" s="8">
        <v>66.42</v>
      </c>
      <c r="DV265" s="8">
        <v>64.39</v>
      </c>
      <c r="DW265" s="8">
        <v>61.46</v>
      </c>
      <c r="DX265" s="8">
        <v>68.349999999999994</v>
      </c>
      <c r="DY265" s="8">
        <v>65.790000000000006</v>
      </c>
      <c r="DZ265" s="8">
        <v>69.489999999999995</v>
      </c>
      <c r="EA265" s="8">
        <v>67.59</v>
      </c>
      <c r="EB265" s="8">
        <v>71.67</v>
      </c>
      <c r="EC265" s="8">
        <v>377.16669999999999</v>
      </c>
      <c r="ED265" s="8">
        <v>128.25</v>
      </c>
      <c r="EE265" s="8">
        <v>132.12</v>
      </c>
      <c r="EF265" s="8">
        <v>107.69</v>
      </c>
      <c r="EG265" s="8">
        <v>140.79</v>
      </c>
      <c r="EH265" s="8">
        <v>125.39</v>
      </c>
      <c r="EI265" s="8">
        <v>109.31</v>
      </c>
      <c r="EJ265" s="8">
        <v>318.49799999999999</v>
      </c>
      <c r="EK265" s="8">
        <v>178.7</v>
      </c>
      <c r="EL265" s="8">
        <v>178.2</v>
      </c>
      <c r="EM265" s="8">
        <v>180.2</v>
      </c>
      <c r="EN265" s="8">
        <v>663.476</v>
      </c>
      <c r="EO265" s="8">
        <v>211.93</v>
      </c>
      <c r="EP265" s="8">
        <v>607545255.36000001</v>
      </c>
      <c r="EQ265" s="8">
        <v>203972818.09</v>
      </c>
      <c r="ER265" s="8">
        <v>98821191.269999996</v>
      </c>
      <c r="ES265" s="8">
        <v>278.08</v>
      </c>
      <c r="ET265" s="8">
        <v>99.4</v>
      </c>
      <c r="EU265" s="8">
        <v>94.5</v>
      </c>
      <c r="EV265" s="8">
        <v>131.6</v>
      </c>
      <c r="EW265" s="8">
        <v>101.7</v>
      </c>
      <c r="EX265" s="8">
        <v>104.8</v>
      </c>
      <c r="EY265" s="8">
        <v>90.7</v>
      </c>
      <c r="EZ265" s="8">
        <v>160</v>
      </c>
      <c r="FA265" s="8">
        <v>137.26</v>
      </c>
      <c r="FB265" s="8">
        <v>127.97</v>
      </c>
      <c r="FC265" s="8">
        <v>142.69999999999999</v>
      </c>
      <c r="FD265" s="8">
        <v>143.5</v>
      </c>
      <c r="FE265" s="8">
        <v>141.1</v>
      </c>
      <c r="FF265" s="8">
        <v>181.43</v>
      </c>
      <c r="FG265" s="8">
        <v>171.98</v>
      </c>
      <c r="FH265" s="8">
        <v>233.31</v>
      </c>
      <c r="FI265" s="8">
        <v>114.3</v>
      </c>
      <c r="FJ265" s="8">
        <v>121.3</v>
      </c>
      <c r="FK265" s="8">
        <v>123.1</v>
      </c>
      <c r="FL265" s="8">
        <v>112.7</v>
      </c>
      <c r="FM265" s="8">
        <v>122</v>
      </c>
      <c r="FN265" s="8">
        <v>98.92</v>
      </c>
      <c r="FO265" s="8">
        <v>304.10000000000002</v>
      </c>
      <c r="FP265" s="8">
        <v>125.06</v>
      </c>
      <c r="FQ265" s="8">
        <v>122.8989</v>
      </c>
      <c r="FR265" s="8">
        <v>125.2514</v>
      </c>
      <c r="FS265" s="8">
        <v>430786</v>
      </c>
      <c r="FT265" s="8">
        <v>199.7</v>
      </c>
      <c r="FU265" s="8">
        <v>787287</v>
      </c>
      <c r="FV265" s="8">
        <v>198.3</v>
      </c>
      <c r="FW265" s="8">
        <v>137.84</v>
      </c>
      <c r="FX265" s="8">
        <v>339.60899999999998</v>
      </c>
      <c r="FY265" s="8">
        <v>135.19999999999999</v>
      </c>
      <c r="FZ265" s="8">
        <v>293.08499999999998</v>
      </c>
      <c r="GA265" s="8">
        <v>152.6</v>
      </c>
      <c r="GB265" s="8">
        <v>158.5</v>
      </c>
      <c r="GC265" s="8">
        <v>117.6</v>
      </c>
      <c r="GD265" s="8">
        <v>114.4</v>
      </c>
      <c r="GE265" s="8">
        <v>118.9</v>
      </c>
      <c r="GF265" s="8">
        <v>123.8</v>
      </c>
      <c r="GG265" s="8">
        <v>132.19999999999999</v>
      </c>
      <c r="GH265" s="8">
        <v>2727.3</v>
      </c>
      <c r="GI265" s="8">
        <v>2722.1</v>
      </c>
      <c r="GJ265" s="8">
        <v>2713</v>
      </c>
      <c r="GK265" s="8">
        <v>6271.7773999999999</v>
      </c>
      <c r="GL265" s="8">
        <v>106.983</v>
      </c>
      <c r="GM265" s="8">
        <v>138</v>
      </c>
      <c r="GN265" s="8">
        <v>316400</v>
      </c>
      <c r="GO265" s="8">
        <v>158.69999999999999</v>
      </c>
      <c r="GP265" s="8">
        <v>131.66</v>
      </c>
      <c r="GQ265" s="8">
        <v>11656</v>
      </c>
      <c r="GR265" s="8">
        <v>10610</v>
      </c>
      <c r="GS265" s="8">
        <v>187.2</v>
      </c>
      <c r="GT265" s="8">
        <v>9473</v>
      </c>
      <c r="GU265" s="8">
        <v>8504</v>
      </c>
      <c r="GV265" s="8">
        <v>9150</v>
      </c>
      <c r="GW265" s="8">
        <v>6014</v>
      </c>
      <c r="GX265" s="8">
        <v>6336</v>
      </c>
      <c r="GY265" s="8">
        <v>151.22999999999999</v>
      </c>
      <c r="GZ265" s="8">
        <v>130</v>
      </c>
      <c r="HA265" s="8">
        <v>128</v>
      </c>
      <c r="HB265" s="8">
        <v>135</v>
      </c>
      <c r="HC265" s="8">
        <v>131</v>
      </c>
      <c r="HD265" s="8">
        <v>130</v>
      </c>
      <c r="HE265" s="8">
        <v>127</v>
      </c>
      <c r="HF265" s="8">
        <v>61067.46</v>
      </c>
      <c r="HG265" s="8">
        <v>71503.95</v>
      </c>
      <c r="HH265" s="8">
        <v>84</v>
      </c>
      <c r="HI265" s="8">
        <v>89</v>
      </c>
      <c r="HJ265" s="8">
        <v>120.1992</v>
      </c>
      <c r="HK265" s="8">
        <v>808</v>
      </c>
      <c r="HL265" s="8">
        <v>1094</v>
      </c>
      <c r="HM265" s="8">
        <v>152.1</v>
      </c>
      <c r="HN265" s="8">
        <v>132.99</v>
      </c>
      <c r="HO265" s="8">
        <v>135.37</v>
      </c>
      <c r="HP265" s="8">
        <v>120.47</v>
      </c>
      <c r="HQ265" s="8">
        <v>143.88</v>
      </c>
      <c r="HR265" s="8">
        <v>128.12</v>
      </c>
      <c r="HS265" s="8">
        <v>141.05000000000001</v>
      </c>
      <c r="HT265" s="8">
        <v>119.39</v>
      </c>
      <c r="HU265" s="8">
        <v>139.97</v>
      </c>
      <c r="HV265" s="8">
        <v>141.51</v>
      </c>
      <c r="HW265" s="8">
        <v>143.0438</v>
      </c>
      <c r="HX265" s="8">
        <v>282.30450000000002</v>
      </c>
      <c r="HY265" s="8">
        <v>148.22139999999999</v>
      </c>
      <c r="HZ265" s="8">
        <v>134.1909</v>
      </c>
      <c r="IA265" s="8">
        <v>286.52339999999998</v>
      </c>
      <c r="IB265" s="8">
        <v>217.10900000000001</v>
      </c>
      <c r="IC265" s="8">
        <v>450.92</v>
      </c>
      <c r="ID265" s="8">
        <v>135.69999999999999</v>
      </c>
      <c r="IE265" s="8">
        <v>298.91000000000003</v>
      </c>
      <c r="IF265" s="8">
        <v>319.89999999999998</v>
      </c>
      <c r="IG265" s="8">
        <v>122.2099</v>
      </c>
    </row>
    <row r="266" spans="1:241" x14ac:dyDescent="0.25">
      <c r="A266" s="7">
        <v>44012</v>
      </c>
      <c r="B266" s="8">
        <v>2695.54</v>
      </c>
      <c r="C266" s="8">
        <v>3180.17</v>
      </c>
      <c r="D266" s="8">
        <v>2589.56</v>
      </c>
      <c r="E266" s="8">
        <v>3209.72</v>
      </c>
      <c r="F266" s="8">
        <v>219.5</v>
      </c>
      <c r="G266" s="8">
        <v>206.9</v>
      </c>
      <c r="H266" s="8">
        <v>184.3</v>
      </c>
      <c r="I266" s="8">
        <v>215.3</v>
      </c>
      <c r="J266" s="8">
        <v>224.8</v>
      </c>
      <c r="K266" s="8">
        <v>147.1</v>
      </c>
      <c r="M266" s="8">
        <v>255.6</v>
      </c>
      <c r="N266" s="8">
        <v>204.6</v>
      </c>
      <c r="O266" s="8">
        <v>259.10000000000002</v>
      </c>
      <c r="P266" s="8">
        <v>262.7</v>
      </c>
      <c r="Q266" s="8">
        <v>223.1</v>
      </c>
      <c r="S266" s="8">
        <v>165.9</v>
      </c>
      <c r="T266" s="8">
        <v>172.7</v>
      </c>
      <c r="U266" s="8">
        <v>152.9</v>
      </c>
      <c r="V266" s="8">
        <v>143.19999999999999</v>
      </c>
      <c r="W266" s="8">
        <v>147.19999999999999</v>
      </c>
      <c r="X266" s="8">
        <v>131.9</v>
      </c>
      <c r="Y266" s="8">
        <v>117.04</v>
      </c>
      <c r="Z266" s="8">
        <v>175.62</v>
      </c>
      <c r="AA266" s="8">
        <v>116.5</v>
      </c>
      <c r="AB266" s="8">
        <v>118.26</v>
      </c>
      <c r="AC266" s="8">
        <v>172.66</v>
      </c>
      <c r="AD266" s="8">
        <v>155.35</v>
      </c>
      <c r="AE266" s="8">
        <v>181.56</v>
      </c>
      <c r="AF266" s="8">
        <v>188.43</v>
      </c>
      <c r="AG266" s="8">
        <v>199.93</v>
      </c>
      <c r="AH266" s="8">
        <v>134.07</v>
      </c>
      <c r="AI266" s="8">
        <v>146.07</v>
      </c>
      <c r="AJ266" s="8">
        <v>243.5</v>
      </c>
      <c r="AK266" s="8">
        <v>113.2</v>
      </c>
      <c r="AL266" s="8">
        <v>286.39999999999998</v>
      </c>
      <c r="AM266" s="8">
        <v>127.3</v>
      </c>
      <c r="AN266" s="8">
        <v>109.9</v>
      </c>
      <c r="AO266" s="8">
        <v>478.63</v>
      </c>
      <c r="AP266" s="8">
        <v>184.8202</v>
      </c>
      <c r="AQ266" s="8">
        <v>462.84</v>
      </c>
      <c r="AR266" s="8">
        <v>202.08609999999999</v>
      </c>
      <c r="AS266" s="8">
        <v>213.24019999999999</v>
      </c>
      <c r="AT266" s="8">
        <v>235.55940000000001</v>
      </c>
      <c r="AU266" s="8">
        <v>205.3058</v>
      </c>
      <c r="AV266" s="8">
        <v>209.84989999999999</v>
      </c>
      <c r="AW266" s="8">
        <v>201.03659999999999</v>
      </c>
      <c r="AX266" s="8">
        <v>220.09970000000001</v>
      </c>
      <c r="AY266" s="8">
        <v>144.69</v>
      </c>
      <c r="AZ266" s="8">
        <v>2112.08</v>
      </c>
      <c r="BA266" s="8">
        <v>144.26</v>
      </c>
      <c r="BB266" s="8">
        <v>79.349999999999994</v>
      </c>
      <c r="BC266" s="8">
        <v>78.13</v>
      </c>
      <c r="BD266" s="8">
        <v>82.68</v>
      </c>
      <c r="BE266" s="8">
        <v>151.5</v>
      </c>
      <c r="BF266" s="8">
        <v>150.6</v>
      </c>
      <c r="BG266" s="8">
        <v>156.80000000000001</v>
      </c>
      <c r="BL266" s="8">
        <v>159.6</v>
      </c>
      <c r="BM266" s="8">
        <v>136.19999999999999</v>
      </c>
      <c r="BN266" s="8">
        <v>160.19999999999999</v>
      </c>
      <c r="BO266" s="8">
        <v>137.5</v>
      </c>
      <c r="BP266" s="8">
        <v>129.1</v>
      </c>
      <c r="BQ266" s="8">
        <v>159.5</v>
      </c>
      <c r="BR266" s="8">
        <v>162.9</v>
      </c>
      <c r="BS266" s="8">
        <v>120.4</v>
      </c>
      <c r="BT266" s="8">
        <v>533.00900000000001</v>
      </c>
      <c r="BU266" s="8">
        <v>128.80000000000001</v>
      </c>
      <c r="BV266" s="8">
        <v>118.5</v>
      </c>
      <c r="BW266" s="8">
        <v>143.80000000000001</v>
      </c>
      <c r="BX266" s="8">
        <v>200.5</v>
      </c>
      <c r="BY266" s="8">
        <v>167.6</v>
      </c>
      <c r="BZ266" s="8">
        <v>215.5</v>
      </c>
      <c r="CA266" s="8">
        <v>876</v>
      </c>
      <c r="CB266" s="8">
        <v>2105</v>
      </c>
      <c r="CC266" s="8">
        <v>1591</v>
      </c>
      <c r="CD266" s="8">
        <v>1380</v>
      </c>
      <c r="CE266" s="8">
        <v>126.79900000000001</v>
      </c>
      <c r="CF266" s="8">
        <v>1610.1</v>
      </c>
      <c r="CG266" s="8">
        <v>126.98</v>
      </c>
      <c r="CH266" s="8">
        <v>125.875</v>
      </c>
      <c r="CI266" s="8">
        <v>1601.1</v>
      </c>
      <c r="CJ266" s="8">
        <v>125.91</v>
      </c>
      <c r="CK266" s="8">
        <v>133.09299999999999</v>
      </c>
      <c r="CL266" s="8">
        <v>1894.4</v>
      </c>
      <c r="CM266" s="8">
        <v>133.37</v>
      </c>
      <c r="CN266" s="8">
        <v>143.1</v>
      </c>
      <c r="CO266" s="8">
        <v>106.1</v>
      </c>
      <c r="CP266" s="8">
        <v>104.2</v>
      </c>
      <c r="CR266" s="8">
        <v>97.8</v>
      </c>
      <c r="CS266" s="8">
        <v>109</v>
      </c>
      <c r="CV266" s="8">
        <v>118</v>
      </c>
      <c r="CW266" s="8">
        <v>95.8</v>
      </c>
      <c r="CY266" s="8">
        <v>115.5</v>
      </c>
      <c r="CZ266" s="8">
        <v>116</v>
      </c>
      <c r="DA266" s="8">
        <v>114.6</v>
      </c>
      <c r="DB266" s="8">
        <v>307</v>
      </c>
      <c r="DC266" s="8">
        <v>4326</v>
      </c>
      <c r="DD266" s="8">
        <v>134.19999999999999</v>
      </c>
      <c r="DE266" s="8">
        <v>10670</v>
      </c>
      <c r="DF266" s="8">
        <v>373</v>
      </c>
      <c r="DG266" s="8">
        <v>121.6</v>
      </c>
      <c r="DH266" s="8">
        <v>5074</v>
      </c>
      <c r="DI266" s="8">
        <v>121.8</v>
      </c>
      <c r="DJ266" s="8">
        <v>290667</v>
      </c>
      <c r="DK266" s="8">
        <v>67.09</v>
      </c>
      <c r="DL266" s="8">
        <v>65.48</v>
      </c>
      <c r="DM266" s="8">
        <v>69.67</v>
      </c>
      <c r="DO266" s="8">
        <v>68.400000000000006</v>
      </c>
      <c r="DP266" s="8">
        <v>67.680000000000007</v>
      </c>
      <c r="DQ266" s="8">
        <v>69.75</v>
      </c>
      <c r="DR266" s="8">
        <v>67.319999999999993</v>
      </c>
      <c r="DS266" s="8">
        <v>61.98</v>
      </c>
      <c r="DT266" s="8">
        <v>59.9</v>
      </c>
      <c r="DU266" s="8">
        <v>67.180000000000007</v>
      </c>
      <c r="DV266" s="8">
        <v>64.540000000000006</v>
      </c>
      <c r="DW266" s="8">
        <v>62.06</v>
      </c>
      <c r="DX266" s="8">
        <v>67.900000000000006</v>
      </c>
      <c r="DY266" s="8">
        <v>66.25</v>
      </c>
      <c r="DZ266" s="8">
        <v>69.09</v>
      </c>
      <c r="EA266" s="8">
        <v>66.709999999999994</v>
      </c>
      <c r="EB266" s="8">
        <v>71.819999999999993</v>
      </c>
      <c r="EC266" s="8">
        <v>383.43329999999997</v>
      </c>
      <c r="ED266" s="8">
        <v>130.57</v>
      </c>
      <c r="EE266" s="8">
        <v>134.22999999999999</v>
      </c>
      <c r="EF266" s="8">
        <v>111.34</v>
      </c>
      <c r="EG266" s="8">
        <v>142.54</v>
      </c>
      <c r="EH266" s="8">
        <v>126.3</v>
      </c>
      <c r="EI266" s="8">
        <v>115.9</v>
      </c>
      <c r="EJ266" s="8">
        <v>291.084</v>
      </c>
      <c r="EK266" s="8">
        <v>174.9</v>
      </c>
      <c r="EL266" s="8">
        <v>173.3</v>
      </c>
      <c r="EM266" s="8">
        <v>184.4</v>
      </c>
      <c r="EN266" s="8">
        <v>663.39400000000001</v>
      </c>
      <c r="EO266" s="8">
        <v>212.61</v>
      </c>
      <c r="EP266" s="8">
        <v>608964253.29999995</v>
      </c>
      <c r="EQ266" s="8">
        <v>204425996.96000001</v>
      </c>
      <c r="ER266" s="8">
        <v>99318421.310000002</v>
      </c>
      <c r="ES266" s="8">
        <v>281.43</v>
      </c>
      <c r="ET266" s="8">
        <v>102.4</v>
      </c>
      <c r="EU266" s="8">
        <v>96.9</v>
      </c>
      <c r="EV266" s="8">
        <v>136.69999999999999</v>
      </c>
      <c r="EW266" s="6" t="s">
        <v>1590</v>
      </c>
      <c r="EX266" s="6" t="s">
        <v>1590</v>
      </c>
      <c r="EY266" s="6" t="s">
        <v>1590</v>
      </c>
      <c r="EZ266" s="8">
        <v>149.4</v>
      </c>
      <c r="FA266" s="8">
        <v>140.25</v>
      </c>
      <c r="FB266" s="8">
        <v>130.72</v>
      </c>
      <c r="FC266" s="8">
        <v>148.69999999999999</v>
      </c>
      <c r="FD266" s="8">
        <v>150.5</v>
      </c>
      <c r="FE266" s="8">
        <v>145.6</v>
      </c>
      <c r="FF266" s="8">
        <v>177.1</v>
      </c>
      <c r="FG266" s="8">
        <v>166.87</v>
      </c>
      <c r="FH266" s="8">
        <v>233.47</v>
      </c>
      <c r="FI266" s="8">
        <v>110.5</v>
      </c>
      <c r="FJ266" s="8">
        <v>114.8</v>
      </c>
      <c r="FK266" s="8">
        <v>122.1</v>
      </c>
      <c r="FL266" s="8">
        <v>109.1</v>
      </c>
      <c r="FM266" s="8">
        <v>113.7</v>
      </c>
      <c r="FN266" s="8">
        <v>101.06</v>
      </c>
      <c r="FO266" s="8">
        <v>293.10000000000002</v>
      </c>
      <c r="FP266" s="8">
        <v>127.57</v>
      </c>
      <c r="FQ266" s="8">
        <v>124.4033</v>
      </c>
      <c r="FR266" s="8">
        <v>124.60769999999999</v>
      </c>
      <c r="FS266" s="8">
        <v>432359</v>
      </c>
      <c r="FT266" s="8">
        <v>200.4</v>
      </c>
      <c r="FU266" s="8">
        <v>785457</v>
      </c>
      <c r="FV266" s="8">
        <v>197.8</v>
      </c>
      <c r="FW266" s="8">
        <v>141.11000000000001</v>
      </c>
      <c r="FX266" s="8">
        <v>343.48099999999999</v>
      </c>
      <c r="FY266" s="8">
        <v>137.69999999999999</v>
      </c>
      <c r="FZ266" s="8">
        <v>290.58699999999999</v>
      </c>
      <c r="GA266" s="8">
        <v>156.5</v>
      </c>
      <c r="GB266" s="8">
        <v>162.4</v>
      </c>
      <c r="GC266" s="8">
        <v>121.4</v>
      </c>
      <c r="GD266" s="8">
        <v>119.9</v>
      </c>
      <c r="GE266" s="8">
        <v>121.1</v>
      </c>
      <c r="GF266" s="8">
        <v>125.3</v>
      </c>
      <c r="GG266" s="8">
        <v>134.19999999999999</v>
      </c>
      <c r="GH266" s="8">
        <v>2698.8</v>
      </c>
      <c r="GI266" s="8">
        <v>2695.6</v>
      </c>
      <c r="GJ266" s="8">
        <v>2676</v>
      </c>
      <c r="GK266" s="8">
        <v>6504.6135000000004</v>
      </c>
      <c r="GL266" s="8">
        <v>108.3235</v>
      </c>
      <c r="GM266" s="8">
        <v>152.80000000000001</v>
      </c>
      <c r="GN266" s="8">
        <v>297900</v>
      </c>
      <c r="GO266" s="8">
        <v>180.6</v>
      </c>
      <c r="GP266" s="8">
        <v>134.31</v>
      </c>
      <c r="GQ266" s="8">
        <v>11521</v>
      </c>
      <c r="GR266" s="8">
        <v>10717</v>
      </c>
      <c r="GS266" s="8">
        <v>191.1</v>
      </c>
      <c r="GT266" s="8">
        <v>9393</v>
      </c>
      <c r="GU266" s="8">
        <v>8394</v>
      </c>
      <c r="GV266" s="8">
        <v>9311</v>
      </c>
      <c r="GW266" s="8">
        <v>6157</v>
      </c>
      <c r="GX266" s="8">
        <v>6574</v>
      </c>
      <c r="GY266" s="8">
        <v>152.5</v>
      </c>
      <c r="GZ266" s="8">
        <v>130</v>
      </c>
      <c r="HA266" s="8">
        <v>128</v>
      </c>
      <c r="HB266" s="8">
        <v>135</v>
      </c>
      <c r="HC266" s="8">
        <v>130</v>
      </c>
      <c r="HD266" s="8">
        <v>130</v>
      </c>
      <c r="HE266" s="8">
        <v>127</v>
      </c>
      <c r="HF266" s="8">
        <v>61903.26</v>
      </c>
      <c r="HG266" s="8">
        <v>73438.67</v>
      </c>
      <c r="HH266" s="8">
        <v>84</v>
      </c>
      <c r="HI266" s="8">
        <v>88.84</v>
      </c>
      <c r="HJ266" s="8">
        <v>120.3013</v>
      </c>
      <c r="HK266" s="8">
        <v>825</v>
      </c>
      <c r="HL266" s="8">
        <v>1120</v>
      </c>
      <c r="HM266" s="8">
        <v>152.6</v>
      </c>
      <c r="HN266" s="8">
        <v>135.56</v>
      </c>
      <c r="HO266" s="8">
        <v>137.25</v>
      </c>
      <c r="HP266" s="8">
        <v>129.02000000000001</v>
      </c>
      <c r="HQ266" s="8">
        <v>139.96</v>
      </c>
      <c r="HR266" s="8">
        <v>131.47999999999999</v>
      </c>
      <c r="HS266" s="8">
        <v>143.30000000000001</v>
      </c>
      <c r="HT266" s="8">
        <v>128.34</v>
      </c>
      <c r="HU266" s="8">
        <v>143.16999999999999</v>
      </c>
      <c r="HV266" s="8">
        <v>142.22</v>
      </c>
      <c r="HW266" s="8">
        <v>143.72130000000001</v>
      </c>
      <c r="HX266" s="8">
        <v>292.49009999999998</v>
      </c>
      <c r="HY266" s="8">
        <v>148.881</v>
      </c>
      <c r="HZ266" s="8">
        <v>135.01419999999999</v>
      </c>
      <c r="IA266" s="8">
        <v>291.8938</v>
      </c>
      <c r="IB266" s="8">
        <v>219.58500000000001</v>
      </c>
      <c r="IC266" s="8">
        <v>455.39</v>
      </c>
      <c r="ID266" s="8">
        <v>137.5</v>
      </c>
      <c r="IE266" s="8">
        <v>294.35000000000002</v>
      </c>
      <c r="IF266" s="8">
        <v>322.60000000000002</v>
      </c>
      <c r="IG266" s="8">
        <v>124.20569999999999</v>
      </c>
    </row>
    <row r="267" spans="1:241" x14ac:dyDescent="0.25">
      <c r="A267" s="7">
        <v>44104</v>
      </c>
      <c r="B267" s="8">
        <v>2644.46</v>
      </c>
      <c r="C267" s="8">
        <v>3054.21</v>
      </c>
      <c r="D267" s="8">
        <v>2555.4</v>
      </c>
      <c r="E267" s="8">
        <v>3148.63</v>
      </c>
      <c r="F267" s="8">
        <v>227.5</v>
      </c>
      <c r="G267" s="8">
        <v>214.1</v>
      </c>
      <c r="H267" s="8">
        <v>191</v>
      </c>
      <c r="I267" s="8">
        <v>222.6</v>
      </c>
      <c r="J267" s="8">
        <v>232.6</v>
      </c>
      <c r="K267" s="8">
        <v>152.1</v>
      </c>
      <c r="M267" s="8">
        <v>265.10000000000002</v>
      </c>
      <c r="N267" s="8">
        <v>210</v>
      </c>
      <c r="O267" s="8">
        <v>269</v>
      </c>
      <c r="P267" s="8">
        <v>272.39999999999998</v>
      </c>
      <c r="Q267" s="8">
        <v>231.8</v>
      </c>
      <c r="S267" s="8">
        <v>167.6</v>
      </c>
      <c r="T267" s="8">
        <v>175.2</v>
      </c>
      <c r="U267" s="8">
        <v>153.19999999999999</v>
      </c>
      <c r="V267" s="8">
        <v>144.30000000000001</v>
      </c>
      <c r="W267" s="8">
        <v>148.6</v>
      </c>
      <c r="X267" s="8">
        <v>132.30000000000001</v>
      </c>
      <c r="Y267" s="8">
        <v>119.62</v>
      </c>
      <c r="Z267" s="8">
        <v>179.18</v>
      </c>
      <c r="AA267" s="8">
        <v>119.63</v>
      </c>
      <c r="AB267" s="8">
        <v>119.1</v>
      </c>
      <c r="AC267" s="8">
        <v>177.36</v>
      </c>
      <c r="AD267" s="8">
        <v>159</v>
      </c>
      <c r="AE267" s="8">
        <v>186.97</v>
      </c>
      <c r="AF267" s="8">
        <v>188.86</v>
      </c>
      <c r="AG267" s="8">
        <v>196.25</v>
      </c>
      <c r="AH267" s="8">
        <v>138.81</v>
      </c>
      <c r="AI267" s="8">
        <v>155.35</v>
      </c>
      <c r="AJ267" s="8">
        <v>252.2</v>
      </c>
      <c r="AK267" s="8">
        <v>114</v>
      </c>
      <c r="AL267" s="8">
        <v>292.8</v>
      </c>
      <c r="AM267" s="8">
        <v>132.9</v>
      </c>
      <c r="AN267" s="8">
        <v>111.4</v>
      </c>
      <c r="AO267" s="8">
        <v>484.77</v>
      </c>
      <c r="AP267" s="8">
        <v>187.6669</v>
      </c>
      <c r="AQ267" s="8">
        <v>463.88</v>
      </c>
      <c r="AR267" s="8">
        <v>204.5549</v>
      </c>
      <c r="AS267" s="8">
        <v>216.48490000000001</v>
      </c>
      <c r="AT267" s="8">
        <v>239.47239999999999</v>
      </c>
      <c r="AU267" s="8">
        <v>201.59739999999999</v>
      </c>
      <c r="AV267" s="8">
        <v>203.7004</v>
      </c>
      <c r="AW267" s="8">
        <v>199.22370000000001</v>
      </c>
      <c r="AX267" s="8">
        <v>213.85679999999999</v>
      </c>
      <c r="AY267" s="8">
        <v>146.85</v>
      </c>
      <c r="AZ267" s="8">
        <v>2160.9</v>
      </c>
      <c r="BA267" s="8">
        <v>144.29</v>
      </c>
      <c r="BB267" s="8">
        <v>79.06</v>
      </c>
      <c r="BC267" s="8">
        <v>77.75</v>
      </c>
      <c r="BD267" s="8">
        <v>82.53</v>
      </c>
      <c r="BE267" s="8">
        <v>155.4</v>
      </c>
      <c r="BF267" s="8">
        <v>154.4</v>
      </c>
      <c r="BG267" s="8">
        <v>161.19999999999999</v>
      </c>
      <c r="BL267" s="8">
        <v>164.4</v>
      </c>
      <c r="BM267" s="8">
        <v>140.30000000000001</v>
      </c>
      <c r="BN267" s="8">
        <v>163.6</v>
      </c>
      <c r="BO267" s="8">
        <v>142</v>
      </c>
      <c r="BP267" s="8">
        <v>131.19999999999999</v>
      </c>
      <c r="BQ267" s="8">
        <v>162.6</v>
      </c>
      <c r="BR267" s="8">
        <v>167.4</v>
      </c>
      <c r="BS267" s="8">
        <v>126.2</v>
      </c>
      <c r="BT267" s="8">
        <v>552.81899999999996</v>
      </c>
      <c r="BU267" s="8">
        <v>133.30000000000001</v>
      </c>
      <c r="BV267" s="8">
        <v>123.6</v>
      </c>
      <c r="BW267" s="8">
        <v>147.19999999999999</v>
      </c>
      <c r="BX267" s="8">
        <v>205.1</v>
      </c>
      <c r="BY267" s="8">
        <v>174.8</v>
      </c>
      <c r="BZ267" s="8">
        <v>218.8</v>
      </c>
      <c r="CA267" s="8">
        <v>908</v>
      </c>
      <c r="CB267" s="8">
        <v>2071</v>
      </c>
      <c r="CC267" s="8">
        <v>1646</v>
      </c>
      <c r="CD267" s="8">
        <v>1292</v>
      </c>
      <c r="CE267" s="8">
        <v>128.255</v>
      </c>
      <c r="CF267" s="8">
        <v>1619.6</v>
      </c>
      <c r="CG267" s="8">
        <v>128.56</v>
      </c>
      <c r="CH267" s="8">
        <v>126.58</v>
      </c>
      <c r="CI267" s="8">
        <v>1610.7</v>
      </c>
      <c r="CJ267" s="8">
        <v>126.64</v>
      </c>
      <c r="CK267" s="8">
        <v>139.4</v>
      </c>
      <c r="CL267" s="8">
        <v>1899.4</v>
      </c>
      <c r="CM267" s="8">
        <v>139.71</v>
      </c>
      <c r="CN267" s="8">
        <v>144.6</v>
      </c>
      <c r="CO267" s="8">
        <v>106.6</v>
      </c>
      <c r="CP267" s="8">
        <v>105.2</v>
      </c>
      <c r="CR267" s="8">
        <v>99</v>
      </c>
      <c r="CS267" s="8">
        <v>109.8</v>
      </c>
      <c r="CV267" s="8">
        <v>119</v>
      </c>
      <c r="CW267" s="8">
        <v>97.2</v>
      </c>
      <c r="CY267" s="8">
        <v>117.8</v>
      </c>
      <c r="CZ267" s="8">
        <v>118</v>
      </c>
      <c r="DA267" s="8">
        <v>116.1</v>
      </c>
      <c r="DB267" s="8">
        <v>280</v>
      </c>
      <c r="DC267" s="8">
        <v>4273</v>
      </c>
      <c r="DD267" s="8">
        <v>135.69999999999999</v>
      </c>
      <c r="DE267" s="8">
        <v>10790</v>
      </c>
      <c r="DF267" s="8">
        <v>393</v>
      </c>
      <c r="DG267" s="8">
        <v>124.2</v>
      </c>
      <c r="DH267" s="8">
        <v>4999</v>
      </c>
      <c r="DI267" s="8">
        <v>125.4</v>
      </c>
      <c r="DJ267" s="8">
        <v>295000</v>
      </c>
      <c r="DK267" s="8">
        <v>67.739999999999995</v>
      </c>
      <c r="DL267" s="8">
        <v>66.13</v>
      </c>
      <c r="DM267" s="8">
        <v>70.31</v>
      </c>
      <c r="DO267" s="8">
        <v>69.39</v>
      </c>
      <c r="DP267" s="8">
        <v>68.72</v>
      </c>
      <c r="DQ267" s="8">
        <v>70.66</v>
      </c>
      <c r="DR267" s="8">
        <v>68.150000000000006</v>
      </c>
      <c r="DS267" s="8">
        <v>62.02</v>
      </c>
      <c r="DT267" s="8">
        <v>59.72</v>
      </c>
      <c r="DU267" s="8">
        <v>67.790000000000006</v>
      </c>
      <c r="DV267" s="8">
        <v>65.27</v>
      </c>
      <c r="DW267" s="8">
        <v>62.77</v>
      </c>
      <c r="DX267" s="8">
        <v>68.64</v>
      </c>
      <c r="DY267" s="8">
        <v>66.84</v>
      </c>
      <c r="DZ267" s="8">
        <v>69.16</v>
      </c>
      <c r="EA267" s="8">
        <v>66.739999999999995</v>
      </c>
      <c r="EB267" s="8">
        <v>71.959999999999994</v>
      </c>
      <c r="EC267" s="8">
        <v>383.5</v>
      </c>
      <c r="ED267" s="8">
        <v>129.75</v>
      </c>
      <c r="EE267" s="8">
        <v>133.35</v>
      </c>
      <c r="EF267" s="8">
        <v>110.83</v>
      </c>
      <c r="EG267" s="8">
        <v>141.09</v>
      </c>
      <c r="EH267" s="8">
        <v>126.91</v>
      </c>
      <c r="EI267" s="8">
        <v>113.35</v>
      </c>
      <c r="EJ267" s="8">
        <v>305.74799999999999</v>
      </c>
      <c r="EK267" s="8">
        <v>181.6</v>
      </c>
      <c r="EL267" s="8">
        <v>180.4</v>
      </c>
      <c r="EM267" s="8">
        <v>187.7</v>
      </c>
      <c r="EN267" s="8">
        <v>666.673</v>
      </c>
      <c r="EO267" s="8">
        <v>213.5</v>
      </c>
      <c r="EP267" s="8">
        <v>610162738.61000001</v>
      </c>
      <c r="EQ267" s="8">
        <v>205501230.77000001</v>
      </c>
      <c r="ER267" s="8">
        <v>99855358.469999999</v>
      </c>
      <c r="ES267" s="8">
        <v>278.45</v>
      </c>
      <c r="ET267" s="8">
        <v>99.8</v>
      </c>
      <c r="EU267" s="8">
        <v>94.5</v>
      </c>
      <c r="EV267" s="8">
        <v>136.9</v>
      </c>
      <c r="EW267" s="8">
        <v>101.5</v>
      </c>
      <c r="EX267" s="8">
        <v>104.5</v>
      </c>
      <c r="EY267" s="8">
        <v>90.6</v>
      </c>
      <c r="EZ267" s="8">
        <v>141.5</v>
      </c>
      <c r="FA267" s="8">
        <v>140.85</v>
      </c>
      <c r="FB267" s="8">
        <v>131.51</v>
      </c>
      <c r="FC267" s="8">
        <v>153</v>
      </c>
      <c r="FD267" s="8">
        <v>158.30000000000001</v>
      </c>
      <c r="FE267" s="8">
        <v>143.19999999999999</v>
      </c>
      <c r="FF267" s="8">
        <v>183.05</v>
      </c>
      <c r="FG267" s="8">
        <v>174.54</v>
      </c>
      <c r="FH267" s="8">
        <v>229.62</v>
      </c>
      <c r="FI267" s="8">
        <v>114.7</v>
      </c>
      <c r="FJ267" s="8">
        <v>121</v>
      </c>
      <c r="FK267" s="8">
        <v>129.30000000000001</v>
      </c>
      <c r="FL267" s="8">
        <v>113</v>
      </c>
      <c r="FM267" s="8">
        <v>125.5</v>
      </c>
      <c r="FN267" s="8">
        <v>100.02</v>
      </c>
      <c r="FO267" s="8">
        <v>308.89999999999998</v>
      </c>
      <c r="FP267" s="8">
        <v>129.81</v>
      </c>
      <c r="FQ267" s="8">
        <v>125.4876</v>
      </c>
      <c r="FR267" s="8">
        <v>122.747</v>
      </c>
      <c r="FS267" s="8">
        <v>431288</v>
      </c>
      <c r="FT267" s="8">
        <v>199.9</v>
      </c>
      <c r="FU267" s="8">
        <v>776506</v>
      </c>
      <c r="FV267" s="8">
        <v>195.6</v>
      </c>
      <c r="FW267" s="8">
        <v>144.59</v>
      </c>
      <c r="FX267" s="8">
        <v>355.435</v>
      </c>
      <c r="FY267" s="8">
        <v>141.1</v>
      </c>
      <c r="FZ267" s="8">
        <v>300.49799999999999</v>
      </c>
      <c r="GA267" s="8">
        <v>158.80000000000001</v>
      </c>
      <c r="GB267" s="8">
        <v>163.69999999999999</v>
      </c>
      <c r="GC267" s="8">
        <v>123.1</v>
      </c>
      <c r="GD267" s="8">
        <v>120.2</v>
      </c>
      <c r="GE267" s="8">
        <v>123.7</v>
      </c>
      <c r="GF267" s="8">
        <v>129.30000000000001</v>
      </c>
      <c r="GG267" s="8">
        <v>136.19999999999999</v>
      </c>
      <c r="GH267" s="8">
        <v>2835.7</v>
      </c>
      <c r="GI267" s="8">
        <v>2838.5</v>
      </c>
      <c r="GJ267" s="8">
        <v>2828</v>
      </c>
      <c r="GK267" s="8">
        <v>6667.4427999999998</v>
      </c>
      <c r="GL267" s="8">
        <v>108.76090000000001</v>
      </c>
      <c r="GM267" s="8">
        <v>131.19999999999999</v>
      </c>
      <c r="GN267" s="8">
        <v>286450</v>
      </c>
      <c r="GO267" s="8">
        <v>137.30000000000001</v>
      </c>
      <c r="GP267" s="8">
        <v>137.06</v>
      </c>
      <c r="GQ267" s="8">
        <v>11713</v>
      </c>
      <c r="GR267" s="8">
        <v>10735</v>
      </c>
      <c r="GS267" s="8">
        <v>193.1</v>
      </c>
      <c r="GT267" s="8">
        <v>9467</v>
      </c>
      <c r="GU267" s="8">
        <v>8758</v>
      </c>
      <c r="GV267" s="8">
        <v>9324</v>
      </c>
      <c r="GW267" s="8">
        <v>6192</v>
      </c>
      <c r="GX267" s="8">
        <v>6790</v>
      </c>
      <c r="GY267" s="8">
        <v>153.27000000000001</v>
      </c>
      <c r="GZ267" s="8">
        <v>126</v>
      </c>
      <c r="HA267" s="8">
        <v>124</v>
      </c>
      <c r="HB267" s="8">
        <v>132</v>
      </c>
      <c r="HC267" s="8">
        <v>124</v>
      </c>
      <c r="HD267" s="8">
        <v>127</v>
      </c>
      <c r="HE267" s="8">
        <v>122</v>
      </c>
      <c r="HF267" s="8">
        <v>63916.54</v>
      </c>
      <c r="HG267" s="8">
        <v>76167.22</v>
      </c>
      <c r="HH267" s="8">
        <v>83.56</v>
      </c>
      <c r="HI267" s="8">
        <v>88.79</v>
      </c>
      <c r="HJ267" s="8">
        <v>122.9466</v>
      </c>
      <c r="HK267" s="8">
        <v>847</v>
      </c>
      <c r="HL267" s="8">
        <v>1132</v>
      </c>
      <c r="HM267" s="8">
        <v>153.80000000000001</v>
      </c>
      <c r="HN267" s="8">
        <v>135.65</v>
      </c>
      <c r="HO267" s="8">
        <v>138.02000000000001</v>
      </c>
      <c r="HP267" s="8">
        <v>123.38</v>
      </c>
      <c r="HQ267" s="8">
        <v>144.62</v>
      </c>
      <c r="HR267" s="8">
        <v>127.37</v>
      </c>
      <c r="HS267" s="8">
        <v>142.71</v>
      </c>
      <c r="HT267" s="8">
        <v>122.59</v>
      </c>
      <c r="HU267" s="8">
        <v>142.55000000000001</v>
      </c>
      <c r="HV267" s="8">
        <v>141.69</v>
      </c>
      <c r="HW267" s="8">
        <v>145.94730000000001</v>
      </c>
      <c r="HX267" s="8">
        <v>302.77229999999997</v>
      </c>
      <c r="HY267" s="8">
        <v>148.31569999999999</v>
      </c>
      <c r="HZ267" s="8">
        <v>140.26240000000001</v>
      </c>
      <c r="IA267" s="8">
        <v>303.13339999999999</v>
      </c>
      <c r="IB267" s="8">
        <v>225.191</v>
      </c>
      <c r="IC267" s="8">
        <v>463.49</v>
      </c>
      <c r="ID267" s="8">
        <v>142.4</v>
      </c>
      <c r="IE267" s="8">
        <v>308.41000000000003</v>
      </c>
      <c r="IF267" s="8">
        <v>336.4</v>
      </c>
      <c r="IG267" s="8">
        <v>126.0643</v>
      </c>
    </row>
    <row r="268" spans="1:241" x14ac:dyDescent="0.25">
      <c r="A268" s="7">
        <v>44196</v>
      </c>
      <c r="B268" s="8">
        <v>2593.25</v>
      </c>
      <c r="C268" s="8">
        <v>3004.14</v>
      </c>
      <c r="D268" s="8">
        <v>2503.41</v>
      </c>
      <c r="E268" s="8">
        <v>3070.88</v>
      </c>
      <c r="F268" s="8">
        <v>230.4</v>
      </c>
      <c r="G268" s="8">
        <v>217.2</v>
      </c>
      <c r="H268" s="8">
        <v>192.8</v>
      </c>
      <c r="I268" s="8">
        <v>226.5</v>
      </c>
      <c r="J268" s="8">
        <v>235.4</v>
      </c>
      <c r="K268" s="8">
        <v>156</v>
      </c>
      <c r="M268" s="8">
        <v>268</v>
      </c>
      <c r="N268" s="8">
        <v>215.4</v>
      </c>
      <c r="O268" s="8">
        <v>271.60000000000002</v>
      </c>
      <c r="P268" s="8">
        <v>275.39999999999998</v>
      </c>
      <c r="Q268" s="8">
        <v>233.7</v>
      </c>
      <c r="S268" s="8">
        <v>172.6</v>
      </c>
      <c r="T268" s="8">
        <v>182.1</v>
      </c>
      <c r="U268" s="8">
        <v>155.30000000000001</v>
      </c>
      <c r="V268" s="8">
        <v>148.69999999999999</v>
      </c>
      <c r="W268" s="8">
        <v>153.80000000000001</v>
      </c>
      <c r="X268" s="8">
        <v>134.69999999999999</v>
      </c>
      <c r="Y268" s="8">
        <v>122.23</v>
      </c>
      <c r="Z268" s="8">
        <v>184.86</v>
      </c>
      <c r="AA268" s="8">
        <v>121.53</v>
      </c>
      <c r="AB268" s="8">
        <v>123.93</v>
      </c>
      <c r="AC268" s="8">
        <v>182.25</v>
      </c>
      <c r="AD268" s="8">
        <v>164.88</v>
      </c>
      <c r="AE268" s="8">
        <v>190.81</v>
      </c>
      <c r="AF268" s="8">
        <v>197.18</v>
      </c>
      <c r="AG268" s="8">
        <v>200.06</v>
      </c>
      <c r="AH268" s="8">
        <v>141.22999999999999</v>
      </c>
      <c r="AI268" s="8">
        <v>158.66</v>
      </c>
      <c r="AJ268" s="8">
        <v>259.7</v>
      </c>
      <c r="AK268" s="8">
        <v>116.2</v>
      </c>
      <c r="AM268" s="8">
        <v>139.19999999999999</v>
      </c>
      <c r="AN268" s="8">
        <v>114.1</v>
      </c>
      <c r="AO268" s="8">
        <v>495.79</v>
      </c>
      <c r="AP268" s="8">
        <v>188.91390000000001</v>
      </c>
      <c r="AQ268" s="8">
        <v>469.03</v>
      </c>
      <c r="AR268" s="8">
        <v>209.11510000000001</v>
      </c>
      <c r="AS268" s="8">
        <v>218.21090000000001</v>
      </c>
      <c r="AT268" s="8">
        <v>245.69</v>
      </c>
      <c r="AU268" s="8">
        <v>206.74629999999999</v>
      </c>
      <c r="AV268" s="8">
        <v>210.9111</v>
      </c>
      <c r="AW268" s="8">
        <v>202.76410000000001</v>
      </c>
      <c r="AX268" s="8">
        <v>220.75229999999999</v>
      </c>
      <c r="AY268" s="8">
        <v>143.85</v>
      </c>
      <c r="AZ268" s="8">
        <v>2177.39</v>
      </c>
      <c r="BA268" s="8">
        <v>144.63999999999999</v>
      </c>
      <c r="BB268" s="8">
        <v>78.930000000000007</v>
      </c>
      <c r="BC268" s="8">
        <v>77.34</v>
      </c>
      <c r="BD268" s="8">
        <v>83.1</v>
      </c>
      <c r="BE268" s="8">
        <v>159.5</v>
      </c>
      <c r="BF268" s="8">
        <v>158.6</v>
      </c>
      <c r="BG268" s="8">
        <v>164.3</v>
      </c>
      <c r="BL268" s="8">
        <v>169.1</v>
      </c>
      <c r="BM268" s="8">
        <v>144.30000000000001</v>
      </c>
      <c r="BN268" s="8">
        <v>168</v>
      </c>
      <c r="BO268" s="8">
        <v>145.9</v>
      </c>
      <c r="BP268" s="8">
        <v>135.4</v>
      </c>
      <c r="BQ268" s="8">
        <v>167.1</v>
      </c>
      <c r="BR268" s="8">
        <v>171.6</v>
      </c>
      <c r="BS268" s="8">
        <v>129</v>
      </c>
      <c r="BT268" s="8">
        <v>567.91399999999999</v>
      </c>
      <c r="BU268" s="8">
        <v>136</v>
      </c>
      <c r="BV268" s="8">
        <v>126.9</v>
      </c>
      <c r="BX268" s="8">
        <v>212.9</v>
      </c>
      <c r="BY268" s="8">
        <v>191.2</v>
      </c>
      <c r="BZ268" s="8">
        <v>222.1</v>
      </c>
      <c r="CA268" s="8">
        <v>996</v>
      </c>
      <c r="CB268" s="8">
        <v>2179</v>
      </c>
      <c r="CC268" s="8">
        <v>1705</v>
      </c>
      <c r="CD268" s="8">
        <v>1372</v>
      </c>
      <c r="CE268" s="8">
        <v>127.179</v>
      </c>
      <c r="CF268" s="8">
        <v>1622.3</v>
      </c>
      <c r="CG268" s="8">
        <v>127.55</v>
      </c>
      <c r="CH268" s="8">
        <v>125.22199999999999</v>
      </c>
      <c r="CI268" s="8">
        <v>1614.4</v>
      </c>
      <c r="CJ268" s="8">
        <v>125.32</v>
      </c>
      <c r="CK268" s="8">
        <v>140.14400000000001</v>
      </c>
      <c r="CL268" s="8">
        <v>1884.1</v>
      </c>
      <c r="CM268" s="8">
        <v>140.4</v>
      </c>
      <c r="CN268" s="8">
        <v>142.5</v>
      </c>
      <c r="CO268" s="8">
        <v>107.7</v>
      </c>
      <c r="CP268" s="8">
        <v>105.8</v>
      </c>
      <c r="CR268" s="8">
        <v>99.3</v>
      </c>
      <c r="CS268" s="8">
        <v>110.5</v>
      </c>
      <c r="CV268" s="8">
        <v>121</v>
      </c>
      <c r="CW268" s="8">
        <v>96.8</v>
      </c>
      <c r="CY268" s="8">
        <v>119.3</v>
      </c>
      <c r="CZ268" s="8">
        <v>120</v>
      </c>
      <c r="DA268" s="8">
        <v>117.2</v>
      </c>
      <c r="DB268" s="8">
        <v>300</v>
      </c>
      <c r="DC268" s="8">
        <v>4310</v>
      </c>
      <c r="DD268" s="8">
        <v>135.5</v>
      </c>
      <c r="DE268" s="8">
        <v>10780</v>
      </c>
      <c r="DF268" s="8">
        <v>381</v>
      </c>
      <c r="DG268" s="8">
        <v>125.1</v>
      </c>
      <c r="DH268" s="8">
        <v>5103</v>
      </c>
      <c r="DI268" s="8">
        <v>129</v>
      </c>
      <c r="DJ268" s="8">
        <v>294333</v>
      </c>
      <c r="DK268" s="8">
        <v>67.510000000000005</v>
      </c>
      <c r="DL268" s="8">
        <v>65.77</v>
      </c>
      <c r="DM268" s="8">
        <v>70.290000000000006</v>
      </c>
      <c r="DO268" s="8">
        <v>69.959999999999994</v>
      </c>
      <c r="DP268" s="8">
        <v>69.11</v>
      </c>
      <c r="DQ268" s="8">
        <v>71.58</v>
      </c>
      <c r="DR268" s="8">
        <v>68.63</v>
      </c>
      <c r="DS268" s="8">
        <v>62.02</v>
      </c>
      <c r="DT268" s="8">
        <v>59.89</v>
      </c>
      <c r="DU268" s="8">
        <v>67.34</v>
      </c>
      <c r="DV268" s="8">
        <v>64.08</v>
      </c>
      <c r="DW268" s="8">
        <v>61.75</v>
      </c>
      <c r="DX268" s="8">
        <v>67.22</v>
      </c>
      <c r="DY268" s="8">
        <v>66.56</v>
      </c>
      <c r="DZ268" s="8">
        <v>68.12</v>
      </c>
      <c r="EA268" s="8">
        <v>64.87</v>
      </c>
      <c r="EB268" s="8">
        <v>71.88</v>
      </c>
      <c r="EC268" s="8">
        <v>380.6</v>
      </c>
      <c r="ED268" s="8">
        <v>132.94999999999999</v>
      </c>
      <c r="EE268" s="8">
        <v>137.44999999999999</v>
      </c>
      <c r="EF268" s="8">
        <v>108.66</v>
      </c>
      <c r="EG268" s="8">
        <v>145.44999999999999</v>
      </c>
      <c r="EH268" s="8">
        <v>127.61</v>
      </c>
      <c r="EI268" s="8">
        <v>119.45</v>
      </c>
      <c r="EJ268" s="8">
        <v>301.51</v>
      </c>
      <c r="EK268" s="8">
        <v>179.1</v>
      </c>
      <c r="EL268" s="8">
        <v>177.2</v>
      </c>
      <c r="EM268" s="8">
        <v>189.9</v>
      </c>
      <c r="EN268" s="8">
        <v>659.03700000000003</v>
      </c>
      <c r="EO268" s="8">
        <v>213.98</v>
      </c>
      <c r="EP268" s="8">
        <v>611294830.25999999</v>
      </c>
      <c r="EQ268" s="8">
        <v>206083955.21000001</v>
      </c>
      <c r="ER268" s="8">
        <v>100057683.04000001</v>
      </c>
      <c r="ES268" s="8">
        <v>284.88</v>
      </c>
      <c r="ET268" s="8">
        <v>100</v>
      </c>
      <c r="EU268" s="8">
        <v>93.4</v>
      </c>
      <c r="EV268" s="8">
        <v>135.1</v>
      </c>
      <c r="EW268" s="6" t="s">
        <v>1590</v>
      </c>
      <c r="EX268" s="6" t="s">
        <v>1590</v>
      </c>
      <c r="EY268" s="6" t="s">
        <v>1590</v>
      </c>
      <c r="EZ268" s="8">
        <v>160.1</v>
      </c>
      <c r="FA268" s="8">
        <v>146.35</v>
      </c>
      <c r="FB268" s="8">
        <v>136.55000000000001</v>
      </c>
      <c r="FC268" s="8">
        <v>160.1</v>
      </c>
      <c r="FD268" s="8">
        <v>163</v>
      </c>
      <c r="FE268" s="8">
        <v>154.80000000000001</v>
      </c>
      <c r="FF268" s="8">
        <v>184.1</v>
      </c>
      <c r="FG268" s="8">
        <v>174.16</v>
      </c>
      <c r="FH268" s="8">
        <v>238.71</v>
      </c>
      <c r="FI268" s="8">
        <v>116.8</v>
      </c>
      <c r="FJ268" s="8">
        <v>124.5</v>
      </c>
      <c r="FK268" s="8">
        <v>128.4</v>
      </c>
      <c r="FL268" s="8">
        <v>115.1</v>
      </c>
      <c r="FM268" s="8">
        <v>125</v>
      </c>
      <c r="FN268" s="8">
        <v>100.16</v>
      </c>
      <c r="FO268" s="8">
        <v>309.39999999999998</v>
      </c>
      <c r="FP268" s="8">
        <v>133.01</v>
      </c>
      <c r="FQ268" s="8">
        <v>127.38</v>
      </c>
      <c r="FR268" s="8">
        <v>122.87</v>
      </c>
      <c r="FS268" s="8">
        <v>434013</v>
      </c>
      <c r="FT268" s="8">
        <v>201.2</v>
      </c>
      <c r="FU268" s="8">
        <v>771686</v>
      </c>
      <c r="FV268" s="8">
        <v>194.3</v>
      </c>
      <c r="FW268" s="8">
        <v>147.44</v>
      </c>
      <c r="FX268" s="8">
        <v>365.63200000000001</v>
      </c>
      <c r="FY268" s="8">
        <v>144.19999999999999</v>
      </c>
      <c r="FZ268" s="8">
        <v>297.435</v>
      </c>
      <c r="GA268" s="8">
        <v>160.6</v>
      </c>
      <c r="GB268" s="8">
        <v>161.80000000000001</v>
      </c>
      <c r="GC268" s="8">
        <v>123.5</v>
      </c>
      <c r="GD268" s="8">
        <v>120.2</v>
      </c>
      <c r="GE268" s="8">
        <v>123.4</v>
      </c>
      <c r="GF268" s="8">
        <v>131.1</v>
      </c>
      <c r="GG268" s="8">
        <v>140.4</v>
      </c>
      <c r="GH268" s="8">
        <v>3068.2</v>
      </c>
      <c r="GI268" s="8">
        <v>3080.9</v>
      </c>
      <c r="GJ268" s="8">
        <v>3078</v>
      </c>
      <c r="GK268" s="8">
        <v>6823.7945</v>
      </c>
      <c r="GL268" s="8">
        <v>109.7731</v>
      </c>
      <c r="GM268" s="8">
        <v>134.4</v>
      </c>
      <c r="GN268" s="8">
        <v>266150</v>
      </c>
      <c r="GO268" s="8">
        <v>143.9</v>
      </c>
      <c r="GP268" s="8">
        <v>138.41999999999999</v>
      </c>
      <c r="GQ268" s="8">
        <v>11893</v>
      </c>
      <c r="GR268" s="8">
        <v>10750</v>
      </c>
      <c r="GS268" s="8">
        <v>195.3</v>
      </c>
      <c r="GT268" s="8">
        <v>9717</v>
      </c>
      <c r="GU268" s="8">
        <v>8840</v>
      </c>
      <c r="GV268" s="8">
        <v>9395</v>
      </c>
      <c r="GW268" s="8">
        <v>6268</v>
      </c>
      <c r="GX268" s="8">
        <v>6939</v>
      </c>
      <c r="GY268" s="8">
        <v>156.53</v>
      </c>
      <c r="GZ268" s="8">
        <v>128</v>
      </c>
      <c r="HA268" s="8">
        <v>124</v>
      </c>
      <c r="HB268" s="8">
        <v>133</v>
      </c>
      <c r="HC268" s="8">
        <v>127</v>
      </c>
      <c r="HD268" s="8">
        <v>128</v>
      </c>
      <c r="HE268" s="8">
        <v>122</v>
      </c>
      <c r="HF268" s="8">
        <v>66711.56</v>
      </c>
      <c r="HG268" s="8">
        <v>79003.429999999993</v>
      </c>
      <c r="HH268" s="8">
        <v>83.7</v>
      </c>
      <c r="HI268" s="8">
        <v>88.39</v>
      </c>
      <c r="HJ268" s="8">
        <v>124.99120000000001</v>
      </c>
      <c r="HK268" s="8">
        <v>881</v>
      </c>
      <c r="HL268" s="8">
        <v>1195</v>
      </c>
      <c r="HM268" s="8">
        <v>157</v>
      </c>
      <c r="HN268" s="8">
        <v>138.43</v>
      </c>
      <c r="HO268" s="8">
        <v>140.75</v>
      </c>
      <c r="HP268" s="8">
        <v>126.8</v>
      </c>
      <c r="HQ268" s="8">
        <v>147.72</v>
      </c>
      <c r="HR268" s="8">
        <v>128.79</v>
      </c>
      <c r="HS268" s="8">
        <v>146.19</v>
      </c>
      <c r="HT268" s="8">
        <v>126.16</v>
      </c>
      <c r="HU268" s="8">
        <v>145.72</v>
      </c>
      <c r="HV268" s="8">
        <v>145.63999999999999</v>
      </c>
      <c r="HW268" s="8">
        <v>147.4958</v>
      </c>
      <c r="HX268" s="8">
        <v>312.9855</v>
      </c>
      <c r="HY268" s="8">
        <v>153.02709999999999</v>
      </c>
      <c r="HZ268" s="8">
        <v>138.30719999999999</v>
      </c>
      <c r="IA268" s="8">
        <v>317.1893</v>
      </c>
      <c r="IB268" s="8">
        <v>232.69</v>
      </c>
      <c r="IC268" s="8">
        <v>473.58</v>
      </c>
      <c r="ID268" s="8">
        <v>144.6</v>
      </c>
      <c r="IE268" s="8">
        <v>321</v>
      </c>
      <c r="IF268" s="8">
        <v>343.4</v>
      </c>
      <c r="IG268" s="8">
        <v>128.04650000000001</v>
      </c>
    </row>
    <row r="269" spans="1:241" x14ac:dyDescent="0.25">
      <c r="A269" s="7">
        <v>44286</v>
      </c>
      <c r="B269" s="8">
        <v>2530.65</v>
      </c>
      <c r="C269" s="8">
        <v>2947.61</v>
      </c>
      <c r="D269" s="8">
        <v>2463.25</v>
      </c>
      <c r="E269" s="8">
        <v>3046.49</v>
      </c>
      <c r="F269" s="8">
        <v>239.4</v>
      </c>
      <c r="G269" s="8">
        <v>227.3</v>
      </c>
      <c r="H269" s="8">
        <v>199.7</v>
      </c>
      <c r="I269" s="8">
        <v>238.3</v>
      </c>
      <c r="J269" s="8">
        <v>248.4</v>
      </c>
      <c r="K269" s="8">
        <v>163.5</v>
      </c>
      <c r="M269" s="8">
        <v>276.8</v>
      </c>
      <c r="N269" s="8">
        <v>218.7</v>
      </c>
      <c r="O269" s="8">
        <v>280.89999999999998</v>
      </c>
      <c r="P269" s="8">
        <v>286.2</v>
      </c>
      <c r="Q269" s="8">
        <v>240.1</v>
      </c>
      <c r="S269" s="8">
        <v>183.1</v>
      </c>
      <c r="T269" s="8">
        <v>196.6</v>
      </c>
      <c r="U269" s="8">
        <v>159.4</v>
      </c>
      <c r="V269" s="8">
        <v>156.69999999999999</v>
      </c>
      <c r="W269" s="8">
        <v>163.69999999999999</v>
      </c>
      <c r="X269" s="8">
        <v>138.30000000000001</v>
      </c>
      <c r="Y269" s="8">
        <v>123.49</v>
      </c>
      <c r="Z269" s="8">
        <v>186.33</v>
      </c>
      <c r="AA269" s="8">
        <v>123.15</v>
      </c>
      <c r="AB269" s="8">
        <v>124.22</v>
      </c>
      <c r="AC269" s="8">
        <v>184.07</v>
      </c>
      <c r="AD269" s="8">
        <v>166.65</v>
      </c>
      <c r="AE269" s="8">
        <v>192.61</v>
      </c>
      <c r="AF269" s="8">
        <v>197.58</v>
      </c>
      <c r="AG269" s="8">
        <v>200.47</v>
      </c>
      <c r="AH269" s="8">
        <v>145.72</v>
      </c>
      <c r="AI269" s="8">
        <v>165.91</v>
      </c>
      <c r="AJ269" s="8">
        <v>283.2</v>
      </c>
      <c r="AK269" s="8">
        <v>118.7</v>
      </c>
      <c r="AM269" s="8">
        <v>142.69999999999999</v>
      </c>
      <c r="AN269" s="8">
        <v>116.9</v>
      </c>
      <c r="AO269" s="8">
        <v>503.96</v>
      </c>
      <c r="AP269" s="8">
        <v>192.36879999999999</v>
      </c>
      <c r="AQ269" s="8">
        <v>470.93</v>
      </c>
      <c r="AR269" s="8">
        <v>212.1935</v>
      </c>
      <c r="AS269" s="8">
        <v>222.50700000000001</v>
      </c>
      <c r="AT269" s="8">
        <v>249.97800000000001</v>
      </c>
      <c r="AU269" s="8">
        <v>215.65479999999999</v>
      </c>
      <c r="AV269" s="8">
        <v>223.31440000000001</v>
      </c>
      <c r="AW269" s="8">
        <v>208.68979999999999</v>
      </c>
      <c r="AX269" s="8">
        <v>231.03559999999999</v>
      </c>
      <c r="AY269" s="8">
        <v>146.83000000000001</v>
      </c>
      <c r="AZ269" s="8">
        <v>2232.1</v>
      </c>
      <c r="BA269" s="8">
        <v>146.88</v>
      </c>
      <c r="BB269" s="8">
        <v>79.33</v>
      </c>
      <c r="BC269" s="8">
        <v>77.52</v>
      </c>
      <c r="BD269" s="8">
        <v>84.05</v>
      </c>
      <c r="BE269" s="8">
        <v>168.9</v>
      </c>
      <c r="BF269" s="8">
        <v>168.6</v>
      </c>
      <c r="BG269" s="8">
        <v>171</v>
      </c>
      <c r="BL269" s="8">
        <v>170.7</v>
      </c>
      <c r="BM269" s="8">
        <v>145.69999999999999</v>
      </c>
      <c r="BN269" s="8">
        <v>172</v>
      </c>
      <c r="BO269" s="8">
        <v>147.69999999999999</v>
      </c>
      <c r="BP269" s="8">
        <v>135.19999999999999</v>
      </c>
      <c r="BQ269" s="8">
        <v>170.9</v>
      </c>
      <c r="BR269" s="8">
        <v>176.3</v>
      </c>
      <c r="BS269" s="8">
        <v>135</v>
      </c>
      <c r="BT269" s="8">
        <v>588.66800000000001</v>
      </c>
      <c r="BU269" s="8">
        <v>142.80000000000001</v>
      </c>
      <c r="BV269" s="8">
        <v>131.69999999999999</v>
      </c>
      <c r="BX269" s="8">
        <v>226.8</v>
      </c>
      <c r="BY269" s="8">
        <v>199.8</v>
      </c>
      <c r="BZ269" s="8">
        <v>238.9</v>
      </c>
      <c r="CA269" s="8">
        <v>1005</v>
      </c>
      <c r="CB269" s="8">
        <v>2242</v>
      </c>
      <c r="CC269" s="8">
        <v>1928</v>
      </c>
      <c r="CD269" s="8">
        <v>1385</v>
      </c>
      <c r="CE269" s="8">
        <v>127.831</v>
      </c>
      <c r="CF269" s="8">
        <v>1625.4</v>
      </c>
      <c r="CG269" s="8">
        <v>128.12</v>
      </c>
      <c r="CH269" s="8">
        <v>126.15300000000001</v>
      </c>
      <c r="CI269" s="8">
        <v>1617.5</v>
      </c>
      <c r="CJ269" s="8">
        <v>126.22</v>
      </c>
      <c r="CK269" s="8">
        <v>139.321</v>
      </c>
      <c r="CL269" s="8">
        <v>1879.3</v>
      </c>
      <c r="CM269" s="8">
        <v>139.63</v>
      </c>
      <c r="CN269" s="8">
        <v>143.9</v>
      </c>
      <c r="CO269" s="8">
        <v>109</v>
      </c>
      <c r="CP269" s="8">
        <v>106.6</v>
      </c>
      <c r="CR269" s="8">
        <v>99.5</v>
      </c>
      <c r="CS269" s="8">
        <v>111.9</v>
      </c>
      <c r="CV269" s="8">
        <v>123</v>
      </c>
      <c r="CW269" s="8">
        <v>96.5</v>
      </c>
      <c r="CY269" s="8">
        <v>120.2</v>
      </c>
      <c r="CZ269" s="8">
        <v>120</v>
      </c>
      <c r="DA269" s="8">
        <v>118.9</v>
      </c>
      <c r="DB269" s="8">
        <v>315</v>
      </c>
      <c r="DC269" s="8">
        <v>4365</v>
      </c>
      <c r="DD269" s="8">
        <v>133.9</v>
      </c>
      <c r="DE269" s="8">
        <v>10650</v>
      </c>
      <c r="DF269" s="8">
        <v>396</v>
      </c>
      <c r="DG269" s="8">
        <v>125.7</v>
      </c>
      <c r="DH269" s="8">
        <v>5191</v>
      </c>
      <c r="DI269" s="8">
        <v>131.9</v>
      </c>
      <c r="DJ269" s="8">
        <v>314000</v>
      </c>
      <c r="DK269" s="8">
        <v>69.62</v>
      </c>
      <c r="DL269" s="8">
        <v>67.78</v>
      </c>
      <c r="DM269" s="8">
        <v>72.58</v>
      </c>
      <c r="DO269" s="8">
        <v>72.25</v>
      </c>
      <c r="DP269" s="8">
        <v>71.06</v>
      </c>
      <c r="DQ269" s="8">
        <v>74.48</v>
      </c>
      <c r="DR269" s="8">
        <v>70.88</v>
      </c>
      <c r="DS269" s="8">
        <v>64.11</v>
      </c>
      <c r="DT269" s="8">
        <v>61.76</v>
      </c>
      <c r="DU269" s="8">
        <v>70</v>
      </c>
      <c r="DV269" s="8">
        <v>65.739999999999995</v>
      </c>
      <c r="DW269" s="8">
        <v>63.19</v>
      </c>
      <c r="DX269" s="8">
        <v>69.180000000000007</v>
      </c>
      <c r="DY269" s="8">
        <v>68.69</v>
      </c>
      <c r="DZ269" s="8">
        <v>70.36</v>
      </c>
      <c r="EA269" s="8">
        <v>67.73</v>
      </c>
      <c r="EB269" s="8">
        <v>73.400000000000006</v>
      </c>
      <c r="EC269" s="8">
        <v>385.4667</v>
      </c>
      <c r="ED269" s="8">
        <v>134.19</v>
      </c>
      <c r="EE269" s="8">
        <v>138.19999999999999</v>
      </c>
      <c r="EF269" s="8">
        <v>113.37</v>
      </c>
      <c r="EG269" s="8">
        <v>145.43</v>
      </c>
      <c r="EH269" s="8">
        <v>132.80000000000001</v>
      </c>
      <c r="EI269" s="8">
        <v>115.71</v>
      </c>
      <c r="EJ269" s="8">
        <v>330.96300000000002</v>
      </c>
      <c r="EK269" s="8">
        <v>194.1</v>
      </c>
      <c r="EL269" s="8">
        <v>192.9</v>
      </c>
      <c r="EM269" s="8">
        <v>201</v>
      </c>
      <c r="EN269" s="8">
        <v>667.69</v>
      </c>
      <c r="EO269" s="8">
        <v>214.8</v>
      </c>
      <c r="EP269" s="8">
        <v>612575133.19000006</v>
      </c>
      <c r="EQ269" s="8">
        <v>206947789.37</v>
      </c>
      <c r="ER269" s="8">
        <v>100575375.2</v>
      </c>
      <c r="ES269" s="8">
        <v>285.47000000000003</v>
      </c>
      <c r="ET269" s="8">
        <v>101.1</v>
      </c>
      <c r="EU269" s="8">
        <v>96.1</v>
      </c>
      <c r="EV269" s="8">
        <v>138.5</v>
      </c>
      <c r="EW269" s="8">
        <v>101.5</v>
      </c>
      <c r="EX269" s="8">
        <v>104.2</v>
      </c>
      <c r="EY269" s="8">
        <v>90.5</v>
      </c>
      <c r="EZ269" s="8">
        <v>174.6</v>
      </c>
      <c r="FA269" s="8">
        <v>153.69</v>
      </c>
      <c r="FB269" s="8">
        <v>143.22999999999999</v>
      </c>
      <c r="FC269" s="8">
        <v>167.2</v>
      </c>
      <c r="FD269" s="8">
        <v>170</v>
      </c>
      <c r="FE269" s="8">
        <v>162.1</v>
      </c>
      <c r="FF269" s="8">
        <v>186.65</v>
      </c>
      <c r="FG269" s="8">
        <v>179.47</v>
      </c>
      <c r="FH269" s="8">
        <v>229.86</v>
      </c>
      <c r="FI269" s="8">
        <v>114.3</v>
      </c>
      <c r="FJ269" s="8">
        <v>121.9</v>
      </c>
      <c r="FK269" s="8">
        <v>128.4</v>
      </c>
      <c r="FL269" s="8">
        <v>112.4</v>
      </c>
      <c r="FM269" s="8">
        <v>121.4</v>
      </c>
      <c r="FN269" s="8">
        <v>102.08</v>
      </c>
      <c r="FO269" s="8">
        <v>310.89999999999998</v>
      </c>
      <c r="FP269" s="8">
        <v>130.82</v>
      </c>
      <c r="FQ269" s="8">
        <v>130.97</v>
      </c>
      <c r="FR269" s="8">
        <v>124.87</v>
      </c>
      <c r="FS269" s="8">
        <v>433803</v>
      </c>
      <c r="FT269" s="8">
        <v>201.1</v>
      </c>
      <c r="FU269" s="8">
        <v>758695</v>
      </c>
      <c r="FV269" s="8">
        <v>191.1</v>
      </c>
      <c r="FW269" s="8">
        <v>153.37</v>
      </c>
      <c r="FX269" s="8">
        <v>392.53300000000002</v>
      </c>
      <c r="FY269" s="8">
        <v>149.5</v>
      </c>
      <c r="FZ269" s="8">
        <v>348.85700000000003</v>
      </c>
      <c r="GA269" s="8">
        <v>165.5</v>
      </c>
      <c r="GB269" s="8">
        <v>168.1</v>
      </c>
      <c r="GC269" s="8">
        <v>130.4</v>
      </c>
      <c r="GD269" s="8">
        <v>126.8</v>
      </c>
      <c r="GE269" s="8">
        <v>130.4</v>
      </c>
      <c r="GF269" s="8">
        <v>138.5</v>
      </c>
      <c r="GG269" s="8">
        <v>149.30000000000001</v>
      </c>
      <c r="GH269" s="8">
        <v>3347.5</v>
      </c>
      <c r="GI269" s="8">
        <v>3379.1</v>
      </c>
      <c r="GJ269" s="8">
        <v>3376</v>
      </c>
      <c r="GK269" s="8">
        <v>6896.0515999999998</v>
      </c>
      <c r="GL269" s="8">
        <v>109.3948</v>
      </c>
      <c r="GM269" s="8">
        <v>132.19999999999999</v>
      </c>
      <c r="GN269" s="8">
        <v>261000</v>
      </c>
      <c r="GO269" s="8">
        <v>142.80000000000001</v>
      </c>
      <c r="GP269" s="8">
        <v>141.16</v>
      </c>
      <c r="GQ269" s="8">
        <v>12217</v>
      </c>
      <c r="GR269" s="8">
        <v>10969</v>
      </c>
      <c r="GS269" s="8">
        <v>198.7</v>
      </c>
      <c r="GT269" s="8">
        <v>9849</v>
      </c>
      <c r="GU269" s="8">
        <v>9154</v>
      </c>
      <c r="GV269" s="8">
        <v>9607</v>
      </c>
      <c r="GW269" s="8">
        <v>6497</v>
      </c>
      <c r="GX269" s="8">
        <v>7067</v>
      </c>
      <c r="GY269" s="8">
        <v>159.1</v>
      </c>
      <c r="GZ269" s="8">
        <v>131</v>
      </c>
      <c r="HA269" s="8">
        <v>122</v>
      </c>
      <c r="HB269" s="8">
        <v>139</v>
      </c>
      <c r="HC269" s="8">
        <v>135</v>
      </c>
      <c r="HD269" s="8">
        <v>124</v>
      </c>
      <c r="HE269" s="8">
        <v>121</v>
      </c>
      <c r="HF269" s="8">
        <v>67826.22</v>
      </c>
      <c r="HG269" s="8">
        <v>83174.009999999995</v>
      </c>
      <c r="HH269" s="8">
        <v>84.54</v>
      </c>
      <c r="HI269" s="8">
        <v>90.87</v>
      </c>
      <c r="HJ269" s="8">
        <v>128.9007</v>
      </c>
      <c r="HK269" s="8">
        <v>912</v>
      </c>
      <c r="HL269" s="8">
        <v>1251</v>
      </c>
      <c r="HM269" s="8">
        <v>162.19999999999999</v>
      </c>
      <c r="HN269" s="8">
        <v>142.69</v>
      </c>
      <c r="HO269" s="8">
        <v>144.79</v>
      </c>
      <c r="HP269" s="8">
        <v>136.30000000000001</v>
      </c>
      <c r="HQ269" s="8">
        <v>154.56</v>
      </c>
      <c r="HR269" s="8">
        <v>139.9</v>
      </c>
      <c r="HS269" s="8">
        <v>151.69</v>
      </c>
      <c r="HT269" s="8">
        <v>135.01</v>
      </c>
      <c r="HU269" s="8">
        <v>151.26</v>
      </c>
      <c r="HV269" s="8">
        <v>151.02000000000001</v>
      </c>
      <c r="HW269" s="8">
        <v>145.85050000000001</v>
      </c>
      <c r="HX269" s="8">
        <v>326.0308</v>
      </c>
      <c r="HY269" s="8">
        <v>150.4829</v>
      </c>
      <c r="HZ269" s="8">
        <v>137.79259999999999</v>
      </c>
      <c r="IA269" s="8">
        <v>331.21019999999999</v>
      </c>
      <c r="IB269" s="8">
        <v>242.17</v>
      </c>
      <c r="IC269" s="8">
        <v>484.41</v>
      </c>
      <c r="ID269" s="8">
        <v>152.5</v>
      </c>
      <c r="IE269" s="8">
        <v>329.65</v>
      </c>
      <c r="IF269" s="8">
        <v>355.5</v>
      </c>
      <c r="IG269" s="8">
        <v>129.71279999999999</v>
      </c>
    </row>
    <row r="270" spans="1:241" x14ac:dyDescent="0.25">
      <c r="A270" s="7">
        <v>44377</v>
      </c>
      <c r="B270" s="8">
        <v>2482.12</v>
      </c>
      <c r="C270" s="8">
        <v>2915.17</v>
      </c>
      <c r="D270" s="8">
        <v>2423.58</v>
      </c>
      <c r="E270" s="8">
        <v>3027.55</v>
      </c>
      <c r="F270" s="8">
        <v>245.3</v>
      </c>
      <c r="G270" s="8">
        <v>233.3</v>
      </c>
      <c r="H270" s="8">
        <v>205.2</v>
      </c>
      <c r="I270" s="8">
        <v>244.7</v>
      </c>
      <c r="J270" s="8">
        <v>256.8</v>
      </c>
      <c r="K270" s="8">
        <v>166.1</v>
      </c>
      <c r="M270" s="8">
        <v>283</v>
      </c>
      <c r="N270" s="8">
        <v>223.7</v>
      </c>
      <c r="O270" s="8">
        <v>287.2</v>
      </c>
      <c r="P270" s="8">
        <v>292.39999999999998</v>
      </c>
      <c r="Q270" s="8">
        <v>245.7</v>
      </c>
      <c r="S270" s="8">
        <v>197.9</v>
      </c>
      <c r="T270" s="8">
        <v>215.5</v>
      </c>
      <c r="U270" s="8">
        <v>167.6</v>
      </c>
      <c r="V270" s="8">
        <v>167.2</v>
      </c>
      <c r="W270" s="8">
        <v>176.3</v>
      </c>
      <c r="X270" s="8">
        <v>144.19999999999999</v>
      </c>
      <c r="Y270" s="8">
        <v>125.71</v>
      </c>
      <c r="Z270" s="8">
        <v>190.65</v>
      </c>
      <c r="AA270" s="8">
        <v>125.86</v>
      </c>
      <c r="AB270" s="8">
        <v>125.2</v>
      </c>
      <c r="AC270" s="8">
        <v>188.02</v>
      </c>
      <c r="AD270" s="8">
        <v>170.81</v>
      </c>
      <c r="AE270" s="8">
        <v>196.26</v>
      </c>
      <c r="AF270" s="8">
        <v>203.04</v>
      </c>
      <c r="AG270" s="8">
        <v>200.67</v>
      </c>
      <c r="AH270" s="8">
        <v>146.19999999999999</v>
      </c>
      <c r="AI270" s="8">
        <v>163.44</v>
      </c>
      <c r="AK270" s="8">
        <v>127.2</v>
      </c>
      <c r="AM270" s="8">
        <v>158.5</v>
      </c>
      <c r="AN270" s="8">
        <v>124.7</v>
      </c>
      <c r="AO270" s="8">
        <v>512.54</v>
      </c>
      <c r="AP270" s="8">
        <v>196.4623</v>
      </c>
      <c r="AQ270" s="8">
        <v>473.87</v>
      </c>
      <c r="AR270" s="8">
        <v>215.76679999999999</v>
      </c>
      <c r="AS270" s="8">
        <v>226.4443</v>
      </c>
      <c r="AT270" s="8">
        <v>254.3553</v>
      </c>
      <c r="AU270" s="8">
        <v>221.7398</v>
      </c>
      <c r="AV270" s="8">
        <v>230.50810000000001</v>
      </c>
      <c r="AW270" s="8">
        <v>213.82939999999999</v>
      </c>
      <c r="AX270" s="8">
        <v>237.76390000000001</v>
      </c>
      <c r="AY270" s="8">
        <v>149.6</v>
      </c>
      <c r="AZ270" s="8">
        <v>2289.66</v>
      </c>
      <c r="BA270" s="8">
        <v>149.16</v>
      </c>
      <c r="BB270" s="8">
        <v>79.61</v>
      </c>
      <c r="BC270" s="8">
        <v>77.33</v>
      </c>
      <c r="BD270" s="8">
        <v>85.42</v>
      </c>
      <c r="BE270" s="8">
        <v>176.7</v>
      </c>
      <c r="BF270" s="8">
        <v>176.1</v>
      </c>
      <c r="BG270" s="8">
        <v>179.9</v>
      </c>
      <c r="BL270" s="8">
        <v>176.8</v>
      </c>
      <c r="BM270" s="8">
        <v>150.9</v>
      </c>
      <c r="BN270" s="8">
        <v>177.6</v>
      </c>
      <c r="BO270" s="8">
        <v>153.1</v>
      </c>
      <c r="BP270" s="8">
        <v>139</v>
      </c>
      <c r="BQ270" s="8">
        <v>176.1</v>
      </c>
      <c r="BR270" s="8">
        <v>183.3</v>
      </c>
      <c r="BS270" s="8">
        <v>138.9</v>
      </c>
      <c r="BT270" s="8">
        <v>605.17700000000002</v>
      </c>
      <c r="BU270" s="8">
        <v>144.5</v>
      </c>
      <c r="BV270" s="8">
        <v>134.4</v>
      </c>
      <c r="BX270" s="8">
        <v>232.7</v>
      </c>
      <c r="BY270" s="8">
        <v>203.8</v>
      </c>
      <c r="BZ270" s="8">
        <v>245.8</v>
      </c>
      <c r="CA270" s="8">
        <v>1032</v>
      </c>
      <c r="CB270" s="8">
        <v>2263</v>
      </c>
      <c r="CC270" s="8">
        <v>1775</v>
      </c>
      <c r="CD270" s="8">
        <v>1495</v>
      </c>
      <c r="CE270" s="8">
        <v>130.93700000000001</v>
      </c>
      <c r="CF270" s="8">
        <v>1649.2</v>
      </c>
      <c r="CG270" s="8">
        <v>131.15</v>
      </c>
      <c r="CH270" s="8">
        <v>129.52199999999999</v>
      </c>
      <c r="CI270" s="8">
        <v>1641</v>
      </c>
      <c r="CJ270" s="8">
        <v>129.62</v>
      </c>
      <c r="CK270" s="8">
        <v>141.08799999999999</v>
      </c>
      <c r="CL270" s="8">
        <v>1912.5</v>
      </c>
      <c r="CM270" s="8">
        <v>141.22</v>
      </c>
      <c r="CN270" s="8">
        <v>145.80000000000001</v>
      </c>
      <c r="CO270" s="8">
        <v>111.8</v>
      </c>
      <c r="CP270" s="8">
        <v>109.6</v>
      </c>
      <c r="CR270" s="8">
        <v>102.6</v>
      </c>
      <c r="CS270" s="8">
        <v>114.7</v>
      </c>
      <c r="CV270" s="8">
        <v>126</v>
      </c>
      <c r="CW270" s="8">
        <v>99.3</v>
      </c>
      <c r="CY270" s="8">
        <v>122.5</v>
      </c>
      <c r="CZ270" s="8">
        <v>123</v>
      </c>
      <c r="DA270" s="8">
        <v>120.4</v>
      </c>
      <c r="DB270" s="8">
        <v>332</v>
      </c>
      <c r="DC270" s="8">
        <v>4396</v>
      </c>
      <c r="DD270" s="8">
        <v>134.19999999999999</v>
      </c>
      <c r="DE270" s="8">
        <v>10670</v>
      </c>
      <c r="DF270" s="8">
        <v>428</v>
      </c>
      <c r="DG270" s="8">
        <v>127.3</v>
      </c>
      <c r="DH270" s="8">
        <v>5245</v>
      </c>
      <c r="DI270" s="8">
        <v>134.6</v>
      </c>
      <c r="DJ270" s="8">
        <v>323667</v>
      </c>
      <c r="DK270" s="8">
        <v>71.23</v>
      </c>
      <c r="DL270" s="8">
        <v>69.510000000000005</v>
      </c>
      <c r="DM270" s="8">
        <v>73.97</v>
      </c>
      <c r="DO270" s="8">
        <v>74.11</v>
      </c>
      <c r="DP270" s="8">
        <v>73.180000000000007</v>
      </c>
      <c r="DQ270" s="8">
        <v>75.849999999999994</v>
      </c>
      <c r="DR270" s="8">
        <v>72.63</v>
      </c>
      <c r="DS270" s="8">
        <v>65.33</v>
      </c>
      <c r="DT270" s="8">
        <v>62.9</v>
      </c>
      <c r="DU270" s="8">
        <v>71.44</v>
      </c>
      <c r="DV270" s="8">
        <v>67.38</v>
      </c>
      <c r="DW270" s="8">
        <v>64.58</v>
      </c>
      <c r="DX270" s="8">
        <v>71.150000000000006</v>
      </c>
      <c r="DY270" s="8">
        <v>70.489999999999995</v>
      </c>
      <c r="DZ270" s="8">
        <v>71.56</v>
      </c>
      <c r="EA270" s="8">
        <v>69.19</v>
      </c>
      <c r="EB270" s="8">
        <v>74.290000000000006</v>
      </c>
      <c r="EC270" s="8">
        <v>392.9667</v>
      </c>
      <c r="ED270" s="8">
        <v>139.03</v>
      </c>
      <c r="EE270" s="8">
        <v>143</v>
      </c>
      <c r="EF270" s="8">
        <v>118.77</v>
      </c>
      <c r="EG270" s="8">
        <v>152.55000000000001</v>
      </c>
      <c r="EH270" s="8">
        <v>134.34</v>
      </c>
      <c r="EI270" s="8">
        <v>122.17</v>
      </c>
      <c r="EJ270" s="8">
        <v>294.94299999999998</v>
      </c>
      <c r="EK270" s="8">
        <v>198.6</v>
      </c>
      <c r="EL270" s="8">
        <v>197.8</v>
      </c>
      <c r="EM270" s="8">
        <v>202.7</v>
      </c>
      <c r="EN270" s="8">
        <v>681.303</v>
      </c>
      <c r="EO270" s="8">
        <v>215.77</v>
      </c>
      <c r="EP270" s="8">
        <v>613883255.80999994</v>
      </c>
      <c r="EQ270" s="8">
        <v>207676505.61000001</v>
      </c>
      <c r="ER270" s="8">
        <v>101373435.16</v>
      </c>
      <c r="ES270" s="8">
        <v>286.98</v>
      </c>
      <c r="ET270" s="8">
        <v>102.8</v>
      </c>
      <c r="EU270" s="8">
        <v>96.4</v>
      </c>
      <c r="EV270" s="8">
        <v>138.6</v>
      </c>
      <c r="EW270" s="6" t="s">
        <v>1590</v>
      </c>
      <c r="EX270" s="6" t="s">
        <v>1590</v>
      </c>
      <c r="EY270" s="6" t="s">
        <v>1590</v>
      </c>
      <c r="EZ270" s="8">
        <v>165.7</v>
      </c>
      <c r="FA270" s="8">
        <v>158.87</v>
      </c>
      <c r="FB270" s="8">
        <v>147.88999999999999</v>
      </c>
      <c r="FC270" s="8">
        <v>168.7002</v>
      </c>
      <c r="FD270" s="8">
        <v>172.2</v>
      </c>
      <c r="FE270" s="8">
        <v>162.30000000000001</v>
      </c>
      <c r="FF270" s="8">
        <v>198.53</v>
      </c>
      <c r="FG270" s="8">
        <v>193.17</v>
      </c>
      <c r="FH270" s="8">
        <v>234.83</v>
      </c>
      <c r="FI270" s="8">
        <v>108.1</v>
      </c>
      <c r="FJ270" s="8">
        <v>119.4</v>
      </c>
      <c r="FK270" s="8">
        <v>122.8</v>
      </c>
      <c r="FL270" s="8">
        <v>105.3</v>
      </c>
      <c r="FM270" s="8">
        <v>114.7</v>
      </c>
      <c r="FN270" s="8">
        <v>105.14</v>
      </c>
      <c r="FO270" s="8">
        <v>315.60000000000002</v>
      </c>
      <c r="FP270" s="8">
        <v>134.35</v>
      </c>
      <c r="FQ270" s="8">
        <v>130.97</v>
      </c>
      <c r="FR270" s="8">
        <v>124.87</v>
      </c>
      <c r="FS270" s="8">
        <v>436958</v>
      </c>
      <c r="FT270" s="8">
        <v>202.5</v>
      </c>
      <c r="FU270" s="8">
        <v>757033</v>
      </c>
      <c r="FV270" s="8">
        <v>190.6</v>
      </c>
      <c r="FW270" s="8">
        <v>159.47</v>
      </c>
      <c r="FX270" s="8">
        <v>385.97199999999998</v>
      </c>
      <c r="FY270" s="8">
        <v>156</v>
      </c>
      <c r="FZ270" s="8">
        <v>327.928</v>
      </c>
      <c r="GA270" s="8">
        <v>174.3</v>
      </c>
      <c r="GB270" s="8">
        <v>174.5</v>
      </c>
      <c r="GC270" s="8">
        <v>136.6</v>
      </c>
      <c r="GD270" s="8">
        <v>135.6</v>
      </c>
      <c r="GE270" s="8">
        <v>136</v>
      </c>
      <c r="GF270" s="8">
        <v>139.69999999999999</v>
      </c>
      <c r="GG270" s="8">
        <v>152</v>
      </c>
      <c r="GH270" s="8">
        <v>3449.8</v>
      </c>
      <c r="GI270" s="8">
        <v>3478</v>
      </c>
      <c r="GJ270" s="8">
        <v>3459</v>
      </c>
      <c r="GK270" s="8">
        <v>7095.6487999999999</v>
      </c>
      <c r="GL270" s="8">
        <v>109.93819999999999</v>
      </c>
      <c r="GM270" s="8">
        <v>138.5</v>
      </c>
      <c r="GN270" s="8">
        <v>251550</v>
      </c>
      <c r="GO270" s="8">
        <v>147.6</v>
      </c>
      <c r="GP270" s="8">
        <v>145.5</v>
      </c>
      <c r="GQ270" s="8">
        <v>12473</v>
      </c>
      <c r="GR270" s="8">
        <v>11359</v>
      </c>
      <c r="GS270" s="8">
        <v>207.9</v>
      </c>
      <c r="GT270" s="8">
        <v>10099</v>
      </c>
      <c r="GU270" s="8">
        <v>9332</v>
      </c>
      <c r="GV270" s="8">
        <v>9945</v>
      </c>
      <c r="GW270" s="8">
        <v>6630</v>
      </c>
      <c r="GX270" s="8">
        <v>7339</v>
      </c>
      <c r="GY270" s="8">
        <v>162.54</v>
      </c>
      <c r="GZ270" s="8">
        <v>134</v>
      </c>
      <c r="HA270" s="8">
        <v>125</v>
      </c>
      <c r="HB270" s="8">
        <v>142</v>
      </c>
      <c r="HC270" s="8">
        <v>136</v>
      </c>
      <c r="HD270" s="8">
        <v>124</v>
      </c>
      <c r="HE270" s="8">
        <v>126</v>
      </c>
      <c r="HF270" s="8">
        <v>70789.7</v>
      </c>
      <c r="HG270" s="8">
        <v>89004.36</v>
      </c>
      <c r="HH270" s="8">
        <v>84.69</v>
      </c>
      <c r="HI270" s="8">
        <v>91.79</v>
      </c>
      <c r="HJ270" s="8">
        <v>133.4443</v>
      </c>
      <c r="HK270" s="8">
        <v>967</v>
      </c>
      <c r="HL270" s="8">
        <v>1337</v>
      </c>
      <c r="HM270" s="8">
        <v>163.5</v>
      </c>
      <c r="HN270" s="8">
        <v>149.04</v>
      </c>
      <c r="HO270" s="8">
        <v>151.59</v>
      </c>
      <c r="HP270" s="8">
        <v>135.29</v>
      </c>
      <c r="HQ270" s="8">
        <v>160.61000000000001</v>
      </c>
      <c r="HR270" s="8">
        <v>128.05000000000001</v>
      </c>
      <c r="HS270" s="8">
        <v>159.28</v>
      </c>
      <c r="HT270" s="8">
        <v>138.56</v>
      </c>
      <c r="HU270" s="8">
        <v>158.49</v>
      </c>
      <c r="HV270" s="8">
        <v>159.15</v>
      </c>
      <c r="HW270" s="8">
        <v>150.59280000000001</v>
      </c>
      <c r="HX270" s="8">
        <v>346.75040000000001</v>
      </c>
      <c r="HY270" s="8">
        <v>159.71729999999999</v>
      </c>
      <c r="HZ270" s="8">
        <v>136.3519</v>
      </c>
      <c r="IA270" s="8">
        <v>357.95319999999998</v>
      </c>
      <c r="IB270" s="8">
        <v>254.85400000000001</v>
      </c>
      <c r="IC270" s="8">
        <v>510.86</v>
      </c>
      <c r="ID270" s="8">
        <v>156.5</v>
      </c>
      <c r="IE270" s="8">
        <v>339.64</v>
      </c>
      <c r="IF270" s="8">
        <v>374</v>
      </c>
      <c r="IG270" s="8">
        <v>133.24340000000001</v>
      </c>
    </row>
    <row r="271" spans="1:241" x14ac:dyDescent="0.25">
      <c r="A271" s="7">
        <v>44469</v>
      </c>
      <c r="B271" s="8">
        <v>2405.0700000000002</v>
      </c>
      <c r="C271" s="8">
        <v>2862.93</v>
      </c>
      <c r="D271" s="8">
        <v>2348.48</v>
      </c>
      <c r="E271" s="8">
        <v>2927.42</v>
      </c>
      <c r="F271" s="8">
        <v>251.2</v>
      </c>
      <c r="G271" s="8">
        <v>236.9</v>
      </c>
      <c r="H271" s="8">
        <v>210.8</v>
      </c>
      <c r="I271" s="8">
        <v>246.6</v>
      </c>
      <c r="J271" s="8">
        <v>259.89999999999998</v>
      </c>
      <c r="K271" s="8">
        <v>166.4</v>
      </c>
      <c r="M271" s="8">
        <v>292.2</v>
      </c>
      <c r="N271" s="8">
        <v>220.6</v>
      </c>
      <c r="O271" s="8">
        <v>297.7</v>
      </c>
      <c r="P271" s="8">
        <v>303.2</v>
      </c>
      <c r="Q271" s="8">
        <v>254.7</v>
      </c>
      <c r="S271" s="8">
        <v>210.1</v>
      </c>
      <c r="T271" s="8">
        <v>231.5</v>
      </c>
      <c r="U271" s="8">
        <v>173.7</v>
      </c>
      <c r="V271" s="8">
        <v>175.6</v>
      </c>
      <c r="W271" s="8">
        <v>186.3</v>
      </c>
      <c r="X271" s="8">
        <v>148.69999999999999</v>
      </c>
      <c r="Y271" s="8">
        <v>129.46</v>
      </c>
      <c r="Z271" s="8">
        <v>196.89</v>
      </c>
      <c r="AA271" s="8">
        <v>129.41999999999999</v>
      </c>
      <c r="AB271" s="8">
        <v>129.44</v>
      </c>
      <c r="AC271" s="8">
        <v>195.34</v>
      </c>
      <c r="AD271" s="8">
        <v>177.56</v>
      </c>
      <c r="AE271" s="8">
        <v>203.83</v>
      </c>
      <c r="AF271" s="8">
        <v>206.63</v>
      </c>
      <c r="AG271" s="8">
        <v>211.55</v>
      </c>
      <c r="AH271" s="8">
        <v>150.9</v>
      </c>
      <c r="AI271" s="8">
        <v>170.68</v>
      </c>
      <c r="AK271" s="8">
        <v>130</v>
      </c>
      <c r="AM271" s="8">
        <v>163.5</v>
      </c>
      <c r="AN271" s="8">
        <v>127.4</v>
      </c>
      <c r="AO271" s="8">
        <v>514.63</v>
      </c>
      <c r="AP271" s="8">
        <v>201.6739</v>
      </c>
      <c r="AQ271" s="8">
        <v>474.54</v>
      </c>
      <c r="AR271" s="8">
        <v>219.55950000000001</v>
      </c>
      <c r="AS271" s="8">
        <v>232.55760000000001</v>
      </c>
      <c r="AT271" s="8">
        <v>258.96620000000001</v>
      </c>
      <c r="AY271" s="8">
        <v>154.08000000000001</v>
      </c>
      <c r="AZ271" s="8">
        <v>2328.73</v>
      </c>
      <c r="BA271" s="8">
        <v>152.11000000000001</v>
      </c>
      <c r="BB271" s="8">
        <v>79.989999999999995</v>
      </c>
      <c r="BC271" s="8">
        <v>77.55</v>
      </c>
      <c r="BD271" s="8">
        <v>86.25</v>
      </c>
      <c r="BE271" s="8">
        <v>189.6</v>
      </c>
      <c r="BF271" s="8">
        <v>188.6</v>
      </c>
      <c r="BG271" s="8">
        <v>195.2</v>
      </c>
      <c r="BL271" s="8">
        <v>184.2</v>
      </c>
      <c r="BM271" s="8">
        <v>157.19999999999999</v>
      </c>
      <c r="BN271" s="8">
        <v>184</v>
      </c>
      <c r="BO271" s="8">
        <v>159.69999999999999</v>
      </c>
      <c r="BP271" s="8">
        <v>143.6</v>
      </c>
      <c r="BQ271" s="8">
        <v>183.1</v>
      </c>
      <c r="BR271" s="8">
        <v>187.9</v>
      </c>
      <c r="BV271" s="8">
        <v>134.80000000000001</v>
      </c>
      <c r="BX271" s="8">
        <v>240.6</v>
      </c>
      <c r="BY271" s="8">
        <v>208.9</v>
      </c>
      <c r="BZ271" s="8">
        <v>255.1</v>
      </c>
      <c r="CA271" s="8">
        <v>1027</v>
      </c>
      <c r="CB271" s="8">
        <v>2355</v>
      </c>
      <c r="CC271" s="8">
        <v>1826</v>
      </c>
      <c r="CD271" s="8">
        <v>1606</v>
      </c>
      <c r="CE271" s="8">
        <v>133.65199999999999</v>
      </c>
      <c r="CF271" s="8">
        <v>1661.6</v>
      </c>
      <c r="CG271" s="8">
        <v>133.91999999999999</v>
      </c>
      <c r="CH271" s="8">
        <v>132.00899999999999</v>
      </c>
      <c r="CI271" s="8">
        <v>1653.1</v>
      </c>
      <c r="CJ271" s="8">
        <v>132.08000000000001</v>
      </c>
      <c r="CK271" s="8">
        <v>145.07300000000001</v>
      </c>
      <c r="CL271" s="8">
        <v>1938.9</v>
      </c>
      <c r="CM271" s="8">
        <v>145.34</v>
      </c>
      <c r="CN271" s="8">
        <v>148.69999999999999</v>
      </c>
      <c r="CP271" s="8">
        <v>109.5</v>
      </c>
      <c r="CR271" s="8">
        <v>103.1</v>
      </c>
      <c r="CS271" s="8">
        <v>114.1</v>
      </c>
      <c r="CV271" s="8">
        <v>125</v>
      </c>
      <c r="CW271" s="8">
        <v>99.6</v>
      </c>
      <c r="CY271" s="8">
        <v>126.1</v>
      </c>
      <c r="CZ271" s="8">
        <v>127</v>
      </c>
      <c r="DA271" s="8">
        <v>121.6</v>
      </c>
      <c r="DB271" s="8">
        <v>326</v>
      </c>
      <c r="DC271" s="8">
        <v>4419</v>
      </c>
      <c r="DD271" s="8">
        <v>135.69999999999999</v>
      </c>
      <c r="DE271" s="8">
        <v>10790</v>
      </c>
      <c r="DF271" s="8">
        <v>435</v>
      </c>
      <c r="DG271" s="8">
        <v>129.80000000000001</v>
      </c>
      <c r="DH271" s="8">
        <v>5200</v>
      </c>
      <c r="DI271" s="8">
        <v>138</v>
      </c>
      <c r="DJ271" s="8">
        <v>349333</v>
      </c>
      <c r="DK271" s="8">
        <v>73.12</v>
      </c>
      <c r="DL271" s="8">
        <v>71.52</v>
      </c>
      <c r="DM271" s="8">
        <v>75.680000000000007</v>
      </c>
      <c r="DO271" s="8">
        <v>76.17</v>
      </c>
      <c r="DP271" s="8">
        <v>75.44</v>
      </c>
      <c r="DQ271" s="8">
        <v>77.540000000000006</v>
      </c>
      <c r="DR271" s="8">
        <v>74.7</v>
      </c>
      <c r="DS271" s="8">
        <v>67.44</v>
      </c>
      <c r="DT271" s="8">
        <v>64.91</v>
      </c>
      <c r="DU271" s="8">
        <v>73.8</v>
      </c>
      <c r="DV271" s="8">
        <v>69.150000000000006</v>
      </c>
      <c r="DW271" s="8">
        <v>66.41</v>
      </c>
      <c r="DX271" s="8">
        <v>72.84</v>
      </c>
      <c r="DY271" s="8">
        <v>72.42</v>
      </c>
      <c r="DZ271" s="8">
        <v>73.13</v>
      </c>
      <c r="EA271" s="8">
        <v>70.739999999999995</v>
      </c>
      <c r="EB271" s="8">
        <v>75.87</v>
      </c>
      <c r="EC271" s="8">
        <v>397.9</v>
      </c>
      <c r="EK271" s="8">
        <v>204.4</v>
      </c>
      <c r="EL271" s="8">
        <v>204</v>
      </c>
      <c r="EM271" s="8">
        <v>205.6</v>
      </c>
      <c r="EO271" s="8">
        <v>216.5</v>
      </c>
      <c r="EP271" s="8">
        <v>615054154.45000005</v>
      </c>
      <c r="EQ271" s="8">
        <v>208356109.88</v>
      </c>
      <c r="ER271" s="8">
        <v>101882266.7</v>
      </c>
      <c r="ES271" s="8">
        <v>285.68</v>
      </c>
      <c r="ET271" s="8">
        <v>104</v>
      </c>
      <c r="EW271" s="8">
        <v>101.7</v>
      </c>
      <c r="EX271" s="8">
        <v>104.2</v>
      </c>
      <c r="EY271" s="8">
        <v>90.5</v>
      </c>
      <c r="EZ271" s="8">
        <v>157.30000000000001</v>
      </c>
      <c r="FA271" s="8">
        <v>167.44</v>
      </c>
      <c r="FB271" s="8">
        <v>156.66999999999999</v>
      </c>
      <c r="FC271" s="8">
        <v>173.5</v>
      </c>
      <c r="FD271" s="8">
        <v>181.4</v>
      </c>
      <c r="FE271" s="8">
        <v>158.69999999999999</v>
      </c>
      <c r="FF271" s="8">
        <v>206.37</v>
      </c>
      <c r="FG271" s="8">
        <v>202.23</v>
      </c>
      <c r="FH271" s="8">
        <v>238.11</v>
      </c>
      <c r="FI271" s="8">
        <v>107.5</v>
      </c>
      <c r="FJ271" s="8">
        <v>119.4</v>
      </c>
      <c r="FK271" s="8">
        <v>120.2</v>
      </c>
      <c r="FL271" s="8">
        <v>104.7</v>
      </c>
      <c r="FM271" s="8">
        <v>112.1</v>
      </c>
      <c r="FN271" s="8">
        <v>105.86</v>
      </c>
      <c r="FO271" s="8">
        <v>319.7</v>
      </c>
      <c r="FQ271" s="8">
        <v>136.36000000000001</v>
      </c>
      <c r="FR271" s="8">
        <v>130.16999999999999</v>
      </c>
      <c r="FS271" s="8">
        <v>428458</v>
      </c>
      <c r="FT271" s="8">
        <v>198.6</v>
      </c>
      <c r="FU271" s="8">
        <v>731910</v>
      </c>
      <c r="FV271" s="8">
        <v>184.3</v>
      </c>
      <c r="FW271" s="8">
        <v>168.81</v>
      </c>
      <c r="FX271" s="8">
        <v>423.077</v>
      </c>
      <c r="FY271" s="8">
        <v>166.3</v>
      </c>
      <c r="FZ271" s="8">
        <v>343.98</v>
      </c>
      <c r="GA271" s="8">
        <v>183.6</v>
      </c>
      <c r="GB271" s="8">
        <v>188.1</v>
      </c>
      <c r="GC271" s="8">
        <v>136.1</v>
      </c>
      <c r="GD271" s="8">
        <v>134</v>
      </c>
      <c r="GE271" s="8">
        <v>137.19999999999999</v>
      </c>
      <c r="GF271" s="8">
        <v>139.69999999999999</v>
      </c>
      <c r="GG271" s="8">
        <v>150.9</v>
      </c>
      <c r="GK271" s="8">
        <v>7560.9993000000004</v>
      </c>
      <c r="GL271" s="8">
        <v>108.07470000000001</v>
      </c>
      <c r="GM271" s="8">
        <v>139.5</v>
      </c>
      <c r="GN271" s="8">
        <v>248700</v>
      </c>
      <c r="GO271" s="8">
        <v>153</v>
      </c>
      <c r="GP271" s="8">
        <v>149.28</v>
      </c>
      <c r="GQ271" s="8">
        <v>12950</v>
      </c>
      <c r="GR271" s="8">
        <v>11406</v>
      </c>
      <c r="GS271" s="8">
        <v>212.6</v>
      </c>
      <c r="GT271" s="8">
        <v>10562</v>
      </c>
      <c r="GU271" s="8">
        <v>9638</v>
      </c>
      <c r="GV271" s="8">
        <v>10279</v>
      </c>
      <c r="GW271" s="8">
        <v>6839</v>
      </c>
      <c r="GX271" s="8">
        <v>7705</v>
      </c>
      <c r="GY271" s="8">
        <v>168.38</v>
      </c>
      <c r="GZ271" s="8">
        <v>134</v>
      </c>
      <c r="HA271" s="8">
        <v>129</v>
      </c>
      <c r="HB271" s="8">
        <v>142</v>
      </c>
      <c r="HC271" s="8">
        <v>135</v>
      </c>
      <c r="HD271" s="8">
        <v>124</v>
      </c>
      <c r="HE271" s="8">
        <v>133</v>
      </c>
      <c r="HF271" s="8">
        <v>73224.95</v>
      </c>
      <c r="HG271" s="8">
        <v>93534.48</v>
      </c>
      <c r="HH271" s="8">
        <v>84.47</v>
      </c>
      <c r="HI271" s="8">
        <v>91.16</v>
      </c>
      <c r="HJ271" s="8">
        <v>136.886</v>
      </c>
      <c r="HK271" s="8">
        <v>1019</v>
      </c>
      <c r="HL271" s="8">
        <v>1401</v>
      </c>
      <c r="HM271" s="8">
        <v>165.3</v>
      </c>
      <c r="HW271" s="8">
        <v>157.65790000000001</v>
      </c>
      <c r="HX271" s="8">
        <v>358.58420000000001</v>
      </c>
      <c r="HY271" s="8">
        <v>163.86340000000001</v>
      </c>
      <c r="HZ271" s="8">
        <v>147.363</v>
      </c>
      <c r="IA271" s="8">
        <v>368.60590000000002</v>
      </c>
      <c r="IB271" s="8">
        <v>265.755</v>
      </c>
      <c r="IC271" s="8">
        <v>539.53</v>
      </c>
      <c r="IE271" s="8">
        <v>347.36</v>
      </c>
      <c r="IF271" s="8">
        <v>371.7</v>
      </c>
      <c r="IG271" s="8">
        <v>137.4682</v>
      </c>
    </row>
    <row r="272" spans="1:241" x14ac:dyDescent="0.25">
      <c r="A272" s="7">
        <v>44561</v>
      </c>
      <c r="AO272" s="8">
        <v>521.66999999999996</v>
      </c>
      <c r="AP272" s="8">
        <v>204.60380000000001</v>
      </c>
      <c r="AQ272" s="8">
        <v>475.09</v>
      </c>
      <c r="AR272" s="8">
        <v>223.11410000000001</v>
      </c>
      <c r="AS272" s="8">
        <v>235.4392</v>
      </c>
      <c r="AT272" s="8">
        <v>263.24040000000002</v>
      </c>
      <c r="FN272" s="8">
        <v>111.39</v>
      </c>
      <c r="FO272" s="8">
        <v>299.8</v>
      </c>
      <c r="GC272" s="8">
        <v>133.5</v>
      </c>
      <c r="GD272" s="8">
        <v>131</v>
      </c>
      <c r="GE272" s="8">
        <v>133.9</v>
      </c>
      <c r="GF272" s="8">
        <v>138.80000000000001</v>
      </c>
      <c r="GG272" s="8">
        <v>149.5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
  <sheetViews>
    <sheetView workbookViewId="0">
      <pane xSplit="1" ySplit="4" topLeftCell="B18" activePane="bottomRight" state="frozen"/>
      <selection pane="topRight"/>
      <selection pane="bottomLeft"/>
      <selection pane="bottomRight" activeCell="A47" sqref="A47"/>
    </sheetView>
  </sheetViews>
  <sheetFormatPr defaultRowHeight="15" x14ac:dyDescent="0.25"/>
  <cols>
    <col min="1" max="1" width="16.42578125" bestFit="1" customWidth="1"/>
    <col min="2" max="3" width="21.85546875" bestFit="1" customWidth="1"/>
  </cols>
  <sheetData>
    <row r="1" spans="1:3" ht="60" x14ac:dyDescent="0.25">
      <c r="A1" s="9" t="str">
        <f ca="1">HYPERLINK("#"&amp;CELL("address",'Summary Documentation'!A1),"Back to menu")</f>
        <v>Back to menu</v>
      </c>
      <c r="B1" s="10" t="s">
        <v>165</v>
      </c>
      <c r="C1" s="10" t="s">
        <v>173</v>
      </c>
    </row>
    <row r="2" spans="1:3" x14ac:dyDescent="0.25">
      <c r="B2" s="10" t="s">
        <v>1651</v>
      </c>
      <c r="C2" s="10" t="s">
        <v>1651</v>
      </c>
    </row>
    <row r="3" spans="1:3" x14ac:dyDescent="0.25">
      <c r="B3" s="10" t="s">
        <v>164</v>
      </c>
      <c r="C3" s="10" t="s">
        <v>164</v>
      </c>
    </row>
    <row r="4" spans="1:3" x14ac:dyDescent="0.25">
      <c r="A4" s="4" t="s">
        <v>1589</v>
      </c>
      <c r="B4" s="5" t="s">
        <v>162</v>
      </c>
      <c r="C4" s="5" t="s">
        <v>172</v>
      </c>
    </row>
    <row r="5" spans="1:3" x14ac:dyDescent="0.25">
      <c r="A5" s="7">
        <v>36707</v>
      </c>
      <c r="B5" s="8">
        <v>30126</v>
      </c>
      <c r="C5" s="8">
        <v>38708</v>
      </c>
    </row>
    <row r="6" spans="1:3" x14ac:dyDescent="0.25">
      <c r="A6" s="7">
        <v>36891</v>
      </c>
      <c r="B6" s="8">
        <v>39523</v>
      </c>
      <c r="C6" s="8">
        <v>50374</v>
      </c>
    </row>
    <row r="7" spans="1:3" x14ac:dyDescent="0.25">
      <c r="A7" s="7">
        <v>37072</v>
      </c>
      <c r="B7" s="8">
        <v>42076</v>
      </c>
      <c r="C7" s="8">
        <v>51898</v>
      </c>
    </row>
    <row r="8" spans="1:3" x14ac:dyDescent="0.25">
      <c r="A8" s="7">
        <v>37256</v>
      </c>
      <c r="B8" s="8">
        <v>44063</v>
      </c>
      <c r="C8" s="8">
        <v>55986</v>
      </c>
    </row>
    <row r="9" spans="1:3" x14ac:dyDescent="0.25">
      <c r="A9" s="7">
        <v>37437</v>
      </c>
      <c r="B9" s="8">
        <v>43888</v>
      </c>
      <c r="C9" s="8">
        <v>54080</v>
      </c>
    </row>
    <row r="10" spans="1:3" x14ac:dyDescent="0.25">
      <c r="A10" s="7">
        <v>37621</v>
      </c>
      <c r="B10" s="8">
        <v>45133</v>
      </c>
      <c r="C10" s="8">
        <v>56372</v>
      </c>
    </row>
    <row r="11" spans="1:3" x14ac:dyDescent="0.25">
      <c r="A11" s="7">
        <v>37802</v>
      </c>
      <c r="B11" s="8">
        <v>58755</v>
      </c>
      <c r="C11" s="8">
        <v>73581</v>
      </c>
    </row>
    <row r="12" spans="1:3" x14ac:dyDescent="0.25">
      <c r="A12" s="7">
        <v>37986</v>
      </c>
      <c r="B12" s="8">
        <v>62500</v>
      </c>
      <c r="C12" s="8">
        <v>78100</v>
      </c>
    </row>
    <row r="13" spans="1:3" x14ac:dyDescent="0.25">
      <c r="A13" s="7">
        <v>38168</v>
      </c>
      <c r="B13" s="8">
        <v>69882</v>
      </c>
      <c r="C13" s="8">
        <v>89189</v>
      </c>
    </row>
    <row r="14" spans="1:3" x14ac:dyDescent="0.25">
      <c r="A14" s="7">
        <v>38352</v>
      </c>
      <c r="B14" s="8">
        <v>71245</v>
      </c>
      <c r="C14" s="8">
        <v>89399</v>
      </c>
    </row>
    <row r="15" spans="1:3" x14ac:dyDescent="0.25">
      <c r="A15" s="7">
        <v>38533</v>
      </c>
      <c r="B15" s="8">
        <v>80391</v>
      </c>
      <c r="C15" s="8">
        <v>101165</v>
      </c>
    </row>
    <row r="16" spans="1:3" x14ac:dyDescent="0.25">
      <c r="A16" s="7">
        <v>38717</v>
      </c>
      <c r="B16" s="8">
        <v>85640</v>
      </c>
      <c r="C16" s="8">
        <v>106730</v>
      </c>
    </row>
    <row r="17" spans="1:3" x14ac:dyDescent="0.25">
      <c r="A17" s="7">
        <v>38898</v>
      </c>
      <c r="B17" s="8">
        <v>84723</v>
      </c>
      <c r="C17" s="8">
        <v>105934</v>
      </c>
    </row>
    <row r="18" spans="1:3" x14ac:dyDescent="0.25">
      <c r="A18" s="7">
        <v>39082</v>
      </c>
      <c r="B18" s="8">
        <v>86345</v>
      </c>
      <c r="C18" s="8">
        <v>110690</v>
      </c>
    </row>
    <row r="19" spans="1:3" x14ac:dyDescent="0.25">
      <c r="A19" s="7">
        <v>39263</v>
      </c>
      <c r="B19" s="8">
        <v>84879</v>
      </c>
      <c r="C19" s="8">
        <v>111195</v>
      </c>
    </row>
    <row r="20" spans="1:3" x14ac:dyDescent="0.25">
      <c r="A20" s="7">
        <v>39447</v>
      </c>
      <c r="B20" s="8">
        <v>89634</v>
      </c>
      <c r="C20" s="8">
        <v>115578</v>
      </c>
    </row>
    <row r="21" spans="1:3" x14ac:dyDescent="0.25">
      <c r="A21" s="7">
        <v>39629</v>
      </c>
      <c r="B21" s="8">
        <v>99247</v>
      </c>
      <c r="C21" s="8">
        <v>130723</v>
      </c>
    </row>
    <row r="22" spans="1:3" x14ac:dyDescent="0.25">
      <c r="A22" s="7">
        <v>39813</v>
      </c>
      <c r="B22" s="8">
        <v>113821</v>
      </c>
      <c r="C22" s="8">
        <v>153289</v>
      </c>
    </row>
    <row r="23" spans="1:3" x14ac:dyDescent="0.25">
      <c r="A23" s="7">
        <v>39994</v>
      </c>
      <c r="B23" s="8">
        <v>125960</v>
      </c>
      <c r="C23" s="8">
        <v>174103</v>
      </c>
    </row>
    <row r="24" spans="1:3" x14ac:dyDescent="0.25">
      <c r="A24" s="7">
        <v>40178</v>
      </c>
      <c r="B24" s="8">
        <v>128872</v>
      </c>
      <c r="C24" s="8">
        <v>173159</v>
      </c>
    </row>
    <row r="25" spans="1:3" x14ac:dyDescent="0.25">
      <c r="A25" s="7">
        <v>40359</v>
      </c>
      <c r="B25" s="8">
        <v>135618</v>
      </c>
      <c r="C25" s="8">
        <v>183217</v>
      </c>
    </row>
    <row r="26" spans="1:3" x14ac:dyDescent="0.25">
      <c r="A26" s="7">
        <v>40543</v>
      </c>
      <c r="B26" s="8">
        <v>144294</v>
      </c>
      <c r="C26" s="8">
        <v>195112</v>
      </c>
    </row>
    <row r="27" spans="1:3" x14ac:dyDescent="0.25">
      <c r="A27" s="7">
        <v>40724</v>
      </c>
      <c r="B27" s="8">
        <v>141248</v>
      </c>
      <c r="C27" s="8">
        <v>191650</v>
      </c>
    </row>
    <row r="28" spans="1:3" x14ac:dyDescent="0.25">
      <c r="A28" s="7">
        <v>40908</v>
      </c>
      <c r="B28" s="8">
        <v>131980</v>
      </c>
      <c r="C28" s="8">
        <v>176549</v>
      </c>
    </row>
    <row r="29" spans="1:3" x14ac:dyDescent="0.25">
      <c r="A29" s="7">
        <v>41090</v>
      </c>
      <c r="B29" s="8">
        <v>134411</v>
      </c>
      <c r="C29" s="8">
        <v>177516</v>
      </c>
    </row>
    <row r="30" spans="1:3" x14ac:dyDescent="0.25">
      <c r="A30" s="7">
        <v>41274</v>
      </c>
      <c r="B30" s="8">
        <v>133383</v>
      </c>
      <c r="C30" s="8">
        <v>175090</v>
      </c>
    </row>
    <row r="31" spans="1:3" x14ac:dyDescent="0.25">
      <c r="A31" s="7">
        <v>41455</v>
      </c>
      <c r="B31" s="8">
        <v>125763</v>
      </c>
      <c r="C31" s="8">
        <v>163073</v>
      </c>
    </row>
    <row r="32" spans="1:3" x14ac:dyDescent="0.25">
      <c r="A32" s="7">
        <v>41639</v>
      </c>
      <c r="B32" s="8">
        <v>127884</v>
      </c>
      <c r="C32" s="8">
        <v>166497</v>
      </c>
    </row>
    <row r="33" spans="1:3" x14ac:dyDescent="0.25">
      <c r="A33" s="7">
        <v>41820</v>
      </c>
      <c r="B33" s="8">
        <v>134139</v>
      </c>
      <c r="C33" s="8">
        <v>176055</v>
      </c>
    </row>
    <row r="34" spans="1:3" x14ac:dyDescent="0.25">
      <c r="A34" s="7">
        <v>42004</v>
      </c>
      <c r="B34" s="8">
        <v>133916</v>
      </c>
      <c r="C34" s="8">
        <v>167658</v>
      </c>
    </row>
    <row r="35" spans="1:3" x14ac:dyDescent="0.25">
      <c r="A35" s="7">
        <v>42185</v>
      </c>
      <c r="B35" s="8">
        <v>141644</v>
      </c>
      <c r="C35" s="8">
        <v>185041</v>
      </c>
    </row>
    <row r="36" spans="1:3" x14ac:dyDescent="0.25">
      <c r="A36" s="7">
        <v>42369</v>
      </c>
      <c r="B36" s="8">
        <v>136856</v>
      </c>
      <c r="C36" s="8">
        <v>173528</v>
      </c>
    </row>
    <row r="37" spans="1:3" x14ac:dyDescent="0.25">
      <c r="A37" s="7">
        <v>42551</v>
      </c>
      <c r="B37" s="8">
        <v>143592</v>
      </c>
      <c r="C37" s="8">
        <v>185605</v>
      </c>
    </row>
    <row r="38" spans="1:3" x14ac:dyDescent="0.25">
      <c r="A38" s="7">
        <v>42735</v>
      </c>
      <c r="B38" s="8">
        <v>166036</v>
      </c>
      <c r="C38" s="8">
        <v>228684</v>
      </c>
    </row>
    <row r="39" spans="1:3" x14ac:dyDescent="0.25">
      <c r="A39" s="7">
        <v>42916</v>
      </c>
      <c r="B39" s="8">
        <v>159251</v>
      </c>
      <c r="C39" s="8">
        <v>217701</v>
      </c>
    </row>
    <row r="40" spans="1:3" x14ac:dyDescent="0.25">
      <c r="A40" s="7">
        <v>43100</v>
      </c>
      <c r="B40" s="8">
        <v>163478</v>
      </c>
      <c r="C40" s="8">
        <v>225791</v>
      </c>
    </row>
    <row r="41" spans="1:3" x14ac:dyDescent="0.25">
      <c r="A41" s="7">
        <v>43281</v>
      </c>
      <c r="B41" s="8">
        <v>174380</v>
      </c>
      <c r="C41" s="8">
        <v>241325</v>
      </c>
    </row>
    <row r="42" spans="1:3" x14ac:dyDescent="0.25">
      <c r="A42" s="7">
        <v>43465</v>
      </c>
      <c r="B42" s="8">
        <v>179391</v>
      </c>
      <c r="C42" s="8">
        <v>252524</v>
      </c>
    </row>
    <row r="43" spans="1:3" x14ac:dyDescent="0.25">
      <c r="A43" s="7">
        <v>43646</v>
      </c>
      <c r="B43" s="8">
        <v>163970</v>
      </c>
      <c r="C43" s="8">
        <v>212334</v>
      </c>
    </row>
    <row r="44" spans="1:3" x14ac:dyDescent="0.25">
      <c r="A44" s="7">
        <v>43830</v>
      </c>
      <c r="B44" s="8">
        <v>163193</v>
      </c>
      <c r="C44" s="8">
        <v>218356</v>
      </c>
    </row>
    <row r="45" spans="1:3" x14ac:dyDescent="0.25">
      <c r="A45" s="7">
        <v>44012</v>
      </c>
      <c r="B45" s="8">
        <v>166764</v>
      </c>
      <c r="C45" s="8">
        <v>226589</v>
      </c>
    </row>
    <row r="46" spans="1:3" x14ac:dyDescent="0.25">
      <c r="A46" s="7">
        <v>44196</v>
      </c>
      <c r="B46" s="8">
        <v>166211</v>
      </c>
      <c r="C46" s="8">
        <v>236689</v>
      </c>
    </row>
    <row r="47" spans="1:3" x14ac:dyDescent="0.25">
      <c r="A47" s="7">
        <v>44377</v>
      </c>
      <c r="B47" s="8">
        <v>179852</v>
      </c>
      <c r="C47" s="8">
        <v>252816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07"/>
  <sheetViews>
    <sheetView workbookViewId="0">
      <pane xSplit="1" ySplit="4" topLeftCell="B174" activePane="bottomRight" state="frozen"/>
      <selection pane="topRight"/>
      <selection pane="bottomLeft"/>
      <selection pane="bottomRight" activeCell="A207" sqref="A207"/>
    </sheetView>
  </sheetViews>
  <sheetFormatPr defaultRowHeight="15" x14ac:dyDescent="0.25"/>
  <cols>
    <col min="1" max="1" width="16.42578125" bestFit="1" customWidth="1"/>
    <col min="2" max="2" width="21.5703125" bestFit="1" customWidth="1"/>
    <col min="3" max="11" width="21.85546875" bestFit="1" customWidth="1"/>
    <col min="12" max="12" width="22" bestFit="1" customWidth="1"/>
    <col min="13" max="13" width="21.7109375" bestFit="1" customWidth="1"/>
    <col min="14" max="14" width="22" bestFit="1" customWidth="1"/>
    <col min="15" max="17" width="22.140625" bestFit="1" customWidth="1"/>
    <col min="18" max="21" width="21.42578125" bestFit="1" customWidth="1"/>
    <col min="22" max="23" width="21.7109375" bestFit="1" customWidth="1"/>
  </cols>
  <sheetData>
    <row r="1" spans="1:23" ht="72" x14ac:dyDescent="0.25">
      <c r="A1" s="9" t="str">
        <f ca="1">HYPERLINK("#"&amp;CELL("address",'Summary Documentation'!A1),"Back to menu")</f>
        <v>Back to menu</v>
      </c>
      <c r="B1" s="10" t="s">
        <v>32</v>
      </c>
      <c r="C1" s="10" t="s">
        <v>48</v>
      </c>
      <c r="D1" s="10" t="s">
        <v>58</v>
      </c>
      <c r="E1" s="10" t="s">
        <v>65</v>
      </c>
      <c r="F1" s="10" t="s">
        <v>70</v>
      </c>
      <c r="G1" s="10" t="s">
        <v>74</v>
      </c>
      <c r="H1" s="10" t="s">
        <v>79</v>
      </c>
      <c r="I1" s="10" t="s">
        <v>83</v>
      </c>
      <c r="J1" s="10" t="s">
        <v>87</v>
      </c>
      <c r="K1" s="10" t="s">
        <v>91</v>
      </c>
      <c r="L1" s="10" t="s">
        <v>97</v>
      </c>
      <c r="M1" s="10" t="s">
        <v>104</v>
      </c>
      <c r="N1" s="10" t="s">
        <v>114</v>
      </c>
      <c r="O1" s="10" t="s">
        <v>120</v>
      </c>
      <c r="P1" s="10" t="s">
        <v>125</v>
      </c>
      <c r="Q1" s="10" t="s">
        <v>132</v>
      </c>
      <c r="R1" s="10" t="s">
        <v>136</v>
      </c>
      <c r="S1" s="10" t="s">
        <v>144</v>
      </c>
      <c r="T1" s="10" t="s">
        <v>150</v>
      </c>
      <c r="U1" s="10" t="s">
        <v>153</v>
      </c>
      <c r="V1" s="10" t="s">
        <v>157</v>
      </c>
      <c r="W1" s="10" t="s">
        <v>160</v>
      </c>
    </row>
    <row r="2" spans="1:23" ht="24" x14ac:dyDescent="0.25">
      <c r="B2" s="10" t="s">
        <v>1733</v>
      </c>
      <c r="C2" s="10" t="s">
        <v>1596</v>
      </c>
      <c r="D2" s="10" t="s">
        <v>1734</v>
      </c>
      <c r="E2" s="10" t="s">
        <v>1734</v>
      </c>
      <c r="F2" s="10" t="s">
        <v>1734</v>
      </c>
      <c r="G2" s="10" t="s">
        <v>1734</v>
      </c>
      <c r="H2" s="10" t="s">
        <v>1734</v>
      </c>
      <c r="I2" s="10" t="s">
        <v>1734</v>
      </c>
      <c r="J2" s="10" t="s">
        <v>1734</v>
      </c>
      <c r="K2" s="10" t="s">
        <v>1734</v>
      </c>
      <c r="L2" s="10" t="s">
        <v>1733</v>
      </c>
      <c r="M2" s="10" t="s">
        <v>1735</v>
      </c>
      <c r="N2" s="10" t="s">
        <v>1735</v>
      </c>
      <c r="O2" s="10" t="s">
        <v>1736</v>
      </c>
      <c r="P2" s="10" t="s">
        <v>1737</v>
      </c>
      <c r="Q2" s="10" t="s">
        <v>1736</v>
      </c>
      <c r="R2" s="10" t="s">
        <v>1640</v>
      </c>
      <c r="S2" s="10" t="s">
        <v>1640</v>
      </c>
      <c r="T2" s="10" t="s">
        <v>1640</v>
      </c>
      <c r="U2" s="10" t="s">
        <v>1640</v>
      </c>
      <c r="V2" s="10" t="s">
        <v>1640</v>
      </c>
      <c r="W2" s="10" t="s">
        <v>1640</v>
      </c>
    </row>
    <row r="3" spans="1:23" x14ac:dyDescent="0.25">
      <c r="B3" s="10" t="s">
        <v>25</v>
      </c>
      <c r="C3" s="10" t="s">
        <v>43</v>
      </c>
      <c r="D3" s="10" t="s">
        <v>43</v>
      </c>
      <c r="E3" s="10" t="s">
        <v>43</v>
      </c>
      <c r="F3" s="10" t="s">
        <v>43</v>
      </c>
      <c r="G3" s="10" t="s">
        <v>43</v>
      </c>
      <c r="H3" s="10" t="s">
        <v>43</v>
      </c>
      <c r="I3" s="10" t="s">
        <v>43</v>
      </c>
      <c r="J3" s="10" t="s">
        <v>43</v>
      </c>
      <c r="K3" s="10" t="s">
        <v>43</v>
      </c>
      <c r="L3" s="10" t="s">
        <v>94</v>
      </c>
      <c r="M3" s="10" t="s">
        <v>102</v>
      </c>
      <c r="N3" s="10" t="s">
        <v>102</v>
      </c>
      <c r="O3" s="10" t="s">
        <v>119</v>
      </c>
      <c r="P3" s="10" t="s">
        <v>119</v>
      </c>
      <c r="Q3" s="10" t="s">
        <v>119</v>
      </c>
      <c r="R3" s="10" t="s">
        <v>134</v>
      </c>
      <c r="S3" s="10" t="s">
        <v>134</v>
      </c>
      <c r="T3" s="10" t="s">
        <v>134</v>
      </c>
      <c r="U3" s="10" t="s">
        <v>134</v>
      </c>
      <c r="V3" s="10" t="s">
        <v>134</v>
      </c>
      <c r="W3" s="10" t="s">
        <v>134</v>
      </c>
    </row>
    <row r="4" spans="1:23" x14ac:dyDescent="0.25">
      <c r="A4" s="4" t="s">
        <v>1589</v>
      </c>
      <c r="B4" s="5" t="s">
        <v>23</v>
      </c>
      <c r="C4" s="5" t="s">
        <v>42</v>
      </c>
      <c r="D4" s="5" t="s">
        <v>56</v>
      </c>
      <c r="E4" s="5" t="s">
        <v>63</v>
      </c>
      <c r="F4" s="5" t="s">
        <v>68</v>
      </c>
      <c r="G4" s="5" t="s">
        <v>72</v>
      </c>
      <c r="H4" s="5" t="s">
        <v>77</v>
      </c>
      <c r="I4" s="5" t="s">
        <v>82</v>
      </c>
      <c r="J4" s="5" t="s">
        <v>85</v>
      </c>
      <c r="K4" s="5" t="s">
        <v>90</v>
      </c>
      <c r="L4" s="5" t="s">
        <v>93</v>
      </c>
      <c r="M4" s="5" t="s">
        <v>101</v>
      </c>
      <c r="N4" s="5" t="s">
        <v>111</v>
      </c>
      <c r="O4" s="5" t="s">
        <v>118</v>
      </c>
      <c r="P4" s="5" t="s">
        <v>124</v>
      </c>
      <c r="Q4" s="5" t="s">
        <v>130</v>
      </c>
      <c r="R4" s="5" t="s">
        <v>133</v>
      </c>
      <c r="S4" s="5" t="s">
        <v>143</v>
      </c>
      <c r="T4" s="5" t="s">
        <v>148</v>
      </c>
      <c r="U4" s="5" t="s">
        <v>152</v>
      </c>
      <c r="V4" s="5" t="s">
        <v>155</v>
      </c>
      <c r="W4" s="5" t="s">
        <v>159</v>
      </c>
    </row>
    <row r="5" spans="1:23" x14ac:dyDescent="0.25">
      <c r="A5" s="6" t="s">
        <v>1652</v>
      </c>
      <c r="O5" s="8">
        <v>21.67</v>
      </c>
      <c r="P5" s="8">
        <v>0.04</v>
      </c>
      <c r="Q5" s="8">
        <v>21.67</v>
      </c>
    </row>
    <row r="6" spans="1:23" x14ac:dyDescent="0.25">
      <c r="A6" s="6" t="s">
        <v>1653</v>
      </c>
      <c r="O6" s="8">
        <v>15.69</v>
      </c>
      <c r="P6" s="8">
        <v>0.03</v>
      </c>
      <c r="Q6" s="8">
        <v>15.69</v>
      </c>
    </row>
    <row r="7" spans="1:23" x14ac:dyDescent="0.25">
      <c r="A7" s="6" t="s">
        <v>1654</v>
      </c>
      <c r="O7" s="8">
        <v>23.96</v>
      </c>
      <c r="P7" s="8">
        <v>0.04</v>
      </c>
      <c r="Q7" s="8">
        <v>23.96</v>
      </c>
    </row>
    <row r="8" spans="1:23" x14ac:dyDescent="0.25">
      <c r="A8" s="6" t="s">
        <v>1655</v>
      </c>
      <c r="O8" s="8">
        <v>34.36</v>
      </c>
      <c r="P8" s="8">
        <v>0.06</v>
      </c>
      <c r="Q8" s="8">
        <v>34.36</v>
      </c>
    </row>
    <row r="9" spans="1:23" x14ac:dyDescent="0.25">
      <c r="A9" s="6" t="s">
        <v>1656</v>
      </c>
      <c r="O9" s="8">
        <v>19.59</v>
      </c>
      <c r="P9" s="8">
        <v>0.04</v>
      </c>
      <c r="Q9" s="8">
        <v>19.59</v>
      </c>
    </row>
    <row r="10" spans="1:23" x14ac:dyDescent="0.25">
      <c r="A10" s="6" t="s">
        <v>1657</v>
      </c>
      <c r="O10" s="8">
        <v>17.53</v>
      </c>
      <c r="P10" s="8">
        <v>0.03</v>
      </c>
      <c r="Q10" s="8">
        <v>17.53</v>
      </c>
    </row>
    <row r="11" spans="1:23" x14ac:dyDescent="0.25">
      <c r="A11" s="6" t="s">
        <v>1658</v>
      </c>
      <c r="O11" s="8">
        <v>18.510000000000002</v>
      </c>
      <c r="P11" s="8">
        <v>0.03</v>
      </c>
      <c r="Q11" s="8">
        <v>18.510000000000002</v>
      </c>
    </row>
    <row r="12" spans="1:23" x14ac:dyDescent="0.25">
      <c r="A12" s="6" t="s">
        <v>1659</v>
      </c>
      <c r="O12" s="8">
        <v>31.5</v>
      </c>
      <c r="P12" s="8">
        <v>0.06</v>
      </c>
      <c r="Q12" s="8">
        <v>31.5</v>
      </c>
    </row>
    <row r="13" spans="1:23" x14ac:dyDescent="0.25">
      <c r="A13" s="6" t="s">
        <v>1660</v>
      </c>
      <c r="O13" s="8">
        <v>16.989999999999998</v>
      </c>
      <c r="P13" s="8">
        <v>0.03</v>
      </c>
      <c r="Q13" s="8">
        <v>16.989999999999998</v>
      </c>
    </row>
    <row r="14" spans="1:23" x14ac:dyDescent="0.25">
      <c r="A14" s="6" t="s">
        <v>1661</v>
      </c>
      <c r="O14" s="8">
        <v>20.23</v>
      </c>
      <c r="P14" s="8">
        <v>0.04</v>
      </c>
      <c r="Q14" s="8">
        <v>20.23</v>
      </c>
    </row>
    <row r="15" spans="1:23" x14ac:dyDescent="0.25">
      <c r="A15" s="6" t="s">
        <v>1662</v>
      </c>
      <c r="O15" s="8">
        <v>21.6</v>
      </c>
      <c r="P15" s="8">
        <v>0.04</v>
      </c>
      <c r="Q15" s="8">
        <v>21.6</v>
      </c>
    </row>
    <row r="16" spans="1:23" x14ac:dyDescent="0.25">
      <c r="A16" s="6" t="s">
        <v>1663</v>
      </c>
      <c r="O16" s="8">
        <v>24.7</v>
      </c>
      <c r="P16" s="8">
        <v>0.05</v>
      </c>
      <c r="Q16" s="8">
        <v>24.7</v>
      </c>
    </row>
    <row r="17" spans="1:17" x14ac:dyDescent="0.25">
      <c r="A17" s="6" t="s">
        <v>1664</v>
      </c>
      <c r="O17" s="8">
        <v>25.33</v>
      </c>
      <c r="P17" s="8">
        <v>0.05</v>
      </c>
      <c r="Q17" s="8">
        <v>25.33</v>
      </c>
    </row>
    <row r="18" spans="1:17" x14ac:dyDescent="0.25">
      <c r="A18" s="6" t="s">
        <v>1665</v>
      </c>
      <c r="O18" s="8">
        <v>16.63</v>
      </c>
      <c r="P18" s="8">
        <v>0.03</v>
      </c>
      <c r="Q18" s="8">
        <v>16.63</v>
      </c>
    </row>
    <row r="19" spans="1:17" x14ac:dyDescent="0.25">
      <c r="A19" s="6" t="s">
        <v>1666</v>
      </c>
      <c r="O19" s="8">
        <v>19.18</v>
      </c>
      <c r="P19" s="8">
        <v>0.04</v>
      </c>
      <c r="Q19" s="8">
        <v>19.18</v>
      </c>
    </row>
    <row r="20" spans="1:17" x14ac:dyDescent="0.25">
      <c r="A20" s="6" t="s">
        <v>1667</v>
      </c>
      <c r="O20" s="8">
        <v>19.7</v>
      </c>
      <c r="P20" s="8">
        <v>0.04</v>
      </c>
      <c r="Q20" s="8">
        <v>19.7</v>
      </c>
    </row>
    <row r="21" spans="1:17" x14ac:dyDescent="0.25">
      <c r="A21" s="6" t="s">
        <v>1668</v>
      </c>
      <c r="O21" s="8">
        <v>20.350000000000001</v>
      </c>
      <c r="P21" s="8">
        <v>0.04</v>
      </c>
      <c r="Q21" s="8">
        <v>20.350000000000001</v>
      </c>
    </row>
    <row r="22" spans="1:17" x14ac:dyDescent="0.25">
      <c r="A22" s="6" t="s">
        <v>1669</v>
      </c>
      <c r="O22" s="8">
        <v>17.989999999999998</v>
      </c>
      <c r="P22" s="8">
        <v>0.03</v>
      </c>
      <c r="Q22" s="8">
        <v>17.989999999999998</v>
      </c>
    </row>
    <row r="23" spans="1:17" x14ac:dyDescent="0.25">
      <c r="A23" s="6" t="s">
        <v>1670</v>
      </c>
      <c r="O23" s="8">
        <v>18.559999999999999</v>
      </c>
      <c r="P23" s="8">
        <v>0.03</v>
      </c>
      <c r="Q23" s="8">
        <v>18.559999999999999</v>
      </c>
    </row>
    <row r="24" spans="1:17" x14ac:dyDescent="0.25">
      <c r="A24" s="6" t="s">
        <v>1671</v>
      </c>
      <c r="O24" s="8">
        <v>20.88</v>
      </c>
      <c r="P24" s="8">
        <v>0.04</v>
      </c>
      <c r="Q24" s="8">
        <v>20.88</v>
      </c>
    </row>
    <row r="25" spans="1:17" x14ac:dyDescent="0.25">
      <c r="A25" s="6" t="s">
        <v>1672</v>
      </c>
      <c r="O25" s="8">
        <v>19.739999999999998</v>
      </c>
      <c r="P25" s="8">
        <v>0.04</v>
      </c>
      <c r="Q25" s="8">
        <v>19.739999999999998</v>
      </c>
    </row>
    <row r="26" spans="1:17" x14ac:dyDescent="0.25">
      <c r="A26" s="6" t="s">
        <v>1673</v>
      </c>
      <c r="O26" s="8">
        <v>17.28</v>
      </c>
      <c r="P26" s="8">
        <v>0.03</v>
      </c>
      <c r="Q26" s="8">
        <v>17.28</v>
      </c>
    </row>
    <row r="27" spans="1:17" x14ac:dyDescent="0.25">
      <c r="A27" s="6" t="s">
        <v>1674</v>
      </c>
      <c r="O27" s="8">
        <v>20.38</v>
      </c>
      <c r="P27" s="8">
        <v>0.04</v>
      </c>
      <c r="Q27" s="8">
        <v>38.090000000000003</v>
      </c>
    </row>
    <row r="28" spans="1:17" x14ac:dyDescent="0.25">
      <c r="A28" s="6" t="s">
        <v>1675</v>
      </c>
      <c r="O28" s="8">
        <v>17.71</v>
      </c>
      <c r="P28" s="8">
        <v>0.03</v>
      </c>
      <c r="Q28" s="8">
        <v>32.72</v>
      </c>
    </row>
    <row r="29" spans="1:17" x14ac:dyDescent="0.25">
      <c r="A29" s="6" t="s">
        <v>1676</v>
      </c>
      <c r="O29" s="8">
        <v>24.25</v>
      </c>
      <c r="P29" s="8">
        <v>0.04</v>
      </c>
      <c r="Q29" s="8">
        <v>35.22</v>
      </c>
    </row>
    <row r="30" spans="1:17" x14ac:dyDescent="0.25">
      <c r="A30" s="6" t="s">
        <v>1677</v>
      </c>
      <c r="O30" s="8">
        <v>17.8</v>
      </c>
      <c r="P30" s="8">
        <v>0.03</v>
      </c>
      <c r="Q30" s="8">
        <v>39.229999999999997</v>
      </c>
    </row>
    <row r="31" spans="1:17" x14ac:dyDescent="0.25">
      <c r="A31" s="6" t="s">
        <v>1678</v>
      </c>
      <c r="O31" s="8">
        <v>18.91</v>
      </c>
      <c r="P31" s="8">
        <v>0.03</v>
      </c>
      <c r="Q31" s="8">
        <v>29.79</v>
      </c>
    </row>
    <row r="32" spans="1:17" x14ac:dyDescent="0.25">
      <c r="A32" s="6" t="s">
        <v>1679</v>
      </c>
      <c r="O32" s="8">
        <v>26.87</v>
      </c>
      <c r="P32" s="8">
        <v>0.05</v>
      </c>
      <c r="Q32" s="8">
        <v>56.61</v>
      </c>
    </row>
    <row r="33" spans="1:17" x14ac:dyDescent="0.25">
      <c r="A33" s="6" t="s">
        <v>1680</v>
      </c>
      <c r="O33" s="8">
        <v>18.86</v>
      </c>
      <c r="P33" s="8">
        <v>0.03</v>
      </c>
      <c r="Q33" s="8">
        <v>40.549999999999997</v>
      </c>
    </row>
    <row r="34" spans="1:17" x14ac:dyDescent="0.25">
      <c r="A34" s="6" t="s">
        <v>1681</v>
      </c>
      <c r="O34" s="8">
        <v>20.100000000000001</v>
      </c>
      <c r="P34" s="8">
        <v>0.04</v>
      </c>
      <c r="Q34" s="8">
        <v>31.32</v>
      </c>
    </row>
    <row r="35" spans="1:17" x14ac:dyDescent="0.25">
      <c r="A35" s="6" t="s">
        <v>1682</v>
      </c>
      <c r="O35" s="8">
        <v>20.13</v>
      </c>
      <c r="P35" s="8">
        <v>0.04</v>
      </c>
      <c r="Q35" s="8">
        <v>34.380000000000003</v>
      </c>
    </row>
    <row r="36" spans="1:17" x14ac:dyDescent="0.25">
      <c r="A36" s="6" t="s">
        <v>1683</v>
      </c>
      <c r="O36" s="8">
        <v>21.73</v>
      </c>
      <c r="P36" s="8">
        <v>0.04</v>
      </c>
      <c r="Q36" s="8">
        <v>34.56</v>
      </c>
    </row>
    <row r="37" spans="1:17" x14ac:dyDescent="0.25">
      <c r="A37" s="6" t="s">
        <v>1684</v>
      </c>
      <c r="O37" s="8">
        <v>25.38</v>
      </c>
      <c r="P37" s="8">
        <v>0.05</v>
      </c>
      <c r="Q37" s="8">
        <v>37.549999999999997</v>
      </c>
    </row>
    <row r="38" spans="1:17" x14ac:dyDescent="0.25">
      <c r="A38" s="6" t="s">
        <v>1685</v>
      </c>
      <c r="O38" s="8">
        <v>24.43</v>
      </c>
      <c r="P38" s="8">
        <v>0.04</v>
      </c>
      <c r="Q38" s="8">
        <v>25.86</v>
      </c>
    </row>
    <row r="39" spans="1:17" x14ac:dyDescent="0.25">
      <c r="A39" s="6" t="s">
        <v>1686</v>
      </c>
      <c r="O39" s="8">
        <v>29.03</v>
      </c>
      <c r="P39" s="8">
        <v>0.05</v>
      </c>
      <c r="Q39" s="8">
        <v>37.24</v>
      </c>
    </row>
    <row r="40" spans="1:17" x14ac:dyDescent="0.25">
      <c r="A40" s="6" t="s">
        <v>1687</v>
      </c>
      <c r="O40" s="8">
        <v>28.89</v>
      </c>
      <c r="P40" s="8">
        <v>0.05</v>
      </c>
      <c r="Q40" s="8">
        <v>38.1</v>
      </c>
    </row>
    <row r="41" spans="1:17" x14ac:dyDescent="0.25">
      <c r="A41" s="6" t="s">
        <v>1688</v>
      </c>
      <c r="O41" s="8">
        <v>32.72</v>
      </c>
      <c r="P41" s="8">
        <v>0.06</v>
      </c>
      <c r="Q41" s="8">
        <v>37.85</v>
      </c>
    </row>
    <row r="42" spans="1:17" x14ac:dyDescent="0.25">
      <c r="A42" s="6" t="s">
        <v>1689</v>
      </c>
      <c r="O42" s="8">
        <v>35.49</v>
      </c>
      <c r="P42" s="8">
        <v>7.0000000000000007E-2</v>
      </c>
      <c r="Q42" s="8">
        <v>42.31</v>
      </c>
    </row>
    <row r="43" spans="1:17" x14ac:dyDescent="0.25">
      <c r="A43" s="6" t="s">
        <v>1690</v>
      </c>
      <c r="O43" s="8">
        <v>38.1</v>
      </c>
      <c r="P43" s="8">
        <v>7.0000000000000007E-2</v>
      </c>
      <c r="Q43" s="8">
        <v>57.72</v>
      </c>
    </row>
    <row r="44" spans="1:17" x14ac:dyDescent="0.25">
      <c r="A44" s="6" t="s">
        <v>1691</v>
      </c>
      <c r="O44" s="8">
        <v>36.85</v>
      </c>
      <c r="P44" s="8">
        <v>7.0000000000000007E-2</v>
      </c>
      <c r="Q44" s="8">
        <v>67.77</v>
      </c>
    </row>
    <row r="45" spans="1:17" x14ac:dyDescent="0.25">
      <c r="A45" s="6" t="s">
        <v>1692</v>
      </c>
      <c r="O45" s="8">
        <v>44.23</v>
      </c>
      <c r="P45" s="8">
        <v>0.08</v>
      </c>
      <c r="Q45" s="8">
        <v>68.55</v>
      </c>
    </row>
    <row r="46" spans="1:17" x14ac:dyDescent="0.25">
      <c r="A46" s="6" t="s">
        <v>1693</v>
      </c>
      <c r="O46" s="8">
        <v>37.58</v>
      </c>
      <c r="P46" s="8">
        <v>7.0000000000000007E-2</v>
      </c>
      <c r="Q46" s="8">
        <v>60.89</v>
      </c>
    </row>
    <row r="47" spans="1:17" x14ac:dyDescent="0.25">
      <c r="A47" s="6" t="s">
        <v>1694</v>
      </c>
      <c r="O47" s="8">
        <v>35.1</v>
      </c>
      <c r="P47" s="8">
        <v>0.06</v>
      </c>
      <c r="Q47" s="8">
        <v>64</v>
      </c>
    </row>
    <row r="48" spans="1:17" x14ac:dyDescent="0.25">
      <c r="A48" s="6" t="s">
        <v>1695</v>
      </c>
      <c r="O48" s="8">
        <v>36.07</v>
      </c>
      <c r="P48" s="8">
        <v>7.0000000000000007E-2</v>
      </c>
      <c r="Q48" s="8">
        <v>51.17</v>
      </c>
    </row>
    <row r="49" spans="1:17" x14ac:dyDescent="0.25">
      <c r="A49" s="6" t="s">
        <v>1696</v>
      </c>
      <c r="O49" s="8">
        <v>36.69</v>
      </c>
      <c r="P49" s="8">
        <v>7.0000000000000007E-2</v>
      </c>
      <c r="Q49" s="8">
        <v>43.11</v>
      </c>
    </row>
    <row r="50" spans="1:17" x14ac:dyDescent="0.25">
      <c r="A50" s="6" t="s">
        <v>1697</v>
      </c>
      <c r="O50" s="8">
        <v>32.729999999999997</v>
      </c>
      <c r="P50" s="8">
        <v>0.06</v>
      </c>
      <c r="Q50" s="8">
        <v>47.19</v>
      </c>
    </row>
    <row r="51" spans="1:17" x14ac:dyDescent="0.25">
      <c r="A51" s="6" t="s">
        <v>1698</v>
      </c>
      <c r="O51" s="8">
        <v>37.17</v>
      </c>
      <c r="P51" s="8">
        <v>7.0000000000000007E-2</v>
      </c>
      <c r="Q51" s="8">
        <v>57.71</v>
      </c>
    </row>
    <row r="52" spans="1:17" x14ac:dyDescent="0.25">
      <c r="A52" s="6" t="s">
        <v>1699</v>
      </c>
      <c r="O52" s="8">
        <v>37.67</v>
      </c>
      <c r="P52" s="8">
        <v>7.0000000000000007E-2</v>
      </c>
      <c r="Q52" s="8">
        <v>55.67</v>
      </c>
    </row>
    <row r="53" spans="1:17" x14ac:dyDescent="0.25">
      <c r="A53" s="6" t="s">
        <v>1700</v>
      </c>
      <c r="O53" s="8">
        <v>46.21</v>
      </c>
      <c r="P53" s="8">
        <v>0.08</v>
      </c>
      <c r="Q53" s="8">
        <v>39.799999999999997</v>
      </c>
    </row>
    <row r="54" spans="1:17" x14ac:dyDescent="0.25">
      <c r="A54" s="6" t="s">
        <v>1701</v>
      </c>
      <c r="O54" s="8">
        <v>39.14</v>
      </c>
      <c r="P54" s="8">
        <v>7.0000000000000007E-2</v>
      </c>
      <c r="Q54" s="8">
        <v>52</v>
      </c>
    </row>
    <row r="55" spans="1:17" x14ac:dyDescent="0.25">
      <c r="A55" s="6" t="s">
        <v>1702</v>
      </c>
      <c r="O55" s="8">
        <v>42.92</v>
      </c>
      <c r="P55" s="8">
        <v>0.08</v>
      </c>
      <c r="Q55" s="8">
        <v>55.39</v>
      </c>
    </row>
    <row r="56" spans="1:17" x14ac:dyDescent="0.25">
      <c r="A56" s="6" t="s">
        <v>1703</v>
      </c>
      <c r="O56" s="8">
        <v>44.49</v>
      </c>
      <c r="P56" s="8">
        <v>0.08</v>
      </c>
      <c r="Q56" s="8">
        <v>50.37</v>
      </c>
    </row>
    <row r="57" spans="1:17" x14ac:dyDescent="0.25">
      <c r="A57" s="6" t="s">
        <v>1704</v>
      </c>
      <c r="O57" s="8">
        <v>46.71</v>
      </c>
      <c r="P57" s="8">
        <v>0.09</v>
      </c>
      <c r="Q57" s="8">
        <v>56.95</v>
      </c>
    </row>
    <row r="58" spans="1:17" x14ac:dyDescent="0.25">
      <c r="A58" s="6" t="s">
        <v>1705</v>
      </c>
      <c r="O58" s="8">
        <v>52.45</v>
      </c>
      <c r="P58" s="8">
        <v>0.1</v>
      </c>
      <c r="Q58" s="8">
        <v>52.54</v>
      </c>
    </row>
    <row r="59" spans="1:17" x14ac:dyDescent="0.25">
      <c r="A59" s="6" t="s">
        <v>1706</v>
      </c>
      <c r="O59" s="8">
        <v>53.69</v>
      </c>
      <c r="P59" s="8">
        <v>0.1</v>
      </c>
      <c r="Q59" s="8">
        <v>54.9</v>
      </c>
    </row>
    <row r="60" spans="1:17" x14ac:dyDescent="0.25">
      <c r="A60" s="6" t="s">
        <v>1707</v>
      </c>
      <c r="O60" s="8">
        <v>63.75</v>
      </c>
      <c r="P60" s="8">
        <v>0.12</v>
      </c>
      <c r="Q60" s="8">
        <v>73.11</v>
      </c>
    </row>
    <row r="61" spans="1:17" x14ac:dyDescent="0.25">
      <c r="A61" s="6" t="s">
        <v>1708</v>
      </c>
      <c r="O61" s="8">
        <v>65.48</v>
      </c>
      <c r="P61" s="8">
        <v>0.12</v>
      </c>
      <c r="Q61" s="8">
        <v>78.239999999999995</v>
      </c>
    </row>
    <row r="62" spans="1:17" x14ac:dyDescent="0.25">
      <c r="A62" s="6" t="s">
        <v>1709</v>
      </c>
      <c r="O62" s="8">
        <v>71.91</v>
      </c>
      <c r="P62" s="8">
        <v>0.13</v>
      </c>
      <c r="Q62" s="8">
        <v>90.42</v>
      </c>
    </row>
    <row r="63" spans="1:17" x14ac:dyDescent="0.25">
      <c r="A63" s="6" t="s">
        <v>1710</v>
      </c>
      <c r="O63" s="8">
        <v>71.069999999999993</v>
      </c>
      <c r="P63" s="8">
        <v>0.13</v>
      </c>
      <c r="Q63" s="8">
        <v>79.790000000000006</v>
      </c>
    </row>
    <row r="64" spans="1:17" x14ac:dyDescent="0.25">
      <c r="A64" s="6" t="s">
        <v>1711</v>
      </c>
      <c r="O64" s="8">
        <v>77.09</v>
      </c>
      <c r="P64" s="8">
        <v>0.14000000000000001</v>
      </c>
      <c r="Q64" s="8">
        <v>77.180000000000007</v>
      </c>
    </row>
    <row r="65" spans="1:17" x14ac:dyDescent="0.25">
      <c r="A65" s="6" t="s">
        <v>1712</v>
      </c>
      <c r="O65" s="8">
        <v>67.180000000000007</v>
      </c>
      <c r="P65" s="8">
        <v>0.12</v>
      </c>
      <c r="Q65" s="8">
        <v>73.45</v>
      </c>
    </row>
    <row r="66" spans="1:17" x14ac:dyDescent="0.25">
      <c r="A66" s="6" t="s">
        <v>1713</v>
      </c>
      <c r="O66" s="8">
        <v>63.25</v>
      </c>
      <c r="P66" s="8">
        <v>0.12</v>
      </c>
      <c r="Q66" s="8">
        <v>83.59</v>
      </c>
    </row>
    <row r="67" spans="1:17" x14ac:dyDescent="0.25">
      <c r="A67" s="6" t="s">
        <v>1714</v>
      </c>
      <c r="O67" s="8">
        <v>66.48</v>
      </c>
      <c r="P67" s="8">
        <v>0.12</v>
      </c>
      <c r="Q67" s="8">
        <v>68</v>
      </c>
    </row>
    <row r="68" spans="1:17" x14ac:dyDescent="0.25">
      <c r="A68" s="6" t="s">
        <v>1715</v>
      </c>
      <c r="O68" s="8">
        <v>68.77</v>
      </c>
      <c r="P68" s="8">
        <v>0.13</v>
      </c>
      <c r="Q68" s="8">
        <v>84</v>
      </c>
    </row>
    <row r="69" spans="1:17" x14ac:dyDescent="0.25">
      <c r="A69" s="6" t="s">
        <v>1716</v>
      </c>
      <c r="O69" s="8">
        <v>67.08</v>
      </c>
      <c r="P69" s="8">
        <v>0.12</v>
      </c>
      <c r="Q69" s="8">
        <v>95.98</v>
      </c>
    </row>
    <row r="70" spans="1:17" x14ac:dyDescent="0.25">
      <c r="A70" s="6" t="s">
        <v>1717</v>
      </c>
      <c r="O70" s="8">
        <v>61.11</v>
      </c>
      <c r="P70" s="8">
        <v>0.11</v>
      </c>
      <c r="Q70" s="8">
        <v>64.38</v>
      </c>
    </row>
    <row r="71" spans="1:17" x14ac:dyDescent="0.25">
      <c r="A71" s="6" t="s">
        <v>1718</v>
      </c>
      <c r="O71" s="8">
        <v>69.61</v>
      </c>
      <c r="P71" s="8">
        <v>0.13</v>
      </c>
      <c r="Q71" s="8">
        <v>70.849999999999994</v>
      </c>
    </row>
    <row r="72" spans="1:17" x14ac:dyDescent="0.25">
      <c r="A72" s="6" t="s">
        <v>1719</v>
      </c>
      <c r="O72" s="8">
        <v>63.35</v>
      </c>
      <c r="P72" s="8">
        <v>0.12</v>
      </c>
      <c r="Q72" s="8">
        <v>66.709999999999994</v>
      </c>
    </row>
    <row r="73" spans="1:17" x14ac:dyDescent="0.25">
      <c r="A73" s="6" t="s">
        <v>1720</v>
      </c>
      <c r="O73" s="8">
        <v>67.430000000000007</v>
      </c>
      <c r="P73" s="8">
        <v>0.12</v>
      </c>
      <c r="Q73" s="8">
        <v>69.430000000000007</v>
      </c>
    </row>
    <row r="74" spans="1:17" x14ac:dyDescent="0.25">
      <c r="A74" s="6" t="s">
        <v>1721</v>
      </c>
      <c r="O74" s="8">
        <v>64.930000000000007</v>
      </c>
      <c r="P74" s="8">
        <v>0.12</v>
      </c>
      <c r="Q74" s="8">
        <v>71.08</v>
      </c>
    </row>
    <row r="75" spans="1:17" x14ac:dyDescent="0.25">
      <c r="A75" s="6" t="s">
        <v>1722</v>
      </c>
      <c r="O75" s="8">
        <v>63.55</v>
      </c>
      <c r="P75" s="8">
        <v>0.12</v>
      </c>
      <c r="Q75" s="8">
        <v>71.81</v>
      </c>
    </row>
    <row r="76" spans="1:17" x14ac:dyDescent="0.25">
      <c r="A76" s="6" t="s">
        <v>1723</v>
      </c>
      <c r="O76" s="8">
        <v>68.28</v>
      </c>
      <c r="P76" s="8">
        <v>0.13</v>
      </c>
      <c r="Q76" s="8">
        <v>83.72</v>
      </c>
    </row>
    <row r="77" spans="1:17" x14ac:dyDescent="0.25">
      <c r="A77" s="6" t="s">
        <v>1724</v>
      </c>
      <c r="O77" s="8">
        <v>73.8</v>
      </c>
      <c r="P77" s="8">
        <v>0.14000000000000001</v>
      </c>
      <c r="Q77" s="8">
        <v>88.73</v>
      </c>
    </row>
    <row r="78" spans="1:17" x14ac:dyDescent="0.25">
      <c r="A78" s="6" t="s">
        <v>1725</v>
      </c>
      <c r="O78" s="8">
        <v>76.23</v>
      </c>
      <c r="P78" s="8">
        <v>0.14000000000000001</v>
      </c>
      <c r="Q78" s="8">
        <v>87.26</v>
      </c>
    </row>
    <row r="79" spans="1:17" x14ac:dyDescent="0.25">
      <c r="A79" s="6" t="s">
        <v>1726</v>
      </c>
      <c r="O79" s="8">
        <v>85.16</v>
      </c>
      <c r="P79" s="8">
        <v>0.16</v>
      </c>
      <c r="Q79" s="8">
        <v>83.85</v>
      </c>
    </row>
    <row r="80" spans="1:17" x14ac:dyDescent="0.25">
      <c r="A80" s="6" t="s">
        <v>1727</v>
      </c>
      <c r="O80" s="8">
        <v>80.36</v>
      </c>
      <c r="P80" s="8">
        <v>0.15</v>
      </c>
      <c r="Q80" s="8">
        <v>93.03</v>
      </c>
    </row>
    <row r="81" spans="1:17" x14ac:dyDescent="0.25">
      <c r="A81" s="6" t="s">
        <v>1728</v>
      </c>
      <c r="O81" s="8">
        <v>85.41</v>
      </c>
      <c r="P81" s="8">
        <v>0.16</v>
      </c>
      <c r="Q81" s="8">
        <v>90.54</v>
      </c>
    </row>
    <row r="82" spans="1:17" x14ac:dyDescent="0.25">
      <c r="A82" s="6" t="s">
        <v>1729</v>
      </c>
      <c r="O82" s="8">
        <v>91.6</v>
      </c>
      <c r="P82" s="8">
        <v>0.17</v>
      </c>
      <c r="Q82" s="8">
        <v>104.85</v>
      </c>
    </row>
    <row r="83" spans="1:17" x14ac:dyDescent="0.25">
      <c r="A83" s="6" t="s">
        <v>1730</v>
      </c>
      <c r="O83" s="8">
        <v>93.3</v>
      </c>
      <c r="P83" s="8">
        <v>0.17</v>
      </c>
      <c r="Q83" s="8">
        <v>110.83</v>
      </c>
    </row>
    <row r="84" spans="1:17" x14ac:dyDescent="0.25">
      <c r="A84" s="6" t="s">
        <v>1731</v>
      </c>
      <c r="O84" s="8">
        <v>102.78</v>
      </c>
      <c r="P84" s="8">
        <v>0.19</v>
      </c>
      <c r="Q84" s="8">
        <v>125.17</v>
      </c>
    </row>
    <row r="85" spans="1:17" x14ac:dyDescent="0.25">
      <c r="A85" s="6" t="s">
        <v>1732</v>
      </c>
      <c r="O85" s="8">
        <v>106.25</v>
      </c>
      <c r="P85" s="8">
        <v>0.19</v>
      </c>
      <c r="Q85" s="8">
        <v>156</v>
      </c>
    </row>
    <row r="86" spans="1:17" x14ac:dyDescent="0.25">
      <c r="A86" s="7">
        <v>366</v>
      </c>
      <c r="O86" s="8">
        <v>93.44</v>
      </c>
      <c r="P86" s="8">
        <v>0.17</v>
      </c>
      <c r="Q86" s="8">
        <v>114.38</v>
      </c>
    </row>
    <row r="87" spans="1:17" x14ac:dyDescent="0.25">
      <c r="A87" s="7">
        <v>731</v>
      </c>
      <c r="O87" s="8">
        <v>90.33</v>
      </c>
      <c r="P87" s="8">
        <v>0.17</v>
      </c>
      <c r="Q87" s="8">
        <v>112.16</v>
      </c>
    </row>
    <row r="88" spans="1:17" x14ac:dyDescent="0.25">
      <c r="A88" s="7">
        <v>1096</v>
      </c>
      <c r="O88" s="8">
        <v>93.06</v>
      </c>
      <c r="P88" s="8">
        <v>0.17</v>
      </c>
      <c r="Q88" s="8">
        <v>122.27</v>
      </c>
    </row>
    <row r="89" spans="1:17" x14ac:dyDescent="0.25">
      <c r="A89" s="7">
        <v>1461</v>
      </c>
      <c r="O89" s="8">
        <v>92.14</v>
      </c>
      <c r="P89" s="8">
        <v>0.17</v>
      </c>
      <c r="Q89" s="8">
        <v>93.68</v>
      </c>
    </row>
    <row r="90" spans="1:17" x14ac:dyDescent="0.25">
      <c r="A90" s="7">
        <v>1827</v>
      </c>
      <c r="O90" s="8">
        <v>85.27</v>
      </c>
      <c r="P90" s="8">
        <v>0.16</v>
      </c>
      <c r="Q90" s="8">
        <v>63.5</v>
      </c>
    </row>
    <row r="91" spans="1:17" x14ac:dyDescent="0.25">
      <c r="A91" s="7">
        <v>2192</v>
      </c>
      <c r="O91" s="8">
        <v>79.180000000000007</v>
      </c>
      <c r="P91" s="8">
        <v>0.15</v>
      </c>
      <c r="Q91" s="8">
        <v>75.14</v>
      </c>
    </row>
    <row r="92" spans="1:17" x14ac:dyDescent="0.25">
      <c r="A92" s="7">
        <v>2557</v>
      </c>
      <c r="O92" s="8">
        <v>88.83</v>
      </c>
      <c r="P92" s="8">
        <v>0.16</v>
      </c>
      <c r="Q92" s="8">
        <v>75.83</v>
      </c>
    </row>
    <row r="93" spans="1:17" x14ac:dyDescent="0.25">
      <c r="A93" s="7">
        <v>2922</v>
      </c>
      <c r="O93" s="8">
        <v>84.83</v>
      </c>
      <c r="P93" s="8">
        <v>0.16</v>
      </c>
      <c r="Q93" s="8">
        <v>73.010000000000005</v>
      </c>
    </row>
    <row r="94" spans="1:17" x14ac:dyDescent="0.25">
      <c r="A94" s="7">
        <v>3288</v>
      </c>
      <c r="O94" s="8">
        <v>86.6</v>
      </c>
      <c r="P94" s="8">
        <v>0.16</v>
      </c>
      <c r="Q94" s="8">
        <v>68.900000000000006</v>
      </c>
    </row>
    <row r="95" spans="1:17" x14ac:dyDescent="0.25">
      <c r="A95" s="7">
        <v>3653</v>
      </c>
      <c r="O95" s="8">
        <v>86.31</v>
      </c>
      <c r="P95" s="8">
        <v>0.16</v>
      </c>
      <c r="Q95" s="8">
        <v>65.739999999999995</v>
      </c>
    </row>
    <row r="96" spans="1:17" x14ac:dyDescent="0.25">
      <c r="A96" s="7">
        <v>4018</v>
      </c>
      <c r="O96" s="8">
        <v>93.52</v>
      </c>
      <c r="P96" s="8">
        <v>0.17</v>
      </c>
      <c r="Q96" s="8">
        <v>92.12</v>
      </c>
    </row>
    <row r="97" spans="1:17" x14ac:dyDescent="0.25">
      <c r="A97" s="7">
        <v>4383</v>
      </c>
      <c r="O97" s="8">
        <v>95.09</v>
      </c>
      <c r="P97" s="8">
        <v>0.17</v>
      </c>
      <c r="Q97" s="8">
        <v>89.15</v>
      </c>
    </row>
    <row r="98" spans="1:17" x14ac:dyDescent="0.25">
      <c r="A98" s="7">
        <v>4749</v>
      </c>
      <c r="O98" s="8">
        <v>100</v>
      </c>
      <c r="P98" s="8">
        <v>0.18</v>
      </c>
      <c r="Q98" s="8">
        <v>100</v>
      </c>
    </row>
    <row r="99" spans="1:17" x14ac:dyDescent="0.25">
      <c r="A99" s="7">
        <v>5114</v>
      </c>
      <c r="O99" s="8">
        <v>105.26</v>
      </c>
      <c r="P99" s="8">
        <v>0.19</v>
      </c>
      <c r="Q99" s="8">
        <v>95.95</v>
      </c>
    </row>
    <row r="100" spans="1:17" x14ac:dyDescent="0.25">
      <c r="A100" s="7">
        <v>5479</v>
      </c>
      <c r="O100" s="8">
        <v>112.7</v>
      </c>
      <c r="P100" s="8">
        <v>0.21</v>
      </c>
      <c r="Q100" s="8">
        <v>102.86</v>
      </c>
    </row>
    <row r="101" spans="1:17" x14ac:dyDescent="0.25">
      <c r="A101" s="7">
        <v>5844</v>
      </c>
      <c r="O101" s="8">
        <v>109.72</v>
      </c>
      <c r="P101" s="8">
        <v>0.2</v>
      </c>
      <c r="Q101" s="8">
        <v>97.5</v>
      </c>
    </row>
    <row r="102" spans="1:17" x14ac:dyDescent="0.25">
      <c r="A102" s="7">
        <v>6210</v>
      </c>
      <c r="O102" s="8">
        <v>126.8</v>
      </c>
      <c r="P102" s="8">
        <v>0.23</v>
      </c>
      <c r="Q102" s="8">
        <v>119.53</v>
      </c>
    </row>
    <row r="103" spans="1:17" x14ac:dyDescent="0.25">
      <c r="A103" s="7">
        <v>6575</v>
      </c>
      <c r="O103" s="8">
        <v>143.44999999999999</v>
      </c>
      <c r="P103" s="8">
        <v>0.26</v>
      </c>
      <c r="Q103" s="8">
        <v>129.07</v>
      </c>
    </row>
    <row r="104" spans="1:17" x14ac:dyDescent="0.25">
      <c r="A104" s="7">
        <v>6940</v>
      </c>
      <c r="O104" s="8">
        <v>164.08</v>
      </c>
      <c r="P104" s="8">
        <v>0.3</v>
      </c>
      <c r="Q104" s="8">
        <v>148.61000000000001</v>
      </c>
    </row>
    <row r="105" spans="1:17" x14ac:dyDescent="0.25">
      <c r="A105" s="7">
        <v>7305</v>
      </c>
      <c r="O105" s="8">
        <v>175.72</v>
      </c>
      <c r="P105" s="8">
        <v>0.32</v>
      </c>
      <c r="Q105" s="8">
        <v>160.16999999999999</v>
      </c>
    </row>
    <row r="106" spans="1:17" x14ac:dyDescent="0.25">
      <c r="A106" s="7">
        <v>7671</v>
      </c>
      <c r="O106" s="8">
        <v>193.87</v>
      </c>
      <c r="P106" s="8">
        <v>0.36</v>
      </c>
      <c r="Q106" s="8">
        <v>171.24</v>
      </c>
    </row>
    <row r="107" spans="1:17" x14ac:dyDescent="0.25">
      <c r="A107" s="7">
        <v>8036</v>
      </c>
      <c r="O107" s="8">
        <v>162.52000000000001</v>
      </c>
      <c r="P107" s="8">
        <v>0.3</v>
      </c>
      <c r="Q107" s="8">
        <v>154.6</v>
      </c>
    </row>
    <row r="108" spans="1:17" x14ac:dyDescent="0.25">
      <c r="A108" s="7">
        <v>8401</v>
      </c>
      <c r="O108" s="8">
        <v>169.83</v>
      </c>
      <c r="P108" s="8">
        <v>0.31</v>
      </c>
      <c r="Q108" s="8">
        <v>152.36000000000001</v>
      </c>
    </row>
    <row r="109" spans="1:17" x14ac:dyDescent="0.25">
      <c r="A109" s="7">
        <v>8766</v>
      </c>
      <c r="O109" s="8">
        <v>173.69</v>
      </c>
      <c r="P109" s="8">
        <v>0.32</v>
      </c>
      <c r="Q109" s="8">
        <v>168.61</v>
      </c>
    </row>
    <row r="110" spans="1:17" x14ac:dyDescent="0.25">
      <c r="A110" s="7">
        <v>9132</v>
      </c>
      <c r="O110" s="8">
        <v>167.29</v>
      </c>
      <c r="P110" s="8">
        <v>0.31</v>
      </c>
      <c r="Q110" s="8">
        <v>154.78</v>
      </c>
    </row>
    <row r="111" spans="1:17" x14ac:dyDescent="0.25">
      <c r="A111" s="7">
        <v>9497</v>
      </c>
      <c r="O111" s="8">
        <v>175.39</v>
      </c>
      <c r="P111" s="8">
        <v>0.32</v>
      </c>
      <c r="Q111" s="8">
        <v>167.62</v>
      </c>
    </row>
    <row r="112" spans="1:17" x14ac:dyDescent="0.25">
      <c r="A112" s="7">
        <v>9862</v>
      </c>
      <c r="O112" s="8">
        <v>161.96</v>
      </c>
      <c r="P112" s="8">
        <v>0.3</v>
      </c>
      <c r="Q112" s="8">
        <v>165.76</v>
      </c>
    </row>
    <row r="113" spans="1:17" x14ac:dyDescent="0.25">
      <c r="A113" s="7">
        <v>10227</v>
      </c>
      <c r="O113" s="8">
        <v>158.34</v>
      </c>
      <c r="P113" s="8">
        <v>0.28999999999999998</v>
      </c>
      <c r="Q113" s="8">
        <v>166.96</v>
      </c>
    </row>
    <row r="114" spans="1:17" x14ac:dyDescent="0.25">
      <c r="A114" s="7">
        <v>10593</v>
      </c>
      <c r="O114" s="8">
        <v>163.38999999999999</v>
      </c>
      <c r="P114" s="8">
        <v>0.3</v>
      </c>
      <c r="Q114" s="8">
        <v>158.4</v>
      </c>
    </row>
    <row r="115" spans="1:17" x14ac:dyDescent="0.25">
      <c r="A115" s="7">
        <v>10958</v>
      </c>
      <c r="O115" s="8">
        <v>167.05</v>
      </c>
      <c r="P115" s="8">
        <v>0.31</v>
      </c>
      <c r="Q115" s="8">
        <v>162.35</v>
      </c>
    </row>
    <row r="116" spans="1:17" x14ac:dyDescent="0.25">
      <c r="A116" s="7">
        <v>11323</v>
      </c>
      <c r="O116" s="8">
        <v>158</v>
      </c>
      <c r="P116" s="8">
        <v>0.28999999999999998</v>
      </c>
      <c r="Q116" s="8">
        <v>146.47999999999999</v>
      </c>
    </row>
    <row r="117" spans="1:17" x14ac:dyDescent="0.25">
      <c r="A117" s="7">
        <v>11688</v>
      </c>
      <c r="O117" s="8">
        <v>161.6</v>
      </c>
      <c r="P117" s="8">
        <v>0.3</v>
      </c>
      <c r="Q117" s="8">
        <v>180.03</v>
      </c>
    </row>
    <row r="118" spans="1:17" x14ac:dyDescent="0.25">
      <c r="A118" s="7">
        <v>12054</v>
      </c>
      <c r="O118" s="8">
        <v>161.68</v>
      </c>
      <c r="P118" s="8">
        <v>0.3</v>
      </c>
      <c r="Q118" s="8">
        <v>175.21</v>
      </c>
    </row>
    <row r="119" spans="1:17" x14ac:dyDescent="0.25">
      <c r="A119" s="7">
        <v>12419</v>
      </c>
      <c r="O119" s="8">
        <v>164.15</v>
      </c>
      <c r="P119" s="8">
        <v>0.3</v>
      </c>
      <c r="Q119" s="8">
        <v>173.83</v>
      </c>
    </row>
    <row r="120" spans="1:17" x14ac:dyDescent="0.25">
      <c r="A120" s="7">
        <v>12784</v>
      </c>
      <c r="O120" s="8">
        <v>154.55000000000001</v>
      </c>
      <c r="P120" s="8">
        <v>0.28000000000000003</v>
      </c>
      <c r="Q120" s="8">
        <v>168.05</v>
      </c>
    </row>
    <row r="121" spans="1:17" x14ac:dyDescent="0.25">
      <c r="A121" s="7">
        <v>13149</v>
      </c>
      <c r="O121" s="8">
        <v>154.22</v>
      </c>
      <c r="P121" s="8">
        <v>0.28000000000000003</v>
      </c>
      <c r="Q121" s="8">
        <v>179.08</v>
      </c>
    </row>
    <row r="122" spans="1:17" x14ac:dyDescent="0.25">
      <c r="A122" s="7">
        <v>13515</v>
      </c>
      <c r="O122" s="8">
        <v>168.71</v>
      </c>
      <c r="P122" s="8">
        <v>0.31</v>
      </c>
      <c r="Q122" s="8">
        <v>202.99</v>
      </c>
    </row>
    <row r="123" spans="1:17" x14ac:dyDescent="0.25">
      <c r="A123" s="7">
        <v>13880</v>
      </c>
      <c r="O123" s="8">
        <v>176.19</v>
      </c>
      <c r="P123" s="8">
        <v>0.32</v>
      </c>
      <c r="Q123" s="8">
        <v>190.48</v>
      </c>
    </row>
    <row r="124" spans="1:17" x14ac:dyDescent="0.25">
      <c r="A124" s="7">
        <v>14245</v>
      </c>
      <c r="O124" s="8">
        <v>170.62</v>
      </c>
      <c r="P124" s="8">
        <v>0.31</v>
      </c>
      <c r="Q124" s="8">
        <v>190.75</v>
      </c>
    </row>
    <row r="125" spans="1:17" x14ac:dyDescent="0.25">
      <c r="A125" s="7">
        <v>14610</v>
      </c>
      <c r="O125" s="8">
        <v>184.58</v>
      </c>
      <c r="P125" s="8">
        <v>0.34</v>
      </c>
      <c r="Q125" s="8">
        <v>207.66</v>
      </c>
    </row>
    <row r="126" spans="1:17" x14ac:dyDescent="0.25">
      <c r="A126" s="7">
        <v>14976</v>
      </c>
      <c r="O126" s="8">
        <v>185.27</v>
      </c>
      <c r="P126" s="8">
        <v>0.34</v>
      </c>
      <c r="Q126" s="8">
        <v>203.84</v>
      </c>
    </row>
    <row r="127" spans="1:17" x14ac:dyDescent="0.25">
      <c r="A127" s="7">
        <v>15341</v>
      </c>
      <c r="O127" s="8">
        <v>197.2</v>
      </c>
      <c r="P127" s="8">
        <v>0.36</v>
      </c>
      <c r="Q127" s="8">
        <v>214.7</v>
      </c>
    </row>
    <row r="128" spans="1:17" x14ac:dyDescent="0.25">
      <c r="A128" s="7">
        <v>15706</v>
      </c>
      <c r="O128" s="8">
        <v>184.97</v>
      </c>
      <c r="P128" s="8">
        <v>0.34</v>
      </c>
      <c r="Q128" s="8">
        <v>247.49</v>
      </c>
    </row>
    <row r="129" spans="1:17" x14ac:dyDescent="0.25">
      <c r="A129" s="7">
        <v>16071</v>
      </c>
      <c r="O129" s="8">
        <v>182.24</v>
      </c>
      <c r="P129" s="8">
        <v>0.33</v>
      </c>
      <c r="Q129" s="8">
        <v>149.82</v>
      </c>
    </row>
    <row r="130" spans="1:17" x14ac:dyDescent="0.25">
      <c r="A130" s="7">
        <v>16437</v>
      </c>
      <c r="O130" s="8">
        <v>184.04</v>
      </c>
      <c r="P130" s="8">
        <v>0.34</v>
      </c>
      <c r="Q130" s="8">
        <v>197.15</v>
      </c>
    </row>
    <row r="131" spans="1:17" x14ac:dyDescent="0.25">
      <c r="A131" s="7">
        <v>16802</v>
      </c>
      <c r="O131" s="8">
        <v>202.4</v>
      </c>
      <c r="P131" s="8">
        <v>0.37</v>
      </c>
      <c r="Q131" s="8">
        <v>293.57</v>
      </c>
    </row>
    <row r="132" spans="1:17" x14ac:dyDescent="0.25">
      <c r="A132" s="7">
        <v>17167</v>
      </c>
      <c r="O132" s="8">
        <v>196.75</v>
      </c>
      <c r="P132" s="8">
        <v>0.36</v>
      </c>
      <c r="Q132" s="8">
        <v>228.41</v>
      </c>
    </row>
    <row r="133" spans="1:17" x14ac:dyDescent="0.25">
      <c r="A133" s="7">
        <v>17532</v>
      </c>
      <c r="O133" s="8">
        <v>204.41</v>
      </c>
      <c r="P133" s="8">
        <v>0.37</v>
      </c>
      <c r="Q133" s="8">
        <v>227.22</v>
      </c>
    </row>
    <row r="134" spans="1:17" x14ac:dyDescent="0.25">
      <c r="A134" s="7">
        <v>17898</v>
      </c>
      <c r="O134" s="8">
        <v>202</v>
      </c>
      <c r="P134" s="8">
        <v>0.37</v>
      </c>
      <c r="Q134" s="8">
        <v>223.88</v>
      </c>
    </row>
    <row r="135" spans="1:17" x14ac:dyDescent="0.25">
      <c r="A135" s="7">
        <v>18263</v>
      </c>
      <c r="O135" s="8">
        <v>213.92</v>
      </c>
      <c r="P135" s="8">
        <v>0.39</v>
      </c>
      <c r="Q135" s="8">
        <v>215.19</v>
      </c>
    </row>
    <row r="136" spans="1:17" x14ac:dyDescent="0.25">
      <c r="A136" s="7">
        <v>18628</v>
      </c>
      <c r="O136" s="8">
        <v>218.71</v>
      </c>
      <c r="P136" s="8">
        <v>0.4</v>
      </c>
      <c r="Q136" s="8">
        <v>217.77</v>
      </c>
    </row>
    <row r="137" spans="1:17" x14ac:dyDescent="0.25">
      <c r="A137" s="7">
        <v>18993</v>
      </c>
      <c r="O137" s="8">
        <v>211.59</v>
      </c>
      <c r="P137" s="8">
        <v>0.39</v>
      </c>
      <c r="Q137" s="8">
        <v>226.61</v>
      </c>
    </row>
    <row r="138" spans="1:17" x14ac:dyDescent="0.25">
      <c r="A138" s="7">
        <v>19359</v>
      </c>
      <c r="O138" s="8">
        <v>219.37</v>
      </c>
      <c r="P138" s="8">
        <v>0.4</v>
      </c>
      <c r="Q138" s="8">
        <v>224.3</v>
      </c>
    </row>
    <row r="139" spans="1:17" x14ac:dyDescent="0.25">
      <c r="A139" s="7">
        <v>19724</v>
      </c>
      <c r="O139" s="8">
        <v>240.68</v>
      </c>
      <c r="P139" s="8">
        <v>0.44</v>
      </c>
      <c r="Q139" s="8">
        <v>282.44</v>
      </c>
    </row>
    <row r="140" spans="1:17" x14ac:dyDescent="0.25">
      <c r="A140" s="7">
        <v>20089</v>
      </c>
      <c r="O140" s="8">
        <v>213.01</v>
      </c>
      <c r="P140" s="8">
        <v>0.39</v>
      </c>
      <c r="Q140" s="8">
        <v>214.55</v>
      </c>
    </row>
    <row r="141" spans="1:17" x14ac:dyDescent="0.25">
      <c r="A141" s="7">
        <v>20454</v>
      </c>
      <c r="O141" s="8">
        <v>275.7</v>
      </c>
      <c r="P141" s="8">
        <v>0.51</v>
      </c>
      <c r="Q141" s="8">
        <v>283.62</v>
      </c>
    </row>
    <row r="142" spans="1:17" x14ac:dyDescent="0.25">
      <c r="A142" s="7">
        <v>20820</v>
      </c>
      <c r="O142" s="8">
        <v>280.43</v>
      </c>
      <c r="P142" s="8">
        <v>0.51</v>
      </c>
      <c r="Q142" s="8">
        <v>271.02</v>
      </c>
    </row>
    <row r="143" spans="1:17" x14ac:dyDescent="0.25">
      <c r="A143" s="7">
        <v>21185</v>
      </c>
      <c r="O143" s="8">
        <v>282.85000000000002</v>
      </c>
      <c r="P143" s="8">
        <v>0.52</v>
      </c>
      <c r="Q143" s="8">
        <v>292.76</v>
      </c>
    </row>
    <row r="144" spans="1:17" x14ac:dyDescent="0.25">
      <c r="A144" s="7">
        <v>21550</v>
      </c>
      <c r="O144" s="8">
        <v>300.86</v>
      </c>
      <c r="P144" s="8">
        <v>0.55000000000000004</v>
      </c>
      <c r="Q144" s="8">
        <v>315.41000000000003</v>
      </c>
    </row>
    <row r="145" spans="1:17" x14ac:dyDescent="0.25">
      <c r="A145" s="7">
        <v>21915</v>
      </c>
      <c r="O145" s="8">
        <v>290.18</v>
      </c>
      <c r="P145" s="8">
        <v>0.53</v>
      </c>
      <c r="Q145" s="8">
        <v>278.63</v>
      </c>
    </row>
    <row r="146" spans="1:17" x14ac:dyDescent="0.25">
      <c r="A146" s="7">
        <v>22281</v>
      </c>
      <c r="O146" s="8">
        <v>310.39</v>
      </c>
      <c r="P146" s="8">
        <v>0.56999999999999995</v>
      </c>
      <c r="Q146" s="8">
        <v>324.47000000000003</v>
      </c>
    </row>
    <row r="147" spans="1:17" x14ac:dyDescent="0.25">
      <c r="A147" s="7">
        <v>22646</v>
      </c>
      <c r="O147" s="8">
        <v>317.08999999999997</v>
      </c>
      <c r="P147" s="8">
        <v>0.57999999999999996</v>
      </c>
      <c r="Q147" s="8">
        <v>316.22000000000003</v>
      </c>
    </row>
    <row r="148" spans="1:17" x14ac:dyDescent="0.25">
      <c r="A148" s="7">
        <v>23011</v>
      </c>
      <c r="O148" s="8">
        <v>337.65</v>
      </c>
      <c r="P148" s="8">
        <v>0.62</v>
      </c>
      <c r="Q148" s="8">
        <v>348.74</v>
      </c>
    </row>
    <row r="149" spans="1:17" x14ac:dyDescent="0.25">
      <c r="A149" s="7">
        <v>23376</v>
      </c>
      <c r="O149" s="8">
        <v>364.14</v>
      </c>
      <c r="P149" s="8">
        <v>0.67</v>
      </c>
      <c r="Q149" s="8">
        <v>357.32</v>
      </c>
    </row>
    <row r="150" spans="1:17" x14ac:dyDescent="0.25">
      <c r="A150" s="7">
        <v>23742</v>
      </c>
      <c r="O150" s="8">
        <v>382.78</v>
      </c>
      <c r="P150" s="8">
        <v>0.7</v>
      </c>
      <c r="Q150" s="8">
        <v>390.96</v>
      </c>
    </row>
    <row r="151" spans="1:17" x14ac:dyDescent="0.25">
      <c r="A151" s="7">
        <v>24107</v>
      </c>
      <c r="O151" s="8">
        <v>424.66</v>
      </c>
      <c r="P151" s="8">
        <v>0.78</v>
      </c>
      <c r="Q151" s="8">
        <v>417.03</v>
      </c>
    </row>
    <row r="152" spans="1:17" x14ac:dyDescent="0.25">
      <c r="A152" s="7">
        <v>24472</v>
      </c>
      <c r="O152" s="8">
        <v>445.48</v>
      </c>
      <c r="P152" s="8">
        <v>0.82</v>
      </c>
      <c r="Q152" s="8">
        <v>461.01</v>
      </c>
    </row>
    <row r="153" spans="1:17" x14ac:dyDescent="0.25">
      <c r="A153" s="7">
        <v>24837</v>
      </c>
      <c r="O153" s="8">
        <v>466.38</v>
      </c>
      <c r="P153" s="8">
        <v>0.86</v>
      </c>
      <c r="Q153" s="8">
        <v>527.58000000000004</v>
      </c>
    </row>
    <row r="154" spans="1:17" x14ac:dyDescent="0.25">
      <c r="A154" s="7">
        <v>25203</v>
      </c>
      <c r="O154" s="8">
        <v>490.36</v>
      </c>
      <c r="P154" s="8">
        <v>0.9</v>
      </c>
      <c r="Q154" s="8">
        <v>559.16</v>
      </c>
    </row>
    <row r="155" spans="1:17" x14ac:dyDescent="0.25">
      <c r="A155" s="7">
        <v>25568</v>
      </c>
      <c r="O155" s="8">
        <v>526.88</v>
      </c>
      <c r="P155" s="8">
        <v>0.97</v>
      </c>
      <c r="Q155" s="8">
        <v>581.26</v>
      </c>
    </row>
    <row r="156" spans="1:17" x14ac:dyDescent="0.25">
      <c r="A156" s="7">
        <v>25933</v>
      </c>
      <c r="O156" s="8">
        <v>596.67999999999995</v>
      </c>
      <c r="P156" s="8">
        <v>1.0900000000000001</v>
      </c>
      <c r="Q156" s="8">
        <v>578.03</v>
      </c>
    </row>
    <row r="157" spans="1:17" x14ac:dyDescent="0.25">
      <c r="A157" s="7">
        <v>26298</v>
      </c>
      <c r="O157" s="8">
        <v>626.66999999999996</v>
      </c>
      <c r="P157" s="8">
        <v>1.1499999999999999</v>
      </c>
      <c r="Q157" s="8">
        <v>599.80999999999995</v>
      </c>
    </row>
    <row r="158" spans="1:17" x14ac:dyDescent="0.25">
      <c r="A158" s="7">
        <v>26664</v>
      </c>
      <c r="O158" s="8">
        <v>706.21</v>
      </c>
      <c r="P158" s="8">
        <v>1.3</v>
      </c>
      <c r="Q158" s="8">
        <v>725.49</v>
      </c>
    </row>
    <row r="159" spans="1:17" x14ac:dyDescent="0.25">
      <c r="A159" s="7">
        <v>27029</v>
      </c>
      <c r="B159" s="8">
        <v>93</v>
      </c>
      <c r="O159" s="8">
        <v>741.32</v>
      </c>
      <c r="P159" s="8">
        <v>1.36</v>
      </c>
      <c r="Q159" s="8">
        <v>705.86</v>
      </c>
    </row>
    <row r="160" spans="1:17" x14ac:dyDescent="0.25">
      <c r="A160" s="7">
        <v>27394</v>
      </c>
      <c r="B160" s="8">
        <v>98</v>
      </c>
      <c r="M160" s="8">
        <v>20.834900000000001</v>
      </c>
      <c r="N160" s="8">
        <v>24.8</v>
      </c>
      <c r="O160" s="8">
        <v>769.77</v>
      </c>
      <c r="P160" s="8">
        <v>1.41</v>
      </c>
      <c r="Q160" s="8">
        <v>755.37</v>
      </c>
    </row>
    <row r="161" spans="1:17" x14ac:dyDescent="0.25">
      <c r="A161" s="7">
        <v>27759</v>
      </c>
      <c r="B161" s="8">
        <v>100</v>
      </c>
      <c r="C161" s="8">
        <v>54.5</v>
      </c>
      <c r="L161" s="8">
        <v>100</v>
      </c>
      <c r="M161" s="8">
        <v>19.093399999999999</v>
      </c>
      <c r="N161" s="8">
        <v>26.2</v>
      </c>
      <c r="O161" s="8">
        <v>857.46</v>
      </c>
      <c r="P161" s="8">
        <v>1.57</v>
      </c>
      <c r="Q161" s="8">
        <v>720.99</v>
      </c>
    </row>
    <row r="162" spans="1:17" x14ac:dyDescent="0.25">
      <c r="A162" s="7">
        <v>28125</v>
      </c>
      <c r="B162" s="8">
        <v>128</v>
      </c>
      <c r="C162" s="8">
        <v>55.7</v>
      </c>
      <c r="L162" s="8">
        <v>126.6</v>
      </c>
      <c r="M162" s="8">
        <v>24.793299999999999</v>
      </c>
      <c r="N162" s="8">
        <v>32.799999999999997</v>
      </c>
      <c r="O162" s="8">
        <v>886.26</v>
      </c>
      <c r="P162" s="8">
        <v>1.63</v>
      </c>
      <c r="Q162" s="8">
        <v>757.15</v>
      </c>
    </row>
    <row r="163" spans="1:17" x14ac:dyDescent="0.25">
      <c r="A163" s="7">
        <v>28490</v>
      </c>
      <c r="B163" s="8">
        <v>145</v>
      </c>
      <c r="C163" s="8">
        <v>58.8</v>
      </c>
      <c r="L163" s="8">
        <v>169.1</v>
      </c>
      <c r="M163" s="8">
        <v>29.724799999999998</v>
      </c>
      <c r="N163" s="8">
        <v>32.5</v>
      </c>
      <c r="O163" s="8">
        <v>1062.8399999999999</v>
      </c>
      <c r="P163" s="8">
        <v>1.95</v>
      </c>
      <c r="Q163" s="8">
        <v>967.71</v>
      </c>
    </row>
    <row r="164" spans="1:17" x14ac:dyDescent="0.25">
      <c r="A164" s="7">
        <v>28855</v>
      </c>
      <c r="B164" s="8">
        <v>173</v>
      </c>
      <c r="C164" s="8">
        <v>63.1</v>
      </c>
      <c r="L164" s="8">
        <v>251.9</v>
      </c>
      <c r="M164" s="8">
        <v>32.688699999999997</v>
      </c>
      <c r="N164" s="8">
        <v>41.5</v>
      </c>
      <c r="O164" s="8">
        <v>1186.07</v>
      </c>
      <c r="P164" s="8">
        <v>2.1800000000000002</v>
      </c>
      <c r="Q164" s="8">
        <v>944.47</v>
      </c>
    </row>
    <row r="165" spans="1:17" x14ac:dyDescent="0.25">
      <c r="A165" s="7">
        <v>29220</v>
      </c>
      <c r="B165" s="8">
        <v>186</v>
      </c>
      <c r="C165" s="8">
        <v>68.7</v>
      </c>
      <c r="L165" s="8">
        <v>293.8</v>
      </c>
      <c r="M165" s="8">
        <v>35.755200000000002</v>
      </c>
      <c r="N165" s="8">
        <v>42.8</v>
      </c>
      <c r="O165" s="8">
        <v>1271.47</v>
      </c>
      <c r="P165" s="8">
        <v>2.33</v>
      </c>
      <c r="Q165" s="8">
        <v>1007.08</v>
      </c>
    </row>
    <row r="166" spans="1:17" x14ac:dyDescent="0.25">
      <c r="A166" s="7">
        <v>29586</v>
      </c>
      <c r="B166" s="8">
        <v>192</v>
      </c>
      <c r="C166" s="8">
        <v>73.8</v>
      </c>
      <c r="L166" s="8">
        <v>328.1</v>
      </c>
      <c r="M166" s="8">
        <v>38.976700000000001</v>
      </c>
      <c r="N166" s="8">
        <v>77.599999999999994</v>
      </c>
      <c r="O166" s="8">
        <v>1388.81</v>
      </c>
      <c r="P166" s="8">
        <v>2.5499999999999998</v>
      </c>
      <c r="Q166" s="8">
        <v>1115.51</v>
      </c>
    </row>
    <row r="167" spans="1:17" x14ac:dyDescent="0.25">
      <c r="A167" s="7">
        <v>29951</v>
      </c>
      <c r="B167" s="8">
        <v>187</v>
      </c>
      <c r="C167" s="8">
        <v>79</v>
      </c>
      <c r="L167" s="8">
        <v>352.7</v>
      </c>
      <c r="M167" s="8">
        <v>40.484099999999998</v>
      </c>
      <c r="N167" s="8">
        <v>43.3</v>
      </c>
      <c r="O167" s="8">
        <v>1805.68</v>
      </c>
      <c r="P167" s="8">
        <v>3.31</v>
      </c>
      <c r="Q167" s="8">
        <v>1480.85</v>
      </c>
    </row>
    <row r="168" spans="1:17" x14ac:dyDescent="0.25">
      <c r="A168" s="7">
        <v>30316</v>
      </c>
      <c r="B168" s="8">
        <v>185</v>
      </c>
      <c r="C168" s="8">
        <v>79.7</v>
      </c>
      <c r="L168" s="8">
        <v>371.8</v>
      </c>
      <c r="M168" s="8">
        <v>39.103900000000003</v>
      </c>
      <c r="N168" s="8">
        <v>38</v>
      </c>
      <c r="O168" s="8">
        <v>2207.75</v>
      </c>
      <c r="P168" s="8">
        <v>4.05</v>
      </c>
      <c r="Q168" s="8">
        <v>1647</v>
      </c>
    </row>
    <row r="169" spans="1:17" x14ac:dyDescent="0.25">
      <c r="A169" s="7">
        <v>30681</v>
      </c>
      <c r="B169" s="8">
        <v>183</v>
      </c>
      <c r="C169" s="8">
        <v>79.900000000000006</v>
      </c>
      <c r="L169" s="8">
        <v>440.6</v>
      </c>
      <c r="M169" s="8">
        <v>39.397799999999997</v>
      </c>
      <c r="N169" s="8">
        <v>42.4</v>
      </c>
      <c r="O169" s="8">
        <v>2329.6</v>
      </c>
      <c r="P169" s="8">
        <v>4.2699999999999996</v>
      </c>
      <c r="Q169" s="8">
        <v>1935.79</v>
      </c>
    </row>
    <row r="170" spans="1:17" x14ac:dyDescent="0.25">
      <c r="A170" s="7">
        <v>31047</v>
      </c>
      <c r="B170" s="8">
        <v>192</v>
      </c>
      <c r="C170" s="8">
        <v>78.2</v>
      </c>
      <c r="L170" s="8">
        <v>498.7</v>
      </c>
      <c r="M170" s="8">
        <v>41.5045</v>
      </c>
      <c r="N170" s="8">
        <v>37</v>
      </c>
      <c r="O170" s="8">
        <v>2522.2800000000002</v>
      </c>
      <c r="P170" s="8">
        <v>4.63</v>
      </c>
      <c r="Q170" s="8">
        <v>2212.44</v>
      </c>
    </row>
    <row r="171" spans="1:17" x14ac:dyDescent="0.25">
      <c r="A171" s="7">
        <v>31412</v>
      </c>
      <c r="B171" s="8">
        <v>194</v>
      </c>
      <c r="C171" s="8">
        <v>77.400000000000006</v>
      </c>
      <c r="L171" s="8">
        <v>533.6</v>
      </c>
      <c r="M171" s="8">
        <v>43.866700000000002</v>
      </c>
      <c r="N171" s="8">
        <v>48.8</v>
      </c>
      <c r="O171" s="8">
        <v>2703.3</v>
      </c>
      <c r="P171" s="8">
        <v>4.96</v>
      </c>
      <c r="Q171" s="8">
        <v>2346.4299999999998</v>
      </c>
    </row>
    <row r="172" spans="1:17" x14ac:dyDescent="0.25">
      <c r="A172" s="7">
        <v>31777</v>
      </c>
      <c r="B172" s="8">
        <v>196</v>
      </c>
      <c r="C172" s="8">
        <v>77.599999999999994</v>
      </c>
      <c r="L172" s="8">
        <v>572.6</v>
      </c>
      <c r="M172" s="8">
        <v>48.822200000000002</v>
      </c>
      <c r="N172" s="8">
        <v>47.5</v>
      </c>
      <c r="O172" s="8">
        <v>3513</v>
      </c>
      <c r="P172" s="8">
        <v>6.44</v>
      </c>
      <c r="Q172" s="8">
        <v>2821.04</v>
      </c>
    </row>
    <row r="173" spans="1:17" x14ac:dyDescent="0.25">
      <c r="A173" s="7">
        <v>32142</v>
      </c>
      <c r="B173" s="8">
        <v>207</v>
      </c>
      <c r="C173" s="8">
        <v>76.900000000000006</v>
      </c>
      <c r="L173" s="8">
        <v>656.6</v>
      </c>
      <c r="M173" s="8">
        <v>52.706200000000003</v>
      </c>
      <c r="N173" s="8">
        <v>72.3</v>
      </c>
      <c r="O173" s="8">
        <v>4323.3500000000004</v>
      </c>
      <c r="P173" s="8">
        <v>7.93</v>
      </c>
      <c r="Q173" s="8">
        <v>3295.83</v>
      </c>
    </row>
    <row r="174" spans="1:17" x14ac:dyDescent="0.25">
      <c r="A174" s="7">
        <v>32508</v>
      </c>
      <c r="B174" s="8">
        <v>218</v>
      </c>
      <c r="C174" s="8">
        <v>78.2</v>
      </c>
      <c r="L174" s="8">
        <v>836.9</v>
      </c>
      <c r="M174" s="8">
        <v>61.029299999999999</v>
      </c>
      <c r="N174" s="8">
        <v>82.9</v>
      </c>
      <c r="O174" s="8">
        <v>4306.68</v>
      </c>
      <c r="P174" s="8">
        <v>7.9</v>
      </c>
      <c r="Q174" s="8">
        <v>3287.06</v>
      </c>
    </row>
    <row r="175" spans="1:17" x14ac:dyDescent="0.25">
      <c r="A175" s="7">
        <v>32873</v>
      </c>
      <c r="B175" s="8">
        <v>239</v>
      </c>
      <c r="C175" s="8">
        <v>80.8</v>
      </c>
      <c r="L175" s="8">
        <v>1104.5</v>
      </c>
      <c r="M175" s="8">
        <v>73.048500000000004</v>
      </c>
      <c r="N175" s="8">
        <v>106.7</v>
      </c>
      <c r="O175" s="8">
        <v>3718.67</v>
      </c>
      <c r="P175" s="8">
        <v>6.82</v>
      </c>
      <c r="Q175" s="8">
        <v>2942.66</v>
      </c>
    </row>
    <row r="176" spans="1:17" x14ac:dyDescent="0.25">
      <c r="A176" s="7">
        <v>33238</v>
      </c>
      <c r="B176" s="8">
        <v>245</v>
      </c>
      <c r="C176" s="8">
        <v>87.1</v>
      </c>
      <c r="L176" s="8">
        <v>1331.8</v>
      </c>
      <c r="M176" s="8">
        <v>83.351799999999997</v>
      </c>
      <c r="N176" s="8">
        <v>142.80000000000001</v>
      </c>
      <c r="O176" s="8">
        <v>3572.02</v>
      </c>
      <c r="P176" s="8">
        <v>6.55</v>
      </c>
      <c r="Q176" s="8">
        <v>2561.31</v>
      </c>
    </row>
    <row r="177" spans="1:23" x14ac:dyDescent="0.25">
      <c r="A177" s="7">
        <v>33603</v>
      </c>
      <c r="B177" s="8">
        <v>250</v>
      </c>
      <c r="C177" s="8">
        <v>91.3</v>
      </c>
      <c r="L177" s="8">
        <v>1502</v>
      </c>
      <c r="M177" s="8">
        <v>90.025000000000006</v>
      </c>
      <c r="N177" s="8">
        <v>128.1</v>
      </c>
      <c r="O177" s="8">
        <v>3293.61</v>
      </c>
      <c r="P177" s="8">
        <v>6.04</v>
      </c>
      <c r="Q177" s="8">
        <v>2404.5100000000002</v>
      </c>
    </row>
    <row r="178" spans="1:23" x14ac:dyDescent="0.25">
      <c r="A178" s="7">
        <v>33969</v>
      </c>
      <c r="B178" s="8">
        <v>266</v>
      </c>
      <c r="C178" s="8">
        <v>96</v>
      </c>
      <c r="L178" s="8">
        <v>1482.9</v>
      </c>
      <c r="M178" s="8">
        <v>99.281899999999993</v>
      </c>
      <c r="N178" s="8">
        <v>91.4</v>
      </c>
      <c r="O178" s="8">
        <v>3022.22</v>
      </c>
      <c r="P178" s="8">
        <v>5.54</v>
      </c>
      <c r="Q178" s="8">
        <v>2261.9899999999998</v>
      </c>
    </row>
    <row r="179" spans="1:23" x14ac:dyDescent="0.25">
      <c r="A179" s="7">
        <v>34334</v>
      </c>
      <c r="B179" s="8">
        <v>291</v>
      </c>
      <c r="C179" s="8">
        <v>100.1</v>
      </c>
      <c r="L179" s="8">
        <v>1373.5</v>
      </c>
      <c r="M179" s="8">
        <v>97.948599999999999</v>
      </c>
      <c r="N179" s="8">
        <v>124.8</v>
      </c>
      <c r="O179" s="8">
        <v>3213.52</v>
      </c>
      <c r="P179" s="8">
        <v>5.89</v>
      </c>
      <c r="Q179" s="8">
        <v>2308.96</v>
      </c>
    </row>
    <row r="180" spans="1:23" x14ac:dyDescent="0.25">
      <c r="A180" s="7">
        <v>34699</v>
      </c>
      <c r="B180" s="8">
        <v>302</v>
      </c>
      <c r="C180" s="8">
        <v>103.9</v>
      </c>
      <c r="L180" s="8">
        <v>1365.7</v>
      </c>
      <c r="M180" s="8">
        <v>99.714600000000004</v>
      </c>
      <c r="N180" s="8">
        <v>125.7</v>
      </c>
      <c r="O180" s="8">
        <v>3670.31</v>
      </c>
      <c r="P180" s="8">
        <v>6.73</v>
      </c>
      <c r="Q180" s="8">
        <v>2549.04</v>
      </c>
    </row>
    <row r="181" spans="1:23" x14ac:dyDescent="0.25">
      <c r="A181" s="7">
        <v>35064</v>
      </c>
      <c r="B181" s="8">
        <v>305</v>
      </c>
      <c r="C181" s="8">
        <v>104.9</v>
      </c>
      <c r="L181" s="8">
        <v>1373.2</v>
      </c>
      <c r="M181" s="8">
        <v>100</v>
      </c>
      <c r="N181" s="8">
        <v>100</v>
      </c>
      <c r="O181" s="8">
        <v>3949.65</v>
      </c>
      <c r="P181" s="8">
        <v>7.24</v>
      </c>
      <c r="Q181" s="8">
        <v>2759.54</v>
      </c>
    </row>
    <row r="182" spans="1:23" x14ac:dyDescent="0.25">
      <c r="A182" s="7">
        <v>35430</v>
      </c>
      <c r="B182" s="8">
        <v>321</v>
      </c>
      <c r="C182" s="8">
        <v>103.5</v>
      </c>
      <c r="L182" s="8">
        <v>1386.2</v>
      </c>
      <c r="M182" s="8">
        <v>106.6253</v>
      </c>
      <c r="N182" s="8">
        <v>155.66460000000001</v>
      </c>
      <c r="O182" s="8">
        <v>4367.79</v>
      </c>
      <c r="P182" s="8">
        <v>8.01</v>
      </c>
      <c r="Q182" s="8">
        <v>3087.98</v>
      </c>
    </row>
    <row r="183" spans="1:23" x14ac:dyDescent="0.25">
      <c r="A183" s="7">
        <v>35795</v>
      </c>
      <c r="B183" s="8">
        <v>341</v>
      </c>
      <c r="C183" s="8">
        <v>101.7</v>
      </c>
      <c r="L183" s="8">
        <v>1390.5</v>
      </c>
      <c r="M183" s="8">
        <v>110.4509</v>
      </c>
      <c r="N183" s="8">
        <v>124.07089999999999</v>
      </c>
      <c r="O183" s="8">
        <v>4887.58</v>
      </c>
      <c r="P183" s="8">
        <v>8.7100000000000009</v>
      </c>
      <c r="Q183" s="8">
        <v>3656.99</v>
      </c>
    </row>
    <row r="184" spans="1:23" x14ac:dyDescent="0.25">
      <c r="A184" s="7">
        <v>36160</v>
      </c>
      <c r="B184" s="8">
        <v>375</v>
      </c>
      <c r="C184" s="8">
        <v>100.7</v>
      </c>
      <c r="L184" s="8">
        <v>1201.4000000000001</v>
      </c>
      <c r="M184" s="8">
        <v>114.4028</v>
      </c>
      <c r="N184" s="8">
        <v>125.66249999999999</v>
      </c>
      <c r="O184" s="8">
        <v>5590.63</v>
      </c>
      <c r="P184" s="8">
        <v>9.9700000000000006</v>
      </c>
      <c r="Q184" s="8">
        <v>4310.1899999999996</v>
      </c>
    </row>
    <row r="185" spans="1:23" x14ac:dyDescent="0.25">
      <c r="A185" s="7">
        <v>36525</v>
      </c>
      <c r="B185" s="8">
        <v>408</v>
      </c>
      <c r="C185" s="8">
        <v>100.8</v>
      </c>
      <c r="L185" s="8">
        <v>1236.7</v>
      </c>
      <c r="M185" s="8">
        <v>121.752</v>
      </c>
      <c r="N185" s="8">
        <v>176.25370000000001</v>
      </c>
      <c r="O185" s="8">
        <v>6322.53</v>
      </c>
      <c r="P185" s="8">
        <v>11.27</v>
      </c>
      <c r="Q185" s="8">
        <v>5004.47</v>
      </c>
    </row>
    <row r="186" spans="1:23" x14ac:dyDescent="0.25">
      <c r="A186" s="7">
        <v>36891</v>
      </c>
      <c r="B186" s="8">
        <v>438</v>
      </c>
      <c r="C186" s="8">
        <v>101.4</v>
      </c>
      <c r="L186" s="8">
        <v>1245</v>
      </c>
      <c r="M186" s="8">
        <v>130.5925</v>
      </c>
      <c r="N186" s="8">
        <v>162.56299999999999</v>
      </c>
      <c r="O186" s="8">
        <v>7280.03</v>
      </c>
      <c r="P186" s="8">
        <v>12.98</v>
      </c>
      <c r="Q186" s="8">
        <v>5756.7</v>
      </c>
    </row>
    <row r="187" spans="1:23" x14ac:dyDescent="0.25">
      <c r="A187" s="7">
        <v>37256</v>
      </c>
      <c r="B187" s="8">
        <v>501</v>
      </c>
      <c r="C187" s="8">
        <v>101.3</v>
      </c>
      <c r="L187" s="8">
        <v>1261.4000000000001</v>
      </c>
      <c r="M187" s="8">
        <v>148.85380000000001</v>
      </c>
      <c r="N187" s="8">
        <v>214.15559999999999</v>
      </c>
      <c r="O187" s="8">
        <v>7840.46</v>
      </c>
      <c r="P187" s="8">
        <v>13.98</v>
      </c>
      <c r="Q187" s="8">
        <v>6047.52</v>
      </c>
    </row>
    <row r="188" spans="1:23" x14ac:dyDescent="0.25">
      <c r="A188" s="7">
        <v>37621</v>
      </c>
      <c r="B188" s="8">
        <v>589</v>
      </c>
      <c r="C188" s="8">
        <v>100.6</v>
      </c>
      <c r="L188" s="8">
        <v>1374.7</v>
      </c>
      <c r="M188" s="8">
        <v>161.42679999999999</v>
      </c>
      <c r="N188" s="8">
        <v>196.48509999999999</v>
      </c>
      <c r="O188" s="8">
        <v>8364.6299999999992</v>
      </c>
      <c r="P188" s="8">
        <v>14.91</v>
      </c>
      <c r="Q188" s="8">
        <v>6708.26</v>
      </c>
    </row>
    <row r="189" spans="1:23" x14ac:dyDescent="0.25">
      <c r="A189" s="7">
        <v>37986</v>
      </c>
      <c r="B189" s="8">
        <v>644</v>
      </c>
      <c r="C189" s="8">
        <v>99.2</v>
      </c>
      <c r="L189" s="8">
        <v>1421.9</v>
      </c>
      <c r="M189" s="8">
        <v>179.36019999999999</v>
      </c>
      <c r="N189" s="8">
        <v>203.3683</v>
      </c>
      <c r="O189" s="8">
        <v>8519.31</v>
      </c>
      <c r="P189" s="8">
        <v>15.19</v>
      </c>
      <c r="Q189" s="8">
        <v>6800.42</v>
      </c>
      <c r="R189" s="8">
        <v>155</v>
      </c>
      <c r="S189" s="8">
        <v>1233</v>
      </c>
      <c r="T189" s="8">
        <v>371</v>
      </c>
      <c r="U189" s="8">
        <v>1356</v>
      </c>
      <c r="V189" s="8">
        <v>58</v>
      </c>
      <c r="W189" s="8">
        <v>448</v>
      </c>
    </row>
    <row r="190" spans="1:23" x14ac:dyDescent="0.25">
      <c r="A190" s="7">
        <v>38352</v>
      </c>
      <c r="B190" s="8">
        <v>715</v>
      </c>
      <c r="C190" s="8">
        <v>97.9</v>
      </c>
      <c r="D190" s="8">
        <v>74.3</v>
      </c>
      <c r="E190" s="8">
        <v>56</v>
      </c>
      <c r="F190" s="8">
        <v>64.099999999999994</v>
      </c>
      <c r="G190" s="8">
        <v>59.7</v>
      </c>
      <c r="H190" s="8">
        <v>73.2</v>
      </c>
      <c r="I190" s="8">
        <v>69.900000000000006</v>
      </c>
      <c r="J190" s="8">
        <v>59.7</v>
      </c>
      <c r="K190" s="8">
        <v>57.7</v>
      </c>
      <c r="L190" s="8">
        <v>1476.8</v>
      </c>
      <c r="M190" s="8">
        <v>204.58170000000001</v>
      </c>
      <c r="N190" s="8">
        <v>253.4213</v>
      </c>
      <c r="O190" s="8">
        <v>9568.51</v>
      </c>
      <c r="P190" s="8">
        <v>17.059999999999999</v>
      </c>
      <c r="Q190" s="8">
        <v>7448.57</v>
      </c>
      <c r="R190" s="8">
        <v>586</v>
      </c>
      <c r="S190" s="8">
        <v>1158</v>
      </c>
      <c r="T190" s="8">
        <v>747</v>
      </c>
      <c r="U190" s="8">
        <v>1257</v>
      </c>
      <c r="V190" s="8">
        <v>314</v>
      </c>
      <c r="W190" s="8">
        <v>494</v>
      </c>
    </row>
    <row r="191" spans="1:23" x14ac:dyDescent="0.25">
      <c r="A191" s="7">
        <v>38717</v>
      </c>
      <c r="B191" s="8">
        <v>810</v>
      </c>
      <c r="C191" s="8">
        <v>97</v>
      </c>
      <c r="D191" s="8">
        <v>73.5</v>
      </c>
      <c r="E191" s="8">
        <v>55.3</v>
      </c>
      <c r="F191" s="8">
        <v>63.2</v>
      </c>
      <c r="G191" s="8">
        <v>60.2</v>
      </c>
      <c r="H191" s="8">
        <v>73.099999999999994</v>
      </c>
      <c r="I191" s="8">
        <v>69.5</v>
      </c>
      <c r="J191" s="8">
        <v>58.1</v>
      </c>
      <c r="K191" s="8">
        <v>58.3</v>
      </c>
      <c r="L191" s="8">
        <v>1550.4</v>
      </c>
      <c r="M191" s="8">
        <v>227.53360000000001</v>
      </c>
      <c r="N191" s="8">
        <v>227.65860000000001</v>
      </c>
      <c r="O191" s="8">
        <v>10441.11</v>
      </c>
      <c r="P191" s="8">
        <v>18.61</v>
      </c>
      <c r="Q191" s="8">
        <v>8227.39</v>
      </c>
      <c r="R191" s="8">
        <v>822</v>
      </c>
      <c r="S191" s="8">
        <v>1390</v>
      </c>
      <c r="T191" s="8">
        <v>1014</v>
      </c>
      <c r="U191" s="8">
        <v>1488</v>
      </c>
      <c r="V191" s="8">
        <v>600</v>
      </c>
      <c r="W191" s="8">
        <v>557</v>
      </c>
    </row>
    <row r="192" spans="1:23" x14ac:dyDescent="0.25">
      <c r="A192" s="7">
        <v>39082</v>
      </c>
      <c r="B192" s="8">
        <v>849</v>
      </c>
      <c r="C192" s="8">
        <v>97.1</v>
      </c>
      <c r="D192" s="8">
        <v>73.099999999999994</v>
      </c>
      <c r="E192" s="8">
        <v>56.1</v>
      </c>
      <c r="F192" s="8">
        <v>63.4</v>
      </c>
      <c r="G192" s="8">
        <v>60.8</v>
      </c>
      <c r="H192" s="8">
        <v>73</v>
      </c>
      <c r="I192" s="8">
        <v>69.3</v>
      </c>
      <c r="J192" s="8">
        <v>58.5</v>
      </c>
      <c r="K192" s="8">
        <v>59.1</v>
      </c>
      <c r="L192" s="8">
        <v>1637.5</v>
      </c>
      <c r="M192" s="8">
        <v>253.1234</v>
      </c>
      <c r="N192" s="8">
        <v>388.04820000000001</v>
      </c>
      <c r="O192" s="8">
        <v>11870.75</v>
      </c>
      <c r="P192" s="8">
        <v>21.45</v>
      </c>
      <c r="Q192" s="8">
        <v>9479.5499999999993</v>
      </c>
      <c r="R192" s="8">
        <v>665</v>
      </c>
      <c r="S192" s="8">
        <v>1443</v>
      </c>
      <c r="T192" s="8">
        <v>662</v>
      </c>
      <c r="U192" s="8">
        <v>1521</v>
      </c>
      <c r="V192" s="8">
        <v>681</v>
      </c>
      <c r="W192" s="8">
        <v>770</v>
      </c>
    </row>
    <row r="193" spans="1:23" x14ac:dyDescent="0.25">
      <c r="A193" s="7">
        <v>39447</v>
      </c>
      <c r="B193" s="8">
        <v>909</v>
      </c>
      <c r="C193" s="8">
        <v>96.9</v>
      </c>
      <c r="D193" s="8">
        <v>72.900000000000006</v>
      </c>
      <c r="E193" s="8">
        <v>57</v>
      </c>
      <c r="F193" s="8">
        <v>64</v>
      </c>
      <c r="G193" s="8">
        <v>61.5</v>
      </c>
      <c r="H193" s="8">
        <v>73.599999999999994</v>
      </c>
      <c r="I193" s="8">
        <v>69.8</v>
      </c>
      <c r="J193" s="8">
        <v>59.3</v>
      </c>
      <c r="K193" s="8">
        <v>59.8</v>
      </c>
      <c r="L193" s="8">
        <v>1701.1</v>
      </c>
      <c r="M193" s="8">
        <v>277.52249999999998</v>
      </c>
      <c r="N193" s="8">
        <v>303.66140000000001</v>
      </c>
      <c r="O193" s="8">
        <v>13362.33</v>
      </c>
      <c r="P193" s="8">
        <v>23.86</v>
      </c>
      <c r="Q193" s="8">
        <v>10543.3</v>
      </c>
      <c r="R193" s="8">
        <v>1510</v>
      </c>
      <c r="S193" s="8">
        <v>2096</v>
      </c>
      <c r="T193" s="8">
        <v>1910</v>
      </c>
      <c r="U193" s="8">
        <v>2219</v>
      </c>
      <c r="V193" s="8">
        <v>997</v>
      </c>
      <c r="W193" s="8">
        <v>987</v>
      </c>
    </row>
    <row r="194" spans="1:23" x14ac:dyDescent="0.25">
      <c r="A194" s="7">
        <v>39813</v>
      </c>
      <c r="B194" s="8">
        <v>952</v>
      </c>
      <c r="C194" s="8">
        <v>100.1</v>
      </c>
      <c r="D194" s="8">
        <v>72.8</v>
      </c>
      <c r="E194" s="8">
        <v>57.9</v>
      </c>
      <c r="F194" s="8">
        <v>64.5</v>
      </c>
      <c r="G194" s="8">
        <v>62</v>
      </c>
      <c r="H194" s="8">
        <v>73.7</v>
      </c>
      <c r="I194" s="8">
        <v>70.2</v>
      </c>
      <c r="J194" s="8">
        <v>60</v>
      </c>
      <c r="K194" s="8">
        <v>60.3</v>
      </c>
      <c r="L194" s="8">
        <v>1695.7</v>
      </c>
      <c r="M194" s="8">
        <v>276.33300000000003</v>
      </c>
      <c r="N194" s="8">
        <v>290.34789999999998</v>
      </c>
      <c r="O194" s="8">
        <v>13219.37</v>
      </c>
      <c r="P194" s="8">
        <v>22.85</v>
      </c>
      <c r="Q194" s="8">
        <v>10076.19</v>
      </c>
      <c r="R194" s="8">
        <v>928</v>
      </c>
      <c r="S194" s="8">
        <v>2985</v>
      </c>
      <c r="T194" s="8">
        <v>2245</v>
      </c>
      <c r="U194" s="8">
        <v>3151</v>
      </c>
      <c r="V194" s="8">
        <v>252</v>
      </c>
      <c r="W194" s="8">
        <v>1361</v>
      </c>
    </row>
    <row r="195" spans="1:23" x14ac:dyDescent="0.25">
      <c r="A195" s="7">
        <v>40178</v>
      </c>
      <c r="B195" s="8">
        <v>1076</v>
      </c>
      <c r="C195" s="8">
        <v>99.4</v>
      </c>
      <c r="D195" s="8">
        <v>72.099999999999994</v>
      </c>
      <c r="E195" s="8">
        <v>58.3</v>
      </c>
      <c r="F195" s="8">
        <v>64.7</v>
      </c>
      <c r="G195" s="8">
        <v>63.4</v>
      </c>
      <c r="H195" s="8">
        <v>73.599999999999994</v>
      </c>
      <c r="I195" s="8">
        <v>71.099999999999994</v>
      </c>
      <c r="J195" s="8">
        <v>60</v>
      </c>
      <c r="K195" s="8">
        <v>61.8</v>
      </c>
      <c r="L195" s="8">
        <v>1711.9</v>
      </c>
      <c r="M195" s="8">
        <v>261.17520000000002</v>
      </c>
      <c r="N195" s="8">
        <v>273.53789999999998</v>
      </c>
      <c r="O195" s="8">
        <v>13471.94</v>
      </c>
      <c r="P195" s="8">
        <v>23.47</v>
      </c>
      <c r="Q195" s="8">
        <v>10413.77</v>
      </c>
      <c r="R195" s="8">
        <v>1627</v>
      </c>
      <c r="S195" s="8">
        <v>3596</v>
      </c>
      <c r="T195" s="8">
        <v>1588</v>
      </c>
      <c r="U195" s="8">
        <v>3759</v>
      </c>
      <c r="V195" s="8">
        <v>1722</v>
      </c>
      <c r="W195" s="8">
        <v>2201</v>
      </c>
    </row>
    <row r="196" spans="1:23" x14ac:dyDescent="0.25">
      <c r="A196" s="7">
        <v>40543</v>
      </c>
      <c r="B196" s="8">
        <v>1168</v>
      </c>
      <c r="C196" s="8">
        <v>100</v>
      </c>
      <c r="D196" s="8">
        <v>73.099999999999994</v>
      </c>
      <c r="E196" s="8">
        <v>60.6</v>
      </c>
      <c r="F196" s="8">
        <v>66.400000000000006</v>
      </c>
      <c r="G196" s="8">
        <v>66</v>
      </c>
      <c r="H196" s="8">
        <v>75</v>
      </c>
      <c r="I196" s="8">
        <v>72.8</v>
      </c>
      <c r="J196" s="8">
        <v>61.7</v>
      </c>
      <c r="K196" s="8">
        <v>64.599999999999994</v>
      </c>
      <c r="L196" s="8">
        <v>1729.8</v>
      </c>
      <c r="M196" s="8">
        <v>280.71949999999998</v>
      </c>
      <c r="N196" s="8">
        <v>244.82239999999999</v>
      </c>
      <c r="O196" s="8">
        <v>14577.53</v>
      </c>
      <c r="P196" s="8">
        <v>25.41</v>
      </c>
      <c r="Q196" s="8">
        <v>11300.88</v>
      </c>
      <c r="R196" s="8">
        <v>1581</v>
      </c>
      <c r="S196" s="8">
        <v>3554</v>
      </c>
      <c r="T196" s="8">
        <v>1534</v>
      </c>
      <c r="U196" s="8">
        <v>3652</v>
      </c>
      <c r="V196" s="8">
        <v>1634</v>
      </c>
      <c r="W196" s="8">
        <v>2514</v>
      </c>
    </row>
    <row r="197" spans="1:23" x14ac:dyDescent="0.25">
      <c r="A197" s="7">
        <v>40908</v>
      </c>
      <c r="B197" s="8">
        <v>1168</v>
      </c>
      <c r="C197" s="8">
        <v>102.4</v>
      </c>
      <c r="D197" s="8">
        <v>75</v>
      </c>
      <c r="E197" s="8">
        <v>65.400000000000006</v>
      </c>
      <c r="F197" s="8">
        <v>70.3</v>
      </c>
      <c r="G197" s="8">
        <v>70.900000000000006</v>
      </c>
      <c r="H197" s="8">
        <v>77.400000000000006</v>
      </c>
      <c r="I197" s="8">
        <v>75.5</v>
      </c>
      <c r="J197" s="8">
        <v>66.2</v>
      </c>
      <c r="K197" s="8">
        <v>69.900000000000006</v>
      </c>
      <c r="L197" s="8">
        <v>1749.9</v>
      </c>
      <c r="M197" s="8">
        <v>297.43770000000001</v>
      </c>
      <c r="N197" s="8">
        <v>329.05349999999999</v>
      </c>
      <c r="O197" s="8">
        <v>15745.06</v>
      </c>
      <c r="P197" s="8">
        <v>27.71</v>
      </c>
      <c r="Q197" s="8">
        <v>12419.59</v>
      </c>
      <c r="R197" s="8">
        <v>2155</v>
      </c>
      <c r="S197" s="8">
        <v>3881</v>
      </c>
      <c r="T197" s="8">
        <v>2344</v>
      </c>
      <c r="U197" s="8">
        <v>3999</v>
      </c>
      <c r="V197" s="8">
        <v>1895</v>
      </c>
      <c r="W197" s="8">
        <v>2433</v>
      </c>
    </row>
    <row r="198" spans="1:23" x14ac:dyDescent="0.25">
      <c r="A198" s="7">
        <v>41274</v>
      </c>
      <c r="B198" s="8">
        <v>1194</v>
      </c>
      <c r="C198" s="8">
        <v>105.5</v>
      </c>
      <c r="D198" s="8">
        <v>78.099999999999994</v>
      </c>
      <c r="E198" s="8">
        <v>71.099999999999994</v>
      </c>
      <c r="F198" s="8">
        <v>75.099999999999994</v>
      </c>
      <c r="G198" s="8">
        <v>75.8</v>
      </c>
      <c r="H198" s="8">
        <v>80.5</v>
      </c>
      <c r="I198" s="8">
        <v>78.8</v>
      </c>
      <c r="J198" s="8">
        <v>71.7</v>
      </c>
      <c r="K198" s="8">
        <v>75.099999999999994</v>
      </c>
      <c r="L198" s="8">
        <v>1766.7</v>
      </c>
      <c r="M198" s="8">
        <v>306.58609999999999</v>
      </c>
      <c r="N198" s="8">
        <v>377.06130000000002</v>
      </c>
      <c r="O198" s="8">
        <v>16812.52</v>
      </c>
      <c r="P198" s="8">
        <v>29.83</v>
      </c>
      <c r="Q198" s="8">
        <v>13428.38</v>
      </c>
      <c r="R198" s="8">
        <v>1805</v>
      </c>
      <c r="S198" s="8">
        <v>3940</v>
      </c>
      <c r="T198" s="8">
        <v>1839</v>
      </c>
      <c r="U198" s="8">
        <v>4050</v>
      </c>
      <c r="V198" s="8">
        <v>1757</v>
      </c>
      <c r="W198" s="8">
        <v>2857</v>
      </c>
    </row>
    <row r="199" spans="1:23" x14ac:dyDescent="0.25">
      <c r="A199" s="7">
        <v>41639</v>
      </c>
      <c r="B199" s="8">
        <v>1270</v>
      </c>
      <c r="C199" s="8">
        <v>108.7</v>
      </c>
      <c r="D199" s="8">
        <v>82.1</v>
      </c>
      <c r="E199" s="8">
        <v>78.099999999999994</v>
      </c>
      <c r="F199" s="8">
        <v>80.7</v>
      </c>
      <c r="G199" s="8">
        <v>81.2</v>
      </c>
      <c r="H199" s="8">
        <v>84.4</v>
      </c>
      <c r="I199" s="8">
        <v>83.1</v>
      </c>
      <c r="J199" s="8">
        <v>78.2</v>
      </c>
      <c r="K199" s="8">
        <v>80.900000000000006</v>
      </c>
      <c r="L199" s="8">
        <v>1786.7</v>
      </c>
      <c r="M199" s="8">
        <v>316.84199999999998</v>
      </c>
      <c r="N199" s="8">
        <v>343.81240000000003</v>
      </c>
      <c r="O199" s="8">
        <v>17489.22</v>
      </c>
      <c r="P199" s="8">
        <v>31.3</v>
      </c>
      <c r="Q199" s="8">
        <v>13848.39</v>
      </c>
      <c r="R199" s="8">
        <v>2072</v>
      </c>
      <c r="S199" s="8">
        <v>3882</v>
      </c>
      <c r="T199" s="8">
        <v>2142</v>
      </c>
      <c r="U199" s="8">
        <v>3972</v>
      </c>
      <c r="V199" s="8">
        <v>1968</v>
      </c>
      <c r="W199" s="8">
        <v>2872</v>
      </c>
    </row>
    <row r="200" spans="1:23" x14ac:dyDescent="0.25">
      <c r="A200" s="7">
        <v>42004</v>
      </c>
      <c r="B200" s="8">
        <v>1353</v>
      </c>
      <c r="C200" s="8">
        <v>111.9</v>
      </c>
      <c r="D200" s="8">
        <v>86.4</v>
      </c>
      <c r="E200" s="8">
        <v>83</v>
      </c>
      <c r="F200" s="8">
        <v>85.3</v>
      </c>
      <c r="G200" s="8">
        <v>85.9</v>
      </c>
      <c r="H200" s="8">
        <v>88.9</v>
      </c>
      <c r="I200" s="8">
        <v>88</v>
      </c>
      <c r="J200" s="8">
        <v>82.8</v>
      </c>
      <c r="K200" s="8">
        <v>85.5</v>
      </c>
      <c r="L200" s="8">
        <v>1821.8</v>
      </c>
      <c r="M200" s="8">
        <v>333.42270000000002</v>
      </c>
      <c r="N200" s="8">
        <v>564.86159999999995</v>
      </c>
      <c r="O200" s="8">
        <v>17965.759999999998</v>
      </c>
      <c r="P200" s="8">
        <v>31.31</v>
      </c>
      <c r="Q200" s="8">
        <v>14233.06</v>
      </c>
      <c r="R200" s="8">
        <v>2802</v>
      </c>
      <c r="S200" s="8">
        <v>4117</v>
      </c>
      <c r="T200" s="8">
        <v>2833</v>
      </c>
      <c r="U200" s="8">
        <v>4236</v>
      </c>
      <c r="V200" s="8">
        <v>2755</v>
      </c>
      <c r="W200" s="8">
        <v>2832</v>
      </c>
    </row>
    <row r="201" spans="1:23" x14ac:dyDescent="0.25">
      <c r="A201" s="7">
        <v>42369</v>
      </c>
      <c r="C201" s="8">
        <v>117.1</v>
      </c>
      <c r="D201" s="8">
        <v>92.3</v>
      </c>
      <c r="E201" s="8">
        <v>90.2</v>
      </c>
      <c r="F201" s="8">
        <v>91.8</v>
      </c>
      <c r="G201" s="8">
        <v>92.3</v>
      </c>
      <c r="H201" s="8">
        <v>94.2</v>
      </c>
      <c r="I201" s="8">
        <v>93.3</v>
      </c>
      <c r="J201" s="8">
        <v>90.1</v>
      </c>
      <c r="K201" s="8">
        <v>92.1</v>
      </c>
      <c r="L201" s="8">
        <v>1865.6</v>
      </c>
      <c r="M201" s="8">
        <v>341.45710000000003</v>
      </c>
      <c r="O201" s="8">
        <v>19061.82</v>
      </c>
      <c r="P201" s="8">
        <v>33.06</v>
      </c>
      <c r="Q201" s="8">
        <v>15701.12</v>
      </c>
      <c r="R201" s="8">
        <v>2437</v>
      </c>
      <c r="S201" s="8">
        <v>4562</v>
      </c>
      <c r="T201" s="8">
        <v>2639</v>
      </c>
      <c r="U201" s="8">
        <v>4697</v>
      </c>
      <c r="V201" s="8">
        <v>2255</v>
      </c>
      <c r="W201" s="8">
        <v>3088</v>
      </c>
    </row>
    <row r="202" spans="1:23" x14ac:dyDescent="0.25">
      <c r="A202" s="7">
        <v>42735</v>
      </c>
      <c r="C202" s="8">
        <v>124.1</v>
      </c>
      <c r="D202" s="8">
        <v>100</v>
      </c>
      <c r="E202" s="8">
        <v>100</v>
      </c>
      <c r="F202" s="8">
        <v>100</v>
      </c>
      <c r="G202" s="8">
        <v>100</v>
      </c>
      <c r="H202" s="8">
        <v>100</v>
      </c>
      <c r="I202" s="8">
        <v>100</v>
      </c>
      <c r="J202" s="8">
        <v>100</v>
      </c>
      <c r="K202" s="8">
        <v>100</v>
      </c>
      <c r="O202" s="8">
        <v>20400.91</v>
      </c>
      <c r="P202" s="8">
        <v>38.020000000000003</v>
      </c>
      <c r="Q202" s="8">
        <v>18134.79</v>
      </c>
      <c r="R202" s="8">
        <v>2948</v>
      </c>
      <c r="S202" s="8">
        <v>4635</v>
      </c>
      <c r="T202" s="8">
        <v>3117</v>
      </c>
      <c r="U202" s="8">
        <v>4777</v>
      </c>
      <c r="V202" s="8">
        <v>2757</v>
      </c>
      <c r="W202" s="8">
        <v>3134</v>
      </c>
    </row>
    <row r="203" spans="1:23" x14ac:dyDescent="0.25">
      <c r="A203" s="7">
        <v>43100</v>
      </c>
      <c r="C203" s="8">
        <v>129.80000000000001</v>
      </c>
      <c r="D203" s="8">
        <v>107.4</v>
      </c>
      <c r="E203" s="8">
        <v>109</v>
      </c>
      <c r="F203" s="8">
        <v>108.8</v>
      </c>
      <c r="G203" s="8">
        <v>109.7</v>
      </c>
      <c r="H203" s="8">
        <v>106.3</v>
      </c>
      <c r="I203" s="8">
        <v>107.1</v>
      </c>
      <c r="J203" s="8">
        <v>110.2</v>
      </c>
      <c r="K203" s="8">
        <v>110.3</v>
      </c>
      <c r="O203" s="8">
        <v>21415.95</v>
      </c>
      <c r="P203" s="8">
        <v>38.49</v>
      </c>
      <c r="Q203" s="8">
        <v>19536.12</v>
      </c>
      <c r="S203" s="8">
        <v>4713</v>
      </c>
      <c r="U203" s="8">
        <v>4849</v>
      </c>
      <c r="W203" s="8">
        <v>3148</v>
      </c>
    </row>
    <row r="204" spans="1:23" x14ac:dyDescent="0.25">
      <c r="A204" s="7">
        <v>43465</v>
      </c>
      <c r="D204" s="8">
        <v>116.3</v>
      </c>
      <c r="E204" s="8">
        <v>119.6</v>
      </c>
      <c r="F204" s="8">
        <v>118.2</v>
      </c>
      <c r="G204" s="8">
        <v>118.9</v>
      </c>
      <c r="H204" s="8">
        <v>114.9</v>
      </c>
      <c r="I204" s="8">
        <v>115.9</v>
      </c>
      <c r="J204" s="8">
        <v>120.4</v>
      </c>
      <c r="K204" s="8">
        <v>119.5</v>
      </c>
      <c r="O204" s="8">
        <v>21725.71</v>
      </c>
      <c r="P204" s="8">
        <v>39.17</v>
      </c>
      <c r="Q204" s="8">
        <v>19708.830000000002</v>
      </c>
      <c r="S204" s="8">
        <v>4926</v>
      </c>
      <c r="U204" s="8">
        <v>5090</v>
      </c>
      <c r="W204" s="8">
        <v>3433</v>
      </c>
    </row>
    <row r="205" spans="1:23" x14ac:dyDescent="0.25">
      <c r="A205" s="7">
        <v>43830</v>
      </c>
      <c r="D205" s="8">
        <v>124.2</v>
      </c>
      <c r="E205" s="8">
        <v>127.5</v>
      </c>
      <c r="F205" s="8">
        <v>125.6</v>
      </c>
      <c r="G205" s="8">
        <v>127.4</v>
      </c>
      <c r="H205" s="8">
        <v>122</v>
      </c>
      <c r="I205" s="8">
        <v>122.8</v>
      </c>
      <c r="J205" s="8">
        <v>127.8</v>
      </c>
      <c r="K205" s="8">
        <v>128.30000000000001</v>
      </c>
      <c r="O205" s="8">
        <v>22264.2</v>
      </c>
      <c r="Q205" s="8">
        <v>20474.259999999998</v>
      </c>
      <c r="S205" s="8">
        <v>5202</v>
      </c>
      <c r="U205" s="8">
        <v>5395</v>
      </c>
      <c r="W205" s="8">
        <v>3720</v>
      </c>
    </row>
    <row r="206" spans="1:23" x14ac:dyDescent="0.25">
      <c r="A206" s="7">
        <v>44196</v>
      </c>
      <c r="E206" s="8">
        <v>136.30000000000001</v>
      </c>
      <c r="F206" s="8">
        <v>133.30000000000001</v>
      </c>
      <c r="G206" s="8">
        <v>134.4</v>
      </c>
      <c r="H206" s="8">
        <v>129.69999999999999</v>
      </c>
      <c r="I206" s="8">
        <v>130.4</v>
      </c>
      <c r="J206" s="8">
        <v>135.80000000000001</v>
      </c>
      <c r="K206" s="8">
        <v>135.19999999999999</v>
      </c>
      <c r="O206" s="8">
        <v>23141.05</v>
      </c>
      <c r="Q206" s="8">
        <v>21314.27</v>
      </c>
      <c r="S206" s="8">
        <v>6212</v>
      </c>
      <c r="U206" s="8">
        <v>6430</v>
      </c>
      <c r="W206" s="8">
        <v>4820</v>
      </c>
    </row>
    <row r="207" spans="1:23" x14ac:dyDescent="0.25">
      <c r="A207" s="7">
        <v>44561</v>
      </c>
      <c r="O207" s="8">
        <v>25571.43</v>
      </c>
      <c r="Q207" s="8">
        <v>23618.41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vt:lpstr>
      <vt:lpstr>Summary Documentation</vt:lpstr>
      <vt:lpstr>Monthly Series</vt:lpstr>
      <vt:lpstr>Quarterly Series</vt:lpstr>
      <vt:lpstr>Half-yearly Series</vt:lpstr>
      <vt:lpstr>Annual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Szemere, Robert</cp:lastModifiedBy>
  <dcterms:created xsi:type="dcterms:W3CDTF">2022-01-25T09:07:05Z</dcterms:created>
  <dcterms:modified xsi:type="dcterms:W3CDTF">2022-01-25T09:11:33Z</dcterms:modified>
</cp:coreProperties>
</file>