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greaterlondonauthority.sharepoint.com/sites/sharefilesocialpolicy/Shared Documents/Pay Gap 2024/2024 Tables/Redacted/"/>
    </mc:Choice>
  </mc:AlternateContent>
  <xr:revisionPtr revIDLastSave="126" documentId="8_{0104B76B-7F97-41C1-BF45-D714E3A24B06}" xr6:coauthVersionLast="47" xr6:coauthVersionMax="47" xr10:uidLastSave="{EACB8795-76EB-456B-B12B-8E846AFC2830}"/>
  <bookViews>
    <workbookView xWindow="-98" yWindow="-98" windowWidth="21795" windowHeight="13996" xr2:uid="{8B196CB6-FF69-4B59-8B3A-AAFA4B6AA508}"/>
  </bookViews>
  <sheets>
    <sheet name="Overview" sheetId="2" r:id="rId1"/>
    <sheet name="Contents" sheetId="1" r:id="rId2"/>
    <sheet name="1" sheetId="3" r:id="rId3"/>
    <sheet name="2" sheetId="10" r:id="rId4"/>
    <sheet name="3" sheetId="11" r:id="rId5"/>
    <sheet name="4" sheetId="12" r:id="rId6"/>
    <sheet name="5" sheetId="13" r:id="rId7"/>
    <sheet name="6" sheetId="14"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6" i="12" l="1"/>
  <c r="L105" i="12"/>
  <c r="L104" i="12"/>
  <c r="L209" i="12"/>
  <c r="L208" i="12"/>
  <c r="L207" i="12"/>
  <c r="L203" i="12"/>
  <c r="L202" i="12"/>
  <c r="L201" i="12"/>
  <c r="L100" i="12"/>
  <c r="L99" i="12"/>
  <c r="L98" i="12"/>
  <c r="L94" i="12"/>
  <c r="L93" i="12"/>
  <c r="L92" i="12"/>
  <c r="L197" i="12"/>
  <c r="L196" i="12"/>
  <c r="L195" i="12"/>
  <c r="L191" i="12"/>
  <c r="L190" i="12"/>
  <c r="L189" i="12"/>
  <c r="L88" i="12"/>
  <c r="L87" i="12"/>
  <c r="L86" i="12"/>
  <c r="L185" i="12"/>
  <c r="L184" i="12"/>
  <c r="L183" i="12"/>
  <c r="L82" i="12"/>
  <c r="L81" i="12"/>
  <c r="L80" i="12"/>
  <c r="L179" i="12"/>
  <c r="L178" i="12"/>
  <c r="L177" i="12"/>
  <c r="L76" i="12"/>
  <c r="L75" i="12"/>
  <c r="L74" i="12"/>
  <c r="L70" i="12"/>
  <c r="L69" i="12"/>
  <c r="L68" i="12"/>
  <c r="L173" i="12"/>
  <c r="L172" i="12"/>
  <c r="L171" i="12"/>
  <c r="L64" i="12"/>
  <c r="L63" i="12"/>
  <c r="L62" i="12"/>
  <c r="L167" i="12"/>
  <c r="L166" i="12"/>
  <c r="L165" i="12"/>
  <c r="L161" i="12"/>
  <c r="L160" i="12"/>
  <c r="L159" i="12"/>
  <c r="L58" i="12"/>
  <c r="L57" i="12"/>
  <c r="L56" i="12"/>
  <c r="L52" i="12"/>
  <c r="L51" i="12"/>
  <c r="L50" i="12"/>
  <c r="L155" i="12"/>
  <c r="L154" i="12"/>
  <c r="L153" i="12"/>
  <c r="L149" i="12"/>
  <c r="L148" i="12"/>
  <c r="L147" i="12"/>
  <c r="L46" i="12"/>
  <c r="L45" i="12"/>
  <c r="L44" i="12"/>
  <c r="L143" i="12"/>
  <c r="L142" i="12"/>
  <c r="L141" i="12"/>
  <c r="L40" i="12"/>
  <c r="L39" i="12"/>
  <c r="L38" i="12"/>
  <c r="L33" i="12"/>
  <c r="L27" i="12"/>
  <c r="L21" i="12"/>
  <c r="L14" i="12"/>
  <c r="L136" i="12"/>
  <c r="L130" i="12"/>
  <c r="L124" i="12"/>
  <c r="L117" i="12"/>
  <c r="L111" i="12"/>
  <c r="L8" i="12"/>
  <c r="L16" i="13"/>
  <c r="L15" i="13"/>
  <c r="L14" i="13"/>
  <c r="L10" i="13"/>
  <c r="L9" i="13"/>
  <c r="L8" i="13"/>
  <c r="L61" i="11"/>
  <c r="L60" i="11"/>
  <c r="L59" i="11"/>
  <c r="L58" i="11"/>
  <c r="L54" i="11"/>
  <c r="L53" i="11"/>
  <c r="L52" i="11"/>
  <c r="L51" i="11"/>
  <c r="L47" i="11"/>
  <c r="L46" i="11"/>
  <c r="L45" i="11"/>
  <c r="L44" i="11"/>
  <c r="L40" i="11"/>
  <c r="L39" i="11"/>
  <c r="L38" i="11"/>
  <c r="L37" i="11"/>
  <c r="L32" i="11"/>
  <c r="L31" i="11"/>
  <c r="L30" i="11"/>
  <c r="L29" i="11"/>
  <c r="L25" i="11"/>
  <c r="L24" i="11"/>
  <c r="L23" i="11"/>
  <c r="L22" i="11"/>
  <c r="L18" i="11"/>
  <c r="L17" i="11"/>
  <c r="L16" i="11"/>
  <c r="L15" i="11"/>
  <c r="J47" i="11"/>
  <c r="J18" i="11"/>
  <c r="L11" i="11"/>
  <c r="L10" i="11"/>
  <c r="L9" i="11"/>
  <c r="L8" i="11"/>
  <c r="L29" i="10"/>
  <c r="L28" i="10"/>
  <c r="L27" i="10"/>
  <c r="L23" i="10"/>
  <c r="L22" i="10"/>
  <c r="L21" i="10"/>
  <c r="L16" i="10"/>
  <c r="L15" i="10"/>
  <c r="L14" i="10"/>
  <c r="L10" i="10"/>
  <c r="L9" i="10"/>
  <c r="L8" i="10"/>
  <c r="J24" i="3"/>
  <c r="L24" i="3"/>
  <c r="L23" i="3"/>
  <c r="L22" i="3"/>
  <c r="L21" i="3"/>
  <c r="L16" i="3"/>
  <c r="L15" i="3"/>
  <c r="L14" i="3"/>
  <c r="L10" i="3"/>
  <c r="L9" i="3"/>
  <c r="L8" i="3"/>
</calcChain>
</file>

<file path=xl/sharedStrings.xml><?xml version="1.0" encoding="utf-8"?>
<sst xmlns="http://schemas.openxmlformats.org/spreadsheetml/2006/main" count="474" uniqueCount="90">
  <si>
    <t>Staff numbers</t>
  </si>
  <si>
    <t>Female</t>
  </si>
  <si>
    <t>Male</t>
  </si>
  <si>
    <t>Pay Gap</t>
  </si>
  <si>
    <t>Total</t>
  </si>
  <si>
    <t>% Female</t>
  </si>
  <si>
    <t>N/A</t>
  </si>
  <si>
    <t>Number of staff receiving bonus</t>
  </si>
  <si>
    <t>&lt;£20,000</t>
  </si>
  <si>
    <t>£20,000 to £29,999</t>
  </si>
  <si>
    <t>£30,000 to £39,999</t>
  </si>
  <si>
    <t>£40,000 to £49,999</t>
  </si>
  <si>
    <t>£50,000 to £59,999</t>
  </si>
  <si>
    <t>£60,000 to £69,999</t>
  </si>
  <si>
    <t>£70,000 to £79,999</t>
  </si>
  <si>
    <t>£80,000 to £89,999</t>
  </si>
  <si>
    <t>£90,000 to £99,999</t>
  </si>
  <si>
    <t>&gt;£100,000</t>
  </si>
  <si>
    <t>Back to Contents</t>
  </si>
  <si>
    <t>GLA</t>
  </si>
  <si>
    <t>Hourly pay</t>
  </si>
  <si>
    <t>Median</t>
  </si>
  <si>
    <t>Mean</t>
  </si>
  <si>
    <t>Median (full time staff)</t>
  </si>
  <si>
    <t>Median (part time staff)</t>
  </si>
  <si>
    <t>Mean (full time staff)</t>
  </si>
  <si>
    <t>Mean (part time staff)</t>
  </si>
  <si>
    <t>Median (lower quartile)</t>
  </si>
  <si>
    <t>Median (lower middle quartile)</t>
  </si>
  <si>
    <t>Median (upper middle quartile)</t>
  </si>
  <si>
    <t>Median (upper quartile)</t>
  </si>
  <si>
    <t>Median (London's Living Wage)</t>
  </si>
  <si>
    <t>Mean (London's Living Wage)</t>
  </si>
  <si>
    <t>Median (Grade 1)</t>
  </si>
  <si>
    <t>Mean (Grade 1)</t>
  </si>
  <si>
    <t>Median (Grade 2)</t>
  </si>
  <si>
    <t>Mean (Grade 2)</t>
  </si>
  <si>
    <t>Median (Grade 3)</t>
  </si>
  <si>
    <t>Mean (Grade 3)</t>
  </si>
  <si>
    <t>Median (Grade 4)</t>
  </si>
  <si>
    <t>Mean (Grade 4)</t>
  </si>
  <si>
    <t>Median (Grade 5)</t>
  </si>
  <si>
    <t>Mean (Grade 5)</t>
  </si>
  <si>
    <t>Median (Grade 6)</t>
  </si>
  <si>
    <t>Mean (Grade 6)</t>
  </si>
  <si>
    <t>Median (Grade 7)</t>
  </si>
  <si>
    <t>Mean (Grade 7)</t>
  </si>
  <si>
    <t>Median (Grade 8)</t>
  </si>
  <si>
    <t>Mean (Grade 8)</t>
  </si>
  <si>
    <t>Median (Grade 9)</t>
  </si>
  <si>
    <t>Mean (Grade 9)</t>
  </si>
  <si>
    <t>Median (Grade 10)</t>
  </si>
  <si>
    <t>Mean (Grade 10)</t>
  </si>
  <si>
    <t>Median (Grade 11)</t>
  </si>
  <si>
    <t>Mean (Grade 11)</t>
  </si>
  <si>
    <t>Median (Grade 12)</t>
  </si>
  <si>
    <t>Mean (Grade 12)</t>
  </si>
  <si>
    <t>Median (Grade 13)</t>
  </si>
  <si>
    <t>Mean (Grade 13)</t>
  </si>
  <si>
    <t>Median (Grade 14)</t>
  </si>
  <si>
    <t>Mean (Grade 14)</t>
  </si>
  <si>
    <t>Median (Grade 15)</t>
  </si>
  <si>
    <t>Mean (Grade 15)</t>
  </si>
  <si>
    <t>Median (Spot)</t>
  </si>
  <si>
    <t>Mean (Spot)</t>
  </si>
  <si>
    <t>Annual payment</t>
  </si>
  <si>
    <t>Proportion of staff receiving bonus</t>
  </si>
  <si>
    <t>Pay band</t>
  </si>
  <si>
    <t>Proportion of staff that are female</t>
  </si>
  <si>
    <t>Gender pay gap data tables</t>
  </si>
  <si>
    <t>Mean (lower quartile)</t>
  </si>
  <si>
    <t>Mean (lower middle quartile)</t>
  </si>
  <si>
    <t>Mean (upper middle quartile)</t>
  </si>
  <si>
    <t>Mean (upper quartile)</t>
  </si>
  <si>
    <t>Proportion of staff that are male</t>
  </si>
  <si>
    <t>Change (2023 to 2024)</t>
  </si>
  <si>
    <t>Table 1: Overall gender pay gap (all staff), 2017-2024</t>
  </si>
  <si>
    <t>Table 3: Gender pay gap, by earnings quartile, 2017-2024</t>
  </si>
  <si>
    <t>Table 5: Overall gender bonus pay gap (all staff), 2017-2024</t>
  </si>
  <si>
    <t>Table 6: Salary distribution by gender, by £10k increments, 2017-2024</t>
  </si>
  <si>
    <t>Overall gender pay gap (all staff), 2017-2024</t>
  </si>
  <si>
    <t>Gender pay gap, by full time and part time status, 2017-2024</t>
  </si>
  <si>
    <t>Gender pay gap, by earnings quartile, 2017-2024</t>
  </si>
  <si>
    <t>Gender pay gap, by GLA staff grades, 2017-2024</t>
  </si>
  <si>
    <t>Overall gender bonus pay gap (all staff), 2017-2024</t>
  </si>
  <si>
    <t>Salary distribution by gender, by £10k increments, 2017-2024</t>
  </si>
  <si>
    <t>Table 2: Gender pay gap, by full time and part time status, 2017-2024</t>
  </si>
  <si>
    <t>Table 4: Gender pay gap, by GLA staff grades, 2017-2024</t>
  </si>
  <si>
    <t>&lt;5</t>
  </si>
  <si>
    <t>&gt;5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</si>
</sst>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Red]\-&quot;£&quot;#,##0.00"/>
    <numFmt numFmtId="44" formatCode="_-&quot;£&quot;* #,##0.00_-;\-&quot;£&quot;* #,##0.00_-;_-&quot;£&quot;* &quot;-&quot;??_-;_-@_-"/>
    <numFmt numFmtId="43" formatCode="_-* #,##0.00_-;\-* #,##0.00_-;_-* &quot;-&quot;??_-;_-@_-"/>
    <numFmt numFmtId="164" formatCode="0.0%"/>
    <numFmt numFmtId="165" formatCode="_-* #,##0_-;\-* #,##0_-;_-* &quot;-&quot;??_-;_-@_-"/>
  </numFmts>
  <fonts count="8" x14ac:knownFonts="1">
    <font>
      <sz val="11"/>
      <color theme="1"/>
      <name val="Calibri"/>
      <family val="2"/>
      <scheme val="minor"/>
    </font>
    <font>
      <sz val="11"/>
      <color theme="1"/>
      <name val="Calibri"/>
      <family val="2"/>
      <scheme val="minor"/>
    </font>
    <font>
      <b/>
      <sz val="12"/>
      <color theme="1"/>
      <name val="Calibri"/>
      <family val="2"/>
    </font>
    <font>
      <b/>
      <sz val="11"/>
      <color theme="1"/>
      <name val="Calibri"/>
      <family val="2"/>
      <scheme val="minor"/>
    </font>
    <font>
      <u/>
      <sz val="11"/>
      <color theme="10"/>
      <name val="Calibri"/>
      <family val="2"/>
      <scheme val="minor"/>
    </font>
    <font>
      <b/>
      <u/>
      <sz val="11"/>
      <color theme="10"/>
      <name val="Calibri"/>
      <family val="2"/>
      <scheme val="minor"/>
    </font>
    <font>
      <i/>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7">
    <xf numFmtId="0" fontId="0" fillId="0" borderId="0"/>
    <xf numFmtId="9" fontId="1" fillId="0" borderId="0" applyFon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68">
    <xf numFmtId="0" fontId="0" fillId="0" borderId="0" xfId="0"/>
    <xf numFmtId="0" fontId="2" fillId="0" borderId="0" xfId="0" applyFont="1" applyAlignment="1">
      <alignment vertical="center"/>
    </xf>
    <xf numFmtId="0" fontId="5" fillId="0" borderId="0" xfId="2" applyFont="1" applyAlignment="1">
      <alignment vertical="center"/>
    </xf>
    <xf numFmtId="0" fontId="5" fillId="0" borderId="0" xfId="2" applyFont="1"/>
    <xf numFmtId="0" fontId="3" fillId="0" borderId="0" xfId="0" applyFont="1"/>
    <xf numFmtId="0" fontId="4" fillId="2" borderId="0" xfId="2" applyFill="1"/>
    <xf numFmtId="0" fontId="6" fillId="0" borderId="0" xfId="0" applyFont="1"/>
    <xf numFmtId="0" fontId="6" fillId="0" borderId="1" xfId="0" applyFont="1" applyBorder="1"/>
    <xf numFmtId="0" fontId="0" fillId="0" borderId="1" xfId="0" applyBorder="1"/>
    <xf numFmtId="0" fontId="0" fillId="0" borderId="0" xfId="0" applyAlignment="1">
      <alignment horizontal="center"/>
    </xf>
    <xf numFmtId="0" fontId="6" fillId="0" borderId="0" xfId="0" applyFont="1" applyBorder="1"/>
    <xf numFmtId="0" fontId="0" fillId="0" borderId="0" xfId="0" applyBorder="1"/>
    <xf numFmtId="0" fontId="0" fillId="0" borderId="2" xfId="0" applyBorder="1"/>
    <xf numFmtId="0" fontId="0" fillId="0" borderId="0" xfId="0" applyFont="1"/>
    <xf numFmtId="0" fontId="0" fillId="0" borderId="1" xfId="0" applyBorder="1" applyAlignment="1">
      <alignment horizontal="center"/>
    </xf>
    <xf numFmtId="0" fontId="0" fillId="0" borderId="0" xfId="0" applyBorder="1" applyAlignment="1">
      <alignment horizontal="center"/>
    </xf>
    <xf numFmtId="0" fontId="0" fillId="0" borderId="0" xfId="0" applyAlignment="1">
      <alignment horizontal="left"/>
    </xf>
    <xf numFmtId="0" fontId="0" fillId="0" borderId="0" xfId="0" applyAlignment="1">
      <alignment horizontal="right"/>
    </xf>
    <xf numFmtId="0" fontId="0" fillId="0" borderId="0" xfId="0" applyFont="1" applyAlignment="1">
      <alignment horizontal="right"/>
    </xf>
    <xf numFmtId="165" fontId="0" fillId="0" borderId="0" xfId="3" applyNumberFormat="1" applyFont="1" applyAlignment="1">
      <alignment horizontal="right"/>
    </xf>
    <xf numFmtId="10" fontId="1" fillId="0" borderId="0" xfId="1" applyNumberFormat="1" applyFont="1" applyAlignment="1">
      <alignment horizontal="right"/>
    </xf>
    <xf numFmtId="164" fontId="3" fillId="0" borderId="0" xfId="1" applyNumberFormat="1" applyFont="1" applyAlignment="1">
      <alignment horizontal="right"/>
    </xf>
    <xf numFmtId="2" fontId="0" fillId="0" borderId="0" xfId="0" applyNumberFormat="1" applyFont="1" applyAlignment="1">
      <alignment horizontal="right"/>
    </xf>
    <xf numFmtId="44" fontId="0" fillId="0" borderId="0" xfId="4" applyFont="1" applyAlignment="1">
      <alignment horizontal="right"/>
    </xf>
    <xf numFmtId="10" fontId="3" fillId="0" borderId="0" xfId="1" applyNumberFormat="1" applyFont="1" applyAlignment="1">
      <alignment horizontal="right"/>
    </xf>
    <xf numFmtId="0" fontId="0" fillId="0" borderId="1" xfId="0" applyBorder="1" applyAlignment="1">
      <alignment horizontal="right"/>
    </xf>
    <xf numFmtId="0" fontId="0" fillId="0" borderId="1" xfId="0" applyFont="1" applyBorder="1" applyAlignment="1">
      <alignment horizontal="right"/>
    </xf>
    <xf numFmtId="10" fontId="0" fillId="0" borderId="0" xfId="0" applyNumberFormat="1"/>
    <xf numFmtId="10" fontId="1" fillId="0" borderId="0" xfId="1" applyNumberFormat="1" applyAlignment="1">
      <alignment horizontal="right"/>
    </xf>
    <xf numFmtId="2" fontId="0" fillId="0" borderId="0" xfId="0" applyNumberFormat="1" applyAlignment="1">
      <alignment horizontal="right"/>
    </xf>
    <xf numFmtId="8" fontId="0" fillId="0" borderId="0" xfId="4" applyNumberFormat="1" applyFont="1" applyAlignment="1">
      <alignment horizontal="right"/>
    </xf>
    <xf numFmtId="10" fontId="0" fillId="0" borderId="0" xfId="1" applyNumberFormat="1" applyFont="1" applyAlignment="1">
      <alignment horizontal="right"/>
    </xf>
    <xf numFmtId="9" fontId="0" fillId="0" borderId="0" xfId="1" applyFont="1" applyAlignment="1">
      <alignment horizontal="right"/>
    </xf>
    <xf numFmtId="44" fontId="0" fillId="0" borderId="0" xfId="4" applyFont="1" applyFill="1" applyAlignment="1">
      <alignment horizontal="right"/>
    </xf>
    <xf numFmtId="9" fontId="3" fillId="0" borderId="0" xfId="1" applyNumberFormat="1" applyFont="1" applyAlignment="1">
      <alignment horizontal="right"/>
    </xf>
    <xf numFmtId="9" fontId="0" fillId="0" borderId="0" xfId="0" applyNumberFormat="1"/>
    <xf numFmtId="0" fontId="7" fillId="0" borderId="0" xfId="0" applyFont="1"/>
    <xf numFmtId="0" fontId="7" fillId="0" borderId="0" xfId="0" applyFont="1" applyBorder="1"/>
    <xf numFmtId="0" fontId="0" fillId="0" borderId="0" xfId="0" applyFill="1"/>
    <xf numFmtId="0" fontId="0" fillId="0" borderId="0" xfId="0" applyFill="1" applyAlignment="1">
      <alignment horizontal="left"/>
    </xf>
    <xf numFmtId="9" fontId="0" fillId="0" borderId="0" xfId="1" applyFont="1" applyFill="1" applyAlignment="1">
      <alignment horizontal="right"/>
    </xf>
    <xf numFmtId="0" fontId="7" fillId="0" borderId="2" xfId="0" applyFont="1" applyBorder="1"/>
    <xf numFmtId="0" fontId="3" fillId="0" borderId="0" xfId="0" applyFont="1" applyBorder="1" applyAlignment="1">
      <alignment horizontal="center"/>
    </xf>
    <xf numFmtId="0" fontId="3" fillId="0" borderId="0" xfId="0" applyFont="1" applyAlignment="1">
      <alignment horizontal="center"/>
    </xf>
    <xf numFmtId="44" fontId="0" fillId="2" borderId="0" xfId="6" applyFont="1" applyFill="1" applyAlignment="1">
      <alignment horizontal="right"/>
    </xf>
    <xf numFmtId="10" fontId="3" fillId="2" borderId="0" xfId="1" applyNumberFormat="1" applyFont="1" applyFill="1" applyAlignment="1">
      <alignment horizontal="right"/>
    </xf>
    <xf numFmtId="44" fontId="0" fillId="2" borderId="0" xfId="6" applyFont="1" applyFill="1" applyAlignment="1">
      <alignment horizontal="right"/>
    </xf>
    <xf numFmtId="10" fontId="3" fillId="2" borderId="0" xfId="1" applyNumberFormat="1" applyFont="1" applyFill="1" applyAlignment="1">
      <alignment horizontal="right"/>
    </xf>
    <xf numFmtId="44" fontId="0" fillId="2" borderId="0" xfId="6" applyFont="1" applyFill="1" applyAlignment="1">
      <alignment horizontal="right"/>
    </xf>
    <xf numFmtId="10" fontId="3" fillId="2" borderId="0" xfId="1" applyNumberFormat="1" applyFont="1" applyFill="1" applyAlignment="1">
      <alignment horizontal="right"/>
    </xf>
    <xf numFmtId="44" fontId="0" fillId="2" borderId="0" xfId="6" applyFont="1" applyFill="1" applyAlignment="1">
      <alignment horizontal="right"/>
    </xf>
    <xf numFmtId="10" fontId="3" fillId="2" borderId="0" xfId="1" applyNumberFormat="1" applyFont="1" applyFill="1" applyAlignment="1">
      <alignment horizontal="right"/>
    </xf>
    <xf numFmtId="44" fontId="0" fillId="2" borderId="0" xfId="6" applyFont="1" applyFill="1" applyAlignment="1">
      <alignment horizontal="right"/>
    </xf>
    <xf numFmtId="10" fontId="3" fillId="2" borderId="0" xfId="1" applyNumberFormat="1" applyFont="1" applyFill="1" applyAlignment="1">
      <alignment horizontal="right"/>
    </xf>
    <xf numFmtId="44" fontId="0" fillId="2" borderId="0" xfId="6" applyFont="1" applyFill="1" applyAlignment="1">
      <alignment horizontal="right"/>
    </xf>
    <xf numFmtId="10" fontId="3" fillId="2" borderId="0" xfId="1" applyNumberFormat="1" applyFont="1" applyFill="1" applyAlignment="1">
      <alignment horizontal="right"/>
    </xf>
    <xf numFmtId="44" fontId="0" fillId="2" borderId="0" xfId="6" applyFont="1" applyFill="1" applyAlignment="1">
      <alignment horizontal="right"/>
    </xf>
    <xf numFmtId="10" fontId="3" fillId="2" borderId="0" xfId="1" applyNumberFormat="1" applyFont="1" applyFill="1" applyAlignment="1">
      <alignment horizontal="right"/>
    </xf>
    <xf numFmtId="44" fontId="0" fillId="2" borderId="0" xfId="6" applyFont="1" applyFill="1" applyAlignment="1">
      <alignment horizontal="right"/>
    </xf>
    <xf numFmtId="10" fontId="3" fillId="2" borderId="0" xfId="1" applyNumberFormat="1" applyFont="1" applyFill="1" applyAlignment="1">
      <alignment horizontal="right"/>
    </xf>
    <xf numFmtId="10" fontId="1" fillId="0" borderId="0" xfId="1" applyNumberFormat="1" applyFont="1" applyAlignment="1">
      <alignment horizontal="right"/>
    </xf>
    <xf numFmtId="2" fontId="0" fillId="0" borderId="0" xfId="0" applyNumberFormat="1" applyFont="1" applyAlignment="1">
      <alignment horizontal="right"/>
    </xf>
    <xf numFmtId="44" fontId="0" fillId="2" borderId="0" xfId="6" applyFont="1" applyFill="1" applyAlignment="1">
      <alignment horizontal="right"/>
    </xf>
    <xf numFmtId="10" fontId="3" fillId="2" borderId="0" xfId="1" applyNumberFormat="1" applyFont="1" applyFill="1" applyAlignment="1">
      <alignment horizontal="right"/>
    </xf>
    <xf numFmtId="0" fontId="3" fillId="0" borderId="0" xfId="0" applyFont="1" applyBorder="1" applyAlignment="1">
      <alignment horizontal="center"/>
    </xf>
    <xf numFmtId="0" fontId="3" fillId="0" borderId="0" xfId="0" applyFont="1" applyAlignment="1">
      <alignment horizontal="center"/>
    </xf>
    <xf numFmtId="9" fontId="0" fillId="2" borderId="0" xfId="1" applyFont="1" applyFill="1" applyAlignment="1">
      <alignment horizontal="right"/>
    </xf>
    <xf numFmtId="9" fontId="0" fillId="2" borderId="0" xfId="0" applyNumberFormat="1" applyFill="1"/>
  </cellXfs>
  <cellStyles count="7">
    <cellStyle name="Comma" xfId="3" builtinId="3"/>
    <cellStyle name="Comma 2" xfId="5" xr:uid="{8D7BD462-46D2-425C-89A4-EBAAB341EC70}"/>
    <cellStyle name="Currency" xfId="4" builtinId="4"/>
    <cellStyle name="Currency 2" xfId="6" xr:uid="{518D311E-DE78-4660-A2A3-5EDAD5EB40D9}"/>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114300</xdr:colOff>
      <xdr:row>2</xdr:row>
      <xdr:rowOff>0</xdr:rowOff>
    </xdr:from>
    <xdr:to>
      <xdr:col>12</xdr:col>
      <xdr:colOff>0</xdr:colOff>
      <xdr:row>14</xdr:row>
      <xdr:rowOff>57150</xdr:rowOff>
    </xdr:to>
    <xdr:sp macro="" textlink="">
      <xdr:nvSpPr>
        <xdr:cNvPr id="2" name="TextBox 1">
          <a:extLst>
            <a:ext uri="{FF2B5EF4-FFF2-40B4-BE49-F238E27FC236}">
              <a16:creationId xmlns:a16="http://schemas.microsoft.com/office/drawing/2014/main" id="{AD67D48D-0C25-4858-B687-B307DBDF7730}"/>
            </a:ext>
          </a:extLst>
        </xdr:cNvPr>
        <xdr:cNvSpPr txBox="1"/>
      </xdr:nvSpPr>
      <xdr:spPr>
        <a:xfrm>
          <a:off x="114300" y="381000"/>
          <a:ext cx="7200900" cy="2343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Overview</a:t>
          </a:r>
        </a:p>
        <a:p>
          <a:r>
            <a:rPr lang="en-GB" sz="1100"/>
            <a:t>1.</a:t>
          </a:r>
          <a:r>
            <a:rPr lang="en-GB" sz="1100" baseline="0"/>
            <a:t> These data tables are supplementary to the 2024 Pay Gap report for the Greater London Authority (GLA).</a:t>
          </a:r>
        </a:p>
        <a:p>
          <a:r>
            <a:rPr lang="en-GB" sz="1100"/>
            <a:t>2. These</a:t>
          </a:r>
          <a:r>
            <a:rPr lang="en-GB" sz="1100" baseline="0"/>
            <a:t> tables provide extra details of the median and mean hourly rates of particular groups of female and male staff at the GLA, as well as their corresponding pay gaps, as of 31 March 2024.</a:t>
          </a:r>
        </a:p>
        <a:p>
          <a:r>
            <a:rPr lang="en-GB" sz="1100" baseline="0"/>
            <a:t>3. In this set of tables, the staff numbers relate to the number of staff that disclosed gender information to enable gender pay gap reporting.</a:t>
          </a:r>
        </a:p>
        <a:p>
          <a:r>
            <a:rPr lang="en-GB" sz="1100" baseline="0"/>
            <a:t>4. The GLA collects data on its staff members’ sex and gender identity. The data used in previous gender pay gap reports have been for males and females (sex). Therefore, for consistency, this means that females are reported as women and males are reported as men. </a:t>
          </a:r>
        </a:p>
        <a:p>
          <a:r>
            <a:rPr lang="en-GB" sz="1100" baseline="0"/>
            <a:t>5. The Equality Act 2010 (Gender Pay Gap Information) regulations came into force in 2017. This required public bodies with 250 or more employees to report on their gender pay gap. These data tables bring together all of the gender pay gap data published by the GLA since then.</a:t>
          </a:r>
        </a:p>
      </xdr:txBody>
    </xdr:sp>
    <xdr:clientData/>
  </xdr:twoCellAnchor>
  <xdr:twoCellAnchor>
    <xdr:from>
      <xdr:col>0</xdr:col>
      <xdr:colOff>114300</xdr:colOff>
      <xdr:row>14</xdr:row>
      <xdr:rowOff>152401</xdr:rowOff>
    </xdr:from>
    <xdr:to>
      <xdr:col>12</xdr:col>
      <xdr:colOff>0</xdr:colOff>
      <xdr:row>35</xdr:row>
      <xdr:rowOff>101601</xdr:rowOff>
    </xdr:to>
    <xdr:sp macro="" textlink="">
      <xdr:nvSpPr>
        <xdr:cNvPr id="3" name="TextBox 2">
          <a:extLst>
            <a:ext uri="{FF2B5EF4-FFF2-40B4-BE49-F238E27FC236}">
              <a16:creationId xmlns:a16="http://schemas.microsoft.com/office/drawing/2014/main" id="{E38D4255-D3AD-498B-ADF7-10782BD681D2}"/>
            </a:ext>
          </a:extLst>
        </xdr:cNvPr>
        <xdr:cNvSpPr txBox="1"/>
      </xdr:nvSpPr>
      <xdr:spPr>
        <a:xfrm>
          <a:off x="114300" y="2730501"/>
          <a:ext cx="7200900" cy="381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Definitions</a:t>
          </a:r>
          <a:r>
            <a:rPr lang="en-GB" sz="1100" b="1" baseline="0"/>
            <a:t> and reading these tables</a:t>
          </a:r>
          <a:endParaRPr lang="en-GB" sz="1100" b="1"/>
        </a:p>
        <a:p>
          <a:r>
            <a:rPr lang="en-GB" sz="1100"/>
            <a:t>1.</a:t>
          </a:r>
          <a:r>
            <a:rPr lang="en-GB" sz="1100" baseline="0"/>
            <a:t> The median pay gap is the difference between the midpoints in the ranges of hourly earnings of the two staff groups of interest. It takes all salaries in the sample, lines them up in order from lowest to highest, and picks the middle salary.</a:t>
          </a:r>
        </a:p>
        <a:p>
          <a:r>
            <a:rPr lang="en-GB" sz="1100" baseline="0"/>
            <a:t>2. The mean pay gap is the difference between the average hourly earnings of the two staff groups of interest.</a:t>
          </a:r>
        </a:p>
        <a:p>
          <a:r>
            <a:rPr lang="en-GB" sz="1100" baseline="0"/>
            <a:t>3. </a:t>
          </a:r>
          <a:r>
            <a:rPr lang="en-GB" sz="1100">
              <a:solidFill>
                <a:schemeClr val="dk1"/>
              </a:solidFill>
              <a:effectLst/>
              <a:latin typeface="+mn-lt"/>
              <a:ea typeface="+mn-ea"/>
              <a:cs typeface="+mn-cs"/>
            </a:rPr>
            <a:t>The pay gap is calculated using the formula below, in accordance with government guidance:</a:t>
          </a:r>
        </a:p>
        <a:p>
          <a:r>
            <a:rPr lang="en-GB" sz="1100" u="none">
              <a:solidFill>
                <a:schemeClr val="dk1"/>
              </a:solidFill>
              <a:effectLst/>
              <a:latin typeface="+mn-lt"/>
              <a:ea typeface="+mn-ea"/>
              <a:cs typeface="+mn-cs"/>
            </a:rPr>
            <a:t>	</a:t>
          </a:r>
          <a:r>
            <a:rPr lang="en-GB" sz="1100" u="sng">
              <a:solidFill>
                <a:schemeClr val="dk1"/>
              </a:solidFill>
              <a:effectLst/>
              <a:latin typeface="+mn-lt"/>
              <a:ea typeface="+mn-ea"/>
              <a:cs typeface="+mn-cs"/>
            </a:rPr>
            <a:t>  A – B_</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	</a:t>
          </a:r>
          <a:r>
            <a:rPr lang="en-GB" sz="1100" baseline="30000">
              <a:solidFill>
                <a:schemeClr val="dk1"/>
              </a:solidFill>
              <a:effectLst/>
              <a:latin typeface="+mn-lt"/>
              <a:ea typeface="+mn-ea"/>
              <a:cs typeface="+mn-cs"/>
            </a:rPr>
            <a:t>X 100</a:t>
          </a:r>
          <a:endParaRPr lang="en-GB" sz="1100">
            <a:solidFill>
              <a:schemeClr val="dk1"/>
            </a:solidFill>
            <a:effectLst/>
            <a:latin typeface="+mn-lt"/>
            <a:ea typeface="+mn-ea"/>
            <a:cs typeface="+mn-cs"/>
          </a:endParaRPr>
        </a:p>
        <a:p>
          <a:r>
            <a:rPr lang="en-GB" sz="1100" baseline="0"/>
            <a:t>where A is the median/mean hourly rate of pay for men and B is the </a:t>
          </a:r>
          <a:r>
            <a:rPr lang="en-GB" sz="1100" baseline="0">
              <a:solidFill>
                <a:schemeClr val="dk1"/>
              </a:solidFill>
              <a:effectLst/>
              <a:latin typeface="+mn-lt"/>
              <a:ea typeface="+mn-ea"/>
              <a:cs typeface="+mn-cs"/>
            </a:rPr>
            <a:t>median/mean hourly rate of pay for women.</a:t>
          </a:r>
        </a:p>
        <a:p>
          <a:r>
            <a:rPr lang="en-GB" sz="1100" baseline="0">
              <a:solidFill>
                <a:schemeClr val="dk1"/>
              </a:solidFill>
              <a:effectLst/>
              <a:latin typeface="+mn-lt"/>
              <a:ea typeface="+mn-ea"/>
              <a:cs typeface="+mn-cs"/>
            </a:rPr>
            <a:t>4. The 'Change (2023 to 2024)' column shows two types of percentage change, according to the figures in question:</a:t>
          </a:r>
        </a:p>
        <a:p>
          <a:r>
            <a:rPr lang="en-GB" sz="1100" baseline="0">
              <a:solidFill>
                <a:schemeClr val="dk1"/>
              </a:solidFill>
              <a:effectLst/>
              <a:latin typeface="+mn-lt"/>
              <a:ea typeface="+mn-ea"/>
              <a:cs typeface="+mn-cs"/>
            </a:rPr>
            <a:t>	- When the change relates to 'hourly pay', the figure is the percentage change (multiplicative)</a:t>
          </a:r>
        </a:p>
        <a:p>
          <a:r>
            <a:rPr lang="en-GB" sz="1100" baseline="0">
              <a:solidFill>
                <a:schemeClr val="dk1"/>
              </a:solidFill>
              <a:effectLst/>
              <a:latin typeface="+mn-lt"/>
              <a:ea typeface="+mn-ea"/>
              <a:cs typeface="+mn-cs"/>
            </a:rPr>
            <a:t>	- When the change relates to the 'pay gap' or the proportion of staff, the figure is the percentage 	point change (additive). </a:t>
          </a:r>
        </a:p>
        <a:p>
          <a:r>
            <a:rPr lang="en-GB" sz="1100" baseline="0">
              <a:solidFill>
                <a:schemeClr val="dk1"/>
              </a:solidFill>
              <a:effectLst/>
              <a:latin typeface="+mn-lt"/>
              <a:ea typeface="+mn-ea"/>
              <a:cs typeface="+mn-cs"/>
            </a:rPr>
            <a:t>5. Analysing by earnings quartile means dividing the workforce into four equal sized groups and separating them according to the hourly pay rate. This starts from the lowest paid to the highest paid. The pay gaps can then be calculated within these four groups.</a:t>
          </a:r>
        </a:p>
        <a:p>
          <a:r>
            <a:rPr lang="en-GB" sz="1100" baseline="0">
              <a:solidFill>
                <a:schemeClr val="dk1"/>
              </a:solidFill>
              <a:effectLst/>
              <a:latin typeface="+mn-lt"/>
              <a:ea typeface="+mn-ea"/>
              <a:cs typeface="+mn-cs"/>
            </a:rPr>
            <a:t>6. The GLA has a 15 grade salary scale for most staff in the organisation. The exceptions are staff paid the London Living Wage and those on spot salaries (fixed rates not linked to defined spinal column points within the GLA's grading structure). </a:t>
          </a:r>
        </a:p>
        <a:p>
          <a:r>
            <a:rPr lang="en-GB" sz="1100" baseline="0">
              <a:solidFill>
                <a:schemeClr val="dk1"/>
              </a:solidFill>
              <a:effectLst/>
              <a:latin typeface="+mn-lt"/>
              <a:ea typeface="+mn-ea"/>
              <a:cs typeface="+mn-cs"/>
            </a:rPr>
            <a:t>7. Bonus pay is broadly defined as any remuneration in the form of money, vouchers, securities, securities options, or interests in securities. It relates to profit sharing, productivity, performance, incentive or commission. The GLA interprets recognition payments as an additional payment awarded for productivity/performance and therefore report it as a bonus payment. </a:t>
          </a:r>
        </a:p>
      </xdr:txBody>
    </xdr:sp>
    <xdr:clientData/>
  </xdr:twoCellAnchor>
  <xdr:twoCellAnchor>
    <xdr:from>
      <xdr:col>0</xdr:col>
      <xdr:colOff>100013</xdr:colOff>
      <xdr:row>36</xdr:row>
      <xdr:rowOff>19050</xdr:rowOff>
    </xdr:from>
    <xdr:to>
      <xdr:col>11</xdr:col>
      <xdr:colOff>608013</xdr:colOff>
      <xdr:row>43</xdr:row>
      <xdr:rowOff>61913</xdr:rowOff>
    </xdr:to>
    <xdr:sp macro="" textlink="">
      <xdr:nvSpPr>
        <xdr:cNvPr id="4" name="TextBox 3">
          <a:extLst>
            <a:ext uri="{FF2B5EF4-FFF2-40B4-BE49-F238E27FC236}">
              <a16:creationId xmlns:a16="http://schemas.microsoft.com/office/drawing/2014/main" id="{EF0E69B8-1B9D-4392-947A-95A66314B4EB}"/>
            </a:ext>
          </a:extLst>
        </xdr:cNvPr>
        <xdr:cNvSpPr txBox="1"/>
      </xdr:nvSpPr>
      <xdr:spPr>
        <a:xfrm>
          <a:off x="100013" y="6648450"/>
          <a:ext cx="7213600" cy="13319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Redactions</a:t>
          </a:r>
        </a:p>
        <a:p>
          <a:r>
            <a:rPr lang="en-GB" sz="1100">
              <a:solidFill>
                <a:schemeClr val="dk1"/>
              </a:solidFill>
              <a:effectLst/>
              <a:latin typeface="+mn-lt"/>
              <a:ea typeface="+mn-ea"/>
              <a:cs typeface="+mn-cs"/>
            </a:rPr>
            <a:t>1.</a:t>
          </a:r>
          <a:r>
            <a:rPr lang="en-GB" sz="1100" baseline="0">
              <a:solidFill>
                <a:schemeClr val="dk1"/>
              </a:solidFill>
              <a:effectLst/>
              <a:latin typeface="+mn-lt"/>
              <a:ea typeface="+mn-ea"/>
              <a:cs typeface="+mn-cs"/>
            </a:rPr>
            <a:t> In 2024 to safeguard against disclosure, where there are fewer than five people in a group for analysis or salary range, we have redacted the entry for this group. This number, and associated pay gap has been replaced with &lt;5. </a:t>
          </a:r>
          <a:endParaRPr lang="en-GB">
            <a:effectLst/>
          </a:endParaRPr>
        </a:p>
        <a:p>
          <a:r>
            <a:rPr lang="en-GB" sz="1100">
              <a:solidFill>
                <a:schemeClr val="dk1"/>
              </a:solidFill>
              <a:effectLst/>
              <a:latin typeface="+mn-lt"/>
              <a:ea typeface="+mn-ea"/>
              <a:cs typeface="+mn-cs"/>
            </a:rPr>
            <a:t>2. For consistency within the report and supplementary</a:t>
          </a:r>
          <a:r>
            <a:rPr lang="en-GB" sz="1100" baseline="0">
              <a:solidFill>
                <a:schemeClr val="dk1"/>
              </a:solidFill>
              <a:effectLst/>
              <a:latin typeface="+mn-lt"/>
              <a:ea typeface="+mn-ea"/>
              <a:cs typeface="+mn-cs"/>
            </a:rPr>
            <a:t> tables</a:t>
          </a:r>
          <a:r>
            <a:rPr lang="en-GB" sz="1100">
              <a:solidFill>
                <a:schemeClr val="dk1"/>
              </a:solidFill>
              <a:effectLst/>
              <a:latin typeface="+mn-lt"/>
              <a:ea typeface="+mn-ea"/>
              <a:cs typeface="+mn-cs"/>
            </a:rPr>
            <a:t>, historic data </a:t>
          </a:r>
          <a:r>
            <a:rPr lang="en-GB" sz="1100" baseline="0">
              <a:solidFill>
                <a:schemeClr val="dk1"/>
              </a:solidFill>
              <a:effectLst/>
              <a:latin typeface="+mn-lt"/>
              <a:ea typeface="+mn-ea"/>
              <a:cs typeface="+mn-cs"/>
            </a:rPr>
            <a:t>has also been redacted.</a:t>
          </a:r>
          <a:endParaRPr lang="en-GB">
            <a:effectLst/>
          </a:endParaRPr>
        </a:p>
        <a:p>
          <a:r>
            <a:rPr lang="en-GB" sz="1100" baseline="0">
              <a:solidFill>
                <a:schemeClr val="dk1"/>
              </a:solidFill>
              <a:effectLst/>
              <a:latin typeface="+mn-lt"/>
              <a:ea typeface="+mn-ea"/>
              <a:cs typeface="+mn-cs"/>
            </a:rPr>
            <a:t>3. The Pay Gap report outlines the number of jobs at each £10k salary band for 2024. To prevent backcounting, where required, we have redacted cells that contain 0, or the second lowest value, with a </a:t>
          </a:r>
          <a:r>
            <a:rPr lang="en-GB" sz="1100" i="1" baseline="0">
              <a:solidFill>
                <a:schemeClr val="dk1"/>
              </a:solidFill>
              <a:effectLst/>
              <a:latin typeface="+mn-lt"/>
              <a:ea typeface="+mn-ea"/>
              <a:cs typeface="+mn-cs"/>
            </a:rPr>
            <a:t>u</a:t>
          </a:r>
          <a:r>
            <a:rPr lang="en-GB" sz="1100" baseline="0">
              <a:solidFill>
                <a:schemeClr val="dk1"/>
              </a:solidFill>
              <a:effectLst/>
              <a:latin typeface="+mn-lt"/>
              <a:ea typeface="+mn-ea"/>
              <a:cs typeface="+mn-cs"/>
            </a:rPr>
            <a:t>.</a:t>
          </a:r>
          <a:endParaRPr lang="en-GB">
            <a:effectLst/>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A12B5-DE5E-4A9B-B42C-ED6E8CD7F855}">
  <dimension ref="A1"/>
  <sheetViews>
    <sheetView showGridLines="0" tabSelected="1" workbookViewId="0"/>
  </sheetViews>
  <sheetFormatPr defaultRowHeight="14.25" x14ac:dyDescent="0.45"/>
  <sheetData>
    <row r="1" spans="1:1" x14ac:dyDescent="0.45">
      <c r="A1" s="4" t="s">
        <v>69</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C356E-5A1C-4490-AE0A-A8025732EF33}">
  <dimension ref="A1:B7"/>
  <sheetViews>
    <sheetView showGridLines="0" workbookViewId="0"/>
  </sheetViews>
  <sheetFormatPr defaultRowHeight="14.25" x14ac:dyDescent="0.45"/>
  <cols>
    <col min="2" max="2" width="55.73046875" bestFit="1" customWidth="1"/>
  </cols>
  <sheetData>
    <row r="1" spans="1:2" x14ac:dyDescent="0.45">
      <c r="A1" s="4">
        <v>1</v>
      </c>
      <c r="B1" s="2" t="s">
        <v>80</v>
      </c>
    </row>
    <row r="2" spans="1:2" x14ac:dyDescent="0.45">
      <c r="A2" s="4">
        <v>2</v>
      </c>
      <c r="B2" s="3" t="s">
        <v>81</v>
      </c>
    </row>
    <row r="3" spans="1:2" x14ac:dyDescent="0.45">
      <c r="A3" s="4">
        <v>3</v>
      </c>
      <c r="B3" s="3" t="s">
        <v>82</v>
      </c>
    </row>
    <row r="4" spans="1:2" x14ac:dyDescent="0.45">
      <c r="A4" s="4">
        <v>4</v>
      </c>
      <c r="B4" s="3" t="s">
        <v>83</v>
      </c>
    </row>
    <row r="5" spans="1:2" x14ac:dyDescent="0.45">
      <c r="A5" s="4">
        <v>5</v>
      </c>
      <c r="B5" s="2" t="s">
        <v>84</v>
      </c>
    </row>
    <row r="6" spans="1:2" x14ac:dyDescent="0.45">
      <c r="A6" s="4">
        <v>6</v>
      </c>
      <c r="B6" s="3" t="s">
        <v>85</v>
      </c>
    </row>
    <row r="7" spans="1:2" x14ac:dyDescent="0.45">
      <c r="A7" s="4"/>
      <c r="B7" s="3"/>
    </row>
  </sheetData>
  <hyperlinks>
    <hyperlink ref="B1" location="'1'!A1" display="Overall gender pay gap (all staff), 2017-2021" xr:uid="{BE38CA76-AD67-4B46-8865-36874686B063}"/>
    <hyperlink ref="B2" location="'2'!A1" display="Gender pay gap, by full time and part time status, 2017-2021" xr:uid="{C8B7CBF3-ED7C-440A-89F3-3A89CD0BAF49}"/>
    <hyperlink ref="B3" location="'3'!A1" display="Gender pay gap, by earnings quartile, 2017-2021" xr:uid="{20B8B2CC-C26B-4A3C-A316-BDA554C63705}"/>
    <hyperlink ref="B4" location="'4'!A1" display="Gender pay gap, by GLA staff grades, 2017-2021" xr:uid="{90E2241F-3074-4401-98D1-8AA2C99F9C40}"/>
    <hyperlink ref="B5" location="'5'!A1" display="Overall gender bonus pay gap (all staff), 2017-2021" xr:uid="{A390E72D-963C-45B8-B554-29558EA9D63F}"/>
    <hyperlink ref="B6" location="'6'!A1" display="Salary distribution by gender, by £10k increments, 2017-2021" xr:uid="{EBD34717-DAA6-45D0-99F7-E16BF1320DAD}"/>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DED05-797A-444D-A4EC-4CF1E98A342F}">
  <dimension ref="A1:M25"/>
  <sheetViews>
    <sheetView showGridLines="0" workbookViewId="0"/>
  </sheetViews>
  <sheetFormatPr defaultRowHeight="14.25" x14ac:dyDescent="0.45"/>
  <cols>
    <col min="1" max="1" width="16.796875" customWidth="1"/>
    <col min="3" max="10" width="9.19921875" customWidth="1"/>
    <col min="12" max="12" width="20.46484375" style="9" bestFit="1" customWidth="1"/>
  </cols>
  <sheetData>
    <row r="1" spans="1:13" x14ac:dyDescent="0.45">
      <c r="A1" s="5" t="s">
        <v>18</v>
      </c>
    </row>
    <row r="2" spans="1:13" ht="15.75" x14ac:dyDescent="0.45">
      <c r="A2" s="1" t="s">
        <v>76</v>
      </c>
    </row>
    <row r="3" spans="1:13" x14ac:dyDescent="0.45">
      <c r="A3" s="6" t="s">
        <v>19</v>
      </c>
    </row>
    <row r="4" spans="1:13" x14ac:dyDescent="0.45">
      <c r="A4" s="7"/>
      <c r="B4" s="8"/>
      <c r="C4" s="8"/>
      <c r="D4" s="8"/>
      <c r="E4" s="8"/>
      <c r="F4" s="8"/>
      <c r="G4" s="8"/>
      <c r="H4" s="8"/>
      <c r="I4" s="8"/>
      <c r="J4" s="8"/>
      <c r="K4" s="8"/>
      <c r="L4" s="14"/>
    </row>
    <row r="5" spans="1:13" x14ac:dyDescent="0.45">
      <c r="A5" s="10"/>
      <c r="B5" s="11"/>
      <c r="C5" s="37"/>
      <c r="D5" s="37"/>
      <c r="E5" s="37"/>
      <c r="F5" s="37"/>
      <c r="G5" s="37"/>
      <c r="H5" s="37"/>
      <c r="I5" s="37"/>
      <c r="J5" s="37"/>
      <c r="K5" s="11"/>
      <c r="L5" s="15"/>
    </row>
    <row r="6" spans="1:13" x14ac:dyDescent="0.45">
      <c r="C6" s="64" t="s">
        <v>21</v>
      </c>
      <c r="D6" s="64"/>
      <c r="E6" s="64"/>
      <c r="F6" s="64"/>
      <c r="G6" s="64"/>
      <c r="H6" s="64"/>
      <c r="I6" s="64"/>
      <c r="J6" s="42"/>
    </row>
    <row r="7" spans="1:13" x14ac:dyDescent="0.45">
      <c r="C7" s="17">
        <v>2017</v>
      </c>
      <c r="D7" s="17">
        <v>2018</v>
      </c>
      <c r="E7" s="17">
        <v>2019</v>
      </c>
      <c r="F7" s="17">
        <v>2020</v>
      </c>
      <c r="G7" s="17">
        <v>2021</v>
      </c>
      <c r="H7" s="17">
        <v>2022</v>
      </c>
      <c r="I7" s="17">
        <v>2023</v>
      </c>
      <c r="J7" s="17">
        <v>2024</v>
      </c>
      <c r="K7" s="17"/>
      <c r="L7" s="17" t="s">
        <v>75</v>
      </c>
    </row>
    <row r="8" spans="1:13" x14ac:dyDescent="0.45">
      <c r="A8" t="s">
        <v>20</v>
      </c>
      <c r="B8" t="s">
        <v>1</v>
      </c>
      <c r="C8" s="23">
        <v>22.46</v>
      </c>
      <c r="D8" s="23">
        <v>23.23</v>
      </c>
      <c r="E8" s="23">
        <v>24.9</v>
      </c>
      <c r="F8" s="23">
        <v>24.62</v>
      </c>
      <c r="G8" s="23">
        <v>26.09</v>
      </c>
      <c r="H8" s="23">
        <v>26.12</v>
      </c>
      <c r="I8" s="23">
        <v>26.96</v>
      </c>
      <c r="J8" s="23">
        <v>29.73</v>
      </c>
      <c r="K8" s="17"/>
      <c r="L8" s="20">
        <f>(J8/I8)-1</f>
        <v>0.10274480712166167</v>
      </c>
    </row>
    <row r="9" spans="1:13" x14ac:dyDescent="0.45">
      <c r="B9" t="s">
        <v>2</v>
      </c>
      <c r="C9" s="23">
        <v>23.93</v>
      </c>
      <c r="D9" s="23">
        <v>24.41</v>
      </c>
      <c r="E9" s="23">
        <v>25.11</v>
      </c>
      <c r="F9" s="23">
        <v>25.61</v>
      </c>
      <c r="G9" s="23">
        <v>26.64</v>
      </c>
      <c r="H9" s="23">
        <v>26.64</v>
      </c>
      <c r="I9" s="23">
        <v>28.15</v>
      </c>
      <c r="J9" s="23">
        <v>30.47</v>
      </c>
      <c r="K9" s="17"/>
      <c r="L9" s="20">
        <f>(J9/I9)-1</f>
        <v>8.2415630550621621E-2</v>
      </c>
    </row>
    <row r="10" spans="1:13" x14ac:dyDescent="0.45">
      <c r="A10" s="4" t="s">
        <v>3</v>
      </c>
      <c r="B10" s="4"/>
      <c r="C10" s="24">
        <v>6.1400000000000003E-2</v>
      </c>
      <c r="D10" s="24">
        <v>4.82E-2</v>
      </c>
      <c r="E10" s="24">
        <v>8.3000000000000001E-3</v>
      </c>
      <c r="F10" s="24">
        <v>3.8699999999999998E-2</v>
      </c>
      <c r="G10" s="24">
        <v>2.0799999999999999E-2</v>
      </c>
      <c r="H10" s="24">
        <v>1.95E-2</v>
      </c>
      <c r="I10" s="24">
        <v>4.2099999999999999E-2</v>
      </c>
      <c r="J10" s="24">
        <v>2.4299999999999999E-2</v>
      </c>
      <c r="K10" s="17"/>
      <c r="L10" s="22">
        <f>(J10-I10)*100</f>
        <v>-1.78</v>
      </c>
      <c r="M10" s="27"/>
    </row>
    <row r="11" spans="1:13" x14ac:dyDescent="0.45">
      <c r="C11" s="17"/>
      <c r="D11" s="17"/>
      <c r="E11" s="17"/>
      <c r="F11" s="17"/>
      <c r="G11" s="17"/>
      <c r="H11" s="17"/>
      <c r="I11" s="17"/>
      <c r="J11" s="17"/>
      <c r="K11" s="17"/>
      <c r="L11" s="18"/>
      <c r="M11" s="27"/>
    </row>
    <row r="12" spans="1:13" x14ac:dyDescent="0.45">
      <c r="C12" s="65" t="s">
        <v>22</v>
      </c>
      <c r="D12" s="65"/>
      <c r="E12" s="65"/>
      <c r="F12" s="65"/>
      <c r="G12" s="65"/>
      <c r="H12" s="65"/>
      <c r="I12" s="65"/>
      <c r="J12" s="43"/>
      <c r="K12" s="17"/>
      <c r="L12" s="18"/>
      <c r="M12" s="27"/>
    </row>
    <row r="13" spans="1:13" x14ac:dyDescent="0.45">
      <c r="C13" s="17">
        <v>2017</v>
      </c>
      <c r="D13" s="17">
        <v>2018</v>
      </c>
      <c r="E13" s="17">
        <v>2019</v>
      </c>
      <c r="F13" s="17">
        <v>2020</v>
      </c>
      <c r="G13" s="17">
        <v>2021</v>
      </c>
      <c r="H13" s="17">
        <v>2022</v>
      </c>
      <c r="I13" s="17">
        <v>2023</v>
      </c>
      <c r="J13" s="17">
        <v>2024</v>
      </c>
      <c r="K13" s="17"/>
      <c r="L13" s="17" t="s">
        <v>75</v>
      </c>
      <c r="M13" s="27"/>
    </row>
    <row r="14" spans="1:13" x14ac:dyDescent="0.45">
      <c r="A14" t="s">
        <v>20</v>
      </c>
      <c r="B14" t="s">
        <v>1</v>
      </c>
      <c r="C14" s="23">
        <v>23.83</v>
      </c>
      <c r="D14" s="23">
        <v>24.5</v>
      </c>
      <c r="E14" s="23">
        <v>25.67</v>
      </c>
      <c r="F14" s="23">
        <v>25.92</v>
      </c>
      <c r="G14" s="23">
        <v>27.24</v>
      </c>
      <c r="H14" s="23">
        <v>27.83</v>
      </c>
      <c r="I14" s="23">
        <v>28.94</v>
      </c>
      <c r="J14" s="23">
        <v>31.39</v>
      </c>
      <c r="K14" s="17"/>
      <c r="L14" s="20">
        <f>(J14/I14)-1</f>
        <v>8.4657912923289613E-2</v>
      </c>
      <c r="M14" s="27"/>
    </row>
    <row r="15" spans="1:13" x14ac:dyDescent="0.45">
      <c r="B15" t="s">
        <v>2</v>
      </c>
      <c r="C15" s="23">
        <v>26.19</v>
      </c>
      <c r="D15" s="23">
        <v>26.27</v>
      </c>
      <c r="E15" s="23">
        <v>27.05</v>
      </c>
      <c r="F15" s="23">
        <v>27.47</v>
      </c>
      <c r="G15" s="23">
        <v>28.65</v>
      </c>
      <c r="H15" s="23">
        <v>28.95</v>
      </c>
      <c r="I15" s="23">
        <v>29.93</v>
      </c>
      <c r="J15" s="23">
        <v>32.15</v>
      </c>
      <c r="K15" s="17"/>
      <c r="L15" s="20">
        <f>(J15/I15)-1</f>
        <v>7.4173070497828286E-2</v>
      </c>
      <c r="M15" s="27"/>
    </row>
    <row r="16" spans="1:13" x14ac:dyDescent="0.45">
      <c r="A16" s="4" t="s">
        <v>3</v>
      </c>
      <c r="B16" s="4"/>
      <c r="C16" s="24">
        <v>9.01E-2</v>
      </c>
      <c r="D16" s="24">
        <v>6.7299999999999999E-2</v>
      </c>
      <c r="E16" s="24">
        <v>5.0999999999999997E-2</v>
      </c>
      <c r="F16" s="24">
        <v>5.6399999999999999E-2</v>
      </c>
      <c r="G16" s="24">
        <v>4.9299999999999997E-2</v>
      </c>
      <c r="H16" s="24">
        <v>3.8399999999999997E-2</v>
      </c>
      <c r="I16" s="24">
        <v>3.3000000000000002E-2</v>
      </c>
      <c r="J16" s="24">
        <v>2.3900000000000001E-2</v>
      </c>
      <c r="K16" s="17"/>
      <c r="L16" s="22">
        <f>(J16-I16)*100</f>
        <v>-0.91</v>
      </c>
      <c r="M16" s="27"/>
    </row>
    <row r="17" spans="1:12" x14ac:dyDescent="0.45">
      <c r="A17" s="8"/>
      <c r="B17" s="8"/>
      <c r="C17" s="25"/>
      <c r="D17" s="25"/>
      <c r="E17" s="25"/>
      <c r="F17" s="25"/>
      <c r="G17" s="25"/>
      <c r="H17" s="25"/>
      <c r="I17" s="25"/>
      <c r="J17" s="25"/>
      <c r="K17" s="25"/>
      <c r="L17" s="26"/>
    </row>
    <row r="18" spans="1:12" x14ac:dyDescent="0.45">
      <c r="C18" s="17"/>
      <c r="D18" s="17"/>
      <c r="E18" s="17"/>
      <c r="F18" s="17"/>
      <c r="G18" s="17"/>
      <c r="H18" s="17"/>
      <c r="I18" s="17"/>
      <c r="J18" s="17"/>
      <c r="K18" s="17"/>
      <c r="L18" s="18"/>
    </row>
    <row r="19" spans="1:12" ht="16.5" customHeight="1" x14ac:dyDescent="0.45">
      <c r="C19" s="64" t="s">
        <v>0</v>
      </c>
      <c r="D19" s="64"/>
      <c r="E19" s="64"/>
      <c r="F19" s="64"/>
      <c r="G19" s="64"/>
      <c r="H19" s="64"/>
      <c r="I19" s="64"/>
      <c r="J19" s="42"/>
      <c r="K19" s="17"/>
      <c r="L19" s="18"/>
    </row>
    <row r="20" spans="1:12" x14ac:dyDescent="0.45">
      <c r="C20" s="17">
        <v>2017</v>
      </c>
      <c r="D20" s="17">
        <v>2018</v>
      </c>
      <c r="E20" s="17">
        <v>2019</v>
      </c>
      <c r="F20" s="17">
        <v>2020</v>
      </c>
      <c r="G20" s="17">
        <v>2021</v>
      </c>
      <c r="H20" s="17">
        <v>2022</v>
      </c>
      <c r="I20" s="17">
        <v>2023</v>
      </c>
      <c r="J20" s="17">
        <v>2024</v>
      </c>
      <c r="K20" s="17"/>
      <c r="L20" s="17" t="s">
        <v>75</v>
      </c>
    </row>
    <row r="21" spans="1:12" x14ac:dyDescent="0.45">
      <c r="B21" t="s">
        <v>1</v>
      </c>
      <c r="C21" s="19">
        <v>428</v>
      </c>
      <c r="D21" s="19">
        <v>495</v>
      </c>
      <c r="E21" s="19">
        <v>595</v>
      </c>
      <c r="F21" s="19">
        <v>678</v>
      </c>
      <c r="G21" s="19">
        <v>678</v>
      </c>
      <c r="H21" s="19">
        <v>725</v>
      </c>
      <c r="I21" s="19">
        <v>813</v>
      </c>
      <c r="J21" s="19">
        <v>859</v>
      </c>
      <c r="K21" s="17"/>
      <c r="L21" s="20">
        <f>(J21/I21)-1</f>
        <v>5.6580565805657956E-2</v>
      </c>
    </row>
    <row r="22" spans="1:12" x14ac:dyDescent="0.45">
      <c r="B22" t="s">
        <v>2</v>
      </c>
      <c r="C22" s="19">
        <v>369</v>
      </c>
      <c r="D22" s="19">
        <v>400</v>
      </c>
      <c r="E22" s="19">
        <v>435</v>
      </c>
      <c r="F22" s="19">
        <v>464</v>
      </c>
      <c r="G22" s="19">
        <v>450</v>
      </c>
      <c r="H22" s="19">
        <v>473</v>
      </c>
      <c r="I22" s="19">
        <v>492</v>
      </c>
      <c r="J22" s="19">
        <v>506</v>
      </c>
      <c r="K22" s="17"/>
      <c r="L22" s="20">
        <f>(J22/I22)-1</f>
        <v>2.8455284552845628E-2</v>
      </c>
    </row>
    <row r="23" spans="1:12" x14ac:dyDescent="0.45">
      <c r="B23" s="13" t="s">
        <v>4</v>
      </c>
      <c r="C23" s="19">
        <v>797</v>
      </c>
      <c r="D23" s="19">
        <v>895</v>
      </c>
      <c r="E23" s="19">
        <v>1030</v>
      </c>
      <c r="F23" s="19">
        <v>1142</v>
      </c>
      <c r="G23" s="19">
        <v>1128</v>
      </c>
      <c r="H23" s="19">
        <v>1198</v>
      </c>
      <c r="I23" s="19">
        <v>1305</v>
      </c>
      <c r="J23" s="19">
        <v>1365</v>
      </c>
      <c r="K23" s="17"/>
      <c r="L23" s="20">
        <f>(J23/I23)-1</f>
        <v>4.5977011494252817E-2</v>
      </c>
    </row>
    <row r="24" spans="1:12" x14ac:dyDescent="0.45">
      <c r="B24" s="4" t="s">
        <v>5</v>
      </c>
      <c r="C24" s="21">
        <v>0.53701380175658719</v>
      </c>
      <c r="D24" s="21">
        <v>0.55307262569832405</v>
      </c>
      <c r="E24" s="21">
        <v>0.57766990291262132</v>
      </c>
      <c r="F24" s="21">
        <v>0.59369527145359025</v>
      </c>
      <c r="G24" s="21">
        <v>0.60106382978723405</v>
      </c>
      <c r="H24" s="21">
        <v>0.60517529215358934</v>
      </c>
      <c r="I24" s="21">
        <v>0.62298850574712639</v>
      </c>
      <c r="J24" s="21">
        <f>J21/J23</f>
        <v>0.62930402930402929</v>
      </c>
      <c r="K24" s="17"/>
      <c r="L24" s="22">
        <f>(J24-I24)*100</f>
        <v>0.63155235569029022</v>
      </c>
    </row>
    <row r="25" spans="1:12" x14ac:dyDescent="0.45">
      <c r="A25" s="8"/>
      <c r="B25" s="8"/>
      <c r="C25" s="8"/>
      <c r="D25" s="8"/>
      <c r="E25" s="8"/>
      <c r="F25" s="8"/>
      <c r="G25" s="8"/>
      <c r="H25" s="8"/>
      <c r="I25" s="8"/>
      <c r="J25" s="8"/>
      <c r="K25" s="8"/>
      <c r="L25" s="14"/>
    </row>
  </sheetData>
  <mergeCells count="3">
    <mergeCell ref="C6:I6"/>
    <mergeCell ref="C12:I12"/>
    <mergeCell ref="C19:I19"/>
  </mergeCells>
  <hyperlinks>
    <hyperlink ref="A1" location="Contents!A1" display="Back to Contents" xr:uid="{1E9AED43-FA96-4971-BC56-6CDF75CF022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85A6C-FCAA-45CE-BF3C-2B8D262D2F4B}">
  <dimension ref="A1:L30"/>
  <sheetViews>
    <sheetView showGridLines="0" workbookViewId="0"/>
  </sheetViews>
  <sheetFormatPr defaultRowHeight="14.25" x14ac:dyDescent="0.45"/>
  <cols>
    <col min="1" max="1" width="16.796875" customWidth="1"/>
    <col min="3" max="8" width="9.19921875" customWidth="1"/>
    <col min="12" max="12" width="20.46484375" style="9" bestFit="1" customWidth="1"/>
  </cols>
  <sheetData>
    <row r="1" spans="1:12" x14ac:dyDescent="0.45">
      <c r="A1" s="5" t="s">
        <v>18</v>
      </c>
    </row>
    <row r="2" spans="1:12" ht="15.75" x14ac:dyDescent="0.45">
      <c r="A2" s="1" t="s">
        <v>86</v>
      </c>
    </row>
    <row r="3" spans="1:12" x14ac:dyDescent="0.45">
      <c r="A3" s="6" t="s">
        <v>19</v>
      </c>
    </row>
    <row r="4" spans="1:12" x14ac:dyDescent="0.45">
      <c r="A4" s="7"/>
      <c r="B4" s="8"/>
      <c r="C4" s="8"/>
      <c r="D4" s="8"/>
      <c r="E4" s="8"/>
      <c r="F4" s="8"/>
      <c r="G4" s="8"/>
      <c r="H4" s="8"/>
      <c r="I4" s="8"/>
      <c r="J4" s="8"/>
      <c r="K4" s="8"/>
      <c r="L4" s="14"/>
    </row>
    <row r="5" spans="1:12" x14ac:dyDescent="0.45">
      <c r="A5" s="6"/>
      <c r="C5" s="41"/>
      <c r="D5" s="41"/>
      <c r="E5" s="41"/>
      <c r="F5" s="41"/>
      <c r="G5" s="41"/>
      <c r="H5" s="37"/>
      <c r="I5" s="37"/>
      <c r="J5" s="37"/>
    </row>
    <row r="6" spans="1:12" x14ac:dyDescent="0.45">
      <c r="C6" s="65" t="s">
        <v>23</v>
      </c>
      <c r="D6" s="65"/>
      <c r="E6" s="65"/>
      <c r="F6" s="65"/>
      <c r="G6" s="65"/>
      <c r="H6" s="65"/>
      <c r="I6" s="65"/>
      <c r="J6" s="43"/>
    </row>
    <row r="7" spans="1:12" x14ac:dyDescent="0.45">
      <c r="C7" s="17">
        <v>2017</v>
      </c>
      <c r="D7" s="17">
        <v>2018</v>
      </c>
      <c r="E7" s="17">
        <v>2019</v>
      </c>
      <c r="F7" s="17">
        <v>2020</v>
      </c>
      <c r="G7" s="17">
        <v>2021</v>
      </c>
      <c r="H7" s="17">
        <v>2022</v>
      </c>
      <c r="I7" s="17">
        <v>2023</v>
      </c>
      <c r="J7" s="17">
        <v>2024</v>
      </c>
      <c r="K7" s="17"/>
      <c r="L7" s="17" t="s">
        <v>75</v>
      </c>
    </row>
    <row r="8" spans="1:12" x14ac:dyDescent="0.45">
      <c r="A8" t="s">
        <v>20</v>
      </c>
      <c r="B8" t="s">
        <v>1</v>
      </c>
      <c r="C8" s="23">
        <v>22.22</v>
      </c>
      <c r="D8" s="23">
        <v>23.23</v>
      </c>
      <c r="E8" s="23">
        <v>23.84</v>
      </c>
      <c r="F8" s="23">
        <v>24.22</v>
      </c>
      <c r="G8" s="23">
        <v>25.61</v>
      </c>
      <c r="H8" s="23">
        <v>26.12</v>
      </c>
      <c r="I8" s="23">
        <v>26.96</v>
      </c>
      <c r="J8" s="23">
        <v>29.73</v>
      </c>
      <c r="K8" s="23"/>
      <c r="L8" s="20">
        <f>(J8/I8)-1</f>
        <v>0.10274480712166167</v>
      </c>
    </row>
    <row r="9" spans="1:12" x14ac:dyDescent="0.45">
      <c r="B9" t="s">
        <v>2</v>
      </c>
      <c r="C9" s="23">
        <v>23.93</v>
      </c>
      <c r="D9" s="23">
        <v>24.41</v>
      </c>
      <c r="E9" s="23">
        <v>25.11</v>
      </c>
      <c r="F9" s="23">
        <v>25.61</v>
      </c>
      <c r="G9" s="23">
        <v>26.64</v>
      </c>
      <c r="H9" s="23">
        <v>26.64</v>
      </c>
      <c r="I9" s="23">
        <v>28.05</v>
      </c>
      <c r="J9" s="23">
        <v>30.47</v>
      </c>
      <c r="K9" s="23"/>
      <c r="L9" s="20">
        <f>(J9/I9)-1</f>
        <v>8.6274509803921484E-2</v>
      </c>
    </row>
    <row r="10" spans="1:12" x14ac:dyDescent="0.45">
      <c r="A10" s="4" t="s">
        <v>3</v>
      </c>
      <c r="B10" s="4"/>
      <c r="C10" s="24">
        <v>7.1499999999999994E-2</v>
      </c>
      <c r="D10" s="24">
        <v>4.8300000000000003E-2</v>
      </c>
      <c r="E10" s="24">
        <v>5.0599999999999999E-2</v>
      </c>
      <c r="F10" s="24">
        <v>5.4300000000000001E-2</v>
      </c>
      <c r="G10" s="24">
        <v>3.8663663663663708E-2</v>
      </c>
      <c r="H10" s="24">
        <v>1.9519519519519503E-2</v>
      </c>
      <c r="I10" s="24">
        <v>3.8899999999999997E-2</v>
      </c>
      <c r="J10" s="24">
        <v>2.4299999999999999E-2</v>
      </c>
      <c r="K10" s="24"/>
      <c r="L10" s="22">
        <f>(J10-I10)*100</f>
        <v>-1.4599999999999997</v>
      </c>
    </row>
    <row r="11" spans="1:12" x14ac:dyDescent="0.45">
      <c r="C11" s="17"/>
      <c r="D11" s="17"/>
      <c r="E11" s="17"/>
      <c r="F11" s="17"/>
      <c r="G11" s="17"/>
      <c r="H11" s="17"/>
      <c r="I11" s="17"/>
      <c r="J11" s="17"/>
      <c r="K11" s="17"/>
      <c r="L11" s="17"/>
    </row>
    <row r="12" spans="1:12" x14ac:dyDescent="0.45">
      <c r="C12" s="65" t="s">
        <v>24</v>
      </c>
      <c r="D12" s="65"/>
      <c r="E12" s="65"/>
      <c r="F12" s="65"/>
      <c r="G12" s="65"/>
      <c r="H12" s="65"/>
      <c r="I12" s="65"/>
      <c r="J12" s="43"/>
      <c r="K12" s="17"/>
      <c r="L12" s="17"/>
    </row>
    <row r="13" spans="1:12" x14ac:dyDescent="0.45">
      <c r="C13" s="17">
        <v>2017</v>
      </c>
      <c r="D13" s="17">
        <v>2018</v>
      </c>
      <c r="E13" s="17">
        <v>2019</v>
      </c>
      <c r="F13" s="17">
        <v>2020</v>
      </c>
      <c r="G13" s="17">
        <v>2021</v>
      </c>
      <c r="H13" s="17">
        <v>2022</v>
      </c>
      <c r="I13" s="17">
        <v>2023</v>
      </c>
      <c r="J13" s="17">
        <v>2024</v>
      </c>
      <c r="K13" s="17"/>
      <c r="L13" s="17" t="s">
        <v>75</v>
      </c>
    </row>
    <row r="14" spans="1:12" x14ac:dyDescent="0.45">
      <c r="A14" t="s">
        <v>20</v>
      </c>
      <c r="B14" t="s">
        <v>1</v>
      </c>
      <c r="C14" s="23">
        <v>23</v>
      </c>
      <c r="D14" s="23">
        <v>24.11</v>
      </c>
      <c r="E14" s="23">
        <v>25.44</v>
      </c>
      <c r="F14" s="23">
        <v>25.5</v>
      </c>
      <c r="G14" s="23">
        <v>26.12</v>
      </c>
      <c r="H14" s="23">
        <v>26.97</v>
      </c>
      <c r="I14" s="23">
        <v>28.56</v>
      </c>
      <c r="J14" s="23">
        <v>29.94</v>
      </c>
      <c r="K14" s="23"/>
      <c r="L14" s="20">
        <f>(J14/I14)-1</f>
        <v>4.8319327731092487E-2</v>
      </c>
    </row>
    <row r="15" spans="1:12" x14ac:dyDescent="0.45">
      <c r="B15" t="s">
        <v>2</v>
      </c>
      <c r="C15" s="23">
        <v>24.59</v>
      </c>
      <c r="D15" s="23">
        <v>26.64</v>
      </c>
      <c r="E15" s="23">
        <v>26.55</v>
      </c>
      <c r="F15" s="23">
        <v>26.44</v>
      </c>
      <c r="G15" s="23">
        <v>29.02</v>
      </c>
      <c r="H15" s="23">
        <v>31.61</v>
      </c>
      <c r="I15" s="23">
        <v>28.99</v>
      </c>
      <c r="J15" s="23">
        <v>30.49</v>
      </c>
      <c r="K15" s="23"/>
      <c r="L15" s="20">
        <f>(J15/I15)-1</f>
        <v>5.174197999310115E-2</v>
      </c>
    </row>
    <row r="16" spans="1:12" x14ac:dyDescent="0.45">
      <c r="A16" s="4" t="s">
        <v>3</v>
      </c>
      <c r="B16" s="4"/>
      <c r="C16" s="24">
        <v>6.4699999999999994E-2</v>
      </c>
      <c r="D16" s="24">
        <v>9.5000000000000001E-2</v>
      </c>
      <c r="E16" s="24">
        <v>4.1799999999999997E-2</v>
      </c>
      <c r="F16" s="24">
        <v>3.56E-2</v>
      </c>
      <c r="G16" s="24">
        <v>9.9931082012405192E-2</v>
      </c>
      <c r="H16" s="24">
        <v>0.14678899082568808</v>
      </c>
      <c r="I16" s="24">
        <v>1.4800000000000001E-2</v>
      </c>
      <c r="J16" s="24">
        <v>1.7999999999999999E-2</v>
      </c>
      <c r="K16" s="24"/>
      <c r="L16" s="22">
        <f>(J16-I16)*100</f>
        <v>0.31999999999999978</v>
      </c>
    </row>
    <row r="17" spans="1:12" x14ac:dyDescent="0.45">
      <c r="A17" s="8"/>
      <c r="B17" s="8"/>
      <c r="C17" s="25"/>
      <c r="D17" s="25"/>
      <c r="E17" s="25"/>
      <c r="F17" s="25"/>
      <c r="G17" s="25"/>
      <c r="H17" s="25"/>
      <c r="I17" s="25"/>
      <c r="J17" s="25"/>
      <c r="K17" s="25"/>
      <c r="L17" s="25"/>
    </row>
    <row r="18" spans="1:12" x14ac:dyDescent="0.45">
      <c r="C18" s="17"/>
      <c r="D18" s="17"/>
      <c r="E18" s="17"/>
      <c r="F18" s="17"/>
      <c r="G18" s="17"/>
      <c r="H18" s="17"/>
      <c r="I18" s="17"/>
      <c r="J18" s="17"/>
      <c r="K18" s="17"/>
      <c r="L18" s="17"/>
    </row>
    <row r="19" spans="1:12" x14ac:dyDescent="0.45">
      <c r="C19" s="65" t="s">
        <v>25</v>
      </c>
      <c r="D19" s="65"/>
      <c r="E19" s="65"/>
      <c r="F19" s="65"/>
      <c r="G19" s="65"/>
      <c r="H19" s="65"/>
      <c r="I19" s="65"/>
      <c r="J19" s="43"/>
    </row>
    <row r="20" spans="1:12" x14ac:dyDescent="0.45">
      <c r="C20" s="17">
        <v>2017</v>
      </c>
      <c r="D20" s="17">
        <v>2018</v>
      </c>
      <c r="E20" s="17">
        <v>2019</v>
      </c>
      <c r="F20" s="17">
        <v>2020</v>
      </c>
      <c r="G20" s="17">
        <v>2021</v>
      </c>
      <c r="H20" s="17">
        <v>2022</v>
      </c>
      <c r="I20" s="17">
        <v>2023</v>
      </c>
      <c r="J20" s="17">
        <v>2024</v>
      </c>
      <c r="K20" s="17"/>
      <c r="L20" s="17" t="s">
        <v>75</v>
      </c>
    </row>
    <row r="21" spans="1:12" x14ac:dyDescent="0.45">
      <c r="A21" t="s">
        <v>20</v>
      </c>
      <c r="B21" t="s">
        <v>1</v>
      </c>
      <c r="C21" s="23">
        <v>23.8</v>
      </c>
      <c r="D21" s="23">
        <v>24.5</v>
      </c>
      <c r="E21" s="23">
        <v>25.32</v>
      </c>
      <c r="F21" s="23">
        <v>25.89</v>
      </c>
      <c r="G21" s="23">
        <v>27.37</v>
      </c>
      <c r="H21" s="23">
        <v>27.83</v>
      </c>
      <c r="I21" s="23">
        <v>28.83</v>
      </c>
      <c r="J21" s="23">
        <v>31.35</v>
      </c>
      <c r="K21" s="23"/>
      <c r="L21" s="20">
        <f>(J21/I21)-1</f>
        <v>8.7408949011446468E-2</v>
      </c>
    </row>
    <row r="22" spans="1:12" x14ac:dyDescent="0.45">
      <c r="B22" t="s">
        <v>2</v>
      </c>
      <c r="C22" s="23">
        <v>26.16</v>
      </c>
      <c r="D22" s="23">
        <v>26.24</v>
      </c>
      <c r="E22" s="23">
        <v>26.98</v>
      </c>
      <c r="F22" s="23">
        <v>27.32</v>
      </c>
      <c r="G22" s="23">
        <v>28.54</v>
      </c>
      <c r="H22" s="23">
        <v>28.77</v>
      </c>
      <c r="I22" s="23">
        <v>29.93</v>
      </c>
      <c r="J22" s="23">
        <v>32.090000000000003</v>
      </c>
      <c r="K22" s="23"/>
      <c r="L22" s="20">
        <f>(J22/I22)-1</f>
        <v>7.216839291680599E-2</v>
      </c>
    </row>
    <row r="23" spans="1:12" x14ac:dyDescent="0.45">
      <c r="A23" s="4" t="s">
        <v>3</v>
      </c>
      <c r="B23" s="4"/>
      <c r="C23" s="24">
        <v>9.0200000000000002E-2</v>
      </c>
      <c r="D23" s="24">
        <v>6.6299999999999998E-2</v>
      </c>
      <c r="E23" s="24">
        <v>6.1499999999999999E-2</v>
      </c>
      <c r="F23" s="24">
        <v>5.2299999999999999E-2</v>
      </c>
      <c r="G23" s="24">
        <v>4.0995094604064405E-2</v>
      </c>
      <c r="H23" s="24">
        <v>3.2672923183872132E-2</v>
      </c>
      <c r="I23" s="24">
        <v>3.6700000000000003E-2</v>
      </c>
      <c r="J23" s="24">
        <v>2.3099999999999999E-2</v>
      </c>
      <c r="K23" s="24"/>
      <c r="L23" s="22">
        <f>(J23-I23)*100</f>
        <v>-1.3600000000000005</v>
      </c>
    </row>
    <row r="24" spans="1:12" x14ac:dyDescent="0.45">
      <c r="C24" s="17"/>
      <c r="D24" s="17"/>
      <c r="E24" s="17"/>
      <c r="F24" s="17"/>
      <c r="G24" s="17"/>
      <c r="H24" s="17"/>
      <c r="I24" s="17"/>
      <c r="J24" s="17"/>
      <c r="K24" s="17"/>
      <c r="L24" s="17"/>
    </row>
    <row r="25" spans="1:12" x14ac:dyDescent="0.45">
      <c r="C25" s="65" t="s">
        <v>26</v>
      </c>
      <c r="D25" s="65"/>
      <c r="E25" s="65"/>
      <c r="F25" s="65"/>
      <c r="G25" s="65"/>
      <c r="H25" s="65"/>
      <c r="I25" s="65"/>
      <c r="J25" s="43"/>
      <c r="K25" s="17"/>
      <c r="L25" s="17"/>
    </row>
    <row r="26" spans="1:12" x14ac:dyDescent="0.45">
      <c r="C26" s="17">
        <v>2017</v>
      </c>
      <c r="D26" s="17">
        <v>2018</v>
      </c>
      <c r="E26" s="17">
        <v>2019</v>
      </c>
      <c r="F26" s="17">
        <v>2020</v>
      </c>
      <c r="G26" s="17">
        <v>2021</v>
      </c>
      <c r="H26" s="17">
        <v>2022</v>
      </c>
      <c r="I26" s="17">
        <v>2023</v>
      </c>
      <c r="J26" s="17">
        <v>2024</v>
      </c>
      <c r="K26" s="17"/>
      <c r="L26" s="17" t="s">
        <v>75</v>
      </c>
    </row>
    <row r="27" spans="1:12" x14ac:dyDescent="0.45">
      <c r="A27" t="s">
        <v>20</v>
      </c>
      <c r="B27" t="s">
        <v>1</v>
      </c>
      <c r="C27" s="23">
        <v>23.95</v>
      </c>
      <c r="D27" s="23">
        <v>24.5</v>
      </c>
      <c r="E27" s="23">
        <v>26.99</v>
      </c>
      <c r="F27" s="23">
        <v>26.07</v>
      </c>
      <c r="G27" s="23">
        <v>26.64</v>
      </c>
      <c r="H27" s="23">
        <v>27.85</v>
      </c>
      <c r="I27" s="23">
        <v>29.62</v>
      </c>
      <c r="J27" s="23">
        <v>31.59</v>
      </c>
      <c r="K27" s="23"/>
      <c r="L27" s="20">
        <f>(J27/I27)-1</f>
        <v>6.6509115462525248E-2</v>
      </c>
    </row>
    <row r="28" spans="1:12" x14ac:dyDescent="0.45">
      <c r="B28" t="s">
        <v>2</v>
      </c>
      <c r="C28" s="23">
        <v>27.16</v>
      </c>
      <c r="D28" s="23">
        <v>27.46</v>
      </c>
      <c r="E28" s="23">
        <v>28.83</v>
      </c>
      <c r="F28" s="23">
        <v>31.12</v>
      </c>
      <c r="G28" s="23">
        <v>31.32</v>
      </c>
      <c r="H28" s="23">
        <v>33.590000000000003</v>
      </c>
      <c r="I28" s="23">
        <v>30.01</v>
      </c>
      <c r="J28" s="23">
        <v>33.56</v>
      </c>
      <c r="K28" s="23"/>
      <c r="L28" s="20">
        <f>(J28/I28)-1</f>
        <v>0.11829390203265588</v>
      </c>
    </row>
    <row r="29" spans="1:12" x14ac:dyDescent="0.45">
      <c r="A29" s="4" t="s">
        <v>3</v>
      </c>
      <c r="B29" s="4"/>
      <c r="C29" s="24">
        <v>0.1182</v>
      </c>
      <c r="D29" s="24">
        <v>0.10780000000000001</v>
      </c>
      <c r="E29" s="24">
        <v>6.3799999999999996E-2</v>
      </c>
      <c r="F29" s="24">
        <v>0.1623</v>
      </c>
      <c r="G29" s="24">
        <v>0.14942528735632182</v>
      </c>
      <c r="H29" s="24">
        <v>0.17088419172372735</v>
      </c>
      <c r="I29" s="24">
        <v>1.2800000000000001E-2</v>
      </c>
      <c r="J29" s="24">
        <v>5.8900000000000001E-2</v>
      </c>
      <c r="K29" s="24"/>
      <c r="L29" s="22">
        <f>(J29-I29)*100</f>
        <v>4.6100000000000003</v>
      </c>
    </row>
    <row r="30" spans="1:12" x14ac:dyDescent="0.45">
      <c r="A30" s="8"/>
      <c r="B30" s="8"/>
      <c r="C30" s="25"/>
      <c r="D30" s="25"/>
      <c r="E30" s="25"/>
      <c r="F30" s="25"/>
      <c r="G30" s="25"/>
      <c r="H30" s="25"/>
      <c r="I30" s="25"/>
      <c r="J30" s="25"/>
      <c r="K30" s="25"/>
      <c r="L30" s="25"/>
    </row>
  </sheetData>
  <mergeCells count="4">
    <mergeCell ref="C6:I6"/>
    <mergeCell ref="C12:I12"/>
    <mergeCell ref="C19:I19"/>
    <mergeCell ref="C25:I25"/>
  </mergeCells>
  <hyperlinks>
    <hyperlink ref="A1" location="Contents!A1" display="Back to Contents" xr:uid="{5324DF90-9945-48A8-A1A0-5054CB6D70B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7E543-E961-404F-9FD1-A779E587C653}">
  <dimension ref="A1:M62"/>
  <sheetViews>
    <sheetView showGridLines="0" workbookViewId="0"/>
  </sheetViews>
  <sheetFormatPr defaultRowHeight="14.25" x14ac:dyDescent="0.45"/>
  <cols>
    <col min="1" max="1" width="16.796875" customWidth="1"/>
    <col min="3" max="10" width="9.19921875" customWidth="1"/>
    <col min="12" max="12" width="20.46484375" style="9" bestFit="1" customWidth="1"/>
  </cols>
  <sheetData>
    <row r="1" spans="1:13" x14ac:dyDescent="0.45">
      <c r="A1" s="5" t="s">
        <v>18</v>
      </c>
    </row>
    <row r="2" spans="1:13" ht="15.75" x14ac:dyDescent="0.45">
      <c r="A2" s="1" t="s">
        <v>77</v>
      </c>
    </row>
    <row r="3" spans="1:13" x14ac:dyDescent="0.45">
      <c r="A3" s="6" t="s">
        <v>19</v>
      </c>
    </row>
    <row r="4" spans="1:13" x14ac:dyDescent="0.45">
      <c r="A4" s="7"/>
      <c r="B4" s="8"/>
      <c r="C4" s="8"/>
      <c r="D4" s="8"/>
      <c r="E4" s="8"/>
      <c r="F4" s="8"/>
      <c r="G4" s="8"/>
      <c r="H4" s="8"/>
      <c r="I4" s="8"/>
      <c r="J4" s="8"/>
      <c r="K4" s="8"/>
      <c r="L4" s="14"/>
    </row>
    <row r="5" spans="1:13" x14ac:dyDescent="0.45">
      <c r="A5" s="6"/>
      <c r="C5" s="37"/>
      <c r="D5" s="37"/>
      <c r="E5" s="37"/>
      <c r="F5" s="37"/>
      <c r="G5" s="37"/>
      <c r="H5" s="37"/>
      <c r="I5" s="37"/>
      <c r="J5" s="37"/>
    </row>
    <row r="6" spans="1:13" x14ac:dyDescent="0.45">
      <c r="C6" s="65" t="s">
        <v>27</v>
      </c>
      <c r="D6" s="65"/>
      <c r="E6" s="65"/>
      <c r="F6" s="65"/>
      <c r="G6" s="65"/>
      <c r="H6" s="65"/>
      <c r="I6" s="65"/>
      <c r="J6" s="43"/>
    </row>
    <row r="7" spans="1:13" x14ac:dyDescent="0.45">
      <c r="C7" s="17">
        <v>2017</v>
      </c>
      <c r="D7" s="17">
        <v>2018</v>
      </c>
      <c r="E7" s="17">
        <v>2019</v>
      </c>
      <c r="F7" s="17">
        <v>2020</v>
      </c>
      <c r="G7" s="17">
        <v>2021</v>
      </c>
      <c r="H7" s="17">
        <v>2022</v>
      </c>
      <c r="I7" s="17">
        <v>2023</v>
      </c>
      <c r="J7" s="17">
        <v>2024</v>
      </c>
      <c r="K7" s="17"/>
      <c r="L7" s="17" t="s">
        <v>75</v>
      </c>
    </row>
    <row r="8" spans="1:13" x14ac:dyDescent="0.45">
      <c r="A8" t="s">
        <v>20</v>
      </c>
      <c r="B8" t="s">
        <v>1</v>
      </c>
      <c r="C8" s="23">
        <v>15.65</v>
      </c>
      <c r="D8" s="23">
        <v>16.100000000000001</v>
      </c>
      <c r="E8" s="23">
        <v>17.170000000000002</v>
      </c>
      <c r="F8" s="23">
        <v>17.600000000000001</v>
      </c>
      <c r="G8" s="23">
        <v>18.399999999999999</v>
      </c>
      <c r="H8" s="23">
        <v>18.399999999999999</v>
      </c>
      <c r="I8" s="23">
        <v>19.489999999999998</v>
      </c>
      <c r="J8" s="23">
        <v>21.78</v>
      </c>
      <c r="K8" s="17"/>
      <c r="L8" s="20">
        <f>(J8/I8)-1</f>
        <v>0.11749615187275531</v>
      </c>
    </row>
    <row r="9" spans="1:13" x14ac:dyDescent="0.45">
      <c r="B9" t="s">
        <v>2</v>
      </c>
      <c r="C9" s="23">
        <v>14.88</v>
      </c>
      <c r="D9" s="23">
        <v>15.71</v>
      </c>
      <c r="E9" s="23">
        <v>16.18</v>
      </c>
      <c r="F9" s="23">
        <v>17.09</v>
      </c>
      <c r="G9" s="23">
        <v>17.95</v>
      </c>
      <c r="H9" s="23">
        <v>17.95</v>
      </c>
      <c r="I9" s="23">
        <v>18.989999999999998</v>
      </c>
      <c r="J9" s="23">
        <v>20.84</v>
      </c>
      <c r="K9" s="17"/>
      <c r="L9" s="20">
        <f>(J9/I9)-1</f>
        <v>9.7419694576092786E-2</v>
      </c>
    </row>
    <row r="10" spans="1:13" x14ac:dyDescent="0.45">
      <c r="A10" s="4" t="s">
        <v>3</v>
      </c>
      <c r="B10" s="4"/>
      <c r="C10" s="24">
        <v>-5.1700000000000003E-2</v>
      </c>
      <c r="D10" s="24">
        <v>-2.4799999999999999E-2</v>
      </c>
      <c r="E10" s="24">
        <v>-6.1199999999999997E-2</v>
      </c>
      <c r="F10" s="24">
        <v>-2.98E-2</v>
      </c>
      <c r="G10" s="24">
        <v>-2.5000000000000001E-2</v>
      </c>
      <c r="H10" s="24">
        <v>-2.5099999999999997E-2</v>
      </c>
      <c r="I10" s="24">
        <v>-2.63E-2</v>
      </c>
      <c r="J10" s="24">
        <v>-4.5400000000000003E-2</v>
      </c>
      <c r="K10" s="17"/>
      <c r="L10" s="22">
        <f>(J10-I10)*100</f>
        <v>-1.9100000000000001</v>
      </c>
      <c r="M10" s="24"/>
    </row>
    <row r="11" spans="1:13" x14ac:dyDescent="0.45">
      <c r="A11" s="4" t="s">
        <v>5</v>
      </c>
      <c r="C11" s="34">
        <v>0.56000000000000005</v>
      </c>
      <c r="D11" s="34">
        <v>0.6</v>
      </c>
      <c r="E11" s="34">
        <v>0.59</v>
      </c>
      <c r="F11" s="34">
        <v>0.63</v>
      </c>
      <c r="G11" s="34">
        <v>0.63</v>
      </c>
      <c r="H11" s="34">
        <v>0.60666666666666669</v>
      </c>
      <c r="I11" s="34">
        <v>0.64220183486238536</v>
      </c>
      <c r="J11" s="34">
        <v>0.63157894736842102</v>
      </c>
      <c r="K11" s="17"/>
      <c r="L11" s="22">
        <f>(J11-I11)*100</f>
        <v>-1.0622887493964339</v>
      </c>
      <c r="M11" s="24"/>
    </row>
    <row r="12" spans="1:13" x14ac:dyDescent="0.45">
      <c r="A12" s="4"/>
      <c r="C12" s="17"/>
      <c r="D12" s="17"/>
      <c r="E12" s="17"/>
      <c r="F12" s="17"/>
      <c r="G12" s="17"/>
      <c r="H12" s="17"/>
      <c r="I12" s="17"/>
      <c r="J12" s="17"/>
      <c r="K12" s="17"/>
      <c r="L12" s="17"/>
      <c r="M12" s="24"/>
    </row>
    <row r="13" spans="1:13" x14ac:dyDescent="0.45">
      <c r="C13" s="65" t="s">
        <v>28</v>
      </c>
      <c r="D13" s="65"/>
      <c r="E13" s="65"/>
      <c r="F13" s="65"/>
      <c r="G13" s="65"/>
      <c r="H13" s="65"/>
      <c r="I13" s="65"/>
      <c r="J13" s="43"/>
      <c r="K13" s="17"/>
      <c r="L13" s="17"/>
      <c r="M13" s="24"/>
    </row>
    <row r="14" spans="1:13" x14ac:dyDescent="0.45">
      <c r="C14" s="17">
        <v>2017</v>
      </c>
      <c r="D14" s="17">
        <v>2018</v>
      </c>
      <c r="E14" s="17">
        <v>2019</v>
      </c>
      <c r="F14" s="17">
        <v>2020</v>
      </c>
      <c r="G14" s="17">
        <v>2021</v>
      </c>
      <c r="H14" s="17">
        <v>2022</v>
      </c>
      <c r="I14" s="17">
        <v>2023</v>
      </c>
      <c r="J14" s="17">
        <v>2024</v>
      </c>
      <c r="K14" s="17"/>
      <c r="L14" s="17" t="s">
        <v>75</v>
      </c>
      <c r="M14" s="24"/>
    </row>
    <row r="15" spans="1:13" x14ac:dyDescent="0.45">
      <c r="A15" t="s">
        <v>20</v>
      </c>
      <c r="B15" t="s">
        <v>1</v>
      </c>
      <c r="C15" s="23">
        <v>21.68</v>
      </c>
      <c r="D15" s="23">
        <v>22.11</v>
      </c>
      <c r="E15" s="23">
        <v>22.56</v>
      </c>
      <c r="F15" s="23">
        <v>23.03</v>
      </c>
      <c r="G15" s="23">
        <v>24.17</v>
      </c>
      <c r="H15" s="23">
        <v>24.17</v>
      </c>
      <c r="I15" s="23">
        <v>25.57</v>
      </c>
      <c r="J15" s="23">
        <v>27.75</v>
      </c>
      <c r="K15" s="17"/>
      <c r="L15" s="20">
        <f>(J15/I15)-1</f>
        <v>8.5256159561986733E-2</v>
      </c>
      <c r="M15" s="24"/>
    </row>
    <row r="16" spans="1:13" x14ac:dyDescent="0.45">
      <c r="B16" t="s">
        <v>2</v>
      </c>
      <c r="C16" s="23">
        <v>21.68</v>
      </c>
      <c r="D16" s="23">
        <v>22.11</v>
      </c>
      <c r="E16" s="23">
        <v>22.56</v>
      </c>
      <c r="F16" s="23">
        <v>23.08</v>
      </c>
      <c r="G16" s="23">
        <v>24.17</v>
      </c>
      <c r="H16" s="23">
        <v>24.17</v>
      </c>
      <c r="I16" s="23">
        <v>26.21</v>
      </c>
      <c r="J16" s="23">
        <v>27.92</v>
      </c>
      <c r="K16" s="17"/>
      <c r="L16" s="20">
        <f>(J16/I16)-1</f>
        <v>6.5242273941243933E-2</v>
      </c>
      <c r="M16" s="24"/>
    </row>
    <row r="17" spans="1:13" x14ac:dyDescent="0.45">
      <c r="A17" s="4" t="s">
        <v>3</v>
      </c>
      <c r="B17" s="4"/>
      <c r="C17" s="24">
        <v>0</v>
      </c>
      <c r="D17" s="24">
        <v>0</v>
      </c>
      <c r="E17" s="24">
        <v>0</v>
      </c>
      <c r="F17" s="24">
        <v>2.2000000000000001E-3</v>
      </c>
      <c r="G17" s="24">
        <v>0</v>
      </c>
      <c r="H17" s="24">
        <v>0</v>
      </c>
      <c r="I17" s="24">
        <v>2.4400000000000002E-2</v>
      </c>
      <c r="J17" s="24">
        <v>6.1000000000000004E-3</v>
      </c>
      <c r="K17" s="17"/>
      <c r="L17" s="22">
        <f>(J17-I17)*100</f>
        <v>-1.83</v>
      </c>
      <c r="M17" s="24"/>
    </row>
    <row r="18" spans="1:13" x14ac:dyDescent="0.45">
      <c r="A18" s="4" t="s">
        <v>5</v>
      </c>
      <c r="B18" s="4"/>
      <c r="C18" s="34">
        <v>0.6</v>
      </c>
      <c r="D18" s="34">
        <v>0.55000000000000004</v>
      </c>
      <c r="E18" s="34">
        <v>0.61</v>
      </c>
      <c r="F18" s="34">
        <v>0.61</v>
      </c>
      <c r="G18" s="34">
        <v>0.63</v>
      </c>
      <c r="H18" s="34">
        <v>0.6387959866220736</v>
      </c>
      <c r="I18" s="34">
        <v>0.6380368098159509</v>
      </c>
      <c r="J18" s="34">
        <f>225/341</f>
        <v>0.65982404692082108</v>
      </c>
      <c r="K18" s="17"/>
      <c r="L18" s="22">
        <f>(J18-I18)*100</f>
        <v>2.1787237104870183</v>
      </c>
      <c r="M18" s="24"/>
    </row>
    <row r="19" spans="1:13" x14ac:dyDescent="0.45">
      <c r="A19" s="4"/>
      <c r="B19" s="4"/>
      <c r="C19" s="24"/>
      <c r="D19" s="24"/>
      <c r="E19" s="24"/>
      <c r="F19" s="24"/>
      <c r="G19" s="24"/>
      <c r="H19" s="24"/>
      <c r="I19" s="24"/>
      <c r="J19" s="24"/>
      <c r="K19" s="17"/>
      <c r="L19" s="29"/>
      <c r="M19" s="24"/>
    </row>
    <row r="20" spans="1:13" x14ac:dyDescent="0.45">
      <c r="C20" s="65" t="s">
        <v>29</v>
      </c>
      <c r="D20" s="65"/>
      <c r="E20" s="65"/>
      <c r="F20" s="65"/>
      <c r="G20" s="65"/>
      <c r="H20" s="65"/>
      <c r="I20" s="65"/>
      <c r="J20" s="43"/>
      <c r="M20" s="24"/>
    </row>
    <row r="21" spans="1:13" x14ac:dyDescent="0.45">
      <c r="C21" s="17">
        <v>2017</v>
      </c>
      <c r="D21" s="17">
        <v>2018</v>
      </c>
      <c r="E21" s="17">
        <v>2019</v>
      </c>
      <c r="F21" s="17">
        <v>2020</v>
      </c>
      <c r="G21" s="17">
        <v>2021</v>
      </c>
      <c r="H21" s="17">
        <v>2022</v>
      </c>
      <c r="I21" s="17">
        <v>2023</v>
      </c>
      <c r="J21" s="17">
        <v>2024</v>
      </c>
      <c r="K21" s="17"/>
      <c r="L21" s="17" t="s">
        <v>75</v>
      </c>
      <c r="M21" s="24"/>
    </row>
    <row r="22" spans="1:13" x14ac:dyDescent="0.45">
      <c r="A22" t="s">
        <v>20</v>
      </c>
      <c r="B22" t="s">
        <v>1</v>
      </c>
      <c r="C22" s="23">
        <v>24.91</v>
      </c>
      <c r="D22" s="23">
        <v>25.61</v>
      </c>
      <c r="E22" s="23">
        <v>27.18</v>
      </c>
      <c r="F22" s="23">
        <v>26.82</v>
      </c>
      <c r="G22" s="23">
        <v>28.46</v>
      </c>
      <c r="H22" s="23">
        <v>28.48</v>
      </c>
      <c r="I22" s="23">
        <v>29.55</v>
      </c>
      <c r="J22" s="23">
        <v>32.36</v>
      </c>
      <c r="K22" s="17"/>
      <c r="L22" s="20">
        <f>(J22/I22)-1</f>
        <v>9.5093062605752898E-2</v>
      </c>
      <c r="M22" s="24"/>
    </row>
    <row r="23" spans="1:13" x14ac:dyDescent="0.45">
      <c r="B23" t="s">
        <v>2</v>
      </c>
      <c r="C23" s="23">
        <v>24.61</v>
      </c>
      <c r="D23" s="23">
        <v>25.61</v>
      </c>
      <c r="E23" s="23">
        <v>27.18</v>
      </c>
      <c r="F23" s="23">
        <v>26.64</v>
      </c>
      <c r="G23" s="23">
        <v>27.88</v>
      </c>
      <c r="H23" s="23">
        <v>28.46</v>
      </c>
      <c r="I23" s="23">
        <v>29.37</v>
      </c>
      <c r="J23" s="23">
        <v>31.77</v>
      </c>
      <c r="K23" s="17"/>
      <c r="L23" s="20">
        <f>(J23/I23)-1</f>
        <v>8.1716036772216505E-2</v>
      </c>
      <c r="M23" s="24"/>
    </row>
    <row r="24" spans="1:13" x14ac:dyDescent="0.45">
      <c r="A24" s="4" t="s">
        <v>3</v>
      </c>
      <c r="B24" s="4"/>
      <c r="C24" s="24">
        <v>-1.2200000000000001E-2</v>
      </c>
      <c r="D24" s="24">
        <v>0</v>
      </c>
      <c r="E24" s="24">
        <v>0</v>
      </c>
      <c r="F24" s="24">
        <v>-6.7999999999999996E-3</v>
      </c>
      <c r="G24" s="24">
        <v>-2.07E-2</v>
      </c>
      <c r="H24" s="24">
        <v>-7.000000000000001E-4</v>
      </c>
      <c r="I24" s="24">
        <v>-6.1000000000000004E-3</v>
      </c>
      <c r="J24" s="24">
        <v>-1.8700000000000001E-2</v>
      </c>
      <c r="K24" s="17"/>
      <c r="L24" s="22">
        <f>(J24-I24)*100</f>
        <v>-1.26</v>
      </c>
      <c r="M24" s="24"/>
    </row>
    <row r="25" spans="1:13" x14ac:dyDescent="0.45">
      <c r="A25" s="4" t="s">
        <v>5</v>
      </c>
      <c r="B25" s="4"/>
      <c r="C25" s="34">
        <v>0.53</v>
      </c>
      <c r="D25" s="34">
        <v>0.56999999999999995</v>
      </c>
      <c r="E25" s="34">
        <v>0.6</v>
      </c>
      <c r="F25" s="34">
        <v>0.59</v>
      </c>
      <c r="G25" s="34">
        <v>0.61</v>
      </c>
      <c r="H25" s="34">
        <v>0.63666666666666671</v>
      </c>
      <c r="I25" s="34">
        <v>0.62883435582822089</v>
      </c>
      <c r="J25" s="34">
        <v>0.64809384164222872</v>
      </c>
      <c r="K25" s="17"/>
      <c r="L25" s="22">
        <f>(J25-I25)*100</f>
        <v>1.9259485814007826</v>
      </c>
      <c r="M25" s="24"/>
    </row>
    <row r="26" spans="1:13" x14ac:dyDescent="0.45">
      <c r="C26" s="17"/>
      <c r="D26" s="17"/>
      <c r="E26" s="17"/>
      <c r="F26" s="17"/>
      <c r="G26" s="17"/>
      <c r="H26" s="17"/>
      <c r="I26" s="17"/>
      <c r="J26" s="17"/>
      <c r="K26" s="17"/>
      <c r="L26" s="17"/>
      <c r="M26" s="24"/>
    </row>
    <row r="27" spans="1:13" x14ac:dyDescent="0.45">
      <c r="C27" s="65" t="s">
        <v>30</v>
      </c>
      <c r="D27" s="65"/>
      <c r="E27" s="65"/>
      <c r="F27" s="65"/>
      <c r="G27" s="65"/>
      <c r="H27" s="65"/>
      <c r="I27" s="65"/>
      <c r="J27" s="43"/>
      <c r="K27" s="17"/>
      <c r="L27" s="17"/>
      <c r="M27" s="24"/>
    </row>
    <row r="28" spans="1:13" x14ac:dyDescent="0.45">
      <c r="C28" s="17">
        <v>2017</v>
      </c>
      <c r="D28" s="17">
        <v>2018</v>
      </c>
      <c r="E28" s="17">
        <v>2019</v>
      </c>
      <c r="F28" s="17">
        <v>2020</v>
      </c>
      <c r="G28" s="17">
        <v>2021</v>
      </c>
      <c r="H28" s="17">
        <v>2022</v>
      </c>
      <c r="I28" s="17">
        <v>2023</v>
      </c>
      <c r="J28" s="17">
        <v>2024</v>
      </c>
      <c r="K28" s="17"/>
      <c r="L28" s="17" t="s">
        <v>75</v>
      </c>
      <c r="M28" s="24"/>
    </row>
    <row r="29" spans="1:13" x14ac:dyDescent="0.45">
      <c r="A29" t="s">
        <v>20</v>
      </c>
      <c r="B29" t="s">
        <v>1</v>
      </c>
      <c r="C29" s="23">
        <v>34.119999999999997</v>
      </c>
      <c r="D29" s="23">
        <v>31.61</v>
      </c>
      <c r="E29" s="23">
        <v>35.69</v>
      </c>
      <c r="F29" s="23">
        <v>32.89</v>
      </c>
      <c r="G29" s="23">
        <v>37.14</v>
      </c>
      <c r="H29" s="23">
        <v>37.89</v>
      </c>
      <c r="I29" s="23">
        <v>39.31</v>
      </c>
      <c r="J29" s="23">
        <v>42.47</v>
      </c>
      <c r="K29" s="17"/>
      <c r="L29" s="20">
        <f>(J29/I29)-1</f>
        <v>8.0386670058509191E-2</v>
      </c>
      <c r="M29" s="24"/>
    </row>
    <row r="30" spans="1:13" x14ac:dyDescent="0.45">
      <c r="B30" t="s">
        <v>2</v>
      </c>
      <c r="C30" s="23">
        <v>35.840000000000003</v>
      </c>
      <c r="D30" s="23">
        <v>35.69</v>
      </c>
      <c r="E30" s="23">
        <v>36.409999999999997</v>
      </c>
      <c r="F30" s="23">
        <v>36.770000000000003</v>
      </c>
      <c r="G30" s="23">
        <v>37.880000000000003</v>
      </c>
      <c r="H30" s="23">
        <v>37.880000000000003</v>
      </c>
      <c r="I30" s="23">
        <v>39.159999999999997</v>
      </c>
      <c r="J30" s="23">
        <v>41.43</v>
      </c>
      <c r="K30" s="17"/>
      <c r="L30" s="20">
        <f>(J30/I30)-1</f>
        <v>5.7967313585291169E-2</v>
      </c>
      <c r="M30" s="24"/>
    </row>
    <row r="31" spans="1:13" x14ac:dyDescent="0.45">
      <c r="A31" s="4" t="s">
        <v>3</v>
      </c>
      <c r="B31" s="4"/>
      <c r="C31" s="24">
        <v>4.8000000000000001E-2</v>
      </c>
      <c r="D31" s="24">
        <v>0.1143</v>
      </c>
      <c r="E31" s="24">
        <v>1.9800000000000002E-2</v>
      </c>
      <c r="F31" s="24">
        <v>0.1055</v>
      </c>
      <c r="G31" s="24">
        <v>1.9599999999999999E-2</v>
      </c>
      <c r="H31" s="24">
        <v>-2.9999999999999997E-4</v>
      </c>
      <c r="I31" s="24">
        <v>-4.1000000000000003E-3</v>
      </c>
      <c r="J31" s="24">
        <v>-2.5100000000000001E-2</v>
      </c>
      <c r="K31" s="17"/>
      <c r="L31" s="22">
        <f>(J31-I31)*100</f>
        <v>-2.1</v>
      </c>
      <c r="M31" s="24"/>
    </row>
    <row r="32" spans="1:13" x14ac:dyDescent="0.45">
      <c r="A32" s="4" t="s">
        <v>5</v>
      </c>
      <c r="B32" s="4"/>
      <c r="C32" s="34">
        <v>0.45</v>
      </c>
      <c r="D32" s="34">
        <v>0.5</v>
      </c>
      <c r="E32" s="34">
        <v>0.51</v>
      </c>
      <c r="F32" s="34">
        <v>0.54</v>
      </c>
      <c r="G32" s="34">
        <v>0.54</v>
      </c>
      <c r="H32" s="34">
        <v>0.53846153846153844</v>
      </c>
      <c r="I32" s="34">
        <v>0.58282208588957052</v>
      </c>
      <c r="J32" s="34">
        <v>0.57771260997067453</v>
      </c>
      <c r="K32" s="17"/>
      <c r="L32" s="22">
        <f>(J32-I32)*100</f>
        <v>-0.51094759188959893</v>
      </c>
      <c r="M32" s="24"/>
    </row>
    <row r="33" spans="1:13" x14ac:dyDescent="0.45">
      <c r="A33" s="8"/>
      <c r="B33" s="8"/>
      <c r="C33" s="25"/>
      <c r="D33" s="25"/>
      <c r="E33" s="25"/>
      <c r="F33" s="25"/>
      <c r="G33" s="25"/>
      <c r="H33" s="25"/>
      <c r="I33" s="25"/>
      <c r="J33" s="25"/>
      <c r="K33" s="25"/>
      <c r="L33" s="25"/>
      <c r="M33" s="24"/>
    </row>
    <row r="34" spans="1:13" x14ac:dyDescent="0.45">
      <c r="C34" s="17"/>
      <c r="D34" s="17"/>
      <c r="E34" s="17"/>
      <c r="F34" s="17"/>
      <c r="G34" s="17"/>
      <c r="H34" s="17"/>
      <c r="I34" s="17"/>
      <c r="J34" s="17"/>
      <c r="K34" s="17"/>
      <c r="L34" s="17"/>
      <c r="M34" s="24"/>
    </row>
    <row r="35" spans="1:13" x14ac:dyDescent="0.45">
      <c r="C35" s="65" t="s">
        <v>70</v>
      </c>
      <c r="D35" s="65"/>
      <c r="E35" s="65"/>
      <c r="F35" s="65"/>
      <c r="G35" s="65"/>
      <c r="H35" s="65"/>
      <c r="I35" s="65"/>
      <c r="J35" s="43"/>
      <c r="M35" s="24"/>
    </row>
    <row r="36" spans="1:13" x14ac:dyDescent="0.45">
      <c r="C36" s="17">
        <v>2017</v>
      </c>
      <c r="D36" s="17">
        <v>2018</v>
      </c>
      <c r="E36" s="17">
        <v>2019</v>
      </c>
      <c r="F36" s="17">
        <v>2020</v>
      </c>
      <c r="G36" s="17">
        <v>2021</v>
      </c>
      <c r="H36" s="17">
        <v>2022</v>
      </c>
      <c r="I36" s="17">
        <v>2023</v>
      </c>
      <c r="J36" s="17">
        <v>2024</v>
      </c>
      <c r="K36" s="17"/>
      <c r="L36" s="17" t="s">
        <v>75</v>
      </c>
      <c r="M36" s="24"/>
    </row>
    <row r="37" spans="1:13" x14ac:dyDescent="0.45">
      <c r="A37" t="s">
        <v>20</v>
      </c>
      <c r="B37" t="s">
        <v>1</v>
      </c>
      <c r="C37" s="23">
        <v>15.12</v>
      </c>
      <c r="D37" s="23">
        <v>15.53</v>
      </c>
      <c r="E37" s="23">
        <v>16.38</v>
      </c>
      <c r="F37" s="23">
        <v>17.03</v>
      </c>
      <c r="G37" s="23">
        <v>18.329999999999998</v>
      </c>
      <c r="H37" s="23">
        <v>18.329999999999998</v>
      </c>
      <c r="I37" s="23">
        <v>19.52</v>
      </c>
      <c r="J37" s="23">
        <v>21.47</v>
      </c>
      <c r="K37" s="17"/>
      <c r="L37" s="20">
        <f>(J37/I37)-1</f>
        <v>9.9897540983606481E-2</v>
      </c>
      <c r="M37" s="24"/>
    </row>
    <row r="38" spans="1:13" x14ac:dyDescent="0.45">
      <c r="B38" t="s">
        <v>2</v>
      </c>
      <c r="C38" s="23">
        <v>14.65</v>
      </c>
      <c r="D38" s="23">
        <v>14.99</v>
      </c>
      <c r="E38" s="23">
        <v>15.86</v>
      </c>
      <c r="F38" s="23">
        <v>16.68</v>
      </c>
      <c r="G38" s="23">
        <v>17.600000000000001</v>
      </c>
      <c r="H38" s="23">
        <v>17.84</v>
      </c>
      <c r="I38" s="23">
        <v>19.010000000000002</v>
      </c>
      <c r="J38" s="23">
        <v>20.81</v>
      </c>
      <c r="K38" s="17"/>
      <c r="L38" s="20">
        <f>(J38/I38)-1</f>
        <v>9.4687006838505949E-2</v>
      </c>
      <c r="M38" s="24"/>
    </row>
    <row r="39" spans="1:13" x14ac:dyDescent="0.45">
      <c r="A39" s="4" t="s">
        <v>3</v>
      </c>
      <c r="B39" s="4"/>
      <c r="C39" s="24">
        <v>-3.2099999999999997E-2</v>
      </c>
      <c r="D39" s="24">
        <v>-3.5999999999999997E-2</v>
      </c>
      <c r="E39" s="24">
        <v>-3.2800000000000003E-2</v>
      </c>
      <c r="F39" s="24">
        <v>-2.1000000000000001E-2</v>
      </c>
      <c r="G39" s="24">
        <v>-4.1200000000000001E-2</v>
      </c>
      <c r="H39" s="24">
        <v>-2.7400000000000001E-2</v>
      </c>
      <c r="I39" s="24">
        <v>-2.7099999999999999E-2</v>
      </c>
      <c r="J39" s="24">
        <v>-3.1899999999999998E-2</v>
      </c>
      <c r="K39" s="17"/>
      <c r="L39" s="22">
        <f>(J39-I39)*100</f>
        <v>-0.47999999999999987</v>
      </c>
      <c r="M39" s="24"/>
    </row>
    <row r="40" spans="1:13" x14ac:dyDescent="0.45">
      <c r="A40" s="4" t="s">
        <v>5</v>
      </c>
      <c r="B40" s="4"/>
      <c r="C40" s="34">
        <v>0.56000000000000005</v>
      </c>
      <c r="D40" s="34">
        <v>0.6</v>
      </c>
      <c r="E40" s="34">
        <v>0.59</v>
      </c>
      <c r="F40" s="34">
        <v>0.63</v>
      </c>
      <c r="G40" s="34">
        <v>0.63</v>
      </c>
      <c r="H40" s="34">
        <v>0.60666666666666669</v>
      </c>
      <c r="I40" s="34">
        <v>0.64220183486238536</v>
      </c>
      <c r="J40" s="34">
        <v>0.63157894736842102</v>
      </c>
      <c r="K40" s="17"/>
      <c r="L40" s="22">
        <f>(J40-I40)*100</f>
        <v>-1.0622887493964339</v>
      </c>
      <c r="M40" s="24"/>
    </row>
    <row r="41" spans="1:13" x14ac:dyDescent="0.45">
      <c r="C41" s="17"/>
      <c r="D41" s="17"/>
      <c r="E41" s="17"/>
      <c r="F41" s="17"/>
      <c r="G41" s="17"/>
      <c r="H41" s="17"/>
      <c r="I41" s="17"/>
      <c r="J41" s="17"/>
      <c r="K41" s="17"/>
      <c r="L41" s="17"/>
      <c r="M41" s="24"/>
    </row>
    <row r="42" spans="1:13" x14ac:dyDescent="0.45">
      <c r="C42" s="65" t="s">
        <v>71</v>
      </c>
      <c r="D42" s="65"/>
      <c r="E42" s="65"/>
      <c r="F42" s="65"/>
      <c r="G42" s="65"/>
      <c r="H42" s="65"/>
      <c r="I42" s="65"/>
      <c r="J42" s="43"/>
      <c r="K42" s="17"/>
      <c r="L42" s="17"/>
      <c r="M42" s="24"/>
    </row>
    <row r="43" spans="1:13" x14ac:dyDescent="0.45">
      <c r="C43" s="17">
        <v>2017</v>
      </c>
      <c r="D43" s="17">
        <v>2018</v>
      </c>
      <c r="E43" s="17">
        <v>2019</v>
      </c>
      <c r="F43" s="17">
        <v>2020</v>
      </c>
      <c r="G43" s="17">
        <v>2021</v>
      </c>
      <c r="H43" s="17">
        <v>2022</v>
      </c>
      <c r="I43" s="17">
        <v>2023</v>
      </c>
      <c r="J43" s="17">
        <v>2024</v>
      </c>
      <c r="K43" s="17"/>
      <c r="L43" s="17" t="s">
        <v>75</v>
      </c>
      <c r="M43" s="24"/>
    </row>
    <row r="44" spans="1:13" x14ac:dyDescent="0.45">
      <c r="A44" t="s">
        <v>20</v>
      </c>
      <c r="B44" t="s">
        <v>1</v>
      </c>
      <c r="C44" s="23">
        <v>21.07</v>
      </c>
      <c r="D44" s="23">
        <v>21.51</v>
      </c>
      <c r="E44" s="23">
        <v>22.6</v>
      </c>
      <c r="F44" s="23">
        <v>23.07</v>
      </c>
      <c r="G44" s="23">
        <v>24.34</v>
      </c>
      <c r="H44" s="23">
        <v>24.49</v>
      </c>
      <c r="I44" s="23">
        <v>25.46</v>
      </c>
      <c r="J44" s="23">
        <v>27.6</v>
      </c>
      <c r="K44" s="17"/>
      <c r="L44" s="20">
        <f>(J44/I44)-1</f>
        <v>8.4053417124901886E-2</v>
      </c>
      <c r="M44" s="24"/>
    </row>
    <row r="45" spans="1:13" x14ac:dyDescent="0.45">
      <c r="B45" t="s">
        <v>2</v>
      </c>
      <c r="C45" s="23">
        <v>20.96</v>
      </c>
      <c r="D45" s="23">
        <v>21.62</v>
      </c>
      <c r="E45" s="23">
        <v>22.62</v>
      </c>
      <c r="F45" s="23">
        <v>23.18</v>
      </c>
      <c r="G45" s="23">
        <v>24.43</v>
      </c>
      <c r="H45" s="23">
        <v>24.43</v>
      </c>
      <c r="I45" s="23">
        <v>25.58</v>
      </c>
      <c r="J45" s="23">
        <v>27.75</v>
      </c>
      <c r="K45" s="17"/>
      <c r="L45" s="20">
        <f>(J45/I45)-1</f>
        <v>8.4831899921814058E-2</v>
      </c>
      <c r="M45" s="24"/>
    </row>
    <row r="46" spans="1:13" x14ac:dyDescent="0.45">
      <c r="A46" s="4" t="s">
        <v>3</v>
      </c>
      <c r="B46" s="4"/>
      <c r="C46" s="24">
        <v>-5.1999999999999998E-3</v>
      </c>
      <c r="D46" s="24">
        <v>5.1000000000000004E-3</v>
      </c>
      <c r="E46" s="24">
        <v>8.9999999999999998E-4</v>
      </c>
      <c r="F46" s="24">
        <v>4.7000000000000002E-3</v>
      </c>
      <c r="G46" s="24">
        <v>3.7000000000000002E-3</v>
      </c>
      <c r="H46" s="24">
        <v>-2.8000000000000004E-3</v>
      </c>
      <c r="I46" s="24">
        <v>4.8999999999999998E-3</v>
      </c>
      <c r="J46" s="24">
        <v>5.1999999999999998E-3</v>
      </c>
      <c r="K46" s="17"/>
      <c r="L46" s="22">
        <f>(J46-I46)*100</f>
        <v>2.9999999999999992E-2</v>
      </c>
      <c r="M46" s="24"/>
    </row>
    <row r="47" spans="1:13" x14ac:dyDescent="0.45">
      <c r="A47" s="4" t="s">
        <v>5</v>
      </c>
      <c r="B47" s="4"/>
      <c r="C47" s="34">
        <v>0.6</v>
      </c>
      <c r="D47" s="34">
        <v>0.55000000000000004</v>
      </c>
      <c r="E47" s="34">
        <v>0.61</v>
      </c>
      <c r="F47" s="34">
        <v>0.61</v>
      </c>
      <c r="G47" s="34">
        <v>0.63</v>
      </c>
      <c r="H47" s="34">
        <v>0.6387959866220736</v>
      </c>
      <c r="I47" s="34">
        <v>0.6380368098159509</v>
      </c>
      <c r="J47" s="34">
        <f>225/341</f>
        <v>0.65982404692082108</v>
      </c>
      <c r="K47" s="17"/>
      <c r="L47" s="22">
        <f>(J47-I47)*100</f>
        <v>2.1787237104870183</v>
      </c>
      <c r="M47" s="24"/>
    </row>
    <row r="48" spans="1:13" x14ac:dyDescent="0.45">
      <c r="A48" s="4"/>
      <c r="B48" s="4"/>
      <c r="C48" s="24"/>
      <c r="D48" s="24"/>
      <c r="E48" s="24"/>
      <c r="F48" s="24"/>
      <c r="G48" s="24"/>
      <c r="H48" s="24"/>
      <c r="I48" s="24"/>
      <c r="J48" s="24"/>
      <c r="K48" s="17"/>
      <c r="L48" s="29"/>
      <c r="M48" s="24"/>
    </row>
    <row r="49" spans="1:13" x14ac:dyDescent="0.45">
      <c r="C49" s="65" t="s">
        <v>72</v>
      </c>
      <c r="D49" s="65"/>
      <c r="E49" s="65"/>
      <c r="F49" s="65"/>
      <c r="G49" s="65"/>
      <c r="H49" s="65"/>
      <c r="I49" s="65"/>
      <c r="J49" s="43"/>
      <c r="M49" s="24"/>
    </row>
    <row r="50" spans="1:13" x14ac:dyDescent="0.45">
      <c r="C50" s="17">
        <v>2017</v>
      </c>
      <c r="D50" s="17">
        <v>2018</v>
      </c>
      <c r="E50" s="17">
        <v>2019</v>
      </c>
      <c r="F50" s="17">
        <v>2020</v>
      </c>
      <c r="G50" s="17">
        <v>2021</v>
      </c>
      <c r="H50" s="17">
        <v>2022</v>
      </c>
      <c r="I50" s="17">
        <v>2023</v>
      </c>
      <c r="J50" s="17">
        <v>2024</v>
      </c>
      <c r="K50" s="17"/>
      <c r="L50" s="17" t="s">
        <v>75</v>
      </c>
      <c r="M50" s="24"/>
    </row>
    <row r="51" spans="1:13" x14ac:dyDescent="0.45">
      <c r="A51" t="s">
        <v>20</v>
      </c>
      <c r="B51" t="s">
        <v>1</v>
      </c>
      <c r="C51" s="23">
        <v>25.13</v>
      </c>
      <c r="D51" s="23">
        <v>25.84</v>
      </c>
      <c r="E51" s="23">
        <v>26.98</v>
      </c>
      <c r="F51" s="23">
        <v>27.23</v>
      </c>
      <c r="G51" s="23">
        <v>28.31</v>
      </c>
      <c r="H51" s="23">
        <v>28.72</v>
      </c>
      <c r="I51" s="23">
        <v>29.75</v>
      </c>
      <c r="J51" s="23">
        <v>32.14</v>
      </c>
      <c r="K51" s="17"/>
      <c r="L51" s="20">
        <f>(J51/I51)-1</f>
        <v>8.0336134453781627E-2</v>
      </c>
      <c r="M51" s="24"/>
    </row>
    <row r="52" spans="1:13" x14ac:dyDescent="0.45">
      <c r="B52" t="s">
        <v>2</v>
      </c>
      <c r="C52" s="23">
        <v>25.08</v>
      </c>
      <c r="D52" s="23">
        <v>25.88</v>
      </c>
      <c r="E52" s="23">
        <v>26.95</v>
      </c>
      <c r="F52" s="23">
        <v>27.01</v>
      </c>
      <c r="G52" s="23">
        <v>28.24</v>
      </c>
      <c r="H52" s="23">
        <v>28.51</v>
      </c>
      <c r="I52" s="23">
        <v>29.79</v>
      </c>
      <c r="J52" s="23">
        <v>32.020000000000003</v>
      </c>
      <c r="K52" s="17"/>
      <c r="L52" s="20">
        <f>(J52/I52)-1</f>
        <v>7.4857334676065923E-2</v>
      </c>
      <c r="M52" s="24"/>
    </row>
    <row r="53" spans="1:13" x14ac:dyDescent="0.45">
      <c r="A53" s="4" t="s">
        <v>3</v>
      </c>
      <c r="B53" s="4"/>
      <c r="C53" s="24">
        <v>-2E-3</v>
      </c>
      <c r="D53" s="24">
        <v>1.5E-3</v>
      </c>
      <c r="E53" s="24">
        <v>-1.1000000000000001E-3</v>
      </c>
      <c r="F53" s="24">
        <v>-8.0999999999999996E-3</v>
      </c>
      <c r="G53" s="24">
        <v>2.7000000000000001E-3</v>
      </c>
      <c r="H53" s="24">
        <v>-7.3000000000000001E-3</v>
      </c>
      <c r="I53" s="24">
        <v>1.1999999999999999E-3</v>
      </c>
      <c r="J53" s="24">
        <v>-3.7000000000000002E-3</v>
      </c>
      <c r="K53" s="17"/>
      <c r="L53" s="22">
        <f>(J53-I53)*100</f>
        <v>-0.49</v>
      </c>
      <c r="M53" s="24"/>
    </row>
    <row r="54" spans="1:13" x14ac:dyDescent="0.45">
      <c r="A54" s="4" t="s">
        <v>5</v>
      </c>
      <c r="B54" s="4"/>
      <c r="C54" s="34">
        <v>0.53</v>
      </c>
      <c r="D54" s="34">
        <v>0.56999999999999995</v>
      </c>
      <c r="E54" s="34">
        <v>0.6</v>
      </c>
      <c r="F54" s="34">
        <v>0.59</v>
      </c>
      <c r="G54" s="34">
        <v>0.61</v>
      </c>
      <c r="H54" s="34">
        <v>0.63666666666666671</v>
      </c>
      <c r="I54" s="34">
        <v>0.62883435582822089</v>
      </c>
      <c r="J54" s="34">
        <v>0.64809384164222872</v>
      </c>
      <c r="K54" s="17"/>
      <c r="L54" s="22">
        <f>(J54-I54)*100</f>
        <v>1.9259485814007826</v>
      </c>
      <c r="M54" s="24"/>
    </row>
    <row r="55" spans="1:13" x14ac:dyDescent="0.45">
      <c r="C55" s="17"/>
      <c r="D55" s="17"/>
      <c r="E55" s="17"/>
      <c r="F55" s="17"/>
      <c r="G55" s="17"/>
      <c r="H55" s="17"/>
      <c r="I55" s="17"/>
      <c r="J55" s="17"/>
      <c r="K55" s="17"/>
      <c r="L55" s="17"/>
      <c r="M55" s="24"/>
    </row>
    <row r="56" spans="1:13" x14ac:dyDescent="0.45">
      <c r="C56" s="65" t="s">
        <v>73</v>
      </c>
      <c r="D56" s="65"/>
      <c r="E56" s="65"/>
      <c r="F56" s="65"/>
      <c r="G56" s="65"/>
      <c r="H56" s="65"/>
      <c r="I56" s="65"/>
      <c r="J56" s="43"/>
      <c r="K56" s="17"/>
      <c r="L56" s="17"/>
      <c r="M56" s="24"/>
    </row>
    <row r="57" spans="1:13" x14ac:dyDescent="0.45">
      <c r="C57" s="17">
        <v>2017</v>
      </c>
      <c r="D57" s="17">
        <v>2018</v>
      </c>
      <c r="E57" s="17">
        <v>2019</v>
      </c>
      <c r="F57" s="17">
        <v>2020</v>
      </c>
      <c r="G57" s="17">
        <v>2021</v>
      </c>
      <c r="H57" s="17">
        <v>2022</v>
      </c>
      <c r="I57" s="17">
        <v>2023</v>
      </c>
      <c r="J57" s="17">
        <v>2024</v>
      </c>
      <c r="K57" s="17"/>
      <c r="L57" s="17" t="s">
        <v>75</v>
      </c>
      <c r="M57" s="24"/>
    </row>
    <row r="58" spans="1:13" x14ac:dyDescent="0.45">
      <c r="A58" t="s">
        <v>20</v>
      </c>
      <c r="B58" t="s">
        <v>1</v>
      </c>
      <c r="C58" s="23">
        <v>36.799999999999997</v>
      </c>
      <c r="D58" s="23">
        <v>37.1</v>
      </c>
      <c r="E58" s="23">
        <v>38.659999999999997</v>
      </c>
      <c r="F58" s="23">
        <v>38.03</v>
      </c>
      <c r="G58" s="23">
        <v>39.81</v>
      </c>
      <c r="H58" s="23">
        <v>41.49</v>
      </c>
      <c r="I58" s="23">
        <v>42.3</v>
      </c>
      <c r="J58" s="23">
        <v>45.74</v>
      </c>
      <c r="K58" s="17"/>
      <c r="L58" s="20">
        <f>(J58/I58)-1</f>
        <v>8.1323877068558037E-2</v>
      </c>
      <c r="M58" s="24"/>
    </row>
    <row r="59" spans="1:13" x14ac:dyDescent="0.45">
      <c r="B59" t="s">
        <v>2</v>
      </c>
      <c r="C59" s="23">
        <v>40.24</v>
      </c>
      <c r="D59" s="23">
        <v>39.85</v>
      </c>
      <c r="E59" s="23">
        <v>39.94</v>
      </c>
      <c r="F59" s="23">
        <v>40.299999999999997</v>
      </c>
      <c r="G59" s="23">
        <v>41.31</v>
      </c>
      <c r="H59" s="23">
        <v>42.32</v>
      </c>
      <c r="I59" s="23">
        <v>43.23</v>
      </c>
      <c r="J59" s="23">
        <v>45.75</v>
      </c>
      <c r="K59" s="17"/>
      <c r="L59" s="20">
        <f>(J59/I59)-1</f>
        <v>5.8292852185982014E-2</v>
      </c>
      <c r="M59" s="24"/>
    </row>
    <row r="60" spans="1:13" x14ac:dyDescent="0.45">
      <c r="A60" s="4" t="s">
        <v>3</v>
      </c>
      <c r="B60" s="4"/>
      <c r="C60" s="24">
        <v>8.5500000000000007E-2</v>
      </c>
      <c r="D60" s="24">
        <v>6.9000000000000006E-2</v>
      </c>
      <c r="E60" s="24">
        <v>3.2000000000000001E-2</v>
      </c>
      <c r="F60" s="24">
        <v>5.6300000000000003E-2</v>
      </c>
      <c r="G60" s="24">
        <v>3.6299999999999999E-2</v>
      </c>
      <c r="H60" s="24">
        <v>1.9599999999999999E-2</v>
      </c>
      <c r="I60" s="24">
        <v>2.1399999999999999E-2</v>
      </c>
      <c r="J60" s="24">
        <v>2.0000000000000001E-4</v>
      </c>
      <c r="K60" s="17"/>
      <c r="L60" s="22">
        <f>(J60-I60)*100</f>
        <v>-2.12</v>
      </c>
      <c r="M60" s="24"/>
    </row>
    <row r="61" spans="1:13" x14ac:dyDescent="0.45">
      <c r="A61" s="4" t="s">
        <v>5</v>
      </c>
      <c r="B61" s="4"/>
      <c r="C61" s="34">
        <v>0.45</v>
      </c>
      <c r="D61" s="34">
        <v>0.5</v>
      </c>
      <c r="E61" s="34">
        <v>0.51</v>
      </c>
      <c r="F61" s="34">
        <v>0.54</v>
      </c>
      <c r="G61" s="34">
        <v>0.54</v>
      </c>
      <c r="H61" s="34">
        <v>0.53846153846153844</v>
      </c>
      <c r="I61" s="34">
        <v>0.58282208588957052</v>
      </c>
      <c r="J61" s="34">
        <v>0.57771260997067453</v>
      </c>
      <c r="K61" s="17"/>
      <c r="L61" s="22">
        <f>(J61-I61)*100</f>
        <v>-0.51094759188959893</v>
      </c>
    </row>
    <row r="62" spans="1:13" x14ac:dyDescent="0.45">
      <c r="A62" s="8"/>
      <c r="B62" s="8"/>
      <c r="C62" s="25"/>
      <c r="D62" s="25"/>
      <c r="E62" s="25"/>
      <c r="F62" s="25"/>
      <c r="G62" s="25"/>
      <c r="H62" s="25"/>
      <c r="I62" s="25"/>
      <c r="J62" s="25"/>
      <c r="K62" s="25"/>
      <c r="L62" s="25"/>
    </row>
  </sheetData>
  <mergeCells count="8">
    <mergeCell ref="C42:I42"/>
    <mergeCell ref="C49:I49"/>
    <mergeCell ref="C56:I56"/>
    <mergeCell ref="C6:I6"/>
    <mergeCell ref="C13:I13"/>
    <mergeCell ref="C20:I20"/>
    <mergeCell ref="C27:I27"/>
    <mergeCell ref="C35:I35"/>
  </mergeCells>
  <hyperlinks>
    <hyperlink ref="A1" location="Contents!A1" display="Back to Contents" xr:uid="{BBCF4868-DC29-46FA-A013-165FEA327222}"/>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23AD5-D928-40AE-9EA7-91CAA9900466}">
  <dimension ref="A1:M210"/>
  <sheetViews>
    <sheetView showGridLines="0" workbookViewId="0">
      <selection activeCell="L135" sqref="L135"/>
    </sheetView>
  </sheetViews>
  <sheetFormatPr defaultRowHeight="14.25" x14ac:dyDescent="0.45"/>
  <cols>
    <col min="1" max="1" width="16.796875" customWidth="1"/>
    <col min="3" max="3" width="11.19921875" customWidth="1"/>
    <col min="4" max="4" width="12.796875" customWidth="1"/>
    <col min="5" max="5" width="11.3984375" customWidth="1"/>
    <col min="6" max="10" width="9.19921875" customWidth="1"/>
    <col min="12" max="12" width="20.46484375" style="9" bestFit="1" customWidth="1"/>
  </cols>
  <sheetData>
    <row r="1" spans="1:12" x14ac:dyDescent="0.45">
      <c r="A1" s="5" t="s">
        <v>18</v>
      </c>
    </row>
    <row r="2" spans="1:12" ht="15.75" x14ac:dyDescent="0.45">
      <c r="A2" s="1" t="s">
        <v>87</v>
      </c>
      <c r="F2" s="36"/>
    </row>
    <row r="3" spans="1:12" x14ac:dyDescent="0.45">
      <c r="A3" s="6" t="s">
        <v>19</v>
      </c>
    </row>
    <row r="4" spans="1:12" x14ac:dyDescent="0.45">
      <c r="A4" s="7"/>
      <c r="B4" s="8"/>
      <c r="C4" s="8"/>
      <c r="D4" s="8"/>
      <c r="E4" s="8"/>
      <c r="F4" s="8"/>
      <c r="G4" s="8"/>
      <c r="H4" s="8"/>
      <c r="I4" s="8"/>
      <c r="J4" s="8"/>
      <c r="K4" s="8"/>
      <c r="L4" s="14"/>
    </row>
    <row r="5" spans="1:12" x14ac:dyDescent="0.45">
      <c r="A5" s="6"/>
      <c r="C5" s="12"/>
      <c r="D5" s="12"/>
      <c r="E5" s="12"/>
      <c r="F5" s="41"/>
      <c r="G5" s="37"/>
      <c r="H5" s="37"/>
      <c r="I5" s="37"/>
      <c r="J5" s="37"/>
    </row>
    <row r="6" spans="1:12" x14ac:dyDescent="0.45">
      <c r="C6" s="65" t="s">
        <v>31</v>
      </c>
      <c r="D6" s="65"/>
      <c r="E6" s="65"/>
      <c r="F6" s="65"/>
      <c r="G6" s="65"/>
      <c r="H6" s="65"/>
      <c r="I6" s="65"/>
      <c r="J6" s="43"/>
    </row>
    <row r="7" spans="1:12" x14ac:dyDescent="0.45">
      <c r="C7" s="17">
        <v>2017</v>
      </c>
      <c r="D7" s="17">
        <v>2018</v>
      </c>
      <c r="E7" s="17">
        <v>2019</v>
      </c>
      <c r="F7" s="17">
        <v>2020</v>
      </c>
      <c r="G7" s="17">
        <v>2021</v>
      </c>
      <c r="H7" s="17">
        <v>2022</v>
      </c>
      <c r="I7" s="17">
        <v>2023</v>
      </c>
      <c r="J7" s="17">
        <v>2024</v>
      </c>
      <c r="K7" s="17"/>
      <c r="L7" s="17" t="s">
        <v>75</v>
      </c>
    </row>
    <row r="8" spans="1:12" x14ac:dyDescent="0.45">
      <c r="A8" t="s">
        <v>20</v>
      </c>
      <c r="B8" t="s">
        <v>1</v>
      </c>
      <c r="C8" s="44">
        <v>9.75</v>
      </c>
      <c r="D8" s="44">
        <v>10.199999999999999</v>
      </c>
      <c r="E8" s="44">
        <v>10.55</v>
      </c>
      <c r="F8" s="44">
        <v>10.75</v>
      </c>
      <c r="G8" s="44">
        <v>10.85</v>
      </c>
      <c r="H8" s="44">
        <v>11.05</v>
      </c>
      <c r="I8" s="44">
        <v>11.96</v>
      </c>
      <c r="J8" s="23">
        <v>13.15</v>
      </c>
      <c r="K8" s="17"/>
      <c r="L8" s="20">
        <f>(J8/I8)-1</f>
        <v>9.9498327759197203E-2</v>
      </c>
    </row>
    <row r="9" spans="1:12" x14ac:dyDescent="0.45">
      <c r="B9" t="s">
        <v>2</v>
      </c>
      <c r="C9" s="44">
        <v>9.75</v>
      </c>
      <c r="D9" s="44">
        <v>10.199999999999999</v>
      </c>
      <c r="E9" s="44">
        <v>10.55</v>
      </c>
      <c r="F9" s="44">
        <v>10.75</v>
      </c>
      <c r="G9" s="44">
        <v>10.85</v>
      </c>
      <c r="H9" s="44">
        <v>11.05</v>
      </c>
      <c r="I9" s="44" t="s">
        <v>88</v>
      </c>
      <c r="J9" s="23">
        <v>13.15</v>
      </c>
      <c r="K9" s="17"/>
      <c r="L9" s="20" t="s">
        <v>6</v>
      </c>
    </row>
    <row r="10" spans="1:12" x14ac:dyDescent="0.45">
      <c r="A10" s="4" t="s">
        <v>3</v>
      </c>
      <c r="B10" s="4"/>
      <c r="C10" s="45">
        <v>0</v>
      </c>
      <c r="D10" s="45">
        <v>0</v>
      </c>
      <c r="E10" s="45">
        <v>0</v>
      </c>
      <c r="F10" s="45">
        <v>0</v>
      </c>
      <c r="G10" s="45">
        <v>0</v>
      </c>
      <c r="H10" s="45">
        <v>0</v>
      </c>
      <c r="I10" s="45" t="s">
        <v>88</v>
      </c>
      <c r="J10" s="24">
        <v>0</v>
      </c>
      <c r="K10" s="17"/>
      <c r="L10" s="22" t="s">
        <v>6</v>
      </c>
    </row>
    <row r="11" spans="1:12" x14ac:dyDescent="0.45">
      <c r="C11" s="17"/>
      <c r="D11" s="17"/>
      <c r="E11" s="17"/>
      <c r="F11" s="17"/>
      <c r="G11" s="17"/>
      <c r="H11" s="17"/>
      <c r="I11" s="17"/>
      <c r="J11" s="17"/>
      <c r="K11" s="17"/>
      <c r="L11" s="17"/>
    </row>
    <row r="12" spans="1:12" x14ac:dyDescent="0.45">
      <c r="C12" s="65" t="s">
        <v>33</v>
      </c>
      <c r="D12" s="65"/>
      <c r="E12" s="65"/>
      <c r="F12" s="65"/>
      <c r="G12" s="65"/>
      <c r="H12" s="65"/>
      <c r="I12" s="65"/>
      <c r="J12" s="43"/>
      <c r="K12" s="17"/>
      <c r="L12" s="17"/>
    </row>
    <row r="13" spans="1:12" x14ac:dyDescent="0.45">
      <c r="C13" s="17">
        <v>2017</v>
      </c>
      <c r="D13" s="17">
        <v>2018</v>
      </c>
      <c r="E13" s="17">
        <v>2019</v>
      </c>
      <c r="F13" s="17">
        <v>2020</v>
      </c>
      <c r="G13" s="17">
        <v>2021</v>
      </c>
      <c r="H13" s="17">
        <v>2022</v>
      </c>
      <c r="I13" s="17">
        <v>2023</v>
      </c>
      <c r="J13" s="17">
        <v>2024</v>
      </c>
      <c r="K13" s="17"/>
      <c r="L13" s="17" t="s">
        <v>75</v>
      </c>
    </row>
    <row r="14" spans="1:12" x14ac:dyDescent="0.45">
      <c r="A14" t="s">
        <v>20</v>
      </c>
      <c r="B14" t="s">
        <v>1</v>
      </c>
      <c r="C14" s="46">
        <v>10.98</v>
      </c>
      <c r="D14" s="46">
        <v>11.31</v>
      </c>
      <c r="E14" s="46">
        <v>11.65</v>
      </c>
      <c r="F14" s="46" t="s">
        <v>6</v>
      </c>
      <c r="G14" s="46" t="s">
        <v>6</v>
      </c>
      <c r="H14" s="46">
        <v>12.31</v>
      </c>
      <c r="I14" s="46">
        <v>13.02</v>
      </c>
      <c r="J14" s="23">
        <v>12.91</v>
      </c>
      <c r="K14" s="17"/>
      <c r="L14" s="20">
        <f>(J14/I14)-1</f>
        <v>-8.4485407066051676E-3</v>
      </c>
    </row>
    <row r="15" spans="1:12" x14ac:dyDescent="0.45">
      <c r="B15" t="s">
        <v>2</v>
      </c>
      <c r="C15" s="46">
        <v>10.98</v>
      </c>
      <c r="D15" s="46">
        <v>11.31</v>
      </c>
      <c r="E15" s="46">
        <v>11.8</v>
      </c>
      <c r="F15" s="46" t="s">
        <v>6</v>
      </c>
      <c r="G15" s="46" t="s">
        <v>6</v>
      </c>
      <c r="H15" s="46">
        <v>12.31</v>
      </c>
      <c r="I15" s="46" t="s">
        <v>88</v>
      </c>
      <c r="J15" s="62" t="s">
        <v>88</v>
      </c>
      <c r="K15" s="17"/>
      <c r="L15" s="20" t="s">
        <v>6</v>
      </c>
    </row>
    <row r="16" spans="1:12" x14ac:dyDescent="0.45">
      <c r="A16" s="4" t="s">
        <v>3</v>
      </c>
      <c r="B16" s="4"/>
      <c r="C16" s="47">
        <v>0</v>
      </c>
      <c r="D16" s="47">
        <v>0</v>
      </c>
      <c r="E16" s="47">
        <v>1.2699999999999999E-2</v>
      </c>
      <c r="F16" s="47" t="s">
        <v>6</v>
      </c>
      <c r="G16" s="47" t="s">
        <v>6</v>
      </c>
      <c r="H16" s="47">
        <v>0</v>
      </c>
      <c r="I16" s="47" t="s">
        <v>88</v>
      </c>
      <c r="J16" s="63" t="s">
        <v>88</v>
      </c>
      <c r="K16" s="17"/>
      <c r="L16" s="22" t="s">
        <v>6</v>
      </c>
    </row>
    <row r="17" spans="1:12" x14ac:dyDescent="0.45">
      <c r="A17" s="4"/>
      <c r="B17" s="4"/>
      <c r="C17" s="24"/>
      <c r="D17" s="24"/>
      <c r="E17" s="24"/>
      <c r="F17" s="24"/>
      <c r="G17" s="24"/>
      <c r="H17" s="24"/>
      <c r="I17" s="24"/>
      <c r="J17" s="24"/>
      <c r="K17" s="17"/>
      <c r="L17" s="29"/>
    </row>
    <row r="18" spans="1:12" x14ac:dyDescent="0.45">
      <c r="C18" s="65" t="s">
        <v>35</v>
      </c>
      <c r="D18" s="65"/>
      <c r="E18" s="65"/>
      <c r="F18" s="65"/>
      <c r="G18" s="65"/>
      <c r="H18" s="65"/>
      <c r="I18" s="65"/>
      <c r="J18" s="43"/>
    </row>
    <row r="19" spans="1:12" x14ac:dyDescent="0.45">
      <c r="C19" s="17">
        <v>2017</v>
      </c>
      <c r="D19" s="17">
        <v>2018</v>
      </c>
      <c r="E19" s="17">
        <v>2019</v>
      </c>
      <c r="F19" s="17">
        <v>2020</v>
      </c>
      <c r="G19" s="17">
        <v>2021</v>
      </c>
      <c r="H19" s="17">
        <v>2022</v>
      </c>
      <c r="I19" s="17">
        <v>2023</v>
      </c>
      <c r="J19" s="17">
        <v>2024</v>
      </c>
      <c r="K19" s="17"/>
      <c r="L19" s="17" t="s">
        <v>75</v>
      </c>
    </row>
    <row r="20" spans="1:12" x14ac:dyDescent="0.45">
      <c r="A20" t="s">
        <v>20</v>
      </c>
      <c r="B20" t="s">
        <v>1</v>
      </c>
      <c r="C20" s="48">
        <v>13.27</v>
      </c>
      <c r="D20" s="48">
        <v>13.66</v>
      </c>
      <c r="E20" s="48">
        <v>13.57</v>
      </c>
      <c r="F20" s="48">
        <v>14.43</v>
      </c>
      <c r="G20" s="48" t="s">
        <v>88</v>
      </c>
      <c r="H20" s="48" t="s">
        <v>88</v>
      </c>
      <c r="I20" s="48" t="s">
        <v>88</v>
      </c>
      <c r="J20" s="62" t="s">
        <v>88</v>
      </c>
      <c r="K20" s="17"/>
      <c r="L20" s="20" t="s">
        <v>6</v>
      </c>
    </row>
    <row r="21" spans="1:12" x14ac:dyDescent="0.45">
      <c r="B21" t="s">
        <v>2</v>
      </c>
      <c r="C21" s="48">
        <v>13.27</v>
      </c>
      <c r="D21" s="48">
        <v>13.66</v>
      </c>
      <c r="E21" s="48">
        <v>14.07</v>
      </c>
      <c r="F21" s="48" t="s">
        <v>88</v>
      </c>
      <c r="G21" s="48" t="s">
        <v>88</v>
      </c>
      <c r="H21" s="48" t="s">
        <v>88</v>
      </c>
      <c r="I21" s="48">
        <v>15.19</v>
      </c>
      <c r="J21" s="23">
        <v>16.39</v>
      </c>
      <c r="K21" s="17"/>
      <c r="L21" s="20">
        <f>(J21/I21)-1</f>
        <v>7.8999341672152834E-2</v>
      </c>
    </row>
    <row r="22" spans="1:12" x14ac:dyDescent="0.45">
      <c r="A22" s="4" t="s">
        <v>3</v>
      </c>
      <c r="B22" s="4"/>
      <c r="C22" s="49">
        <v>0</v>
      </c>
      <c r="D22" s="49">
        <v>0</v>
      </c>
      <c r="E22" s="49">
        <v>3.5499999999999997E-2</v>
      </c>
      <c r="F22" s="49" t="s">
        <v>88</v>
      </c>
      <c r="G22" s="49" t="s">
        <v>88</v>
      </c>
      <c r="H22" s="49" t="s">
        <v>88</v>
      </c>
      <c r="I22" s="49" t="s">
        <v>88</v>
      </c>
      <c r="J22" s="63" t="s">
        <v>88</v>
      </c>
      <c r="K22" s="17"/>
      <c r="L22" s="22" t="s">
        <v>6</v>
      </c>
    </row>
    <row r="23" spans="1:12" x14ac:dyDescent="0.45">
      <c r="C23" s="17"/>
      <c r="D23" s="17"/>
      <c r="E23" s="17"/>
      <c r="F23" s="17"/>
      <c r="G23" s="17"/>
      <c r="H23" s="17"/>
      <c r="I23" s="17"/>
      <c r="J23" s="17"/>
      <c r="K23" s="17"/>
      <c r="L23" s="17"/>
    </row>
    <row r="24" spans="1:12" x14ac:dyDescent="0.45">
      <c r="C24" s="65" t="s">
        <v>37</v>
      </c>
      <c r="D24" s="65"/>
      <c r="E24" s="65"/>
      <c r="F24" s="65"/>
      <c r="G24" s="65"/>
      <c r="H24" s="65"/>
      <c r="I24" s="65"/>
      <c r="J24" s="43"/>
      <c r="K24" s="17"/>
      <c r="L24" s="17"/>
    </row>
    <row r="25" spans="1:12" x14ac:dyDescent="0.45">
      <c r="C25" s="17">
        <v>2017</v>
      </c>
      <c r="D25" s="17">
        <v>2018</v>
      </c>
      <c r="E25" s="17">
        <v>2019</v>
      </c>
      <c r="F25" s="17">
        <v>2020</v>
      </c>
      <c r="G25" s="17">
        <v>2021</v>
      </c>
      <c r="H25" s="17">
        <v>2022</v>
      </c>
      <c r="I25" s="17">
        <v>2023</v>
      </c>
      <c r="J25" s="17">
        <v>2024</v>
      </c>
      <c r="K25" s="17"/>
      <c r="L25" s="17" t="s">
        <v>75</v>
      </c>
    </row>
    <row r="26" spans="1:12" x14ac:dyDescent="0.45">
      <c r="A26" t="s">
        <v>20</v>
      </c>
      <c r="B26" t="s">
        <v>1</v>
      </c>
      <c r="C26" s="50">
        <v>14.05</v>
      </c>
      <c r="D26" s="50" t="s">
        <v>6</v>
      </c>
      <c r="E26" s="50">
        <v>15.66</v>
      </c>
      <c r="F26" s="50">
        <v>16.05</v>
      </c>
      <c r="G26" s="50">
        <v>16.37</v>
      </c>
      <c r="H26" s="50">
        <v>16.37</v>
      </c>
      <c r="I26" s="50">
        <v>16.89</v>
      </c>
      <c r="J26" s="62" t="s">
        <v>88</v>
      </c>
      <c r="K26" s="17"/>
      <c r="L26" s="20" t="s">
        <v>6</v>
      </c>
    </row>
    <row r="27" spans="1:12" x14ac:dyDescent="0.45">
      <c r="B27" t="s">
        <v>2</v>
      </c>
      <c r="C27" s="50">
        <v>14.5</v>
      </c>
      <c r="D27" s="50" t="s">
        <v>6</v>
      </c>
      <c r="E27" s="50">
        <v>15.66</v>
      </c>
      <c r="F27" s="50">
        <v>16.05</v>
      </c>
      <c r="G27" s="50">
        <v>16.37</v>
      </c>
      <c r="H27" s="50">
        <v>16.37</v>
      </c>
      <c r="I27" s="50">
        <v>16.89</v>
      </c>
      <c r="J27" s="23">
        <v>18.23</v>
      </c>
      <c r="K27" s="17"/>
      <c r="L27" s="20">
        <f>(J27/I27)-1</f>
        <v>7.9336885731201789E-2</v>
      </c>
    </row>
    <row r="28" spans="1:12" x14ac:dyDescent="0.45">
      <c r="A28" s="4" t="s">
        <v>3</v>
      </c>
      <c r="B28" s="4"/>
      <c r="C28" s="51">
        <v>3.1099999999999999E-2</v>
      </c>
      <c r="D28" s="51" t="s">
        <v>6</v>
      </c>
      <c r="E28" s="51">
        <v>0</v>
      </c>
      <c r="F28" s="51">
        <v>0</v>
      </c>
      <c r="G28" s="51">
        <v>0</v>
      </c>
      <c r="H28" s="51">
        <v>0</v>
      </c>
      <c r="I28" s="51">
        <v>0</v>
      </c>
      <c r="J28" s="63" t="s">
        <v>88</v>
      </c>
      <c r="K28" s="17"/>
      <c r="L28" s="22" t="s">
        <v>6</v>
      </c>
    </row>
    <row r="29" spans="1:12" x14ac:dyDescent="0.45">
      <c r="C29" s="17"/>
      <c r="D29" s="17"/>
      <c r="E29" s="17"/>
      <c r="F29" s="17"/>
      <c r="G29" s="17"/>
      <c r="H29" s="17"/>
      <c r="I29" s="17"/>
      <c r="J29" s="17"/>
      <c r="K29" s="17"/>
      <c r="L29" s="17"/>
    </row>
    <row r="30" spans="1:12" x14ac:dyDescent="0.45">
      <c r="C30" s="65" t="s">
        <v>39</v>
      </c>
      <c r="D30" s="65"/>
      <c r="E30" s="65"/>
      <c r="F30" s="65"/>
      <c r="G30" s="65"/>
      <c r="H30" s="65"/>
      <c r="I30" s="65"/>
      <c r="J30" s="43"/>
    </row>
    <row r="31" spans="1:12" x14ac:dyDescent="0.45">
      <c r="C31" s="17">
        <v>2017</v>
      </c>
      <c r="D31" s="17">
        <v>2018</v>
      </c>
      <c r="E31" s="17">
        <v>2019</v>
      </c>
      <c r="F31" s="17">
        <v>2020</v>
      </c>
      <c r="G31" s="17">
        <v>2021</v>
      </c>
      <c r="H31" s="17">
        <v>2022</v>
      </c>
      <c r="I31" s="17">
        <v>2023</v>
      </c>
      <c r="J31" s="17">
        <v>2024</v>
      </c>
      <c r="K31" s="17"/>
      <c r="L31" s="17" t="s">
        <v>75</v>
      </c>
    </row>
    <row r="32" spans="1:12" x14ac:dyDescent="0.45">
      <c r="A32" t="s">
        <v>20</v>
      </c>
      <c r="B32" t="s">
        <v>1</v>
      </c>
      <c r="C32" s="52">
        <v>14.83</v>
      </c>
      <c r="D32" s="52">
        <v>15.33</v>
      </c>
      <c r="E32" s="52">
        <v>15.73</v>
      </c>
      <c r="F32" s="52">
        <v>14.97</v>
      </c>
      <c r="G32" s="52">
        <v>16.45</v>
      </c>
      <c r="H32" s="52">
        <v>15.66</v>
      </c>
      <c r="I32" s="52" t="s">
        <v>88</v>
      </c>
      <c r="J32" s="62" t="s">
        <v>88</v>
      </c>
      <c r="K32" s="17"/>
      <c r="L32" s="20" t="s">
        <v>6</v>
      </c>
    </row>
    <row r="33" spans="1:12" x14ac:dyDescent="0.45">
      <c r="B33" t="s">
        <v>2</v>
      </c>
      <c r="C33" s="52">
        <v>14.3</v>
      </c>
      <c r="D33" s="52">
        <v>15.12</v>
      </c>
      <c r="E33" s="52">
        <v>15.73</v>
      </c>
      <c r="F33" s="52">
        <v>15.73</v>
      </c>
      <c r="G33" s="52">
        <v>16.45</v>
      </c>
      <c r="H33" s="52">
        <v>16.86</v>
      </c>
      <c r="I33" s="52">
        <v>17.399999999999999</v>
      </c>
      <c r="J33" s="23">
        <v>18.78</v>
      </c>
      <c r="K33" s="17"/>
      <c r="L33" s="20">
        <f>(J33/I33)-1</f>
        <v>7.9310344827586254E-2</v>
      </c>
    </row>
    <row r="34" spans="1:12" x14ac:dyDescent="0.45">
      <c r="A34" s="4" t="s">
        <v>3</v>
      </c>
      <c r="B34" s="4"/>
      <c r="C34" s="53">
        <v>-3.6999999999999998E-2</v>
      </c>
      <c r="D34" s="53">
        <v>-1.3899999999999999E-2</v>
      </c>
      <c r="E34" s="53">
        <v>0</v>
      </c>
      <c r="F34" s="53">
        <v>4.8300000000000003E-2</v>
      </c>
      <c r="G34" s="53">
        <v>0</v>
      </c>
      <c r="H34" s="53">
        <v>7.1174377224199253E-2</v>
      </c>
      <c r="I34" s="53" t="s">
        <v>88</v>
      </c>
      <c r="J34" s="63" t="s">
        <v>88</v>
      </c>
      <c r="K34" s="17"/>
      <c r="L34" s="22" t="s">
        <v>6</v>
      </c>
    </row>
    <row r="35" spans="1:12" x14ac:dyDescent="0.45">
      <c r="C35" s="17"/>
      <c r="D35" s="17"/>
      <c r="E35" s="17"/>
      <c r="F35" s="17"/>
      <c r="G35" s="17"/>
      <c r="H35" s="17"/>
      <c r="I35" s="17"/>
      <c r="J35" s="17"/>
      <c r="K35" s="17"/>
      <c r="L35" s="17"/>
    </row>
    <row r="36" spans="1:12" x14ac:dyDescent="0.45">
      <c r="C36" s="65" t="s">
        <v>41</v>
      </c>
      <c r="D36" s="65"/>
      <c r="E36" s="65"/>
      <c r="F36" s="65"/>
      <c r="G36" s="65"/>
      <c r="H36" s="65"/>
      <c r="I36" s="65"/>
      <c r="J36" s="43"/>
      <c r="K36" s="17"/>
      <c r="L36" s="17"/>
    </row>
    <row r="37" spans="1:12" x14ac:dyDescent="0.45">
      <c r="C37" s="17">
        <v>2017</v>
      </c>
      <c r="D37" s="17">
        <v>2018</v>
      </c>
      <c r="E37" s="17">
        <v>2019</v>
      </c>
      <c r="F37" s="17">
        <v>2020</v>
      </c>
      <c r="G37" s="17">
        <v>2021</v>
      </c>
      <c r="H37" s="17">
        <v>2022</v>
      </c>
      <c r="I37" s="17">
        <v>2023</v>
      </c>
      <c r="J37" s="17">
        <v>2024</v>
      </c>
      <c r="K37" s="17"/>
      <c r="L37" s="17" t="s">
        <v>75</v>
      </c>
    </row>
    <row r="38" spans="1:12" x14ac:dyDescent="0.45">
      <c r="A38" t="s">
        <v>20</v>
      </c>
      <c r="B38" t="s">
        <v>1</v>
      </c>
      <c r="C38" s="23">
        <v>15.25</v>
      </c>
      <c r="D38" s="23">
        <v>16.100000000000001</v>
      </c>
      <c r="E38" s="23">
        <v>16.59</v>
      </c>
      <c r="F38" s="23">
        <v>16.59</v>
      </c>
      <c r="G38" s="23">
        <v>17.34</v>
      </c>
      <c r="H38" s="23">
        <v>17.34</v>
      </c>
      <c r="I38" s="23">
        <v>17.54</v>
      </c>
      <c r="J38" s="23">
        <v>19.2</v>
      </c>
      <c r="K38" s="17"/>
      <c r="L38" s="20">
        <f>(J38/I38)-1</f>
        <v>9.464082098061577E-2</v>
      </c>
    </row>
    <row r="39" spans="1:12" x14ac:dyDescent="0.45">
      <c r="B39" t="s">
        <v>2</v>
      </c>
      <c r="C39" s="23">
        <v>15.25</v>
      </c>
      <c r="D39" s="23">
        <v>16.510000000000002</v>
      </c>
      <c r="E39" s="23">
        <v>16.39</v>
      </c>
      <c r="F39" s="23">
        <v>16.18</v>
      </c>
      <c r="G39" s="23">
        <v>17.78</v>
      </c>
      <c r="H39" s="23">
        <v>17.75</v>
      </c>
      <c r="I39" s="23">
        <v>17.21</v>
      </c>
      <c r="J39" s="23">
        <v>19.2</v>
      </c>
      <c r="K39" s="17"/>
      <c r="L39" s="20">
        <f>(J39/I39)-1</f>
        <v>0.11563044741429396</v>
      </c>
    </row>
    <row r="40" spans="1:12" x14ac:dyDescent="0.45">
      <c r="A40" s="4" t="s">
        <v>3</v>
      </c>
      <c r="B40" s="4"/>
      <c r="C40" s="24">
        <v>0</v>
      </c>
      <c r="D40" s="24">
        <v>2.4799999999999999E-2</v>
      </c>
      <c r="E40" s="24">
        <v>-1.2200000000000001E-2</v>
      </c>
      <c r="F40" s="24">
        <v>-2.53E-2</v>
      </c>
      <c r="G40" s="24">
        <v>2.47E-2</v>
      </c>
      <c r="H40" s="24">
        <v>2.3098591549295784E-2</v>
      </c>
      <c r="I40" s="24">
        <v>-1.9199999999999998E-2</v>
      </c>
      <c r="J40" s="24">
        <v>0</v>
      </c>
      <c r="K40" s="17"/>
      <c r="L40" s="22">
        <f>(J40-I40)*100</f>
        <v>1.92</v>
      </c>
    </row>
    <row r="41" spans="1:12" x14ac:dyDescent="0.45">
      <c r="A41" s="4"/>
      <c r="B41" s="4"/>
      <c r="C41" s="24"/>
      <c r="D41" s="24"/>
      <c r="E41" s="24"/>
      <c r="F41" s="24"/>
      <c r="G41" s="24"/>
      <c r="H41" s="24"/>
      <c r="I41" s="24"/>
      <c r="J41" s="24"/>
      <c r="K41" s="17"/>
      <c r="L41" s="29"/>
    </row>
    <row r="42" spans="1:12" x14ac:dyDescent="0.45">
      <c r="C42" s="65" t="s">
        <v>43</v>
      </c>
      <c r="D42" s="65"/>
      <c r="E42" s="65"/>
      <c r="F42" s="65"/>
      <c r="G42" s="65"/>
      <c r="H42" s="65"/>
      <c r="I42" s="65"/>
      <c r="J42" s="43"/>
    </row>
    <row r="43" spans="1:12" x14ac:dyDescent="0.45">
      <c r="C43" s="17">
        <v>2017</v>
      </c>
      <c r="D43" s="17">
        <v>2018</v>
      </c>
      <c r="E43" s="17">
        <v>2019</v>
      </c>
      <c r="F43" s="17">
        <v>2020</v>
      </c>
      <c r="G43" s="17">
        <v>2021</v>
      </c>
      <c r="H43" s="17">
        <v>2022</v>
      </c>
      <c r="I43" s="17">
        <v>2023</v>
      </c>
      <c r="J43" s="17">
        <v>2024</v>
      </c>
      <c r="K43" s="17"/>
      <c r="L43" s="17" t="s">
        <v>75</v>
      </c>
    </row>
    <row r="44" spans="1:12" x14ac:dyDescent="0.45">
      <c r="A44" t="s">
        <v>20</v>
      </c>
      <c r="B44" t="s">
        <v>1</v>
      </c>
      <c r="C44" s="23">
        <v>17.170000000000002</v>
      </c>
      <c r="D44" s="23">
        <v>17.09</v>
      </c>
      <c r="E44" s="23">
        <v>18.04</v>
      </c>
      <c r="F44" s="23">
        <v>18.04</v>
      </c>
      <c r="G44" s="23">
        <v>18.86</v>
      </c>
      <c r="H44" s="23">
        <v>18.86</v>
      </c>
      <c r="I44" s="23">
        <v>19.73</v>
      </c>
      <c r="J44" s="23">
        <v>21.25</v>
      </c>
      <c r="K44" s="17"/>
      <c r="L44" s="20">
        <f>(J44/I44)-1</f>
        <v>7.7040040547389665E-2</v>
      </c>
    </row>
    <row r="45" spans="1:12" x14ac:dyDescent="0.45">
      <c r="B45" t="s">
        <v>2</v>
      </c>
      <c r="C45" s="23">
        <v>17.170000000000002</v>
      </c>
      <c r="D45" s="23">
        <v>16.88</v>
      </c>
      <c r="E45" s="23">
        <v>17.600000000000001</v>
      </c>
      <c r="F45" s="23">
        <v>18.04</v>
      </c>
      <c r="G45" s="23">
        <v>18.86</v>
      </c>
      <c r="H45" s="23">
        <v>19.329999999999998</v>
      </c>
      <c r="I45" s="23">
        <v>19.95</v>
      </c>
      <c r="J45" s="23">
        <v>21.65</v>
      </c>
      <c r="K45" s="17"/>
      <c r="L45" s="20">
        <f>(J45/I45)-1</f>
        <v>8.5213032581453518E-2</v>
      </c>
    </row>
    <row r="46" spans="1:12" x14ac:dyDescent="0.45">
      <c r="A46" s="4" t="s">
        <v>3</v>
      </c>
      <c r="B46" s="4"/>
      <c r="C46" s="24">
        <v>0</v>
      </c>
      <c r="D46" s="24">
        <v>-1.24E-2</v>
      </c>
      <c r="E46" s="24">
        <v>-2.5000000000000001E-2</v>
      </c>
      <c r="F46" s="24">
        <v>0</v>
      </c>
      <c r="G46" s="24">
        <v>0</v>
      </c>
      <c r="H46" s="24">
        <v>2.4314536989136E-2</v>
      </c>
      <c r="I46" s="24">
        <v>1.0999999999999999E-2</v>
      </c>
      <c r="J46" s="24">
        <v>1.8499999999999999E-2</v>
      </c>
      <c r="K46" s="17"/>
      <c r="L46" s="22">
        <f>(J46-I46)*100</f>
        <v>0.75</v>
      </c>
    </row>
    <row r="47" spans="1:12" x14ac:dyDescent="0.45">
      <c r="C47" s="17"/>
      <c r="D47" s="17"/>
      <c r="E47" s="17"/>
      <c r="F47" s="17"/>
      <c r="G47" s="17"/>
      <c r="H47" s="17"/>
      <c r="I47" s="17"/>
      <c r="J47" s="17"/>
      <c r="K47" s="17"/>
      <c r="L47" s="17"/>
    </row>
    <row r="48" spans="1:12" x14ac:dyDescent="0.45">
      <c r="C48" s="65" t="s">
        <v>45</v>
      </c>
      <c r="D48" s="65"/>
      <c r="E48" s="65"/>
      <c r="F48" s="65"/>
      <c r="G48" s="65"/>
      <c r="H48" s="65"/>
      <c r="I48" s="65"/>
      <c r="J48" s="43"/>
      <c r="K48" s="17"/>
      <c r="L48" s="17"/>
    </row>
    <row r="49" spans="1:12" x14ac:dyDescent="0.45">
      <c r="C49" s="17">
        <v>2017</v>
      </c>
      <c r="D49" s="17">
        <v>2018</v>
      </c>
      <c r="E49" s="17">
        <v>2019</v>
      </c>
      <c r="F49" s="17">
        <v>2020</v>
      </c>
      <c r="G49" s="17">
        <v>2021</v>
      </c>
      <c r="H49" s="17">
        <v>2022</v>
      </c>
      <c r="I49" s="17">
        <v>2023</v>
      </c>
      <c r="J49" s="17">
        <v>2024</v>
      </c>
      <c r="K49" s="17"/>
      <c r="L49" s="17" t="s">
        <v>75</v>
      </c>
    </row>
    <row r="50" spans="1:12" x14ac:dyDescent="0.45">
      <c r="A50" t="s">
        <v>20</v>
      </c>
      <c r="B50" t="s">
        <v>1</v>
      </c>
      <c r="C50" s="23">
        <v>20.68</v>
      </c>
      <c r="D50" s="23">
        <v>20.57</v>
      </c>
      <c r="E50" s="23">
        <v>20.99</v>
      </c>
      <c r="F50" s="23">
        <v>21.41</v>
      </c>
      <c r="G50" s="23">
        <v>22.38</v>
      </c>
      <c r="H50" s="23">
        <v>22.38</v>
      </c>
      <c r="I50" s="23">
        <v>22.53</v>
      </c>
      <c r="J50" s="23">
        <v>25.06</v>
      </c>
      <c r="K50" s="17"/>
      <c r="L50" s="20">
        <f>(J50/I50)-1</f>
        <v>0.11229471815357295</v>
      </c>
    </row>
    <row r="51" spans="1:12" x14ac:dyDescent="0.45">
      <c r="B51" t="s">
        <v>2</v>
      </c>
      <c r="C51" s="23">
        <v>20.68</v>
      </c>
      <c r="D51" s="23">
        <v>20.57</v>
      </c>
      <c r="E51" s="23">
        <v>21.51</v>
      </c>
      <c r="F51" s="23">
        <v>21.44</v>
      </c>
      <c r="G51" s="23">
        <v>22.74</v>
      </c>
      <c r="H51" s="23">
        <v>21.83</v>
      </c>
      <c r="I51" s="23">
        <v>22.53</v>
      </c>
      <c r="J51" s="23">
        <v>24.45</v>
      </c>
      <c r="K51" s="17"/>
      <c r="L51" s="20">
        <f>(J51/I51)-1</f>
        <v>8.5219707057256899E-2</v>
      </c>
    </row>
    <row r="52" spans="1:12" x14ac:dyDescent="0.45">
      <c r="A52" s="4" t="s">
        <v>3</v>
      </c>
      <c r="B52" s="4"/>
      <c r="C52" s="24">
        <v>0</v>
      </c>
      <c r="D52" s="24">
        <v>0</v>
      </c>
      <c r="E52" s="24">
        <v>2.4199999999999999E-2</v>
      </c>
      <c r="F52" s="24">
        <v>1.4E-3</v>
      </c>
      <c r="G52" s="24">
        <v>1.5900000000000001E-2</v>
      </c>
      <c r="H52" s="24">
        <v>-2.5194686211635398E-2</v>
      </c>
      <c r="I52" s="24">
        <v>0</v>
      </c>
      <c r="J52" s="24">
        <v>-2.4899999999999999E-2</v>
      </c>
      <c r="K52" s="17"/>
      <c r="L52" s="22">
        <f>(J52-I52)*100</f>
        <v>-2.4899999999999998</v>
      </c>
    </row>
    <row r="54" spans="1:12" x14ac:dyDescent="0.45">
      <c r="C54" s="65" t="s">
        <v>47</v>
      </c>
      <c r="D54" s="65"/>
      <c r="E54" s="65"/>
      <c r="F54" s="65"/>
      <c r="G54" s="65"/>
      <c r="H54" s="65"/>
      <c r="I54" s="65"/>
      <c r="J54" s="43"/>
      <c r="K54" s="17"/>
      <c r="L54" s="17"/>
    </row>
    <row r="55" spans="1:12" x14ac:dyDescent="0.45">
      <c r="C55" s="17">
        <v>2017</v>
      </c>
      <c r="D55" s="17">
        <v>2018</v>
      </c>
      <c r="E55" s="17">
        <v>2019</v>
      </c>
      <c r="F55" s="17">
        <v>2020</v>
      </c>
      <c r="G55" s="17">
        <v>2021</v>
      </c>
      <c r="H55" s="17">
        <v>2022</v>
      </c>
      <c r="I55" s="17">
        <v>2023</v>
      </c>
      <c r="J55" s="17">
        <v>2024</v>
      </c>
      <c r="K55" s="17"/>
      <c r="L55" s="17" t="s">
        <v>75</v>
      </c>
    </row>
    <row r="56" spans="1:12" x14ac:dyDescent="0.45">
      <c r="A56" t="s">
        <v>20</v>
      </c>
      <c r="B56" t="s">
        <v>1</v>
      </c>
      <c r="C56" s="23">
        <v>22.78</v>
      </c>
      <c r="D56" s="23">
        <v>22.67</v>
      </c>
      <c r="E56" s="23">
        <v>23.12</v>
      </c>
      <c r="F56" s="23">
        <v>23.58</v>
      </c>
      <c r="G56" s="23">
        <v>23.71</v>
      </c>
      <c r="H56" s="23">
        <v>24.17</v>
      </c>
      <c r="I56" s="23">
        <v>24.34</v>
      </c>
      <c r="J56" s="23">
        <v>26.41</v>
      </c>
      <c r="K56" s="17"/>
      <c r="L56" s="20">
        <f>(J56/I56)-1</f>
        <v>8.5045193097781357E-2</v>
      </c>
    </row>
    <row r="57" spans="1:12" x14ac:dyDescent="0.45">
      <c r="B57" t="s">
        <v>2</v>
      </c>
      <c r="C57" s="23">
        <v>23.35</v>
      </c>
      <c r="D57" s="23">
        <v>23.23</v>
      </c>
      <c r="E57" s="23">
        <v>23.12</v>
      </c>
      <c r="F57" s="23">
        <v>23.58</v>
      </c>
      <c r="G57" s="23">
        <v>24.17</v>
      </c>
      <c r="H57" s="23">
        <v>24.17</v>
      </c>
      <c r="I57" s="23">
        <v>24.55</v>
      </c>
      <c r="J57" s="23">
        <v>27.07</v>
      </c>
      <c r="K57" s="17"/>
      <c r="L57" s="20">
        <f>(J57/I57)-1</f>
        <v>0.1026476578411406</v>
      </c>
    </row>
    <row r="58" spans="1:12" x14ac:dyDescent="0.45">
      <c r="A58" s="4" t="s">
        <v>3</v>
      </c>
      <c r="B58" s="4"/>
      <c r="C58" s="24">
        <v>2.4400000000000002E-2</v>
      </c>
      <c r="D58" s="24">
        <v>2.41E-2</v>
      </c>
      <c r="E58" s="24">
        <v>0</v>
      </c>
      <c r="F58" s="24">
        <v>0</v>
      </c>
      <c r="G58" s="24">
        <v>1.9099999999999999E-2</v>
      </c>
      <c r="H58" s="24">
        <v>0</v>
      </c>
      <c r="I58" s="24">
        <v>8.3999999999999995E-3</v>
      </c>
      <c r="J58" s="24">
        <v>2.4400000000000002E-2</v>
      </c>
      <c r="K58" s="17"/>
      <c r="L58" s="22">
        <f>(J58-I58)*100</f>
        <v>1.6</v>
      </c>
    </row>
    <row r="59" spans="1:12" x14ac:dyDescent="0.45">
      <c r="A59" s="4"/>
      <c r="B59" s="4"/>
      <c r="C59" s="24"/>
      <c r="D59" s="24"/>
      <c r="E59" s="24"/>
      <c r="F59" s="24"/>
      <c r="G59" s="24"/>
      <c r="H59" s="24"/>
      <c r="I59" s="24"/>
      <c r="J59" s="24"/>
      <c r="K59" s="17"/>
      <c r="L59" s="29"/>
    </row>
    <row r="60" spans="1:12" x14ac:dyDescent="0.45">
      <c r="C60" s="65" t="s">
        <v>49</v>
      </c>
      <c r="D60" s="65"/>
      <c r="E60" s="65"/>
      <c r="F60" s="65"/>
      <c r="G60" s="65"/>
      <c r="H60" s="65"/>
      <c r="I60" s="65"/>
      <c r="J60" s="43"/>
    </row>
    <row r="61" spans="1:12" x14ac:dyDescent="0.45">
      <c r="C61" s="17">
        <v>2017</v>
      </c>
      <c r="D61" s="17">
        <v>2018</v>
      </c>
      <c r="E61" s="17">
        <v>2019</v>
      </c>
      <c r="F61" s="17">
        <v>2020</v>
      </c>
      <c r="G61" s="17">
        <v>2021</v>
      </c>
      <c r="H61" s="17">
        <v>2022</v>
      </c>
      <c r="I61" s="17">
        <v>2023</v>
      </c>
      <c r="J61" s="17">
        <v>2024</v>
      </c>
      <c r="K61" s="17"/>
      <c r="L61" s="17" t="s">
        <v>75</v>
      </c>
    </row>
    <row r="62" spans="1:12" x14ac:dyDescent="0.45">
      <c r="A62" t="s">
        <v>20</v>
      </c>
      <c r="B62" t="s">
        <v>1</v>
      </c>
      <c r="C62" s="23">
        <v>25.11</v>
      </c>
      <c r="D62" s="23">
        <v>25.52</v>
      </c>
      <c r="E62" s="23">
        <v>25.82</v>
      </c>
      <c r="F62" s="23">
        <v>26.12</v>
      </c>
      <c r="G62" s="23">
        <v>26.64</v>
      </c>
      <c r="H62" s="23">
        <v>26.62</v>
      </c>
      <c r="I62" s="23">
        <v>27.37</v>
      </c>
      <c r="J62" s="23">
        <v>29.73</v>
      </c>
      <c r="K62" s="17"/>
      <c r="L62" s="20">
        <f>(J62/I62)-1</f>
        <v>8.6225794665692357E-2</v>
      </c>
    </row>
    <row r="63" spans="1:12" x14ac:dyDescent="0.45">
      <c r="B63" t="s">
        <v>2</v>
      </c>
      <c r="C63" s="23">
        <v>24.73</v>
      </c>
      <c r="D63" s="23">
        <v>25.36</v>
      </c>
      <c r="E63" s="23">
        <v>26.12</v>
      </c>
      <c r="F63" s="23">
        <v>26.12</v>
      </c>
      <c r="G63" s="23">
        <v>26.64</v>
      </c>
      <c r="H63" s="23">
        <v>26.8</v>
      </c>
      <c r="I63" s="23">
        <v>27.84</v>
      </c>
      <c r="J63" s="23">
        <v>30.32</v>
      </c>
      <c r="K63" s="17"/>
      <c r="L63" s="20">
        <f>(J63/I63)-1</f>
        <v>8.9080459770114917E-2</v>
      </c>
    </row>
    <row r="64" spans="1:12" x14ac:dyDescent="0.45">
      <c r="A64" s="4" t="s">
        <v>3</v>
      </c>
      <c r="B64" s="4"/>
      <c r="C64" s="24">
        <v>-1.54E-2</v>
      </c>
      <c r="D64" s="24">
        <v>-6.3E-3</v>
      </c>
      <c r="E64" s="24">
        <v>1.15E-2</v>
      </c>
      <c r="F64" s="24">
        <v>0</v>
      </c>
      <c r="G64" s="24">
        <v>0</v>
      </c>
      <c r="H64" s="24">
        <v>6.7164179104477507E-3</v>
      </c>
      <c r="I64" s="24">
        <v>1.67E-2</v>
      </c>
      <c r="J64" s="24">
        <v>1.95E-2</v>
      </c>
      <c r="K64" s="17"/>
      <c r="L64" s="22">
        <f>(J64-I64)*100</f>
        <v>0.28000000000000003</v>
      </c>
    </row>
    <row r="65" spans="1:12" x14ac:dyDescent="0.45">
      <c r="C65" s="17"/>
      <c r="D65" s="17"/>
      <c r="E65" s="17"/>
      <c r="F65" s="17"/>
      <c r="G65" s="17"/>
      <c r="H65" s="17"/>
      <c r="I65" s="17"/>
      <c r="J65" s="17"/>
      <c r="K65" s="17"/>
      <c r="L65" s="17"/>
    </row>
    <row r="66" spans="1:12" x14ac:dyDescent="0.45">
      <c r="C66" s="65" t="s">
        <v>51</v>
      </c>
      <c r="D66" s="65"/>
      <c r="E66" s="65"/>
      <c r="F66" s="65"/>
      <c r="G66" s="65"/>
      <c r="H66" s="65"/>
      <c r="I66" s="65"/>
      <c r="J66" s="43"/>
      <c r="K66" s="17"/>
      <c r="L66" s="17"/>
    </row>
    <row r="67" spans="1:12" x14ac:dyDescent="0.45">
      <c r="C67" s="17">
        <v>2017</v>
      </c>
      <c r="D67" s="17">
        <v>2018</v>
      </c>
      <c r="E67" s="17">
        <v>2019</v>
      </c>
      <c r="F67" s="17">
        <v>2020</v>
      </c>
      <c r="G67" s="17">
        <v>2021</v>
      </c>
      <c r="H67" s="17">
        <v>2022</v>
      </c>
      <c r="I67" s="17">
        <v>2023</v>
      </c>
      <c r="J67" s="17">
        <v>2024</v>
      </c>
      <c r="K67" s="17"/>
      <c r="L67" s="17" t="s">
        <v>75</v>
      </c>
    </row>
    <row r="68" spans="1:12" x14ac:dyDescent="0.45">
      <c r="A68" t="s">
        <v>20</v>
      </c>
      <c r="B68" t="s">
        <v>1</v>
      </c>
      <c r="C68" s="23">
        <v>27.68</v>
      </c>
      <c r="D68" s="23">
        <v>27.9</v>
      </c>
      <c r="E68" s="23">
        <v>28.45</v>
      </c>
      <c r="F68" s="23">
        <v>29.02</v>
      </c>
      <c r="G68" s="23">
        <v>29.6</v>
      </c>
      <c r="H68" s="23">
        <v>29.6</v>
      </c>
      <c r="I68" s="23">
        <v>30.55</v>
      </c>
      <c r="J68" s="23">
        <v>33.03</v>
      </c>
      <c r="K68" s="17"/>
      <c r="L68" s="20">
        <f>(J68/I68)-1</f>
        <v>8.1178396072013159E-2</v>
      </c>
    </row>
    <row r="69" spans="1:12" x14ac:dyDescent="0.45">
      <c r="B69" t="s">
        <v>2</v>
      </c>
      <c r="C69" s="23">
        <v>27.69</v>
      </c>
      <c r="D69" s="23">
        <v>27.9</v>
      </c>
      <c r="E69" s="23">
        <v>28.56</v>
      </c>
      <c r="F69" s="23">
        <v>29.34</v>
      </c>
      <c r="G69" s="23">
        <v>29.6</v>
      </c>
      <c r="H69" s="23">
        <v>29.6</v>
      </c>
      <c r="I69" s="23">
        <v>30.55</v>
      </c>
      <c r="J69" s="23">
        <v>32.57</v>
      </c>
      <c r="K69" s="17"/>
      <c r="L69" s="20">
        <f>(J69/I69)-1</f>
        <v>6.6121112929623527E-2</v>
      </c>
    </row>
    <row r="70" spans="1:12" x14ac:dyDescent="0.45">
      <c r="A70" s="4" t="s">
        <v>3</v>
      </c>
      <c r="B70" s="4"/>
      <c r="C70" s="24">
        <v>2.0000000000000001E-4</v>
      </c>
      <c r="D70" s="24">
        <v>0</v>
      </c>
      <c r="E70" s="24">
        <v>3.8999999999999998E-3</v>
      </c>
      <c r="F70" s="24">
        <v>1.09E-2</v>
      </c>
      <c r="G70" s="24">
        <v>0</v>
      </c>
      <c r="H70" s="24">
        <v>0</v>
      </c>
      <c r="I70" s="24">
        <v>0</v>
      </c>
      <c r="J70" s="24">
        <v>-1.41E-2</v>
      </c>
      <c r="K70" s="17"/>
      <c r="L70" s="22">
        <f>(J70-I70)*100</f>
        <v>-1.41</v>
      </c>
    </row>
    <row r="72" spans="1:12" x14ac:dyDescent="0.45">
      <c r="C72" s="65" t="s">
        <v>53</v>
      </c>
      <c r="D72" s="65"/>
      <c r="E72" s="65"/>
      <c r="F72" s="65"/>
      <c r="G72" s="65"/>
      <c r="H72" s="65"/>
      <c r="I72" s="65"/>
      <c r="J72" s="43"/>
      <c r="K72" s="17"/>
      <c r="L72" s="17"/>
    </row>
    <row r="73" spans="1:12" x14ac:dyDescent="0.45">
      <c r="C73" s="17">
        <v>2017</v>
      </c>
      <c r="D73" s="17">
        <v>2018</v>
      </c>
      <c r="E73" s="17">
        <v>2019</v>
      </c>
      <c r="F73" s="17">
        <v>2020</v>
      </c>
      <c r="G73" s="17">
        <v>2021</v>
      </c>
      <c r="H73" s="17">
        <v>2022</v>
      </c>
      <c r="I73" s="17">
        <v>2023</v>
      </c>
      <c r="J73" s="17">
        <v>2024</v>
      </c>
      <c r="K73" s="17"/>
      <c r="L73" s="17" t="s">
        <v>75</v>
      </c>
    </row>
    <row r="74" spans="1:12" x14ac:dyDescent="0.45">
      <c r="A74" t="s">
        <v>20</v>
      </c>
      <c r="B74" t="s">
        <v>1</v>
      </c>
      <c r="C74" s="23">
        <v>30.08</v>
      </c>
      <c r="D74" s="23">
        <v>30.99</v>
      </c>
      <c r="E74" s="23">
        <v>30.96</v>
      </c>
      <c r="F74" s="23">
        <v>31.1</v>
      </c>
      <c r="G74" s="23">
        <v>31.61</v>
      </c>
      <c r="H74" s="23">
        <v>32.04</v>
      </c>
      <c r="I74" s="23">
        <v>32.880000000000003</v>
      </c>
      <c r="J74" s="23">
        <v>35.270000000000003</v>
      </c>
      <c r="K74" s="17"/>
      <c r="L74" s="20">
        <f>(J74/I74)-1</f>
        <v>7.2688564476885764E-2</v>
      </c>
    </row>
    <row r="75" spans="1:12" x14ac:dyDescent="0.45">
      <c r="B75" t="s">
        <v>2</v>
      </c>
      <c r="C75" s="23">
        <v>31.06</v>
      </c>
      <c r="D75" s="23">
        <v>31.37</v>
      </c>
      <c r="E75" s="23">
        <v>30.99</v>
      </c>
      <c r="F75" s="23">
        <v>30.99</v>
      </c>
      <c r="G75" s="23">
        <v>31.61</v>
      </c>
      <c r="H75" s="23">
        <v>32.24</v>
      </c>
      <c r="I75" s="23">
        <v>33.94</v>
      </c>
      <c r="J75" s="23">
        <v>35.450000000000003</v>
      </c>
      <c r="K75" s="17"/>
      <c r="L75" s="20">
        <f>(J75/I75)-1</f>
        <v>4.4490276959340269E-2</v>
      </c>
    </row>
    <row r="76" spans="1:12" x14ac:dyDescent="0.45">
      <c r="A76" s="4" t="s">
        <v>3</v>
      </c>
      <c r="B76" s="4"/>
      <c r="C76" s="24">
        <v>3.15E-2</v>
      </c>
      <c r="D76" s="24">
        <v>1.21E-2</v>
      </c>
      <c r="E76" s="24">
        <v>1E-3</v>
      </c>
      <c r="F76" s="24">
        <v>-3.5000000000000001E-3</v>
      </c>
      <c r="G76" s="24">
        <v>0</v>
      </c>
      <c r="H76" s="24">
        <v>6.2034739454095173E-3</v>
      </c>
      <c r="I76" s="24">
        <v>3.1199999999999999E-2</v>
      </c>
      <c r="J76" s="24">
        <v>5.1000000000000004E-3</v>
      </c>
      <c r="K76" s="17"/>
      <c r="L76" s="22">
        <f>(J76-I76)*100</f>
        <v>-2.61</v>
      </c>
    </row>
    <row r="77" spans="1:12" x14ac:dyDescent="0.45">
      <c r="A77" s="4"/>
      <c r="B77" s="4"/>
      <c r="C77" s="24"/>
      <c r="D77" s="24"/>
      <c r="E77" s="24"/>
      <c r="F77" s="24"/>
      <c r="G77" s="24"/>
      <c r="H77" s="24"/>
      <c r="I77" s="24"/>
      <c r="J77" s="24"/>
      <c r="K77" s="17"/>
      <c r="L77" s="29"/>
    </row>
    <row r="78" spans="1:12" x14ac:dyDescent="0.45">
      <c r="C78" s="65" t="s">
        <v>55</v>
      </c>
      <c r="D78" s="65"/>
      <c r="E78" s="65"/>
      <c r="F78" s="65"/>
      <c r="G78" s="65"/>
      <c r="H78" s="65"/>
      <c r="I78" s="65"/>
      <c r="J78" s="43"/>
    </row>
    <row r="79" spans="1:12" x14ac:dyDescent="0.45">
      <c r="C79" s="17">
        <v>2017</v>
      </c>
      <c r="D79" s="17">
        <v>2018</v>
      </c>
      <c r="E79" s="17">
        <v>2019</v>
      </c>
      <c r="F79" s="17">
        <v>2020</v>
      </c>
      <c r="G79" s="17">
        <v>2021</v>
      </c>
      <c r="H79" s="17">
        <v>2022</v>
      </c>
      <c r="I79" s="17">
        <v>2023</v>
      </c>
      <c r="J79" s="17">
        <v>2024</v>
      </c>
      <c r="K79" s="17"/>
      <c r="L79" s="17" t="s">
        <v>75</v>
      </c>
    </row>
    <row r="80" spans="1:12" x14ac:dyDescent="0.45">
      <c r="A80" t="s">
        <v>20</v>
      </c>
      <c r="B80" t="s">
        <v>1</v>
      </c>
      <c r="C80" s="33">
        <v>35.340000000000003</v>
      </c>
      <c r="D80" s="23">
        <v>35.69</v>
      </c>
      <c r="E80" s="23">
        <v>37.130000000000003</v>
      </c>
      <c r="F80" s="23">
        <v>37.14</v>
      </c>
      <c r="G80" s="23">
        <v>37.880000000000003</v>
      </c>
      <c r="H80" s="23">
        <v>38.6</v>
      </c>
      <c r="I80" s="23">
        <v>39.869999999999997</v>
      </c>
      <c r="J80" s="23">
        <v>42.47</v>
      </c>
      <c r="K80" s="17"/>
      <c r="L80" s="20">
        <f>(J80/I80)-1</f>
        <v>6.5211938801103653E-2</v>
      </c>
    </row>
    <row r="81" spans="1:12" x14ac:dyDescent="0.45">
      <c r="B81" t="s">
        <v>2</v>
      </c>
      <c r="C81" s="23">
        <v>36.049999999999997</v>
      </c>
      <c r="D81" s="23">
        <v>35.69</v>
      </c>
      <c r="E81" s="23">
        <v>37.380000000000003</v>
      </c>
      <c r="F81" s="23">
        <v>37.880000000000003</v>
      </c>
      <c r="G81" s="23">
        <v>38.64</v>
      </c>
      <c r="H81" s="23">
        <v>37.880000000000003</v>
      </c>
      <c r="I81" s="23">
        <v>39.159999999999997</v>
      </c>
      <c r="J81" s="23">
        <v>41.43</v>
      </c>
      <c r="K81" s="17"/>
      <c r="L81" s="20">
        <f>(J81/I81)-1</f>
        <v>5.7967313585291169E-2</v>
      </c>
    </row>
    <row r="82" spans="1:12" x14ac:dyDescent="0.45">
      <c r="A82" s="4" t="s">
        <v>3</v>
      </c>
      <c r="B82" s="4"/>
      <c r="C82" s="24">
        <v>1.9599999999999999E-2</v>
      </c>
      <c r="D82" s="24">
        <v>0</v>
      </c>
      <c r="E82" s="24">
        <v>6.7000000000000002E-3</v>
      </c>
      <c r="F82" s="24">
        <v>1.95E-2</v>
      </c>
      <c r="G82" s="24">
        <v>1.9599999999999999E-2</v>
      </c>
      <c r="H82" s="24">
        <v>-1.9007391763463537E-2</v>
      </c>
      <c r="I82" s="24">
        <v>-1.83E-2</v>
      </c>
      <c r="J82" s="24">
        <v>-2.5100000000000001E-2</v>
      </c>
      <c r="K82" s="17"/>
      <c r="L82" s="22">
        <f>(J82-I82)*100</f>
        <v>-0.68</v>
      </c>
    </row>
    <row r="83" spans="1:12" x14ac:dyDescent="0.45">
      <c r="C83" s="17"/>
      <c r="D83" s="17"/>
      <c r="E83" s="17"/>
      <c r="F83" s="17"/>
      <c r="G83" s="17"/>
      <c r="H83" s="17"/>
      <c r="I83" s="17"/>
      <c r="J83" s="17"/>
      <c r="K83" s="17"/>
      <c r="L83" s="17"/>
    </row>
    <row r="84" spans="1:12" x14ac:dyDescent="0.45">
      <c r="C84" s="65" t="s">
        <v>57</v>
      </c>
      <c r="D84" s="65"/>
      <c r="E84" s="65"/>
      <c r="F84" s="65"/>
      <c r="G84" s="65"/>
      <c r="H84" s="65"/>
      <c r="I84" s="65"/>
      <c r="J84" s="43"/>
      <c r="K84" s="17"/>
      <c r="L84" s="17"/>
    </row>
    <row r="85" spans="1:12" x14ac:dyDescent="0.45">
      <c r="C85" s="17">
        <v>2017</v>
      </c>
      <c r="D85" s="17">
        <v>2018</v>
      </c>
      <c r="E85" s="17">
        <v>2019</v>
      </c>
      <c r="F85" s="17">
        <v>2020</v>
      </c>
      <c r="G85" s="17">
        <v>2021</v>
      </c>
      <c r="H85" s="17">
        <v>2022</v>
      </c>
      <c r="I85" s="17">
        <v>2023</v>
      </c>
      <c r="J85" s="17">
        <v>2024</v>
      </c>
      <c r="K85" s="17"/>
      <c r="L85" s="17" t="s">
        <v>75</v>
      </c>
    </row>
    <row r="86" spans="1:12" x14ac:dyDescent="0.45">
      <c r="A86" t="s">
        <v>20</v>
      </c>
      <c r="B86" t="s">
        <v>1</v>
      </c>
      <c r="C86" s="23">
        <v>41.1</v>
      </c>
      <c r="D86" s="23">
        <v>40.619999999999997</v>
      </c>
      <c r="E86" s="23">
        <v>42.26</v>
      </c>
      <c r="F86" s="23">
        <v>43.54</v>
      </c>
      <c r="G86" s="23">
        <v>44.41</v>
      </c>
      <c r="H86" s="23">
        <v>43.88</v>
      </c>
      <c r="I86" s="23">
        <v>43.97</v>
      </c>
      <c r="J86" s="23">
        <v>46.73</v>
      </c>
      <c r="K86" s="17"/>
      <c r="L86" s="20">
        <f>(J86/I86)-1</f>
        <v>6.2770070502615294E-2</v>
      </c>
    </row>
    <row r="87" spans="1:12" x14ac:dyDescent="0.45">
      <c r="B87" t="s">
        <v>2</v>
      </c>
      <c r="C87" s="23">
        <v>42.68</v>
      </c>
      <c r="D87" s="23">
        <v>43.11</v>
      </c>
      <c r="E87" s="23">
        <v>42.26</v>
      </c>
      <c r="F87" s="23">
        <v>43.97</v>
      </c>
      <c r="G87" s="23">
        <v>44.85</v>
      </c>
      <c r="H87" s="23">
        <v>44.85</v>
      </c>
      <c r="I87" s="23">
        <v>45.75</v>
      </c>
      <c r="J87" s="23">
        <v>47.77</v>
      </c>
      <c r="K87" s="17"/>
      <c r="L87" s="20">
        <f>(J87/I87)-1</f>
        <v>4.4153005464480977E-2</v>
      </c>
    </row>
    <row r="88" spans="1:12" x14ac:dyDescent="0.45">
      <c r="A88" s="4" t="s">
        <v>3</v>
      </c>
      <c r="B88" s="4"/>
      <c r="C88" s="24">
        <v>3.7100000000000001E-2</v>
      </c>
      <c r="D88" s="24">
        <v>5.7799999999999997E-2</v>
      </c>
      <c r="E88" s="24">
        <v>0</v>
      </c>
      <c r="F88" s="24">
        <v>9.7999999999999997E-3</v>
      </c>
      <c r="G88" s="24">
        <v>9.7999999999999997E-3</v>
      </c>
      <c r="H88" s="24">
        <v>2.1627647714604209E-2</v>
      </c>
      <c r="I88" s="24">
        <v>3.8899999999999997E-2</v>
      </c>
      <c r="J88" s="24">
        <v>2.1899999999999999E-2</v>
      </c>
      <c r="K88" s="17"/>
      <c r="L88" s="22">
        <f>(J88-I88)*100</f>
        <v>-1.6999999999999997</v>
      </c>
    </row>
    <row r="90" spans="1:12" x14ac:dyDescent="0.45">
      <c r="C90" s="65" t="s">
        <v>59</v>
      </c>
      <c r="D90" s="65"/>
      <c r="E90" s="65"/>
      <c r="F90" s="65"/>
      <c r="G90" s="65"/>
      <c r="H90" s="65"/>
      <c r="I90" s="65"/>
      <c r="J90" s="43"/>
      <c r="K90" s="17"/>
      <c r="L90" s="17"/>
    </row>
    <row r="91" spans="1:12" x14ac:dyDescent="0.45">
      <c r="C91" s="17">
        <v>2017</v>
      </c>
      <c r="D91" s="17">
        <v>2018</v>
      </c>
      <c r="E91" s="17">
        <v>2019</v>
      </c>
      <c r="F91" s="17">
        <v>2020</v>
      </c>
      <c r="G91" s="17">
        <v>2021</v>
      </c>
      <c r="H91" s="17">
        <v>2022</v>
      </c>
      <c r="I91" s="17">
        <v>2023</v>
      </c>
      <c r="J91" s="17">
        <v>2024</v>
      </c>
      <c r="K91" s="17"/>
      <c r="L91" s="17" t="s">
        <v>75</v>
      </c>
    </row>
    <row r="92" spans="1:12" x14ac:dyDescent="0.45">
      <c r="A92" t="s">
        <v>20</v>
      </c>
      <c r="B92" t="s">
        <v>1</v>
      </c>
      <c r="C92" s="23">
        <v>44.62</v>
      </c>
      <c r="D92" s="23">
        <v>43.14</v>
      </c>
      <c r="E92" s="23">
        <v>44.89</v>
      </c>
      <c r="F92" s="23">
        <v>46.73</v>
      </c>
      <c r="G92" s="23">
        <v>46.89</v>
      </c>
      <c r="H92" s="23">
        <v>47.63</v>
      </c>
      <c r="I92" s="23">
        <v>48.48</v>
      </c>
      <c r="J92" s="23">
        <v>50.22</v>
      </c>
      <c r="K92" s="17"/>
      <c r="L92" s="20">
        <f>(J92/I92)-1</f>
        <v>3.5891089108911034E-2</v>
      </c>
    </row>
    <row r="93" spans="1:12" x14ac:dyDescent="0.45">
      <c r="B93" t="s">
        <v>2</v>
      </c>
      <c r="C93" s="23">
        <v>46.24</v>
      </c>
      <c r="D93" s="23">
        <v>46.7</v>
      </c>
      <c r="E93" s="23">
        <v>47.63</v>
      </c>
      <c r="F93" s="23">
        <v>48.59</v>
      </c>
      <c r="G93" s="23">
        <v>48.11</v>
      </c>
      <c r="H93" s="23">
        <v>48.59</v>
      </c>
      <c r="I93" s="23">
        <v>46.7</v>
      </c>
      <c r="J93" s="23">
        <v>50.49</v>
      </c>
      <c r="K93" s="17"/>
      <c r="L93" s="20">
        <f>(J93/I93)-1</f>
        <v>8.1156316916488169E-2</v>
      </c>
    </row>
    <row r="94" spans="1:12" x14ac:dyDescent="0.45">
      <c r="A94" s="4" t="s">
        <v>3</v>
      </c>
      <c r="B94" s="4"/>
      <c r="C94" s="24">
        <v>3.5000000000000003E-2</v>
      </c>
      <c r="D94" s="24">
        <v>7.6200000000000004E-2</v>
      </c>
      <c r="E94" s="24">
        <v>5.7500000000000002E-2</v>
      </c>
      <c r="F94" s="24">
        <v>3.8300000000000001E-2</v>
      </c>
      <c r="G94" s="24">
        <v>2.5499999999999998E-2</v>
      </c>
      <c r="H94" s="24">
        <v>1.9757151677299873E-2</v>
      </c>
      <c r="I94" s="24">
        <v>-3.8100000000000002E-2</v>
      </c>
      <c r="J94" s="24">
        <v>5.4000000000000003E-3</v>
      </c>
      <c r="K94" s="17"/>
      <c r="L94" s="22">
        <f>(J94-I94)*100</f>
        <v>4.3500000000000005</v>
      </c>
    </row>
    <row r="95" spans="1:12" x14ac:dyDescent="0.45">
      <c r="A95" s="4"/>
      <c r="B95" s="4"/>
      <c r="C95" s="24"/>
      <c r="D95" s="24"/>
      <c r="E95" s="24"/>
      <c r="F95" s="24"/>
      <c r="G95" s="24"/>
      <c r="H95" s="24"/>
      <c r="I95" s="24"/>
      <c r="J95" s="24"/>
      <c r="K95" s="17"/>
      <c r="L95" s="29"/>
    </row>
    <row r="96" spans="1:12" x14ac:dyDescent="0.45">
      <c r="C96" s="65" t="s">
        <v>61</v>
      </c>
      <c r="D96" s="65"/>
      <c r="E96" s="65"/>
      <c r="F96" s="65"/>
      <c r="G96" s="65"/>
      <c r="H96" s="65"/>
      <c r="I96" s="65"/>
      <c r="J96" s="43"/>
    </row>
    <row r="97" spans="1:13" x14ac:dyDescent="0.45">
      <c r="C97" s="17">
        <v>2017</v>
      </c>
      <c r="D97" s="17">
        <v>2018</v>
      </c>
      <c r="E97" s="17">
        <v>2019</v>
      </c>
      <c r="F97" s="17">
        <v>2020</v>
      </c>
      <c r="G97" s="17">
        <v>2021</v>
      </c>
      <c r="H97" s="17">
        <v>2022</v>
      </c>
      <c r="I97" s="17">
        <v>2023</v>
      </c>
      <c r="J97" s="17">
        <v>2024</v>
      </c>
      <c r="K97" s="17"/>
      <c r="L97" s="17" t="s">
        <v>75</v>
      </c>
    </row>
    <row r="98" spans="1:13" x14ac:dyDescent="0.45">
      <c r="A98" t="s">
        <v>20</v>
      </c>
      <c r="B98" t="s">
        <v>1</v>
      </c>
      <c r="C98" s="23">
        <v>60.01</v>
      </c>
      <c r="D98" s="23">
        <v>57.68</v>
      </c>
      <c r="E98" s="23">
        <v>58.51</v>
      </c>
      <c r="F98" s="23">
        <v>60.63</v>
      </c>
      <c r="G98" s="23">
        <v>60.83</v>
      </c>
      <c r="H98" s="23">
        <v>61.82</v>
      </c>
      <c r="I98" s="23">
        <v>60.61</v>
      </c>
      <c r="J98" s="23">
        <v>65.52</v>
      </c>
      <c r="K98" s="17"/>
      <c r="L98" s="20">
        <f>(J98/I98)-1</f>
        <v>8.1009734367265995E-2</v>
      </c>
    </row>
    <row r="99" spans="1:13" x14ac:dyDescent="0.45">
      <c r="B99" t="s">
        <v>2</v>
      </c>
      <c r="C99" s="23">
        <v>58.45</v>
      </c>
      <c r="D99" s="23">
        <v>57.11</v>
      </c>
      <c r="E99" s="23">
        <v>61.82</v>
      </c>
      <c r="F99" s="23">
        <v>60.61</v>
      </c>
      <c r="G99" s="23">
        <v>61.82</v>
      </c>
      <c r="H99" s="23">
        <v>59.42</v>
      </c>
      <c r="I99" s="23">
        <v>64.319999999999993</v>
      </c>
      <c r="J99" s="23">
        <v>67.16</v>
      </c>
      <c r="K99" s="17"/>
      <c r="L99" s="20">
        <f>(J99/I99)-1</f>
        <v>4.4154228855721511E-2</v>
      </c>
    </row>
    <row r="100" spans="1:13" x14ac:dyDescent="0.45">
      <c r="A100" s="4" t="s">
        <v>3</v>
      </c>
      <c r="B100" s="4"/>
      <c r="C100" s="24">
        <v>-2.6499999999999999E-2</v>
      </c>
      <c r="D100" s="24">
        <v>-0.01</v>
      </c>
      <c r="E100" s="24">
        <v>5.3499999999999999E-2</v>
      </c>
      <c r="F100" s="24">
        <v>-2.9999999999999997E-4</v>
      </c>
      <c r="G100" s="24">
        <v>1.6E-2</v>
      </c>
      <c r="H100" s="24">
        <v>-4.0390440928980115E-2</v>
      </c>
      <c r="I100" s="24">
        <v>5.7700000000000001E-2</v>
      </c>
      <c r="J100" s="24">
        <v>2.4400000000000002E-2</v>
      </c>
      <c r="K100" s="17"/>
      <c r="L100" s="22">
        <f>(J100-I100)*100</f>
        <v>-3.3299999999999996</v>
      </c>
    </row>
    <row r="101" spans="1:13" x14ac:dyDescent="0.45">
      <c r="C101" s="17"/>
      <c r="D101" s="17"/>
      <c r="E101" s="17"/>
      <c r="F101" s="17"/>
      <c r="G101" s="17"/>
      <c r="H101" s="17"/>
      <c r="I101" s="17"/>
      <c r="J101" s="17"/>
      <c r="K101" s="17"/>
      <c r="L101" s="17"/>
    </row>
    <row r="102" spans="1:13" x14ac:dyDescent="0.45">
      <c r="C102" s="65" t="s">
        <v>63</v>
      </c>
      <c r="D102" s="65"/>
      <c r="E102" s="65"/>
      <c r="F102" s="65"/>
      <c r="G102" s="65"/>
      <c r="H102" s="65"/>
      <c r="I102" s="65"/>
      <c r="J102" s="43"/>
      <c r="K102" s="17"/>
      <c r="L102" s="17"/>
    </row>
    <row r="103" spans="1:13" x14ac:dyDescent="0.45">
      <c r="C103" s="17">
        <v>2017</v>
      </c>
      <c r="D103" s="17">
        <v>2018</v>
      </c>
      <c r="E103" s="17">
        <v>2019</v>
      </c>
      <c r="F103" s="17">
        <v>2020</v>
      </c>
      <c r="G103" s="17">
        <v>2021</v>
      </c>
      <c r="H103" s="17">
        <v>2022</v>
      </c>
      <c r="I103" s="17">
        <v>2023</v>
      </c>
      <c r="J103" s="17">
        <v>2024</v>
      </c>
      <c r="K103" s="17"/>
      <c r="L103" s="17" t="s">
        <v>75</v>
      </c>
    </row>
    <row r="104" spans="1:13" x14ac:dyDescent="0.45">
      <c r="A104" t="s">
        <v>20</v>
      </c>
      <c r="B104" t="s">
        <v>1</v>
      </c>
      <c r="C104" s="30">
        <v>65.44</v>
      </c>
      <c r="D104" s="30">
        <v>67.92</v>
      </c>
      <c r="E104" s="30">
        <v>67.41</v>
      </c>
      <c r="F104" s="30">
        <v>68.760000000000005</v>
      </c>
      <c r="G104" s="30">
        <v>68.760000000000005</v>
      </c>
      <c r="H104" s="23">
        <v>70.14</v>
      </c>
      <c r="I104" s="23">
        <v>70.14</v>
      </c>
      <c r="J104" s="23">
        <v>73.239999999999995</v>
      </c>
      <c r="K104" s="17"/>
      <c r="L104" s="20">
        <f>(J104/I104)-1</f>
        <v>4.4197319646421374E-2</v>
      </c>
    </row>
    <row r="105" spans="1:13" x14ac:dyDescent="0.45">
      <c r="B105" t="s">
        <v>2</v>
      </c>
      <c r="C105" s="30">
        <v>66.86</v>
      </c>
      <c r="D105" s="30">
        <v>66.09</v>
      </c>
      <c r="E105" s="30">
        <v>69.66</v>
      </c>
      <c r="F105" s="30">
        <v>68.83</v>
      </c>
      <c r="G105" s="30">
        <v>68.760000000000005</v>
      </c>
      <c r="H105" s="23">
        <v>70.11</v>
      </c>
      <c r="I105" s="23">
        <v>70.14</v>
      </c>
      <c r="J105" s="23">
        <v>73.239999999999995</v>
      </c>
      <c r="K105" s="17"/>
      <c r="L105" s="20">
        <f>(J105/I105)-1</f>
        <v>4.4197319646421374E-2</v>
      </c>
    </row>
    <row r="106" spans="1:13" x14ac:dyDescent="0.45">
      <c r="A106" s="4" t="s">
        <v>3</v>
      </c>
      <c r="B106" s="4"/>
      <c r="C106" s="24">
        <v>2.12E-2</v>
      </c>
      <c r="D106" s="24">
        <v>-2.7699999999999999E-2</v>
      </c>
      <c r="E106" s="24">
        <v>3.2300000000000002E-2</v>
      </c>
      <c r="F106" s="24">
        <v>1E-3</v>
      </c>
      <c r="G106" s="24">
        <v>0</v>
      </c>
      <c r="H106" s="24">
        <v>-4.278990158322798E-4</v>
      </c>
      <c r="I106" s="24">
        <v>0</v>
      </c>
      <c r="J106" s="24">
        <v>0</v>
      </c>
      <c r="K106" s="17"/>
      <c r="L106" s="22">
        <f>(J106-I106)*100</f>
        <v>0</v>
      </c>
    </row>
    <row r="107" spans="1:13" x14ac:dyDescent="0.45">
      <c r="A107" s="8"/>
      <c r="B107" s="8"/>
      <c r="C107" s="8"/>
      <c r="D107" s="8"/>
      <c r="E107" s="8"/>
      <c r="F107" s="8"/>
      <c r="G107" s="8"/>
      <c r="H107" s="8"/>
      <c r="I107" s="8"/>
      <c r="J107" s="8"/>
      <c r="K107" s="8"/>
      <c r="L107" s="14"/>
      <c r="M107" s="11"/>
    </row>
    <row r="108" spans="1:13" x14ac:dyDescent="0.45">
      <c r="L108"/>
    </row>
    <row r="109" spans="1:13" x14ac:dyDescent="0.45">
      <c r="C109" s="65" t="s">
        <v>32</v>
      </c>
      <c r="D109" s="65"/>
      <c r="E109" s="65"/>
      <c r="F109" s="65"/>
      <c r="G109" s="65"/>
      <c r="H109" s="65"/>
      <c r="I109" s="65"/>
      <c r="J109" s="43"/>
    </row>
    <row r="110" spans="1:13" x14ac:dyDescent="0.45">
      <c r="C110" s="17">
        <v>2017</v>
      </c>
      <c r="D110" s="17">
        <v>2018</v>
      </c>
      <c r="E110" s="17">
        <v>2019</v>
      </c>
      <c r="F110" s="17">
        <v>2020</v>
      </c>
      <c r="G110" s="17">
        <v>2021</v>
      </c>
      <c r="H110" s="17">
        <v>2022</v>
      </c>
      <c r="I110" s="17">
        <v>2023</v>
      </c>
      <c r="J110" s="17">
        <v>2024</v>
      </c>
      <c r="K110" s="17"/>
      <c r="L110" s="17" t="s">
        <v>75</v>
      </c>
    </row>
    <row r="111" spans="1:13" x14ac:dyDescent="0.45">
      <c r="A111" t="s">
        <v>20</v>
      </c>
      <c r="B111" t="s">
        <v>1</v>
      </c>
      <c r="C111" s="54">
        <v>9.75</v>
      </c>
      <c r="D111" s="54">
        <v>10.199999999999999</v>
      </c>
      <c r="E111" s="54">
        <v>10.55</v>
      </c>
      <c r="F111" s="54">
        <v>10.75</v>
      </c>
      <c r="G111" s="54">
        <v>10.85</v>
      </c>
      <c r="H111" s="54">
        <v>11.05</v>
      </c>
      <c r="I111" s="54">
        <v>12.24</v>
      </c>
      <c r="J111" s="23">
        <v>13.5</v>
      </c>
      <c r="K111" s="17"/>
      <c r="L111" s="20">
        <f>(J111/I111)-1</f>
        <v>0.10294117647058831</v>
      </c>
    </row>
    <row r="112" spans="1:13" x14ac:dyDescent="0.45">
      <c r="B112" t="s">
        <v>2</v>
      </c>
      <c r="C112" s="54">
        <v>9.75</v>
      </c>
      <c r="D112" s="54">
        <v>10.199999999999999</v>
      </c>
      <c r="E112" s="54">
        <v>10.55</v>
      </c>
      <c r="F112" s="54">
        <v>10.75</v>
      </c>
      <c r="G112" s="54">
        <v>10.85</v>
      </c>
      <c r="H112" s="54">
        <v>11.05</v>
      </c>
      <c r="I112" s="54" t="s">
        <v>88</v>
      </c>
      <c r="J112" s="23">
        <v>13.15</v>
      </c>
      <c r="K112" s="17"/>
      <c r="L112" s="20" t="s">
        <v>6</v>
      </c>
    </row>
    <row r="113" spans="1:12" x14ac:dyDescent="0.45">
      <c r="A113" s="4" t="s">
        <v>3</v>
      </c>
      <c r="B113" s="4"/>
      <c r="C113" s="55">
        <v>0</v>
      </c>
      <c r="D113" s="55">
        <v>0</v>
      </c>
      <c r="E113" s="55">
        <v>0</v>
      </c>
      <c r="F113" s="55">
        <v>0</v>
      </c>
      <c r="G113" s="55">
        <v>0</v>
      </c>
      <c r="H113" s="55">
        <v>0</v>
      </c>
      <c r="I113" s="55" t="s">
        <v>88</v>
      </c>
      <c r="J113" s="24">
        <v>-2.6499999999999999E-2</v>
      </c>
      <c r="K113" s="17"/>
      <c r="L113" s="22" t="s">
        <v>6</v>
      </c>
    </row>
    <row r="114" spans="1:12" x14ac:dyDescent="0.45">
      <c r="C114" s="17"/>
      <c r="D114" s="17"/>
      <c r="E114" s="17"/>
      <c r="F114" s="17"/>
      <c r="G114" s="17"/>
      <c r="H114" s="17"/>
      <c r="I114" s="17"/>
      <c r="J114" s="17"/>
      <c r="K114" s="17"/>
      <c r="L114" s="17"/>
    </row>
    <row r="115" spans="1:12" x14ac:dyDescent="0.45">
      <c r="C115" s="65" t="s">
        <v>34</v>
      </c>
      <c r="D115" s="65"/>
      <c r="E115" s="65"/>
      <c r="F115" s="65"/>
      <c r="G115" s="65"/>
      <c r="H115" s="65"/>
      <c r="I115" s="65"/>
      <c r="J115" s="43"/>
      <c r="K115" s="17"/>
      <c r="L115" s="17"/>
    </row>
    <row r="116" spans="1:12" x14ac:dyDescent="0.45">
      <c r="C116" s="17">
        <v>2017</v>
      </c>
      <c r="D116" s="17">
        <v>2018</v>
      </c>
      <c r="E116" s="17">
        <v>2019</v>
      </c>
      <c r="F116" s="17">
        <v>2020</v>
      </c>
      <c r="G116" s="17">
        <v>2021</v>
      </c>
      <c r="H116" s="17">
        <v>2022</v>
      </c>
      <c r="I116" s="17">
        <v>2023</v>
      </c>
      <c r="J116" s="17">
        <v>2024</v>
      </c>
      <c r="K116" s="17"/>
      <c r="L116" s="17" t="s">
        <v>75</v>
      </c>
    </row>
    <row r="117" spans="1:12" x14ac:dyDescent="0.45">
      <c r="A117" t="s">
        <v>20</v>
      </c>
      <c r="B117" t="s">
        <v>1</v>
      </c>
      <c r="C117" s="56">
        <v>10.98</v>
      </c>
      <c r="D117" s="56">
        <v>11.32</v>
      </c>
      <c r="E117" s="56">
        <v>11.77</v>
      </c>
      <c r="F117" s="56" t="s">
        <v>6</v>
      </c>
      <c r="G117" s="56" t="s">
        <v>6</v>
      </c>
      <c r="H117" s="56">
        <v>12.31</v>
      </c>
      <c r="I117" s="56">
        <v>12.72</v>
      </c>
      <c r="J117" s="23">
        <v>13.55</v>
      </c>
      <c r="K117" s="17"/>
      <c r="L117" s="20">
        <f>(J117/I117)-1</f>
        <v>6.5251572327043927E-2</v>
      </c>
    </row>
    <row r="118" spans="1:12" x14ac:dyDescent="0.45">
      <c r="B118" t="s">
        <v>2</v>
      </c>
      <c r="C118" s="56">
        <v>12.32</v>
      </c>
      <c r="D118" s="56">
        <v>11.31</v>
      </c>
      <c r="E118" s="56">
        <v>11.8</v>
      </c>
      <c r="F118" s="56" t="s">
        <v>6</v>
      </c>
      <c r="G118" s="56" t="s">
        <v>6</v>
      </c>
      <c r="H118" s="56">
        <v>12.31</v>
      </c>
      <c r="I118" s="56" t="s">
        <v>88</v>
      </c>
      <c r="J118" s="62" t="s">
        <v>88</v>
      </c>
      <c r="K118" s="17"/>
      <c r="L118" s="61" t="s">
        <v>6</v>
      </c>
    </row>
    <row r="119" spans="1:12" x14ac:dyDescent="0.45">
      <c r="A119" s="4" t="s">
        <v>3</v>
      </c>
      <c r="B119" s="4"/>
      <c r="C119" s="57">
        <v>0.1087</v>
      </c>
      <c r="D119" s="57">
        <v>-8.9999999999999998E-4</v>
      </c>
      <c r="E119" s="57">
        <v>2.5000000000000001E-3</v>
      </c>
      <c r="F119" s="57" t="s">
        <v>6</v>
      </c>
      <c r="G119" s="57" t="s">
        <v>6</v>
      </c>
      <c r="H119" s="57">
        <v>0</v>
      </c>
      <c r="I119" s="57" t="s">
        <v>88</v>
      </c>
      <c r="J119" s="63" t="s">
        <v>88</v>
      </c>
      <c r="K119" s="17"/>
      <c r="L119" s="22" t="s">
        <v>6</v>
      </c>
    </row>
    <row r="120" spans="1:12" x14ac:dyDescent="0.45">
      <c r="A120" s="4"/>
      <c r="B120" s="4"/>
      <c r="C120" s="24"/>
      <c r="D120" s="24"/>
      <c r="E120" s="24"/>
      <c r="F120" s="24"/>
      <c r="G120" s="24"/>
      <c r="H120" s="24"/>
      <c r="I120" s="24"/>
      <c r="J120" s="24"/>
      <c r="K120" s="17"/>
      <c r="L120" s="29"/>
    </row>
    <row r="121" spans="1:12" x14ac:dyDescent="0.45">
      <c r="C121" s="65" t="s">
        <v>36</v>
      </c>
      <c r="D121" s="65"/>
      <c r="E121" s="65"/>
      <c r="F121" s="65"/>
      <c r="G121" s="65"/>
      <c r="H121" s="65"/>
      <c r="I121" s="65"/>
      <c r="J121" s="43"/>
    </row>
    <row r="122" spans="1:12" x14ac:dyDescent="0.45">
      <c r="C122" s="17">
        <v>2017</v>
      </c>
      <c r="D122" s="17">
        <v>2018</v>
      </c>
      <c r="E122" s="17">
        <v>2019</v>
      </c>
      <c r="F122" s="17">
        <v>2020</v>
      </c>
      <c r="G122" s="17">
        <v>2021</v>
      </c>
      <c r="H122" s="17">
        <v>2022</v>
      </c>
      <c r="I122" s="17">
        <v>2023</v>
      </c>
      <c r="J122" s="17">
        <v>2024</v>
      </c>
      <c r="K122" s="17"/>
      <c r="L122" s="17" t="s">
        <v>75</v>
      </c>
    </row>
    <row r="123" spans="1:12" x14ac:dyDescent="0.45">
      <c r="A123" t="s">
        <v>20</v>
      </c>
      <c r="B123" t="s">
        <v>1</v>
      </c>
      <c r="C123" s="58">
        <v>13.06</v>
      </c>
      <c r="D123" s="58">
        <v>13.34</v>
      </c>
      <c r="E123" s="58">
        <v>13.52</v>
      </c>
      <c r="F123" s="58">
        <v>14.04</v>
      </c>
      <c r="G123" s="58" t="s">
        <v>88</v>
      </c>
      <c r="H123" s="58" t="s">
        <v>88</v>
      </c>
      <c r="I123" s="58" t="s">
        <v>88</v>
      </c>
      <c r="J123" s="62" t="s">
        <v>88</v>
      </c>
      <c r="K123" s="17"/>
      <c r="L123" s="20" t="s">
        <v>6</v>
      </c>
    </row>
    <row r="124" spans="1:12" x14ac:dyDescent="0.45">
      <c r="B124" t="s">
        <v>2</v>
      </c>
      <c r="C124" s="58">
        <v>12.89</v>
      </c>
      <c r="D124" s="58">
        <v>13.27</v>
      </c>
      <c r="E124" s="58">
        <v>13.63</v>
      </c>
      <c r="F124" s="58" t="s">
        <v>88</v>
      </c>
      <c r="G124" s="58" t="s">
        <v>88</v>
      </c>
      <c r="H124" s="58" t="s">
        <v>88</v>
      </c>
      <c r="I124" s="58">
        <v>14.9</v>
      </c>
      <c r="J124" s="23">
        <v>16.510000000000002</v>
      </c>
      <c r="K124" s="17"/>
      <c r="L124" s="20">
        <f>(J124/I124)-1</f>
        <v>0.10805369127516795</v>
      </c>
    </row>
    <row r="125" spans="1:12" x14ac:dyDescent="0.45">
      <c r="A125" s="4" t="s">
        <v>3</v>
      </c>
      <c r="B125" s="4"/>
      <c r="C125" s="59">
        <v>-1.2500000000000001E-2</v>
      </c>
      <c r="D125" s="59">
        <v>-5.3E-3</v>
      </c>
      <c r="E125" s="59">
        <v>8.0999999999999996E-3</v>
      </c>
      <c r="F125" s="59" t="s">
        <v>88</v>
      </c>
      <c r="G125" s="59" t="s">
        <v>88</v>
      </c>
      <c r="H125" s="59" t="s">
        <v>88</v>
      </c>
      <c r="I125" s="59" t="s">
        <v>88</v>
      </c>
      <c r="J125" s="63" t="s">
        <v>88</v>
      </c>
      <c r="K125" s="17"/>
      <c r="L125" s="22" t="s">
        <v>6</v>
      </c>
    </row>
    <row r="126" spans="1:12" x14ac:dyDescent="0.45">
      <c r="C126" s="17"/>
      <c r="D126" s="17"/>
      <c r="E126" s="17"/>
      <c r="F126" s="17"/>
      <c r="G126" s="17"/>
      <c r="H126" s="17"/>
      <c r="I126" s="17"/>
      <c r="J126" s="17"/>
      <c r="K126" s="17"/>
      <c r="L126" s="17"/>
    </row>
    <row r="127" spans="1:12" x14ac:dyDescent="0.45">
      <c r="C127" s="65" t="s">
        <v>38</v>
      </c>
      <c r="D127" s="65"/>
      <c r="E127" s="65"/>
      <c r="F127" s="65"/>
      <c r="G127" s="65"/>
      <c r="H127" s="65"/>
      <c r="I127" s="65"/>
      <c r="J127" s="43"/>
      <c r="K127" s="17"/>
      <c r="L127" s="17"/>
    </row>
    <row r="128" spans="1:12" x14ac:dyDescent="0.45">
      <c r="C128" s="17">
        <v>2017</v>
      </c>
      <c r="D128" s="17">
        <v>2018</v>
      </c>
      <c r="E128" s="17">
        <v>2019</v>
      </c>
      <c r="F128" s="17">
        <v>2020</v>
      </c>
      <c r="G128" s="17">
        <v>2021</v>
      </c>
      <c r="H128" s="17">
        <v>2022</v>
      </c>
      <c r="I128" s="17">
        <v>2023</v>
      </c>
      <c r="J128" s="17">
        <v>2024</v>
      </c>
      <c r="K128" s="17"/>
      <c r="L128" s="17" t="s">
        <v>75</v>
      </c>
    </row>
    <row r="129" spans="1:12" x14ac:dyDescent="0.45">
      <c r="A129" t="s">
        <v>20</v>
      </c>
      <c r="B129" t="s">
        <v>1</v>
      </c>
      <c r="C129" s="23">
        <v>14.05</v>
      </c>
      <c r="D129" s="23" t="s">
        <v>6</v>
      </c>
      <c r="E129" s="23">
        <v>15.25</v>
      </c>
      <c r="F129" s="23">
        <v>15.63</v>
      </c>
      <c r="G129" s="23">
        <v>16.190000000000001</v>
      </c>
      <c r="H129" s="23">
        <v>16.149999999999999</v>
      </c>
      <c r="I129" s="23">
        <v>16.8</v>
      </c>
      <c r="J129" s="62" t="s">
        <v>88</v>
      </c>
      <c r="K129" s="17"/>
      <c r="L129" s="60" t="s">
        <v>6</v>
      </c>
    </row>
    <row r="130" spans="1:12" x14ac:dyDescent="0.45">
      <c r="B130" t="s">
        <v>2</v>
      </c>
      <c r="C130" s="23">
        <v>14.5</v>
      </c>
      <c r="D130" s="23" t="s">
        <v>6</v>
      </c>
      <c r="E130" s="23">
        <v>15.24</v>
      </c>
      <c r="F130" s="23">
        <v>15.8</v>
      </c>
      <c r="G130" s="23">
        <v>16.21</v>
      </c>
      <c r="H130" s="23">
        <v>16.3</v>
      </c>
      <c r="I130" s="23">
        <v>16.95</v>
      </c>
      <c r="J130" s="23">
        <v>18.59</v>
      </c>
      <c r="K130" s="17"/>
      <c r="L130" s="20">
        <f>(J130/I130)-1</f>
        <v>9.6755162241887849E-2</v>
      </c>
    </row>
    <row r="131" spans="1:12" x14ac:dyDescent="0.45">
      <c r="A131" s="4" t="s">
        <v>3</v>
      </c>
      <c r="B131" s="4"/>
      <c r="C131" s="24">
        <v>3.1099999999999999E-2</v>
      </c>
      <c r="D131" s="24" t="s">
        <v>6</v>
      </c>
      <c r="E131" s="24">
        <v>-6.9999999999999999E-4</v>
      </c>
      <c r="F131" s="24">
        <v>1.0800000000000001E-2</v>
      </c>
      <c r="G131" s="24">
        <v>1.1000000000000001E-3</v>
      </c>
      <c r="H131" s="24">
        <v>9.2024539877301921E-3</v>
      </c>
      <c r="I131" s="24">
        <v>8.8000000000000005E-3</v>
      </c>
      <c r="J131" s="63" t="s">
        <v>88</v>
      </c>
      <c r="K131" s="17"/>
      <c r="L131" s="60" t="s">
        <v>6</v>
      </c>
    </row>
    <row r="132" spans="1:12" x14ac:dyDescent="0.45">
      <c r="C132" s="17"/>
      <c r="D132" s="17"/>
      <c r="E132" s="17"/>
      <c r="F132" s="17"/>
      <c r="G132" s="17"/>
      <c r="H132" s="17"/>
      <c r="I132" s="17"/>
      <c r="J132" s="17"/>
      <c r="K132" s="17"/>
      <c r="L132" s="17"/>
    </row>
    <row r="133" spans="1:12" x14ac:dyDescent="0.45">
      <c r="C133" s="65" t="s">
        <v>40</v>
      </c>
      <c r="D133" s="65"/>
      <c r="E133" s="65"/>
      <c r="F133" s="65"/>
      <c r="G133" s="65"/>
      <c r="H133" s="65"/>
      <c r="I133" s="65"/>
      <c r="J133" s="43"/>
    </row>
    <row r="134" spans="1:12" x14ac:dyDescent="0.45">
      <c r="C134" s="17">
        <v>2017</v>
      </c>
      <c r="D134" s="17">
        <v>2018</v>
      </c>
      <c r="E134" s="17">
        <v>2019</v>
      </c>
      <c r="F134" s="17">
        <v>2020</v>
      </c>
      <c r="G134" s="17">
        <v>2021</v>
      </c>
      <c r="H134" s="17">
        <v>2022</v>
      </c>
      <c r="I134" s="17">
        <v>2023</v>
      </c>
      <c r="J134" s="17">
        <v>2024</v>
      </c>
      <c r="K134" s="17"/>
      <c r="L134" s="17" t="s">
        <v>75</v>
      </c>
    </row>
    <row r="135" spans="1:12" x14ac:dyDescent="0.45">
      <c r="A135" t="s">
        <v>20</v>
      </c>
      <c r="B135" t="s">
        <v>1</v>
      </c>
      <c r="C135" s="62">
        <v>14.58</v>
      </c>
      <c r="D135" s="62">
        <v>15.13</v>
      </c>
      <c r="E135" s="62">
        <v>15.44</v>
      </c>
      <c r="F135" s="62">
        <v>15.28</v>
      </c>
      <c r="G135" s="62">
        <v>16.18</v>
      </c>
      <c r="H135" s="62">
        <v>16.100000000000001</v>
      </c>
      <c r="I135" s="62" t="s">
        <v>88</v>
      </c>
      <c r="J135" s="62" t="s">
        <v>88</v>
      </c>
      <c r="K135" s="17"/>
      <c r="L135" s="60" t="s">
        <v>6</v>
      </c>
    </row>
    <row r="136" spans="1:12" x14ac:dyDescent="0.45">
      <c r="B136" t="s">
        <v>2</v>
      </c>
      <c r="C136" s="62">
        <v>14.36</v>
      </c>
      <c r="D136" s="62">
        <v>14.97</v>
      </c>
      <c r="E136" s="62">
        <v>15.66</v>
      </c>
      <c r="F136" s="62">
        <v>15.75</v>
      </c>
      <c r="G136" s="62">
        <v>16.45</v>
      </c>
      <c r="H136" s="62">
        <v>16.7</v>
      </c>
      <c r="I136" s="62">
        <v>17.440000000000001</v>
      </c>
      <c r="J136" s="23">
        <v>18.07</v>
      </c>
      <c r="K136" s="17"/>
      <c r="L136" s="20">
        <f>(J136/I136)-1</f>
        <v>3.6123853211009083E-2</v>
      </c>
    </row>
    <row r="137" spans="1:12" x14ac:dyDescent="0.45">
      <c r="A137" s="4" t="s">
        <v>3</v>
      </c>
      <c r="B137" s="4"/>
      <c r="C137" s="63">
        <v>-1.5100000000000001E-2</v>
      </c>
      <c r="D137" s="63">
        <v>-1.0699999999999999E-2</v>
      </c>
      <c r="E137" s="63">
        <v>1.4E-2</v>
      </c>
      <c r="F137" s="63">
        <v>2.98E-2</v>
      </c>
      <c r="G137" s="63">
        <v>1.66E-2</v>
      </c>
      <c r="H137" s="63">
        <v>3.5928143712574724E-2</v>
      </c>
      <c r="I137" s="63" t="s">
        <v>88</v>
      </c>
      <c r="J137" s="63" t="s">
        <v>88</v>
      </c>
      <c r="K137" s="17"/>
      <c r="L137" s="60" t="s">
        <v>6</v>
      </c>
    </row>
    <row r="138" spans="1:12" x14ac:dyDescent="0.45">
      <c r="C138" s="17"/>
      <c r="D138" s="17"/>
      <c r="E138" s="17"/>
      <c r="F138" s="17"/>
      <c r="G138" s="17"/>
      <c r="H138" s="17"/>
      <c r="I138" s="17"/>
      <c r="J138" s="17"/>
      <c r="K138" s="17"/>
      <c r="L138" s="17"/>
    </row>
    <row r="139" spans="1:12" x14ac:dyDescent="0.45">
      <c r="C139" s="65" t="s">
        <v>42</v>
      </c>
      <c r="D139" s="65"/>
      <c r="E139" s="65"/>
      <c r="F139" s="65"/>
      <c r="G139" s="65"/>
      <c r="H139" s="65"/>
      <c r="I139" s="65"/>
      <c r="J139" s="43"/>
      <c r="K139" s="17"/>
      <c r="L139" s="17"/>
    </row>
    <row r="140" spans="1:12" x14ac:dyDescent="0.45">
      <c r="C140" s="17">
        <v>2017</v>
      </c>
      <c r="D140" s="17">
        <v>2018</v>
      </c>
      <c r="E140" s="17">
        <v>2019</v>
      </c>
      <c r="F140" s="17">
        <v>2020</v>
      </c>
      <c r="G140" s="17">
        <v>2021</v>
      </c>
      <c r="H140" s="17">
        <v>2022</v>
      </c>
      <c r="I140" s="17">
        <v>2023</v>
      </c>
      <c r="J140" s="17">
        <v>2024</v>
      </c>
      <c r="K140" s="17"/>
      <c r="L140" s="17" t="s">
        <v>75</v>
      </c>
    </row>
    <row r="141" spans="1:12" x14ac:dyDescent="0.45">
      <c r="A141" t="s">
        <v>20</v>
      </c>
      <c r="B141" t="s">
        <v>1</v>
      </c>
      <c r="C141" s="23">
        <v>15.56</v>
      </c>
      <c r="D141" s="23">
        <v>16.190000000000001</v>
      </c>
      <c r="E141" s="23">
        <v>16.649999999999999</v>
      </c>
      <c r="F141" s="23">
        <v>16.84</v>
      </c>
      <c r="G141" s="23">
        <v>17.559999999999999</v>
      </c>
      <c r="H141" s="23">
        <v>17.43</v>
      </c>
      <c r="I141" s="23">
        <v>17.91</v>
      </c>
      <c r="J141" s="23">
        <v>20.05</v>
      </c>
      <c r="K141" s="17"/>
      <c r="L141" s="20">
        <f>(J141/I141)-1</f>
        <v>0.11948632049134567</v>
      </c>
    </row>
    <row r="142" spans="1:12" x14ac:dyDescent="0.45">
      <c r="B142" t="s">
        <v>2</v>
      </c>
      <c r="C142" s="23">
        <v>15.57</v>
      </c>
      <c r="D142" s="23">
        <v>16.39</v>
      </c>
      <c r="E142" s="23">
        <v>16.57</v>
      </c>
      <c r="F142" s="23">
        <v>16.72</v>
      </c>
      <c r="G142" s="23">
        <v>17.98</v>
      </c>
      <c r="H142" s="23">
        <v>17.670000000000002</v>
      </c>
      <c r="I142" s="23">
        <v>17.690000000000001</v>
      </c>
      <c r="J142" s="23">
        <v>19.670000000000002</v>
      </c>
      <c r="K142" s="17"/>
      <c r="L142" s="20">
        <f>(J142/I142)-1</f>
        <v>0.11192764273600897</v>
      </c>
    </row>
    <row r="143" spans="1:12" x14ac:dyDescent="0.45">
      <c r="A143" s="4" t="s">
        <v>3</v>
      </c>
      <c r="B143" s="4"/>
      <c r="C143" s="24">
        <v>6.9999999999999999E-4</v>
      </c>
      <c r="D143" s="24">
        <v>1.2200000000000001E-2</v>
      </c>
      <c r="E143" s="24">
        <v>-4.7999999999999996E-3</v>
      </c>
      <c r="F143" s="24">
        <v>-7.1999999999999998E-3</v>
      </c>
      <c r="G143" s="24">
        <v>2.3099999999999999E-2</v>
      </c>
      <c r="H143" s="24">
        <v>1.3582342954159703E-2</v>
      </c>
      <c r="I143" s="24">
        <v>-1.26E-2</v>
      </c>
      <c r="J143" s="24">
        <v>-1.9E-2</v>
      </c>
      <c r="K143" s="17"/>
      <c r="L143" s="22">
        <f>(J143-I143)*100</f>
        <v>-0.6399999999999999</v>
      </c>
    </row>
    <row r="144" spans="1:12" x14ac:dyDescent="0.45">
      <c r="A144" s="4"/>
      <c r="B144" s="4"/>
      <c r="C144" s="24"/>
      <c r="D144" s="24"/>
      <c r="E144" s="24"/>
      <c r="F144" s="24"/>
      <c r="G144" s="24"/>
      <c r="H144" s="24"/>
      <c r="I144" s="24"/>
      <c r="J144" s="24"/>
      <c r="K144" s="17"/>
      <c r="L144" s="29"/>
    </row>
    <row r="145" spans="1:12" x14ac:dyDescent="0.45">
      <c r="C145" s="65" t="s">
        <v>44</v>
      </c>
      <c r="D145" s="65"/>
      <c r="E145" s="65"/>
      <c r="F145" s="65"/>
      <c r="G145" s="65"/>
      <c r="H145" s="65"/>
      <c r="I145" s="65"/>
      <c r="J145" s="43"/>
    </row>
    <row r="146" spans="1:12" x14ac:dyDescent="0.45">
      <c r="C146" s="17">
        <v>2017</v>
      </c>
      <c r="D146" s="17">
        <v>2018</v>
      </c>
      <c r="E146" s="17">
        <v>2019</v>
      </c>
      <c r="F146" s="17">
        <v>2020</v>
      </c>
      <c r="G146" s="17">
        <v>2021</v>
      </c>
      <c r="H146" s="17">
        <v>2022</v>
      </c>
      <c r="I146" s="17">
        <v>2023</v>
      </c>
      <c r="J146" s="17">
        <v>2024</v>
      </c>
      <c r="K146" s="17"/>
      <c r="L146" s="17" t="s">
        <v>75</v>
      </c>
    </row>
    <row r="147" spans="1:12" x14ac:dyDescent="0.45">
      <c r="A147" t="s">
        <v>20</v>
      </c>
      <c r="B147" t="s">
        <v>1</v>
      </c>
      <c r="C147" s="23">
        <v>17.43</v>
      </c>
      <c r="D147" s="23">
        <v>17.47</v>
      </c>
      <c r="E147" s="23">
        <v>18.11</v>
      </c>
      <c r="F147" s="23">
        <v>18.23</v>
      </c>
      <c r="G147" s="23">
        <v>19.07</v>
      </c>
      <c r="H147" s="23">
        <v>19.010000000000002</v>
      </c>
      <c r="I147" s="23">
        <v>19.809999999999999</v>
      </c>
      <c r="J147" s="23">
        <v>21.73</v>
      </c>
      <c r="K147" s="17"/>
      <c r="L147" s="20">
        <f>(J147/I147)-1</f>
        <v>9.6920747097425597E-2</v>
      </c>
    </row>
    <row r="148" spans="1:12" x14ac:dyDescent="0.45">
      <c r="B148" t="s">
        <v>2</v>
      </c>
      <c r="C148" s="23">
        <v>17.38</v>
      </c>
      <c r="D148" s="23">
        <v>17.34</v>
      </c>
      <c r="E148" s="23">
        <v>17.920000000000002</v>
      </c>
      <c r="F148" s="23">
        <v>18.38</v>
      </c>
      <c r="G148" s="23">
        <v>18.98</v>
      </c>
      <c r="H148" s="23">
        <v>19.350000000000001</v>
      </c>
      <c r="I148" s="23">
        <v>19.82</v>
      </c>
      <c r="J148" s="23">
        <v>21.34</v>
      </c>
      <c r="K148" s="17"/>
      <c r="L148" s="20">
        <f>(J148/I148)-1</f>
        <v>7.6690211907164407E-2</v>
      </c>
    </row>
    <row r="149" spans="1:12" x14ac:dyDescent="0.45">
      <c r="A149" s="4" t="s">
        <v>3</v>
      </c>
      <c r="B149" s="4"/>
      <c r="C149" s="24">
        <v>-2.8999999999999998E-3</v>
      </c>
      <c r="D149" s="24">
        <v>-7.4999999999999997E-3</v>
      </c>
      <c r="E149" s="24">
        <v>-1.06E-2</v>
      </c>
      <c r="F149" s="24">
        <v>8.2000000000000007E-3</v>
      </c>
      <c r="G149" s="24">
        <v>-4.7999999999999996E-3</v>
      </c>
      <c r="H149" s="24">
        <v>1.7571059431524538E-2</v>
      </c>
      <c r="I149" s="24">
        <v>5.0000000000000001E-4</v>
      </c>
      <c r="J149" s="24">
        <v>-1.8499999999999999E-2</v>
      </c>
      <c r="K149" s="17"/>
      <c r="L149" s="22">
        <f>(J149-I149)*100</f>
        <v>-1.9</v>
      </c>
    </row>
    <row r="150" spans="1:12" x14ac:dyDescent="0.45">
      <c r="C150" s="17"/>
      <c r="D150" s="17"/>
      <c r="E150" s="17"/>
      <c r="F150" s="17"/>
      <c r="G150" s="17"/>
      <c r="H150" s="17"/>
      <c r="I150" s="17"/>
      <c r="J150" s="17"/>
      <c r="K150" s="17"/>
      <c r="L150" s="17"/>
    </row>
    <row r="151" spans="1:12" x14ac:dyDescent="0.45">
      <c r="C151" s="65" t="s">
        <v>46</v>
      </c>
      <c r="D151" s="65"/>
      <c r="E151" s="65"/>
      <c r="F151" s="65"/>
      <c r="G151" s="65"/>
      <c r="H151" s="65"/>
      <c r="I151" s="65"/>
      <c r="J151" s="43"/>
      <c r="K151" s="17"/>
      <c r="L151" s="17"/>
    </row>
    <row r="152" spans="1:12" x14ac:dyDescent="0.45">
      <c r="C152" s="17">
        <v>2017</v>
      </c>
      <c r="D152" s="17">
        <v>2018</v>
      </c>
      <c r="E152" s="17">
        <v>2019</v>
      </c>
      <c r="F152" s="17">
        <v>2020</v>
      </c>
      <c r="G152" s="17">
        <v>2021</v>
      </c>
      <c r="H152" s="17">
        <v>2022</v>
      </c>
      <c r="I152" s="17">
        <v>2023</v>
      </c>
      <c r="J152" s="17">
        <v>2024</v>
      </c>
      <c r="K152" s="17"/>
      <c r="L152" s="17" t="s">
        <v>75</v>
      </c>
    </row>
    <row r="153" spans="1:12" x14ac:dyDescent="0.45">
      <c r="A153" t="s">
        <v>20</v>
      </c>
      <c r="B153" t="s">
        <v>1</v>
      </c>
      <c r="C153" s="23">
        <v>20.79</v>
      </c>
      <c r="D153" s="23">
        <v>20.9</v>
      </c>
      <c r="E153" s="23">
        <v>21.55</v>
      </c>
      <c r="F153" s="23">
        <v>21.56</v>
      </c>
      <c r="G153" s="23">
        <v>22.58</v>
      </c>
      <c r="H153" s="23">
        <v>22.44</v>
      </c>
      <c r="I153" s="23">
        <v>23.06</v>
      </c>
      <c r="J153" s="23">
        <v>25</v>
      </c>
      <c r="K153" s="17"/>
      <c r="L153" s="20">
        <f>(J153/I153)-1</f>
        <v>8.4128360797918633E-2</v>
      </c>
    </row>
    <row r="154" spans="1:12" x14ac:dyDescent="0.45">
      <c r="B154" t="s">
        <v>2</v>
      </c>
      <c r="C154" s="23">
        <v>20.99</v>
      </c>
      <c r="D154" s="23">
        <v>20.96</v>
      </c>
      <c r="E154" s="23">
        <v>21.75</v>
      </c>
      <c r="F154" s="23">
        <v>21.88</v>
      </c>
      <c r="G154" s="23">
        <v>22.76</v>
      </c>
      <c r="H154" s="23">
        <v>22.35</v>
      </c>
      <c r="I154" s="23">
        <v>23.4</v>
      </c>
      <c r="J154" s="23">
        <v>24.93</v>
      </c>
      <c r="K154" s="17"/>
      <c r="L154" s="20">
        <f>(J154/I154)-1</f>
        <v>6.5384615384615374E-2</v>
      </c>
    </row>
    <row r="155" spans="1:12" x14ac:dyDescent="0.45">
      <c r="A155" s="4" t="s">
        <v>3</v>
      </c>
      <c r="B155" s="4"/>
      <c r="C155" s="24">
        <v>9.7000000000000003E-3</v>
      </c>
      <c r="D155" s="24">
        <v>2.8999999999999998E-3</v>
      </c>
      <c r="E155" s="24">
        <v>9.1999999999999998E-3</v>
      </c>
      <c r="F155" s="24">
        <v>1.46E-2</v>
      </c>
      <c r="G155" s="24">
        <v>7.9000000000000008E-3</v>
      </c>
      <c r="H155" s="24">
        <v>-4.0268456375838861E-3</v>
      </c>
      <c r="I155" s="24">
        <v>1.4800000000000001E-2</v>
      </c>
      <c r="J155" s="24">
        <v>-2.8999999999999998E-3</v>
      </c>
      <c r="K155" s="17"/>
      <c r="L155" s="22">
        <f>(J155-I155)*100</f>
        <v>-1.77</v>
      </c>
    </row>
    <row r="157" spans="1:12" x14ac:dyDescent="0.45">
      <c r="C157" s="65" t="s">
        <v>48</v>
      </c>
      <c r="D157" s="65"/>
      <c r="E157" s="65"/>
      <c r="F157" s="65"/>
      <c r="G157" s="65"/>
      <c r="H157" s="65"/>
      <c r="I157" s="65"/>
      <c r="J157" s="43"/>
      <c r="K157" s="17"/>
      <c r="L157" s="17"/>
    </row>
    <row r="158" spans="1:12" x14ac:dyDescent="0.45">
      <c r="C158" s="17">
        <v>2017</v>
      </c>
      <c r="D158" s="17">
        <v>2018</v>
      </c>
      <c r="E158" s="17">
        <v>2019</v>
      </c>
      <c r="F158" s="17">
        <v>2020</v>
      </c>
      <c r="G158" s="17">
        <v>2021</v>
      </c>
      <c r="H158" s="17">
        <v>2022</v>
      </c>
      <c r="I158" s="17">
        <v>2023</v>
      </c>
      <c r="J158" s="17">
        <v>2024</v>
      </c>
      <c r="K158" s="17"/>
      <c r="L158" s="17" t="s">
        <v>75</v>
      </c>
    </row>
    <row r="159" spans="1:12" x14ac:dyDescent="0.45">
      <c r="A159" t="s">
        <v>20</v>
      </c>
      <c r="B159" t="s">
        <v>1</v>
      </c>
      <c r="C159" s="23">
        <v>22.98</v>
      </c>
      <c r="D159" s="23">
        <v>23.13</v>
      </c>
      <c r="E159" s="23">
        <v>23.54</v>
      </c>
      <c r="F159" s="23">
        <v>23.73</v>
      </c>
      <c r="G159" s="23">
        <v>24.34</v>
      </c>
      <c r="H159" s="23">
        <v>24.2</v>
      </c>
      <c r="I159" s="23">
        <v>24.94</v>
      </c>
      <c r="J159" s="23">
        <v>27.3</v>
      </c>
      <c r="K159" s="17"/>
      <c r="L159" s="20">
        <f>(J159/I159)-1</f>
        <v>9.4627105052125016E-2</v>
      </c>
    </row>
    <row r="160" spans="1:12" x14ac:dyDescent="0.45">
      <c r="B160" t="s">
        <v>2</v>
      </c>
      <c r="C160" s="23">
        <v>23.04</v>
      </c>
      <c r="D160" s="23">
        <v>23.16</v>
      </c>
      <c r="E160" s="23">
        <v>23.53</v>
      </c>
      <c r="F160" s="23">
        <v>23.82</v>
      </c>
      <c r="G160" s="23">
        <v>24.78</v>
      </c>
      <c r="H160" s="23">
        <v>24.25</v>
      </c>
      <c r="I160" s="23">
        <v>25.22</v>
      </c>
      <c r="J160" s="23">
        <v>27.32</v>
      </c>
      <c r="K160" s="17"/>
      <c r="L160" s="20">
        <f>(J160/I160)-1</f>
        <v>8.3267248215701972E-2</v>
      </c>
    </row>
    <row r="161" spans="1:12" x14ac:dyDescent="0.45">
      <c r="A161" s="4" t="s">
        <v>3</v>
      </c>
      <c r="B161" s="4"/>
      <c r="C161" s="24">
        <v>2.7000000000000001E-3</v>
      </c>
      <c r="D161" s="24">
        <v>1.2999999999999999E-3</v>
      </c>
      <c r="E161" s="24">
        <v>-4.0000000000000002E-4</v>
      </c>
      <c r="F161" s="24">
        <v>3.8E-3</v>
      </c>
      <c r="G161" s="24">
        <v>1.7899999999999999E-2</v>
      </c>
      <c r="H161" s="24">
        <v>2.0618556701031219E-3</v>
      </c>
      <c r="I161" s="24">
        <v>1.14E-2</v>
      </c>
      <c r="J161" s="24">
        <v>8.0000000000000004E-4</v>
      </c>
      <c r="K161" s="17"/>
      <c r="L161" s="22">
        <f>(J161-I161)*100</f>
        <v>-1.06</v>
      </c>
    </row>
    <row r="162" spans="1:12" x14ac:dyDescent="0.45">
      <c r="A162" s="4"/>
      <c r="B162" s="4"/>
      <c r="C162" s="24"/>
      <c r="D162" s="24"/>
      <c r="E162" s="24"/>
      <c r="F162" s="24"/>
      <c r="G162" s="24"/>
      <c r="H162" s="24"/>
      <c r="I162" s="24"/>
      <c r="J162" s="24"/>
      <c r="K162" s="17"/>
      <c r="L162" s="29"/>
    </row>
    <row r="163" spans="1:12" x14ac:dyDescent="0.45">
      <c r="C163" s="65" t="s">
        <v>50</v>
      </c>
      <c r="D163" s="65"/>
      <c r="E163" s="65"/>
      <c r="F163" s="65"/>
      <c r="G163" s="65"/>
      <c r="H163" s="65"/>
      <c r="I163" s="65"/>
      <c r="J163" s="43"/>
    </row>
    <row r="164" spans="1:12" x14ac:dyDescent="0.45">
      <c r="C164" s="17">
        <v>2017</v>
      </c>
      <c r="D164" s="17">
        <v>2018</v>
      </c>
      <c r="E164" s="17">
        <v>2019</v>
      </c>
      <c r="F164" s="17">
        <v>2020</v>
      </c>
      <c r="G164" s="17">
        <v>2021</v>
      </c>
      <c r="H164" s="17">
        <v>2022</v>
      </c>
      <c r="I164" s="17">
        <v>2023</v>
      </c>
      <c r="J164" s="17">
        <v>2024</v>
      </c>
      <c r="K164" s="17"/>
      <c r="L164" s="17" t="s">
        <v>75</v>
      </c>
    </row>
    <row r="165" spans="1:12" x14ac:dyDescent="0.45">
      <c r="A165" t="s">
        <v>20</v>
      </c>
      <c r="B165" t="s">
        <v>1</v>
      </c>
      <c r="C165" s="23">
        <v>25.12</v>
      </c>
      <c r="D165" s="23">
        <v>25.59</v>
      </c>
      <c r="E165" s="23">
        <v>26.25</v>
      </c>
      <c r="F165" s="23">
        <v>26.39</v>
      </c>
      <c r="G165" s="23">
        <v>26.8</v>
      </c>
      <c r="H165" s="23">
        <v>26.69</v>
      </c>
      <c r="I165" s="23">
        <v>27.6</v>
      </c>
      <c r="J165" s="23">
        <v>30.04</v>
      </c>
      <c r="K165" s="17"/>
      <c r="L165" s="20">
        <f>(J165/I165)-1</f>
        <v>8.8405797101449135E-2</v>
      </c>
    </row>
    <row r="166" spans="1:12" x14ac:dyDescent="0.45">
      <c r="B166" t="s">
        <v>2</v>
      </c>
      <c r="C166" s="23">
        <v>25.16</v>
      </c>
      <c r="D166" s="23">
        <v>25.53</v>
      </c>
      <c r="E166" s="23">
        <v>26.58</v>
      </c>
      <c r="F166" s="23">
        <v>26.39</v>
      </c>
      <c r="G166" s="23">
        <v>26.94</v>
      </c>
      <c r="H166" s="23">
        <v>27.01</v>
      </c>
      <c r="I166" s="23">
        <v>27.9</v>
      </c>
      <c r="J166" s="23">
        <v>30.27</v>
      </c>
      <c r="K166" s="17"/>
      <c r="L166" s="20">
        <f>(J166/I166)-1</f>
        <v>8.4946236559139798E-2</v>
      </c>
    </row>
    <row r="167" spans="1:12" x14ac:dyDescent="0.45">
      <c r="A167" s="4" t="s">
        <v>3</v>
      </c>
      <c r="B167" s="4"/>
      <c r="C167" s="24">
        <v>1.6000000000000001E-3</v>
      </c>
      <c r="D167" s="24">
        <v>-2.3999999999999998E-3</v>
      </c>
      <c r="E167" s="24">
        <v>1.24E-2</v>
      </c>
      <c r="F167" s="24">
        <v>0</v>
      </c>
      <c r="G167" s="24">
        <v>5.4000000000000003E-3</v>
      </c>
      <c r="H167" s="24">
        <v>1.1847463902258432E-2</v>
      </c>
      <c r="I167" s="24">
        <v>1.06E-2</v>
      </c>
      <c r="J167" s="24">
        <v>7.4999999999999997E-3</v>
      </c>
      <c r="K167" s="17"/>
      <c r="L167" s="22">
        <f>(J167-I167)*100</f>
        <v>-0.31000000000000005</v>
      </c>
    </row>
    <row r="168" spans="1:12" x14ac:dyDescent="0.45">
      <c r="C168" s="17"/>
      <c r="D168" s="17"/>
      <c r="E168" s="17"/>
      <c r="F168" s="17"/>
      <c r="G168" s="17"/>
      <c r="H168" s="17"/>
      <c r="I168" s="17"/>
      <c r="J168" s="17"/>
      <c r="K168" s="17"/>
      <c r="L168" s="17"/>
    </row>
    <row r="169" spans="1:12" x14ac:dyDescent="0.45">
      <c r="C169" s="65" t="s">
        <v>52</v>
      </c>
      <c r="D169" s="65"/>
      <c r="E169" s="65"/>
      <c r="F169" s="65"/>
      <c r="G169" s="65"/>
      <c r="H169" s="65"/>
      <c r="I169" s="65"/>
      <c r="J169" s="43"/>
      <c r="K169" s="17"/>
      <c r="L169" s="17"/>
    </row>
    <row r="170" spans="1:12" x14ac:dyDescent="0.45">
      <c r="C170" s="17">
        <v>2017</v>
      </c>
      <c r="D170" s="17">
        <v>2018</v>
      </c>
      <c r="E170" s="17">
        <v>2019</v>
      </c>
      <c r="F170" s="17">
        <v>2020</v>
      </c>
      <c r="G170" s="17">
        <v>2021</v>
      </c>
      <c r="H170" s="17">
        <v>2022</v>
      </c>
      <c r="I170" s="17">
        <v>2023</v>
      </c>
      <c r="J170" s="17">
        <v>2024</v>
      </c>
      <c r="K170" s="17"/>
      <c r="L170" s="17" t="s">
        <v>75</v>
      </c>
    </row>
    <row r="171" spans="1:12" x14ac:dyDescent="0.45">
      <c r="A171" t="s">
        <v>20</v>
      </c>
      <c r="B171" t="s">
        <v>1</v>
      </c>
      <c r="C171" s="23">
        <v>27.86</v>
      </c>
      <c r="D171" s="23">
        <v>28.07</v>
      </c>
      <c r="E171" s="23">
        <v>29.2</v>
      </c>
      <c r="F171" s="23">
        <v>29.29</v>
      </c>
      <c r="G171" s="23">
        <v>29.85</v>
      </c>
      <c r="H171" s="23">
        <v>29.64</v>
      </c>
      <c r="I171" s="23">
        <v>30.81</v>
      </c>
      <c r="J171" s="23">
        <v>33.130000000000003</v>
      </c>
      <c r="K171" s="17"/>
      <c r="L171" s="20">
        <f>(J171/I171)-1</f>
        <v>7.5300227198961567E-2</v>
      </c>
    </row>
    <row r="172" spans="1:12" x14ac:dyDescent="0.45">
      <c r="B172" t="s">
        <v>2</v>
      </c>
      <c r="C172" s="23">
        <v>27.94</v>
      </c>
      <c r="D172" s="23">
        <v>28.2</v>
      </c>
      <c r="E172" s="23">
        <v>29.19</v>
      </c>
      <c r="F172" s="23">
        <v>29.64</v>
      </c>
      <c r="G172" s="23">
        <v>30.24</v>
      </c>
      <c r="H172" s="23">
        <v>29.93</v>
      </c>
      <c r="I172" s="23">
        <v>30.51</v>
      </c>
      <c r="J172" s="23">
        <v>33.04</v>
      </c>
      <c r="K172" s="17"/>
      <c r="L172" s="20">
        <f>(J172/I172)-1</f>
        <v>8.2923631596197867E-2</v>
      </c>
    </row>
    <row r="173" spans="1:12" x14ac:dyDescent="0.45">
      <c r="A173" s="4" t="s">
        <v>3</v>
      </c>
      <c r="B173" s="4"/>
      <c r="C173" s="24">
        <v>2.8999999999999998E-3</v>
      </c>
      <c r="D173" s="24">
        <v>4.5999999999999999E-3</v>
      </c>
      <c r="E173" s="24">
        <v>-2.9999999999999997E-4</v>
      </c>
      <c r="F173" s="24">
        <v>1.18E-2</v>
      </c>
      <c r="G173" s="24">
        <v>1.29E-2</v>
      </c>
      <c r="H173" s="24">
        <v>9.689274974941502E-3</v>
      </c>
      <c r="I173" s="24">
        <v>-9.7999999999999997E-3</v>
      </c>
      <c r="J173" s="24">
        <v>-2.7000000000000001E-3</v>
      </c>
      <c r="K173" s="17"/>
      <c r="L173" s="22">
        <f>(J173-I173)*100</f>
        <v>0.71</v>
      </c>
    </row>
    <row r="175" spans="1:12" x14ac:dyDescent="0.45">
      <c r="C175" s="65" t="s">
        <v>54</v>
      </c>
      <c r="D175" s="65"/>
      <c r="E175" s="65"/>
      <c r="F175" s="65"/>
      <c r="G175" s="65"/>
      <c r="H175" s="65"/>
      <c r="I175" s="65"/>
      <c r="J175" s="43"/>
      <c r="K175" s="17"/>
      <c r="L175" s="17"/>
    </row>
    <row r="176" spans="1:12" x14ac:dyDescent="0.45">
      <c r="C176" s="17">
        <v>2017</v>
      </c>
      <c r="D176" s="17">
        <v>2018</v>
      </c>
      <c r="E176" s="17">
        <v>2019</v>
      </c>
      <c r="F176" s="17">
        <v>2020</v>
      </c>
      <c r="G176" s="17">
        <v>2021</v>
      </c>
      <c r="H176" s="17">
        <v>2022</v>
      </c>
      <c r="I176" s="17">
        <v>2023</v>
      </c>
      <c r="J176" s="17">
        <v>2024</v>
      </c>
      <c r="K176" s="17"/>
      <c r="L176" s="17" t="s">
        <v>75</v>
      </c>
    </row>
    <row r="177" spans="1:12" x14ac:dyDescent="0.45">
      <c r="A177" t="s">
        <v>20</v>
      </c>
      <c r="B177" t="s">
        <v>1</v>
      </c>
      <c r="C177" s="23">
        <v>30.5</v>
      </c>
      <c r="D177" s="23">
        <v>30.52</v>
      </c>
      <c r="E177" s="23">
        <v>31.97</v>
      </c>
      <c r="F177" s="23">
        <v>31.29</v>
      </c>
      <c r="G177" s="23">
        <v>31.89</v>
      </c>
      <c r="H177" s="23">
        <v>31.96</v>
      </c>
      <c r="I177" s="23">
        <v>33.36</v>
      </c>
      <c r="J177" s="23">
        <v>35.799999999999997</v>
      </c>
      <c r="K177" s="17"/>
      <c r="L177" s="20">
        <f>(J177/I177)-1</f>
        <v>7.3141486810551548E-2</v>
      </c>
    </row>
    <row r="178" spans="1:12" x14ac:dyDescent="0.45">
      <c r="B178" t="s">
        <v>2</v>
      </c>
      <c r="C178" s="23">
        <v>31.36</v>
      </c>
      <c r="D178" s="23">
        <v>30.6</v>
      </c>
      <c r="E178" s="23">
        <v>31.32</v>
      </c>
      <c r="F178" s="23">
        <v>31.38</v>
      </c>
      <c r="G178" s="23">
        <v>31.8</v>
      </c>
      <c r="H178" s="23">
        <v>32.159999999999997</v>
      </c>
      <c r="I178" s="23">
        <v>33.53</v>
      </c>
      <c r="J178" s="23">
        <v>35.85</v>
      </c>
      <c r="K178" s="17"/>
      <c r="L178" s="20">
        <f>(J178/I178)-1</f>
        <v>6.9191768565463718E-2</v>
      </c>
    </row>
    <row r="179" spans="1:12" x14ac:dyDescent="0.45">
      <c r="A179" s="4" t="s">
        <v>3</v>
      </c>
      <c r="B179" s="4"/>
      <c r="C179" s="24">
        <v>2.76E-2</v>
      </c>
      <c r="D179" s="24">
        <v>2.5999999999999999E-3</v>
      </c>
      <c r="E179" s="24">
        <v>-2.0799999999999999E-2</v>
      </c>
      <c r="F179" s="24">
        <v>2.8999999999999998E-3</v>
      </c>
      <c r="G179" s="24">
        <v>-2.8E-3</v>
      </c>
      <c r="H179" s="24">
        <v>6.2189054726366844E-3</v>
      </c>
      <c r="I179" s="24">
        <v>5.0000000000000001E-3</v>
      </c>
      <c r="J179" s="24">
        <v>1.4E-3</v>
      </c>
      <c r="K179" s="17"/>
      <c r="L179" s="22">
        <f>(J179-I179)*100</f>
        <v>-0.36</v>
      </c>
    </row>
    <row r="180" spans="1:12" x14ac:dyDescent="0.45">
      <c r="A180" s="4"/>
      <c r="B180" s="4"/>
      <c r="C180" s="24"/>
      <c r="D180" s="24"/>
      <c r="E180" s="24"/>
      <c r="F180" s="24"/>
      <c r="G180" s="24"/>
      <c r="H180" s="24"/>
      <c r="I180" s="24"/>
      <c r="J180" s="24"/>
      <c r="K180" s="17"/>
      <c r="L180" s="29"/>
    </row>
    <row r="181" spans="1:12" x14ac:dyDescent="0.45">
      <c r="C181" s="65" t="s">
        <v>56</v>
      </c>
      <c r="D181" s="65"/>
      <c r="E181" s="65"/>
      <c r="F181" s="65"/>
      <c r="G181" s="65"/>
      <c r="H181" s="65"/>
      <c r="I181" s="65"/>
      <c r="J181" s="43"/>
    </row>
    <row r="182" spans="1:12" x14ac:dyDescent="0.45">
      <c r="C182" s="17">
        <v>2017</v>
      </c>
      <c r="D182" s="17">
        <v>2018</v>
      </c>
      <c r="E182" s="17">
        <v>2019</v>
      </c>
      <c r="F182" s="17">
        <v>2020</v>
      </c>
      <c r="G182" s="17">
        <v>2021</v>
      </c>
      <c r="H182" s="17">
        <v>2022</v>
      </c>
      <c r="I182" s="17">
        <v>2023</v>
      </c>
      <c r="J182" s="17">
        <v>2024</v>
      </c>
      <c r="K182" s="17"/>
      <c r="L182" s="17" t="s">
        <v>75</v>
      </c>
    </row>
    <row r="183" spans="1:12" x14ac:dyDescent="0.45">
      <c r="A183" t="s">
        <v>20</v>
      </c>
      <c r="B183" t="s">
        <v>1</v>
      </c>
      <c r="C183" s="23">
        <v>36.299999999999997</v>
      </c>
      <c r="D183" s="23">
        <v>36.270000000000003</v>
      </c>
      <c r="E183" s="23">
        <v>37.28</v>
      </c>
      <c r="F183" s="23">
        <v>37.31</v>
      </c>
      <c r="G183" s="23">
        <v>38.01</v>
      </c>
      <c r="H183" s="23">
        <v>40.270000000000003</v>
      </c>
      <c r="I183" s="23">
        <v>40.409999999999997</v>
      </c>
      <c r="J183" s="23">
        <v>44.15</v>
      </c>
      <c r="K183" s="17"/>
      <c r="L183" s="20">
        <f>(J183/I183)-1</f>
        <v>9.2551348676070289E-2</v>
      </c>
    </row>
    <row r="184" spans="1:12" x14ac:dyDescent="0.45">
      <c r="B184" t="s">
        <v>2</v>
      </c>
      <c r="C184" s="23">
        <v>36.19</v>
      </c>
      <c r="D184" s="23">
        <v>36.53</v>
      </c>
      <c r="E184" s="23">
        <v>38.04</v>
      </c>
      <c r="F184" s="23">
        <v>38</v>
      </c>
      <c r="G184" s="23">
        <v>39.19</v>
      </c>
      <c r="H184" s="23">
        <v>38.54</v>
      </c>
      <c r="I184" s="23">
        <v>39.96</v>
      </c>
      <c r="J184" s="23">
        <v>41.99</v>
      </c>
      <c r="K184" s="17"/>
      <c r="L184" s="20">
        <f>(J184/I184)-1</f>
        <v>5.0800800800800738E-2</v>
      </c>
    </row>
    <row r="185" spans="1:12" x14ac:dyDescent="0.45">
      <c r="A185" s="4" t="s">
        <v>3</v>
      </c>
      <c r="B185" s="4"/>
      <c r="C185" s="24">
        <v>-2.8999999999999998E-3</v>
      </c>
      <c r="D185" s="24">
        <v>7.1000000000000004E-3</v>
      </c>
      <c r="E185" s="24">
        <v>0.02</v>
      </c>
      <c r="F185" s="24">
        <v>1.8200000000000001E-2</v>
      </c>
      <c r="G185" s="24">
        <v>3.0099999999999998E-2</v>
      </c>
      <c r="H185" s="24">
        <v>-4.4888427607680435E-2</v>
      </c>
      <c r="I185" s="24">
        <v>-1.14E-2</v>
      </c>
      <c r="J185" s="24">
        <v>-5.1400000000000001E-2</v>
      </c>
      <c r="K185" s="17"/>
      <c r="L185" s="22">
        <f>(J185-I185)*100</f>
        <v>-4</v>
      </c>
    </row>
    <row r="186" spans="1:12" x14ac:dyDescent="0.45">
      <c r="C186" s="17"/>
      <c r="D186" s="17"/>
      <c r="E186" s="17"/>
      <c r="F186" s="17"/>
      <c r="G186" s="17"/>
      <c r="H186" s="17"/>
      <c r="I186" s="17"/>
      <c r="J186" s="17"/>
      <c r="K186" s="17"/>
      <c r="L186" s="17"/>
    </row>
    <row r="187" spans="1:12" x14ac:dyDescent="0.45">
      <c r="C187" s="65" t="s">
        <v>58</v>
      </c>
      <c r="D187" s="65"/>
      <c r="E187" s="65"/>
      <c r="F187" s="65"/>
      <c r="G187" s="65"/>
      <c r="H187" s="65"/>
      <c r="I187" s="65"/>
      <c r="J187" s="43"/>
      <c r="K187" s="17"/>
      <c r="L187" s="17"/>
    </row>
    <row r="188" spans="1:12" x14ac:dyDescent="0.45">
      <c r="C188" s="17">
        <v>2017</v>
      </c>
      <c r="D188" s="17">
        <v>2018</v>
      </c>
      <c r="E188" s="17">
        <v>2019</v>
      </c>
      <c r="F188" s="17">
        <v>2020</v>
      </c>
      <c r="G188" s="17">
        <v>2021</v>
      </c>
      <c r="H188" s="17">
        <v>2022</v>
      </c>
      <c r="I188" s="17">
        <v>2023</v>
      </c>
      <c r="J188" s="17">
        <v>2024</v>
      </c>
      <c r="K188" s="17"/>
      <c r="L188" s="17" t="s">
        <v>75</v>
      </c>
    </row>
    <row r="189" spans="1:12" x14ac:dyDescent="0.45">
      <c r="A189" t="s">
        <v>20</v>
      </c>
      <c r="B189" t="s">
        <v>1</v>
      </c>
      <c r="C189" s="23">
        <v>41.03</v>
      </c>
      <c r="D189" s="23">
        <v>41.35</v>
      </c>
      <c r="E189" s="23">
        <v>42.39</v>
      </c>
      <c r="F189" s="23">
        <v>43.54</v>
      </c>
      <c r="G189" s="23">
        <v>44.63</v>
      </c>
      <c r="H189" s="23">
        <v>43.66</v>
      </c>
      <c r="I189" s="23">
        <v>44.84</v>
      </c>
      <c r="J189" s="23">
        <v>48.09</v>
      </c>
      <c r="K189" s="17"/>
      <c r="L189" s="20">
        <f>(J189/I189)-1</f>
        <v>7.2479928635147184E-2</v>
      </c>
    </row>
    <row r="190" spans="1:12" x14ac:dyDescent="0.45">
      <c r="B190" t="s">
        <v>2</v>
      </c>
      <c r="C190" s="23">
        <v>41.87</v>
      </c>
      <c r="D190" s="23">
        <v>42.16</v>
      </c>
      <c r="E190" s="23">
        <v>44.6</v>
      </c>
      <c r="F190" s="23">
        <v>43.49</v>
      </c>
      <c r="G190" s="23">
        <v>45.55</v>
      </c>
      <c r="H190" s="23">
        <v>48.53</v>
      </c>
      <c r="I190" s="23">
        <v>46.07</v>
      </c>
      <c r="J190" s="23">
        <v>50.27</v>
      </c>
      <c r="K190" s="17"/>
      <c r="L190" s="20">
        <f>(J190/I190)-1</f>
        <v>9.1165617538528476E-2</v>
      </c>
    </row>
    <row r="191" spans="1:12" x14ac:dyDescent="0.45">
      <c r="A191" s="4" t="s">
        <v>3</v>
      </c>
      <c r="B191" s="4"/>
      <c r="C191" s="24">
        <v>2.0299999999999999E-2</v>
      </c>
      <c r="D191" s="24">
        <v>1.9199999999999998E-2</v>
      </c>
      <c r="E191" s="24">
        <v>4.9599999999999998E-2</v>
      </c>
      <c r="F191" s="24">
        <v>-1.1000000000000001E-3</v>
      </c>
      <c r="G191" s="24">
        <v>2.0199999999999999E-2</v>
      </c>
      <c r="H191" s="24">
        <v>0.10035029878425725</v>
      </c>
      <c r="I191" s="24">
        <v>2.6800000000000001E-2</v>
      </c>
      <c r="J191" s="24">
        <v>4.3499999999999997E-2</v>
      </c>
      <c r="K191" s="17"/>
      <c r="L191" s="22">
        <f>(J191-I191)*100</f>
        <v>1.6699999999999997</v>
      </c>
    </row>
    <row r="193" spans="1:12" x14ac:dyDescent="0.45">
      <c r="C193" s="65" t="s">
        <v>60</v>
      </c>
      <c r="D193" s="65"/>
      <c r="E193" s="65"/>
      <c r="F193" s="65"/>
      <c r="G193" s="65"/>
      <c r="H193" s="65"/>
      <c r="I193" s="65"/>
      <c r="J193" s="43"/>
      <c r="K193" s="17"/>
      <c r="L193" s="17"/>
    </row>
    <row r="194" spans="1:12" x14ac:dyDescent="0.45">
      <c r="C194" s="17">
        <v>2017</v>
      </c>
      <c r="D194" s="17">
        <v>2018</v>
      </c>
      <c r="E194" s="17">
        <v>2019</v>
      </c>
      <c r="F194" s="17">
        <v>2020</v>
      </c>
      <c r="G194" s="17">
        <v>2021</v>
      </c>
      <c r="H194" s="17">
        <v>2022</v>
      </c>
      <c r="I194" s="17">
        <v>2023</v>
      </c>
      <c r="J194" s="17">
        <v>2024</v>
      </c>
      <c r="K194" s="17"/>
      <c r="L194" s="17" t="s">
        <v>75</v>
      </c>
    </row>
    <row r="195" spans="1:12" x14ac:dyDescent="0.45">
      <c r="A195" t="s">
        <v>20</v>
      </c>
      <c r="B195" t="s">
        <v>1</v>
      </c>
      <c r="C195" s="23">
        <v>43.89</v>
      </c>
      <c r="D195" s="23">
        <v>43.76</v>
      </c>
      <c r="E195" s="23">
        <v>44.67</v>
      </c>
      <c r="F195" s="23">
        <v>46.4</v>
      </c>
      <c r="G195" s="23">
        <v>47.13</v>
      </c>
      <c r="H195" s="23">
        <v>46.96</v>
      </c>
      <c r="I195" s="23">
        <v>48.87</v>
      </c>
      <c r="J195" s="23">
        <v>51.34</v>
      </c>
      <c r="K195" s="17"/>
      <c r="L195" s="20">
        <f>(J195/I195)-1</f>
        <v>5.0542254962144595E-2</v>
      </c>
    </row>
    <row r="196" spans="1:12" x14ac:dyDescent="0.45">
      <c r="B196" t="s">
        <v>2</v>
      </c>
      <c r="C196" s="23">
        <v>47.76</v>
      </c>
      <c r="D196" s="23">
        <v>46.14</v>
      </c>
      <c r="E196" s="23">
        <v>46.61</v>
      </c>
      <c r="F196" s="23">
        <v>47.83</v>
      </c>
      <c r="G196" s="23">
        <v>47.93</v>
      </c>
      <c r="H196" s="23">
        <v>48.25</v>
      </c>
      <c r="I196" s="23">
        <v>48.47</v>
      </c>
      <c r="J196" s="23">
        <v>52.22</v>
      </c>
      <c r="K196" s="17"/>
      <c r="L196" s="20">
        <f>(J196/I196)-1</f>
        <v>7.736744377965743E-2</v>
      </c>
    </row>
    <row r="197" spans="1:12" x14ac:dyDescent="0.45">
      <c r="A197" s="4" t="s">
        <v>3</v>
      </c>
      <c r="B197" s="4"/>
      <c r="C197" s="24">
        <v>8.1100000000000005E-2</v>
      </c>
      <c r="D197" s="24">
        <v>5.16E-2</v>
      </c>
      <c r="E197" s="24">
        <v>4.1599999999999998E-2</v>
      </c>
      <c r="F197" s="24">
        <v>2.9899999999999999E-2</v>
      </c>
      <c r="G197" s="24">
        <v>1.67E-2</v>
      </c>
      <c r="H197" s="24">
        <v>2.6735751295336771E-2</v>
      </c>
      <c r="I197" s="24">
        <v>-8.3000000000000001E-3</v>
      </c>
      <c r="J197" s="24">
        <v>1.6899999999999998E-2</v>
      </c>
      <c r="K197" s="17"/>
      <c r="L197" s="22">
        <f>(J197-I197)*100</f>
        <v>2.52</v>
      </c>
    </row>
    <row r="198" spans="1:12" x14ac:dyDescent="0.45">
      <c r="A198" s="4"/>
      <c r="B198" s="4"/>
      <c r="C198" s="24"/>
      <c r="D198" s="24"/>
      <c r="E198" s="24"/>
      <c r="F198" s="24"/>
      <c r="G198" s="24"/>
      <c r="H198" s="24"/>
      <c r="I198" s="24"/>
      <c r="J198" s="24"/>
      <c r="K198" s="17"/>
      <c r="L198" s="29"/>
    </row>
    <row r="199" spans="1:12" x14ac:dyDescent="0.45">
      <c r="C199" s="65" t="s">
        <v>62</v>
      </c>
      <c r="D199" s="65"/>
      <c r="E199" s="65"/>
      <c r="F199" s="65"/>
      <c r="G199" s="65"/>
      <c r="H199" s="65"/>
      <c r="I199" s="65"/>
      <c r="J199" s="43"/>
    </row>
    <row r="200" spans="1:12" x14ac:dyDescent="0.45">
      <c r="C200" s="17">
        <v>2017</v>
      </c>
      <c r="D200" s="17">
        <v>2018</v>
      </c>
      <c r="E200" s="17">
        <v>2019</v>
      </c>
      <c r="F200" s="17">
        <v>2020</v>
      </c>
      <c r="G200" s="17">
        <v>2021</v>
      </c>
      <c r="H200" s="17">
        <v>2022</v>
      </c>
      <c r="I200" s="17">
        <v>2023</v>
      </c>
      <c r="J200" s="17">
        <v>2024</v>
      </c>
      <c r="K200" s="17"/>
      <c r="L200" s="17" t="s">
        <v>75</v>
      </c>
    </row>
    <row r="201" spans="1:12" x14ac:dyDescent="0.45">
      <c r="A201" t="s">
        <v>20</v>
      </c>
      <c r="B201" t="s">
        <v>1</v>
      </c>
      <c r="C201" s="23">
        <v>58.25</v>
      </c>
      <c r="D201" s="23">
        <v>58.14</v>
      </c>
      <c r="E201" s="23">
        <v>58.46</v>
      </c>
      <c r="F201" s="23">
        <v>60.53</v>
      </c>
      <c r="G201" s="23">
        <v>61.33</v>
      </c>
      <c r="H201" s="23">
        <v>59.67</v>
      </c>
      <c r="I201" s="23">
        <v>62.01</v>
      </c>
      <c r="J201" s="23">
        <v>65.010000000000005</v>
      </c>
      <c r="K201" s="17"/>
      <c r="L201" s="20">
        <f>(J201/I201)-1</f>
        <v>4.8379293662312639E-2</v>
      </c>
    </row>
    <row r="202" spans="1:12" x14ac:dyDescent="0.45">
      <c r="B202" t="s">
        <v>2</v>
      </c>
      <c r="C202" s="23">
        <v>57.9</v>
      </c>
      <c r="D202" s="23">
        <v>58.29</v>
      </c>
      <c r="E202" s="23">
        <v>61.17</v>
      </c>
      <c r="F202" s="23">
        <v>60.77</v>
      </c>
      <c r="G202" s="23">
        <v>64.48</v>
      </c>
      <c r="H202" s="23">
        <v>66.319999999999993</v>
      </c>
      <c r="I202" s="23">
        <v>65.540000000000006</v>
      </c>
      <c r="J202" s="23">
        <v>69.34</v>
      </c>
      <c r="K202" s="17"/>
      <c r="L202" s="20">
        <f>(J202/I202)-1</f>
        <v>5.797985962770813E-2</v>
      </c>
    </row>
    <row r="203" spans="1:12" x14ac:dyDescent="0.45">
      <c r="A203" s="4" t="s">
        <v>3</v>
      </c>
      <c r="B203" s="4"/>
      <c r="C203" s="24">
        <v>-5.8999999999999999E-3</v>
      </c>
      <c r="D203" s="24">
        <v>2.5999999999999999E-3</v>
      </c>
      <c r="E203" s="24">
        <v>4.4299999999999999E-2</v>
      </c>
      <c r="F203" s="24">
        <v>3.8999999999999998E-3</v>
      </c>
      <c r="G203" s="24">
        <v>4.9000000000000002E-2</v>
      </c>
      <c r="H203" s="24">
        <v>0.10027141133896249</v>
      </c>
      <c r="I203" s="24">
        <v>5.3800000000000001E-2</v>
      </c>
      <c r="J203" s="24">
        <v>6.2399999999999997E-2</v>
      </c>
      <c r="K203" s="17"/>
      <c r="L203" s="22">
        <f>(J203-I203)*100</f>
        <v>0.85999999999999965</v>
      </c>
    </row>
    <row r="204" spans="1:12" x14ac:dyDescent="0.45">
      <c r="C204" s="17"/>
      <c r="D204" s="17"/>
      <c r="E204" s="17"/>
      <c r="F204" s="17"/>
      <c r="G204" s="17"/>
      <c r="H204" s="17"/>
      <c r="I204" s="17"/>
      <c r="J204" s="17"/>
      <c r="K204" s="17"/>
      <c r="L204" s="17"/>
    </row>
    <row r="205" spans="1:12" x14ac:dyDescent="0.45">
      <c r="C205" s="65" t="s">
        <v>64</v>
      </c>
      <c r="D205" s="65"/>
      <c r="E205" s="65"/>
      <c r="F205" s="65"/>
      <c r="G205" s="65"/>
      <c r="H205" s="65"/>
      <c r="I205" s="65"/>
      <c r="J205" s="43"/>
      <c r="K205" s="17"/>
      <c r="L205" s="17"/>
    </row>
    <row r="206" spans="1:12" x14ac:dyDescent="0.45">
      <c r="C206" s="17">
        <v>2017</v>
      </c>
      <c r="D206" s="17">
        <v>2018</v>
      </c>
      <c r="E206" s="17">
        <v>2019</v>
      </c>
      <c r="F206" s="17">
        <v>2020</v>
      </c>
      <c r="G206" s="17">
        <v>2021</v>
      </c>
      <c r="H206" s="17">
        <v>2022</v>
      </c>
      <c r="I206" s="17">
        <v>2023</v>
      </c>
      <c r="J206" s="17">
        <v>2024</v>
      </c>
      <c r="K206" s="17"/>
      <c r="L206" s="17" t="s">
        <v>75</v>
      </c>
    </row>
    <row r="207" spans="1:12" x14ac:dyDescent="0.45">
      <c r="A207" t="s">
        <v>20</v>
      </c>
      <c r="B207" t="s">
        <v>1</v>
      </c>
      <c r="C207" s="23">
        <v>66.819999999999993</v>
      </c>
      <c r="D207" s="23">
        <v>66.47</v>
      </c>
      <c r="E207" s="23">
        <v>72.290000000000006</v>
      </c>
      <c r="F207" s="23">
        <v>69.89</v>
      </c>
      <c r="G207" s="23">
        <v>67.86</v>
      </c>
      <c r="H207" s="23">
        <v>72.89</v>
      </c>
      <c r="I207" s="23">
        <v>73.48</v>
      </c>
      <c r="J207" s="23">
        <v>74.63</v>
      </c>
      <c r="K207" s="17"/>
      <c r="L207" s="20">
        <f>(J207/I207)-1</f>
        <v>1.5650517147522969E-2</v>
      </c>
    </row>
    <row r="208" spans="1:12" x14ac:dyDescent="0.45">
      <c r="B208" t="s">
        <v>2</v>
      </c>
      <c r="C208" s="23">
        <v>71.16</v>
      </c>
      <c r="D208" s="23">
        <v>72.05</v>
      </c>
      <c r="E208" s="23">
        <v>67.5</v>
      </c>
      <c r="F208" s="23">
        <v>72.75</v>
      </c>
      <c r="G208" s="23">
        <v>70.510000000000005</v>
      </c>
      <c r="H208" s="23">
        <v>69.61</v>
      </c>
      <c r="I208" s="23">
        <v>70.14</v>
      </c>
      <c r="J208" s="23">
        <v>73.41</v>
      </c>
      <c r="K208" s="17"/>
      <c r="L208" s="20">
        <f>(J208/I208)-1</f>
        <v>4.6621043627031566E-2</v>
      </c>
    </row>
    <row r="209" spans="1:12" x14ac:dyDescent="0.45">
      <c r="A209" s="4" t="s">
        <v>3</v>
      </c>
      <c r="B209" s="4"/>
      <c r="C209" s="24">
        <v>6.1100000000000002E-2</v>
      </c>
      <c r="D209" s="24">
        <v>7.7399999999999997E-2</v>
      </c>
      <c r="E209" s="24">
        <v>-7.0999999999999994E-2</v>
      </c>
      <c r="F209" s="24">
        <v>3.9300000000000002E-2</v>
      </c>
      <c r="G209" s="24">
        <v>3.7600000000000001E-2</v>
      </c>
      <c r="H209" s="24">
        <v>-4.7119666714552526E-2</v>
      </c>
      <c r="I209" s="24">
        <v>-4.7500000000000001E-2</v>
      </c>
      <c r="J209" s="24">
        <v>-1.66E-2</v>
      </c>
      <c r="K209" s="17"/>
      <c r="L209" s="22">
        <f>(J209-I209)*100</f>
        <v>3.09</v>
      </c>
    </row>
    <row r="210" spans="1:12" x14ac:dyDescent="0.45">
      <c r="A210" s="8"/>
      <c r="B210" s="8"/>
      <c r="C210" s="8"/>
      <c r="D210" s="8"/>
      <c r="E210" s="8"/>
      <c r="F210" s="8"/>
      <c r="G210" s="8"/>
      <c r="H210" s="8"/>
      <c r="I210" s="8"/>
      <c r="J210" s="8"/>
      <c r="K210" s="8"/>
      <c r="L210" s="8"/>
    </row>
  </sheetData>
  <mergeCells count="34">
    <mergeCell ref="C169:I169"/>
    <mergeCell ref="C175:I175"/>
    <mergeCell ref="C181:I181"/>
    <mergeCell ref="C127:I127"/>
    <mergeCell ref="C133:I133"/>
    <mergeCell ref="C139:I139"/>
    <mergeCell ref="C145:I145"/>
    <mergeCell ref="C151:I151"/>
    <mergeCell ref="C109:I109"/>
    <mergeCell ref="C115:I115"/>
    <mergeCell ref="C121:I121"/>
    <mergeCell ref="C157:I157"/>
    <mergeCell ref="C163:I163"/>
    <mergeCell ref="C78:I78"/>
    <mergeCell ref="C84:I84"/>
    <mergeCell ref="C90:I90"/>
    <mergeCell ref="C96:I96"/>
    <mergeCell ref="C102:I102"/>
    <mergeCell ref="C187:I187"/>
    <mergeCell ref="C193:I193"/>
    <mergeCell ref="C199:I199"/>
    <mergeCell ref="C205:I205"/>
    <mergeCell ref="C6:I6"/>
    <mergeCell ref="C12:I12"/>
    <mergeCell ref="C18:I18"/>
    <mergeCell ref="C24:I24"/>
    <mergeCell ref="C30:I30"/>
    <mergeCell ref="C36:I36"/>
    <mergeCell ref="C42:I42"/>
    <mergeCell ref="C48:I48"/>
    <mergeCell ref="C54:I54"/>
    <mergeCell ref="C60:I60"/>
    <mergeCell ref="C66:I66"/>
    <mergeCell ref="C72:I72"/>
  </mergeCells>
  <hyperlinks>
    <hyperlink ref="A1" location="Contents!A1" display="Back to Contents" xr:uid="{A7596944-8B4D-4AC5-9C97-19D5ABB106AA}"/>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E36F8-8FFF-485F-970E-7324856377B8}">
  <dimension ref="A1:L33"/>
  <sheetViews>
    <sheetView showGridLines="0" workbookViewId="0"/>
  </sheetViews>
  <sheetFormatPr defaultRowHeight="14.25" x14ac:dyDescent="0.45"/>
  <cols>
    <col min="1" max="1" width="16.796875" customWidth="1"/>
    <col min="3" max="10" width="10.53125" customWidth="1"/>
    <col min="12" max="12" width="20.46484375" style="9" bestFit="1" customWidth="1"/>
  </cols>
  <sheetData>
    <row r="1" spans="1:12" x14ac:dyDescent="0.45">
      <c r="A1" s="5" t="s">
        <v>18</v>
      </c>
    </row>
    <row r="2" spans="1:12" ht="15.75" x14ac:dyDescent="0.45">
      <c r="A2" s="1" t="s">
        <v>78</v>
      </c>
    </row>
    <row r="3" spans="1:12" x14ac:dyDescent="0.45">
      <c r="A3" s="6" t="s">
        <v>19</v>
      </c>
    </row>
    <row r="4" spans="1:12" x14ac:dyDescent="0.45">
      <c r="A4" s="7"/>
      <c r="B4" s="8"/>
      <c r="C4" s="8"/>
      <c r="D4" s="8"/>
      <c r="E4" s="8"/>
      <c r="F4" s="8"/>
      <c r="G4" s="8"/>
      <c r="H4" s="8"/>
      <c r="I4" s="8"/>
      <c r="J4" s="8"/>
      <c r="K4" s="8"/>
      <c r="L4" s="14"/>
    </row>
    <row r="5" spans="1:12" x14ac:dyDescent="0.45">
      <c r="A5" s="6"/>
      <c r="C5" s="37"/>
      <c r="D5" s="37"/>
      <c r="E5" s="37"/>
      <c r="F5" s="37"/>
      <c r="G5" s="37"/>
      <c r="H5" s="37"/>
      <c r="I5" s="37"/>
      <c r="J5" s="37"/>
    </row>
    <row r="6" spans="1:12" x14ac:dyDescent="0.45">
      <c r="C6" s="65" t="s">
        <v>21</v>
      </c>
      <c r="D6" s="65"/>
      <c r="E6" s="65"/>
      <c r="F6" s="65"/>
      <c r="G6" s="65"/>
      <c r="H6" s="65"/>
      <c r="I6" s="65"/>
      <c r="J6" s="43"/>
    </row>
    <row r="7" spans="1:12" x14ac:dyDescent="0.45">
      <c r="C7" s="17">
        <v>2017</v>
      </c>
      <c r="D7" s="17">
        <v>2018</v>
      </c>
      <c r="E7" s="17">
        <v>2019</v>
      </c>
      <c r="F7" s="17">
        <v>2020</v>
      </c>
      <c r="G7" s="17">
        <v>2021</v>
      </c>
      <c r="H7" s="17">
        <v>2022</v>
      </c>
      <c r="I7" s="17">
        <v>2023</v>
      </c>
      <c r="J7" s="17">
        <v>2024</v>
      </c>
      <c r="K7" s="17"/>
      <c r="L7" s="17" t="s">
        <v>75</v>
      </c>
    </row>
    <row r="8" spans="1:12" x14ac:dyDescent="0.45">
      <c r="A8" t="s">
        <v>65</v>
      </c>
      <c r="B8" t="s">
        <v>1</v>
      </c>
      <c r="C8" s="23">
        <v>5025</v>
      </c>
      <c r="D8" s="23">
        <v>500</v>
      </c>
      <c r="E8" s="23">
        <v>893</v>
      </c>
      <c r="F8" s="23">
        <v>825</v>
      </c>
      <c r="G8" s="23">
        <v>700</v>
      </c>
      <c r="H8" s="23">
        <v>1000</v>
      </c>
      <c r="I8" s="23">
        <v>1000</v>
      </c>
      <c r="J8" s="23">
        <v>875</v>
      </c>
      <c r="K8" s="17"/>
      <c r="L8" s="20">
        <f>(J8/I8)-1</f>
        <v>-0.125</v>
      </c>
    </row>
    <row r="9" spans="1:12" x14ac:dyDescent="0.45">
      <c r="B9" t="s">
        <v>2</v>
      </c>
      <c r="C9" s="23">
        <v>5194</v>
      </c>
      <c r="D9" s="23">
        <v>500</v>
      </c>
      <c r="E9" s="23">
        <v>1870.6</v>
      </c>
      <c r="F9" s="23">
        <v>1000</v>
      </c>
      <c r="G9" s="23">
        <v>700</v>
      </c>
      <c r="H9" s="23">
        <v>1000</v>
      </c>
      <c r="I9" s="23">
        <v>1000</v>
      </c>
      <c r="J9" s="23">
        <v>700</v>
      </c>
      <c r="K9" s="17"/>
      <c r="L9" s="20">
        <f>(J9/I9)-1</f>
        <v>-0.30000000000000004</v>
      </c>
    </row>
    <row r="10" spans="1:12" x14ac:dyDescent="0.45">
      <c r="A10" s="4" t="s">
        <v>3</v>
      </c>
      <c r="B10" s="4"/>
      <c r="C10" s="24">
        <v>3.2599999999999997E-2</v>
      </c>
      <c r="D10" s="24">
        <v>0</v>
      </c>
      <c r="E10" s="24">
        <v>0.52259999999999995</v>
      </c>
      <c r="F10" s="24">
        <v>0.17499999999999999</v>
      </c>
      <c r="G10" s="24">
        <v>0</v>
      </c>
      <c r="H10" s="24">
        <v>0</v>
      </c>
      <c r="I10" s="24">
        <v>0</v>
      </c>
      <c r="J10" s="24">
        <v>-0.25</v>
      </c>
      <c r="K10" s="17"/>
      <c r="L10" s="22">
        <f>(J10-I10)*100</f>
        <v>-25</v>
      </c>
    </row>
    <row r="11" spans="1:12" x14ac:dyDescent="0.45">
      <c r="C11" s="17"/>
      <c r="D11" s="17"/>
      <c r="E11" s="17"/>
      <c r="F11" s="17"/>
      <c r="G11" s="17"/>
      <c r="H11" s="17"/>
      <c r="I11" s="17"/>
      <c r="J11" s="17"/>
      <c r="K11" s="17"/>
      <c r="L11" s="17"/>
    </row>
    <row r="12" spans="1:12" x14ac:dyDescent="0.45">
      <c r="C12" s="65" t="s">
        <v>22</v>
      </c>
      <c r="D12" s="65"/>
      <c r="E12" s="65"/>
      <c r="F12" s="65"/>
      <c r="G12" s="65"/>
      <c r="H12" s="65"/>
      <c r="I12" s="65"/>
      <c r="J12" s="43"/>
      <c r="K12" s="17"/>
      <c r="L12" s="17"/>
    </row>
    <row r="13" spans="1:12" x14ac:dyDescent="0.45">
      <c r="C13" s="17">
        <v>2017</v>
      </c>
      <c r="D13" s="17">
        <v>2018</v>
      </c>
      <c r="E13" s="17">
        <v>2019</v>
      </c>
      <c r="F13" s="17">
        <v>2020</v>
      </c>
      <c r="G13" s="17">
        <v>2021</v>
      </c>
      <c r="H13" s="17">
        <v>2022</v>
      </c>
      <c r="I13" s="17">
        <v>2023</v>
      </c>
      <c r="J13" s="17">
        <v>2024</v>
      </c>
      <c r="K13" s="17"/>
      <c r="L13" s="17" t="s">
        <v>75</v>
      </c>
    </row>
    <row r="14" spans="1:12" x14ac:dyDescent="0.45">
      <c r="A14" t="s">
        <v>65</v>
      </c>
      <c r="B14" t="s">
        <v>1</v>
      </c>
      <c r="C14" s="23">
        <v>4895</v>
      </c>
      <c r="D14" s="23">
        <v>1150.78</v>
      </c>
      <c r="E14" s="23">
        <v>1384.81</v>
      </c>
      <c r="F14" s="23">
        <v>893.48</v>
      </c>
      <c r="G14" s="23">
        <v>986.41</v>
      </c>
      <c r="H14" s="23">
        <v>931.9</v>
      </c>
      <c r="I14" s="23">
        <v>885.26</v>
      </c>
      <c r="J14" s="23">
        <v>932.02</v>
      </c>
      <c r="K14" s="17"/>
      <c r="L14" s="20">
        <f>(J14/I14)-1</f>
        <v>5.2820640263877339E-2</v>
      </c>
    </row>
    <row r="15" spans="1:12" x14ac:dyDescent="0.45">
      <c r="B15" t="s">
        <v>2</v>
      </c>
      <c r="C15" s="23">
        <v>5147</v>
      </c>
      <c r="D15" s="23">
        <v>1532.78</v>
      </c>
      <c r="E15" s="23">
        <v>3048.75</v>
      </c>
      <c r="F15" s="23">
        <v>1350.59</v>
      </c>
      <c r="G15" s="23">
        <v>939.22</v>
      </c>
      <c r="H15" s="23">
        <v>1082.04</v>
      </c>
      <c r="I15" s="23">
        <v>1012.16</v>
      </c>
      <c r="J15" s="23">
        <v>865.6</v>
      </c>
      <c r="K15" s="17"/>
      <c r="L15" s="20">
        <f>(J15/I15)-1</f>
        <v>-0.14479924122668353</v>
      </c>
    </row>
    <row r="16" spans="1:12" x14ac:dyDescent="0.45">
      <c r="A16" s="4" t="s">
        <v>3</v>
      </c>
      <c r="B16" s="4"/>
      <c r="C16" s="24">
        <v>4.8899999999999999E-2</v>
      </c>
      <c r="D16" s="24">
        <v>0.2492</v>
      </c>
      <c r="E16" s="24">
        <v>0.54579999999999995</v>
      </c>
      <c r="F16" s="24">
        <v>0.33850000000000002</v>
      </c>
      <c r="G16" s="24">
        <v>-5.0200000000000002E-2</v>
      </c>
      <c r="H16" s="24">
        <v>0.13875642305275221</v>
      </c>
      <c r="I16" s="24">
        <v>0.12540000000000001</v>
      </c>
      <c r="J16" s="24">
        <v>-7.6700000000000004E-2</v>
      </c>
      <c r="K16" s="17"/>
      <c r="L16" s="22">
        <f>(J16-I16)*100</f>
        <v>-20.21</v>
      </c>
    </row>
    <row r="17" spans="1:12" x14ac:dyDescent="0.45">
      <c r="A17" s="8"/>
      <c r="B17" s="8"/>
      <c r="C17" s="25"/>
      <c r="D17" s="25"/>
      <c r="E17" s="25"/>
      <c r="F17" s="25"/>
      <c r="G17" s="25"/>
      <c r="H17" s="25"/>
      <c r="I17" s="25"/>
      <c r="J17" s="25"/>
      <c r="K17" s="25"/>
      <c r="L17" s="25"/>
    </row>
    <row r="18" spans="1:12" x14ac:dyDescent="0.45">
      <c r="C18" s="17"/>
      <c r="D18" s="17"/>
      <c r="E18" s="17"/>
      <c r="F18" s="17"/>
      <c r="G18" s="17"/>
      <c r="H18" s="17"/>
      <c r="I18" s="17"/>
      <c r="J18" s="17"/>
      <c r="K18" s="17"/>
      <c r="L18" s="17"/>
    </row>
    <row r="19" spans="1:12" ht="15" customHeight="1" x14ac:dyDescent="0.45">
      <c r="C19" s="65" t="s">
        <v>0</v>
      </c>
      <c r="D19" s="65"/>
      <c r="E19" s="65"/>
      <c r="F19" s="65"/>
      <c r="G19" s="65"/>
      <c r="H19" s="65"/>
      <c r="I19" s="65"/>
      <c r="J19" s="43"/>
      <c r="K19" s="17"/>
      <c r="L19" s="17"/>
    </row>
    <row r="20" spans="1:12" x14ac:dyDescent="0.45">
      <c r="C20" s="17">
        <v>2017</v>
      </c>
      <c r="D20" s="17">
        <v>2018</v>
      </c>
      <c r="E20" s="17">
        <v>2019</v>
      </c>
      <c r="F20" s="17">
        <v>2020</v>
      </c>
      <c r="G20" s="17">
        <v>2021</v>
      </c>
      <c r="H20" s="17">
        <v>2022</v>
      </c>
      <c r="I20" s="17">
        <v>2023</v>
      </c>
      <c r="J20" s="17">
        <v>2024</v>
      </c>
      <c r="K20" s="17"/>
      <c r="L20" s="17"/>
    </row>
    <row r="21" spans="1:12" x14ac:dyDescent="0.45">
      <c r="B21" t="s">
        <v>1</v>
      </c>
      <c r="C21" s="19">
        <v>428</v>
      </c>
      <c r="D21" s="19">
        <v>495</v>
      </c>
      <c r="E21" s="19">
        <v>595</v>
      </c>
      <c r="F21" s="19">
        <v>678</v>
      </c>
      <c r="G21" s="19">
        <v>678</v>
      </c>
      <c r="H21" s="19">
        <v>725</v>
      </c>
      <c r="I21" s="19">
        <v>813</v>
      </c>
      <c r="J21" s="19">
        <v>889</v>
      </c>
      <c r="K21" s="17"/>
      <c r="L21" s="28"/>
    </row>
    <row r="22" spans="1:12" x14ac:dyDescent="0.45">
      <c r="B22" t="s">
        <v>2</v>
      </c>
      <c r="C22" s="19">
        <v>369</v>
      </c>
      <c r="D22" s="19">
        <v>400</v>
      </c>
      <c r="E22" s="19">
        <v>435</v>
      </c>
      <c r="F22" s="19">
        <v>464</v>
      </c>
      <c r="G22" s="19">
        <v>450</v>
      </c>
      <c r="H22" s="19">
        <v>473</v>
      </c>
      <c r="I22" s="19">
        <v>492</v>
      </c>
      <c r="J22" s="19">
        <v>510</v>
      </c>
      <c r="K22" s="17"/>
      <c r="L22" s="28"/>
    </row>
    <row r="23" spans="1:12" x14ac:dyDescent="0.45">
      <c r="C23" s="19"/>
      <c r="D23" s="19"/>
      <c r="E23" s="19"/>
      <c r="F23" s="19"/>
      <c r="G23" s="19"/>
      <c r="H23" s="19"/>
      <c r="I23" s="19"/>
      <c r="J23" s="19"/>
      <c r="K23" s="17"/>
      <c r="L23" s="28"/>
    </row>
    <row r="24" spans="1:12" x14ac:dyDescent="0.45">
      <c r="C24" s="65" t="s">
        <v>7</v>
      </c>
      <c r="D24" s="65"/>
      <c r="E24" s="65"/>
      <c r="F24" s="65"/>
      <c r="G24" s="65"/>
      <c r="H24" s="65"/>
      <c r="I24" s="65"/>
      <c r="J24" s="43"/>
      <c r="K24" s="17"/>
      <c r="L24" s="17"/>
    </row>
    <row r="25" spans="1:12" x14ac:dyDescent="0.45">
      <c r="C25" s="17">
        <v>2017</v>
      </c>
      <c r="D25" s="17">
        <v>2018</v>
      </c>
      <c r="E25" s="17">
        <v>2019</v>
      </c>
      <c r="F25" s="17">
        <v>2020</v>
      </c>
      <c r="G25" s="17">
        <v>2021</v>
      </c>
      <c r="H25" s="17">
        <v>2022</v>
      </c>
      <c r="I25" s="17">
        <v>2023</v>
      </c>
      <c r="J25" s="17">
        <v>2024</v>
      </c>
      <c r="K25" s="17"/>
      <c r="L25" s="17"/>
    </row>
    <row r="26" spans="1:12" x14ac:dyDescent="0.45">
      <c r="B26" t="s">
        <v>1</v>
      </c>
      <c r="C26" s="19">
        <v>38</v>
      </c>
      <c r="D26" s="19">
        <v>47</v>
      </c>
      <c r="E26" s="19">
        <v>31</v>
      </c>
      <c r="F26" s="19">
        <v>10</v>
      </c>
      <c r="G26" s="19">
        <v>92</v>
      </c>
      <c r="H26" s="19">
        <v>23</v>
      </c>
      <c r="I26" s="19">
        <v>53</v>
      </c>
      <c r="J26" s="19">
        <v>96</v>
      </c>
      <c r="K26" s="17"/>
      <c r="L26" s="28"/>
    </row>
    <row r="27" spans="1:12" x14ac:dyDescent="0.45">
      <c r="B27" t="s">
        <v>2</v>
      </c>
      <c r="C27" s="19">
        <v>44</v>
      </c>
      <c r="D27" s="19">
        <v>40</v>
      </c>
      <c r="E27" s="19">
        <v>24</v>
      </c>
      <c r="F27" s="19">
        <v>10</v>
      </c>
      <c r="G27" s="19">
        <v>61</v>
      </c>
      <c r="H27" s="19">
        <v>19</v>
      </c>
      <c r="I27" s="19">
        <v>37</v>
      </c>
      <c r="J27" s="19">
        <v>40</v>
      </c>
      <c r="K27" s="17"/>
      <c r="L27" s="28"/>
    </row>
    <row r="28" spans="1:12" x14ac:dyDescent="0.45">
      <c r="C28" s="19"/>
      <c r="D28" s="19"/>
      <c r="E28" s="19"/>
      <c r="F28" s="19"/>
      <c r="G28" s="19"/>
      <c r="H28" s="19"/>
      <c r="I28" s="19"/>
      <c r="J28" s="19"/>
      <c r="K28" s="17"/>
      <c r="L28" s="28"/>
    </row>
    <row r="29" spans="1:12" x14ac:dyDescent="0.45">
      <c r="C29" s="65" t="s">
        <v>66</v>
      </c>
      <c r="D29" s="65"/>
      <c r="E29" s="65"/>
      <c r="F29" s="65"/>
      <c r="G29" s="65"/>
      <c r="H29" s="65"/>
      <c r="I29" s="65"/>
      <c r="J29" s="43"/>
      <c r="K29" s="17"/>
      <c r="L29" s="17"/>
    </row>
    <row r="30" spans="1:12" x14ac:dyDescent="0.45">
      <c r="C30" s="17">
        <v>2017</v>
      </c>
      <c r="D30" s="17">
        <v>2018</v>
      </c>
      <c r="E30" s="17">
        <v>2019</v>
      </c>
      <c r="F30" s="17">
        <v>2020</v>
      </c>
      <c r="G30" s="17">
        <v>2021</v>
      </c>
      <c r="H30" s="17">
        <v>2022</v>
      </c>
      <c r="I30" s="17">
        <v>2023</v>
      </c>
      <c r="J30" s="17">
        <v>2024</v>
      </c>
      <c r="K30" s="17"/>
      <c r="L30" s="17"/>
    </row>
    <row r="31" spans="1:12" x14ac:dyDescent="0.45">
      <c r="B31" t="s">
        <v>1</v>
      </c>
      <c r="C31" s="31">
        <v>8.8785046728971959E-2</v>
      </c>
      <c r="D31" s="31">
        <v>9.494949494949495E-2</v>
      </c>
      <c r="E31" s="31">
        <v>5.2100840336134456E-2</v>
      </c>
      <c r="F31" s="31">
        <v>1.4749262536873156E-2</v>
      </c>
      <c r="G31" s="31">
        <v>0.13569321533923304</v>
      </c>
      <c r="H31" s="31">
        <v>3.1724137931034485E-2</v>
      </c>
      <c r="I31" s="31">
        <v>6.519065190651907E-2</v>
      </c>
      <c r="J31" s="31">
        <v>0.10798650168728909</v>
      </c>
      <c r="K31" s="17"/>
      <c r="L31" s="28"/>
    </row>
    <row r="32" spans="1:12" x14ac:dyDescent="0.45">
      <c r="B32" t="s">
        <v>2</v>
      </c>
      <c r="C32" s="31">
        <v>0.11924119241192412</v>
      </c>
      <c r="D32" s="31">
        <v>0.1</v>
      </c>
      <c r="E32" s="31">
        <v>5.5172413793103448E-2</v>
      </c>
      <c r="F32" s="31">
        <v>2.1551724137931036E-2</v>
      </c>
      <c r="G32" s="31">
        <v>0.13555555555555557</v>
      </c>
      <c r="H32" s="31">
        <v>4.0169133192389003E-2</v>
      </c>
      <c r="I32" s="31">
        <v>7.5203252032520332E-2</v>
      </c>
      <c r="J32" s="31">
        <v>7.8431372549019607E-2</v>
      </c>
      <c r="K32" s="17"/>
      <c r="L32" s="28"/>
    </row>
    <row r="33" spans="1:12" x14ac:dyDescent="0.45">
      <c r="A33" s="8"/>
      <c r="B33" s="8"/>
      <c r="C33" s="8"/>
      <c r="D33" s="8"/>
      <c r="E33" s="8"/>
      <c r="F33" s="8"/>
      <c r="G33" s="8"/>
      <c r="H33" s="8"/>
      <c r="I33" s="8"/>
      <c r="J33" s="8"/>
      <c r="K33" s="8"/>
      <c r="L33" s="14"/>
    </row>
  </sheetData>
  <mergeCells count="5">
    <mergeCell ref="C6:I6"/>
    <mergeCell ref="C12:I12"/>
    <mergeCell ref="C19:I19"/>
    <mergeCell ref="C24:I24"/>
    <mergeCell ref="C29:I29"/>
  </mergeCells>
  <hyperlinks>
    <hyperlink ref="A1" location="Contents!A1" display="Back to Contents" xr:uid="{1EB3049B-CADB-4073-96C7-D6CAA570C92A}"/>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61E9E-6E03-45A2-AFB5-389139570B7B}">
  <dimension ref="A1:T18"/>
  <sheetViews>
    <sheetView showGridLines="0" workbookViewId="0">
      <selection activeCell="L6" sqref="L6"/>
    </sheetView>
  </sheetViews>
  <sheetFormatPr defaultRowHeight="14.25" x14ac:dyDescent="0.45"/>
  <cols>
    <col min="1" max="1" width="16.796875" customWidth="1"/>
    <col min="2" max="2" width="17" bestFit="1" customWidth="1"/>
    <col min="3" max="10" width="9.19921875" customWidth="1"/>
    <col min="12" max="12" width="17" bestFit="1" customWidth="1"/>
  </cols>
  <sheetData>
    <row r="1" spans="1:20" x14ac:dyDescent="0.45">
      <c r="A1" s="5" t="s">
        <v>18</v>
      </c>
    </row>
    <row r="2" spans="1:20" ht="15.75" x14ac:dyDescent="0.45">
      <c r="A2" s="1" t="s">
        <v>79</v>
      </c>
    </row>
    <row r="3" spans="1:20" x14ac:dyDescent="0.45">
      <c r="A3" s="6" t="s">
        <v>19</v>
      </c>
    </row>
    <row r="4" spans="1:20" x14ac:dyDescent="0.45">
      <c r="A4" s="11"/>
      <c r="B4" s="8"/>
      <c r="C4" s="25"/>
      <c r="D4" s="25"/>
      <c r="E4" s="25"/>
      <c r="F4" s="25"/>
      <c r="G4" s="25"/>
      <c r="H4" s="25"/>
      <c r="I4" s="25"/>
      <c r="J4" s="25"/>
      <c r="K4" s="8"/>
      <c r="L4" s="8"/>
      <c r="M4" s="8"/>
      <c r="N4" s="8"/>
      <c r="O4" s="8"/>
      <c r="P4" s="8"/>
      <c r="Q4" s="8"/>
      <c r="R4" s="8"/>
      <c r="S4" s="8"/>
      <c r="T4" s="8"/>
    </row>
    <row r="5" spans="1:20" x14ac:dyDescent="0.45">
      <c r="C5" s="19"/>
      <c r="D5" s="19"/>
      <c r="E5" s="19"/>
      <c r="F5" s="19"/>
      <c r="G5" s="19"/>
      <c r="H5" s="19"/>
      <c r="I5" s="19"/>
      <c r="J5" s="19"/>
      <c r="M5" s="19"/>
      <c r="N5" s="19"/>
      <c r="O5" s="19"/>
      <c r="P5" s="19"/>
      <c r="Q5" s="19"/>
      <c r="R5" s="19"/>
    </row>
    <row r="6" spans="1:20" x14ac:dyDescent="0.45">
      <c r="C6" s="65" t="s">
        <v>68</v>
      </c>
      <c r="D6" s="65"/>
      <c r="E6" s="65"/>
      <c r="F6" s="65"/>
      <c r="G6" s="65"/>
      <c r="H6" s="65"/>
      <c r="I6" s="65"/>
      <c r="J6" s="43"/>
      <c r="M6" s="65" t="s">
        <v>74</v>
      </c>
      <c r="N6" s="65"/>
      <c r="O6" s="65"/>
      <c r="P6" s="65"/>
      <c r="Q6" s="65"/>
      <c r="R6" s="65"/>
      <c r="S6" s="65"/>
      <c r="T6" s="43"/>
    </row>
    <row r="7" spans="1:20" x14ac:dyDescent="0.45">
      <c r="B7" t="s">
        <v>67</v>
      </c>
      <c r="C7" s="17">
        <v>2017</v>
      </c>
      <c r="D7" s="17">
        <v>2018</v>
      </c>
      <c r="E7" s="17">
        <v>2019</v>
      </c>
      <c r="F7" s="17">
        <v>2020</v>
      </c>
      <c r="G7" s="17">
        <v>2021</v>
      </c>
      <c r="H7" s="17">
        <v>2022</v>
      </c>
      <c r="I7" s="17">
        <v>2023</v>
      </c>
      <c r="J7" s="17">
        <v>2024</v>
      </c>
      <c r="L7" t="s">
        <v>67</v>
      </c>
      <c r="M7" s="17">
        <v>2017</v>
      </c>
      <c r="N7" s="17">
        <v>2018</v>
      </c>
      <c r="O7" s="17">
        <v>2019</v>
      </c>
      <c r="P7" s="17">
        <v>2020</v>
      </c>
      <c r="Q7" s="17">
        <v>2021</v>
      </c>
      <c r="R7" s="17">
        <v>2022</v>
      </c>
      <c r="S7" s="17">
        <v>2023</v>
      </c>
      <c r="T7" s="17">
        <v>2024</v>
      </c>
    </row>
    <row r="8" spans="1:20" x14ac:dyDescent="0.45">
      <c r="B8" s="16" t="s">
        <v>8</v>
      </c>
      <c r="C8" s="66">
        <v>0.61538461538461542</v>
      </c>
      <c r="D8" s="66">
        <v>0.57999999999999996</v>
      </c>
      <c r="E8" s="66" t="s">
        <v>6</v>
      </c>
      <c r="F8" s="66" t="s">
        <v>6</v>
      </c>
      <c r="G8" s="66" t="s">
        <v>6</v>
      </c>
      <c r="H8" s="66" t="s">
        <v>6</v>
      </c>
      <c r="I8" s="66" t="s">
        <v>6</v>
      </c>
      <c r="J8" s="40" t="s">
        <v>6</v>
      </c>
      <c r="K8" s="38"/>
      <c r="L8" s="39" t="s">
        <v>8</v>
      </c>
      <c r="M8" s="66">
        <v>0.38461538461538458</v>
      </c>
      <c r="N8" s="66">
        <v>0.42000000000000004</v>
      </c>
      <c r="O8" s="66" t="s">
        <v>6</v>
      </c>
      <c r="P8" s="66" t="s">
        <v>6</v>
      </c>
      <c r="Q8" s="66" t="s">
        <v>6</v>
      </c>
      <c r="R8" s="66" t="s">
        <v>6</v>
      </c>
      <c r="S8" s="66" t="s">
        <v>6</v>
      </c>
      <c r="T8" s="32" t="s">
        <v>6</v>
      </c>
    </row>
    <row r="9" spans="1:20" x14ac:dyDescent="0.45">
      <c r="B9" s="16" t="s">
        <v>9</v>
      </c>
      <c r="C9" s="66">
        <v>0.4946236559139785</v>
      </c>
      <c r="D9" s="66">
        <v>0.52</v>
      </c>
      <c r="E9" s="66">
        <v>0.46</v>
      </c>
      <c r="F9" s="66">
        <v>0.60377358490566035</v>
      </c>
      <c r="G9" s="66">
        <v>0.58620689655172409</v>
      </c>
      <c r="H9" s="66">
        <v>0.54761904761904767</v>
      </c>
      <c r="I9" s="66">
        <v>0.63636363636363635</v>
      </c>
      <c r="J9" s="40">
        <v>0.66666666666666663</v>
      </c>
      <c r="K9" s="38"/>
      <c r="L9" s="39" t="s">
        <v>9</v>
      </c>
      <c r="M9" s="66">
        <v>0.5053763440860215</v>
      </c>
      <c r="N9" s="66">
        <v>0.48</v>
      </c>
      <c r="O9" s="66">
        <v>0.54</v>
      </c>
      <c r="P9" s="66">
        <v>0.39622641509433965</v>
      </c>
      <c r="Q9" s="66">
        <v>0.41379310344827591</v>
      </c>
      <c r="R9" s="67">
        <v>0.45238095238095233</v>
      </c>
      <c r="S9" s="67">
        <v>0.36363636363636365</v>
      </c>
      <c r="T9" s="35">
        <v>0.33333333333333331</v>
      </c>
    </row>
    <row r="10" spans="1:20" x14ac:dyDescent="0.45">
      <c r="B10" s="16" t="s">
        <v>10</v>
      </c>
      <c r="C10" s="66">
        <v>0.59659090909090906</v>
      </c>
      <c r="D10" s="66">
        <v>0.61</v>
      </c>
      <c r="E10" s="66">
        <v>0.63</v>
      </c>
      <c r="F10" s="66">
        <v>0.62895927601809953</v>
      </c>
      <c r="G10" s="66">
        <v>0.61057692307692313</v>
      </c>
      <c r="H10" s="66">
        <v>0.61290322580645162</v>
      </c>
      <c r="I10" s="66">
        <v>0.60752688172043012</v>
      </c>
      <c r="J10" s="40">
        <v>0.57499999999999996</v>
      </c>
      <c r="K10" s="38"/>
      <c r="L10" s="39" t="s">
        <v>10</v>
      </c>
      <c r="M10" s="66">
        <v>0.40340909090909094</v>
      </c>
      <c r="N10" s="66">
        <v>0.39</v>
      </c>
      <c r="O10" s="66">
        <v>0.37</v>
      </c>
      <c r="P10" s="66">
        <v>0.37104072398190047</v>
      </c>
      <c r="Q10" s="66">
        <v>0.38942307692307687</v>
      </c>
      <c r="R10" s="67">
        <v>0.38709677419354838</v>
      </c>
      <c r="S10" s="67">
        <v>0.39247311827956988</v>
      </c>
      <c r="T10" s="35">
        <v>0.42499999999999999</v>
      </c>
    </row>
    <row r="11" spans="1:20" x14ac:dyDescent="0.45">
      <c r="B11" s="16" t="s">
        <v>11</v>
      </c>
      <c r="C11" s="66">
        <v>0.56746031746031744</v>
      </c>
      <c r="D11" s="66">
        <v>0.55000000000000004</v>
      </c>
      <c r="E11" s="66">
        <v>0.6</v>
      </c>
      <c r="F11" s="66">
        <v>0.59836065573770492</v>
      </c>
      <c r="G11" s="66">
        <v>0.64406779661016944</v>
      </c>
      <c r="H11" s="66">
        <v>0.62762762762762758</v>
      </c>
      <c r="I11" s="66">
        <v>0.68231046931407946</v>
      </c>
      <c r="J11" s="40">
        <v>0.66952789699570814</v>
      </c>
      <c r="K11" s="38"/>
      <c r="L11" s="39" t="s">
        <v>11</v>
      </c>
      <c r="M11" s="66">
        <v>0.43253968253968256</v>
      </c>
      <c r="N11" s="66">
        <v>0.44999999999999996</v>
      </c>
      <c r="O11" s="66">
        <v>0.4</v>
      </c>
      <c r="P11" s="66">
        <v>0.40163934426229508</v>
      </c>
      <c r="Q11" s="66">
        <v>0.35593220338983056</v>
      </c>
      <c r="R11" s="67">
        <v>0.37237237237237242</v>
      </c>
      <c r="S11" s="67">
        <v>0.3176895306859206</v>
      </c>
      <c r="T11" s="35">
        <v>0.33047210300429186</v>
      </c>
    </row>
    <row r="12" spans="1:20" x14ac:dyDescent="0.45">
      <c r="B12" s="16" t="s">
        <v>12</v>
      </c>
      <c r="C12" s="66">
        <v>0.53676470588235292</v>
      </c>
      <c r="D12" s="66">
        <v>0.57999999999999996</v>
      </c>
      <c r="E12" s="66">
        <v>0.57999999999999996</v>
      </c>
      <c r="F12" s="66">
        <v>0.59076923076923082</v>
      </c>
      <c r="G12" s="66">
        <v>0.61064425770308128</v>
      </c>
      <c r="H12" s="66">
        <v>0.64066852367688021</v>
      </c>
      <c r="I12" s="66">
        <v>0.61363636363636365</v>
      </c>
      <c r="J12" s="40">
        <v>0.64320388349514568</v>
      </c>
      <c r="K12" s="38"/>
      <c r="L12" s="39" t="s">
        <v>12</v>
      </c>
      <c r="M12" s="66">
        <v>0.46323529411764708</v>
      </c>
      <c r="N12" s="66">
        <v>0.42000000000000004</v>
      </c>
      <c r="O12" s="66">
        <v>0.42000000000000004</v>
      </c>
      <c r="P12" s="66">
        <v>0.40923076923076918</v>
      </c>
      <c r="Q12" s="66">
        <v>0.38935574229691872</v>
      </c>
      <c r="R12" s="67">
        <v>0.35933147632311979</v>
      </c>
      <c r="S12" s="67">
        <v>0.38636363636363635</v>
      </c>
      <c r="T12" s="35">
        <v>0.35679611650485438</v>
      </c>
    </row>
    <row r="13" spans="1:20" x14ac:dyDescent="0.45">
      <c r="B13" s="16" t="s">
        <v>13</v>
      </c>
      <c r="C13" s="66">
        <v>0.47916666666666669</v>
      </c>
      <c r="D13" s="66">
        <v>0.47</v>
      </c>
      <c r="E13" s="66">
        <v>0.54</v>
      </c>
      <c r="F13" s="66">
        <v>0.65625</v>
      </c>
      <c r="G13" s="66">
        <v>0.5</v>
      </c>
      <c r="H13" s="66">
        <v>0.5357142857142857</v>
      </c>
      <c r="I13" s="66">
        <v>0.60416666666666663</v>
      </c>
      <c r="J13" s="40">
        <v>0.64150943396226412</v>
      </c>
      <c r="K13" s="38"/>
      <c r="L13" s="39" t="s">
        <v>13</v>
      </c>
      <c r="M13" s="66">
        <v>0.52083333333333326</v>
      </c>
      <c r="N13" s="66">
        <v>0.53</v>
      </c>
      <c r="O13" s="66">
        <v>0.45999999999999996</v>
      </c>
      <c r="P13" s="66">
        <v>0.34375</v>
      </c>
      <c r="Q13" s="66">
        <v>0.5</v>
      </c>
      <c r="R13" s="67">
        <v>0.4642857142857143</v>
      </c>
      <c r="S13" s="67">
        <v>0.39583333333333331</v>
      </c>
      <c r="T13" s="35">
        <v>0.35849056603773582</v>
      </c>
    </row>
    <row r="14" spans="1:20" x14ac:dyDescent="0.45">
      <c r="B14" s="16" t="s">
        <v>14</v>
      </c>
      <c r="C14" s="66">
        <v>0.45833333333333331</v>
      </c>
      <c r="D14" s="66">
        <v>0.49</v>
      </c>
      <c r="E14" s="66">
        <v>0.48</v>
      </c>
      <c r="F14" s="66">
        <v>0.56060606060606055</v>
      </c>
      <c r="G14" s="66">
        <v>0.59259259259259256</v>
      </c>
      <c r="H14" s="66">
        <v>0.54347826086956519</v>
      </c>
      <c r="I14" s="66">
        <v>0.60215053763440862</v>
      </c>
      <c r="J14" s="40">
        <v>0.54666666666666663</v>
      </c>
      <c r="K14" s="38"/>
      <c r="L14" s="39" t="s">
        <v>14</v>
      </c>
      <c r="M14" s="66">
        <v>0.54166666666666674</v>
      </c>
      <c r="N14" s="66">
        <v>0.51</v>
      </c>
      <c r="O14" s="66">
        <v>0.52</v>
      </c>
      <c r="P14" s="66">
        <v>0.43939393939393945</v>
      </c>
      <c r="Q14" s="66">
        <v>0.40740740740740744</v>
      </c>
      <c r="R14" s="67">
        <v>0.45652173913043481</v>
      </c>
      <c r="S14" s="67">
        <v>0.39784946236559138</v>
      </c>
      <c r="T14" s="35">
        <v>0.45333333333333331</v>
      </c>
    </row>
    <row r="15" spans="1:20" x14ac:dyDescent="0.45">
      <c r="B15" s="16" t="s">
        <v>15</v>
      </c>
      <c r="C15" s="66">
        <v>0.40909090909090912</v>
      </c>
      <c r="D15" s="66">
        <v>0.48</v>
      </c>
      <c r="E15" s="66">
        <v>0.56000000000000005</v>
      </c>
      <c r="F15" s="66">
        <v>0.54838709677419351</v>
      </c>
      <c r="G15" s="66">
        <v>0.5161290322580645</v>
      </c>
      <c r="H15" s="66">
        <v>0.54838709677419351</v>
      </c>
      <c r="I15" s="66">
        <v>0.6785714285714286</v>
      </c>
      <c r="J15" s="40">
        <v>0.6029411764705882</v>
      </c>
      <c r="K15" s="38"/>
      <c r="L15" s="39" t="s">
        <v>15</v>
      </c>
      <c r="M15" s="66">
        <v>0.59090909090909083</v>
      </c>
      <c r="N15" s="66">
        <v>0.52</v>
      </c>
      <c r="O15" s="66">
        <v>0.43999999999999995</v>
      </c>
      <c r="P15" s="66">
        <v>0.45161290322580649</v>
      </c>
      <c r="Q15" s="66">
        <v>0.4838709677419355</v>
      </c>
      <c r="R15" s="67">
        <v>0.45161290322580649</v>
      </c>
      <c r="S15" s="67">
        <v>0.32142857142857145</v>
      </c>
      <c r="T15" s="35">
        <v>0.39705882352941174</v>
      </c>
    </row>
    <row r="16" spans="1:20" x14ac:dyDescent="0.45">
      <c r="B16" s="16" t="s">
        <v>16</v>
      </c>
      <c r="C16" s="66" t="s">
        <v>89</v>
      </c>
      <c r="D16" s="66" t="s">
        <v>89</v>
      </c>
      <c r="E16" s="66" t="s">
        <v>89</v>
      </c>
      <c r="F16" s="66">
        <v>0.38461538461538464</v>
      </c>
      <c r="G16" s="66">
        <v>0.47058823529411764</v>
      </c>
      <c r="H16" s="66">
        <v>0.5</v>
      </c>
      <c r="I16" s="66">
        <v>0.47826086956521741</v>
      </c>
      <c r="J16" s="40">
        <v>0.62790697674418605</v>
      </c>
      <c r="K16" s="38"/>
      <c r="L16" s="39" t="s">
        <v>16</v>
      </c>
      <c r="M16" s="66" t="s">
        <v>89</v>
      </c>
      <c r="N16" s="66">
        <v>0.75</v>
      </c>
      <c r="O16" s="66">
        <v>0.83</v>
      </c>
      <c r="P16" s="66">
        <v>0.61538461538461542</v>
      </c>
      <c r="Q16" s="66">
        <v>0.52941176470588236</v>
      </c>
      <c r="R16" s="67">
        <v>0.5</v>
      </c>
      <c r="S16" s="67">
        <v>0.52173913043478259</v>
      </c>
      <c r="T16" s="35">
        <v>0.37209302325581395</v>
      </c>
    </row>
    <row r="17" spans="1:20" x14ac:dyDescent="0.45">
      <c r="B17" s="16" t="s">
        <v>17</v>
      </c>
      <c r="C17" s="66">
        <v>0.33333333333333331</v>
      </c>
      <c r="D17" s="66">
        <v>0.43</v>
      </c>
      <c r="E17" s="66">
        <v>0.41</v>
      </c>
      <c r="F17" s="66">
        <v>0.45714285714285713</v>
      </c>
      <c r="G17" s="66">
        <v>0.47368421052631576</v>
      </c>
      <c r="H17" s="66">
        <v>0.53191489361702127</v>
      </c>
      <c r="I17" s="66">
        <v>0.53061224489795922</v>
      </c>
      <c r="J17" s="32">
        <v>0.53968253968253965</v>
      </c>
      <c r="L17" s="16" t="s">
        <v>17</v>
      </c>
      <c r="M17" s="66">
        <v>0.66666666666666674</v>
      </c>
      <c r="N17" s="66">
        <v>0.57000000000000006</v>
      </c>
      <c r="O17" s="66">
        <v>0.59000000000000008</v>
      </c>
      <c r="P17" s="66">
        <v>0.54285714285714293</v>
      </c>
      <c r="Q17" s="66">
        <v>0.52631578947368429</v>
      </c>
      <c r="R17" s="67">
        <v>0.46808510638297873</v>
      </c>
      <c r="S17" s="67">
        <v>0.46938775510204084</v>
      </c>
      <c r="T17" s="35">
        <v>0.46031746031746029</v>
      </c>
    </row>
    <row r="18" spans="1:20" x14ac:dyDescent="0.45">
      <c r="A18" s="11"/>
      <c r="B18" s="8"/>
      <c r="C18" s="8"/>
      <c r="D18" s="8"/>
      <c r="E18" s="8"/>
      <c r="F18" s="8"/>
      <c r="G18" s="8"/>
      <c r="H18" s="8"/>
      <c r="I18" s="8"/>
      <c r="J18" s="8"/>
      <c r="K18" s="8"/>
      <c r="L18" s="8"/>
      <c r="M18" s="8"/>
      <c r="N18" s="8"/>
      <c r="O18" s="8"/>
      <c r="P18" s="8"/>
      <c r="Q18" s="8"/>
      <c r="R18" s="8"/>
      <c r="S18" s="8"/>
      <c r="T18" s="8"/>
    </row>
  </sheetData>
  <mergeCells count="2">
    <mergeCell ref="M6:S6"/>
    <mergeCell ref="C6:I6"/>
  </mergeCells>
  <hyperlinks>
    <hyperlink ref="A1" location="Contents!A1" display="Back to Contents" xr:uid="{18178C23-24B9-46C8-A486-C6267A265768}"/>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12E946429CF543A0BBECC106E30C2A" ma:contentTypeVersion="" ma:contentTypeDescription="Create a new document." ma:contentTypeScope="" ma:versionID="174204939f251bcc091dac1a5eed1420">
  <xsd:schema xmlns:xsd="http://www.w3.org/2001/XMLSchema" xmlns:xs="http://www.w3.org/2001/XMLSchema" xmlns:p="http://schemas.microsoft.com/office/2006/metadata/properties" xmlns:ns2="abf03d34-fa1a-4ace-8e72-066b67dfef15" xmlns:ns3="bbb58900-d01f-42c9-9f65-63da9b7a4eba" targetNamespace="http://schemas.microsoft.com/office/2006/metadata/properties" ma:root="true" ma:fieldsID="e29718101a9e002be4ada6b7dbc31ae8" ns2:_="" ns3:_="">
    <xsd:import namespace="abf03d34-fa1a-4ace-8e72-066b67dfef15"/>
    <xsd:import namespace="bbb58900-d01f-42c9-9f65-63da9b7a4e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f03d34-fa1a-4ace-8e72-066b67dfef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bb58900-d01f-42c9-9f65-63da9b7a4eb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CE582F-68F4-493D-BDBD-369A6579C2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f03d34-fa1a-4ace-8e72-066b67dfef15"/>
    <ds:schemaRef ds:uri="bbb58900-d01f-42c9-9f65-63da9b7a4e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7DE36A3-D1BB-4BB4-BA47-B0D3EF11B225}">
  <ds:schemaRefs>
    <ds:schemaRef ds:uri="http://schemas.microsoft.com/office/infopath/2007/PartnerControls"/>
    <ds:schemaRef ds:uri="abf03d34-fa1a-4ace-8e72-066b67dfef15"/>
    <ds:schemaRef ds:uri="http://purl.org/dc/terms/"/>
    <ds:schemaRef ds:uri="http://schemas.openxmlformats.org/package/2006/metadata/core-properties"/>
    <ds:schemaRef ds:uri="http://schemas.microsoft.com/office/2006/documentManagement/types"/>
    <ds:schemaRef ds:uri="http://purl.org/dc/elements/1.1/"/>
    <ds:schemaRef ds:uri="bbb58900-d01f-42c9-9f65-63da9b7a4eba"/>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863ECCFA-CE16-4369-8615-B165C94E55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Contents</vt:lpstr>
      <vt:lpstr>1</vt:lpstr>
      <vt:lpstr>2</vt:lpstr>
      <vt:lpstr>3</vt:lpstr>
      <vt:lpstr>4</vt:lpstr>
      <vt:lpstr>5</vt:lpstr>
      <vt:lpstr>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Barry Fong</dc:creator>
  <cp:lastModifiedBy>Joseph Cant</cp:lastModifiedBy>
  <dcterms:created xsi:type="dcterms:W3CDTF">2021-10-21T08:56:08Z</dcterms:created>
  <dcterms:modified xsi:type="dcterms:W3CDTF">2025-02-27T16:00:49Z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0x010100A612E946429CF543A0BBECC106E30C2A</vt:lpwstr>
  </property>
</Properties>
</file>