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sh\OneDrive\Documents\CTC\"/>
    </mc:Choice>
  </mc:AlternateContent>
  <bookViews>
    <workbookView xWindow="0" yWindow="0" windowWidth="23040" windowHeight="9072" activeTab="3"/>
  </bookViews>
  <sheets>
    <sheet name="Start" sheetId="3" r:id="rId1"/>
    <sheet name="First" sheetId="8" r:id="rId2"/>
    <sheet name="Second" sheetId="4" r:id="rId3"/>
    <sheet name="Final" sheetId="9" r:id="rId4"/>
  </sheets>
  <definedNames>
    <definedName name="_xlnm._FilterDatabase" localSheetId="2" hidden="1">Second!$A$1:$R$589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8" l="1"/>
  <c r="X3" i="9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X74" i="9"/>
  <c r="X75" i="9"/>
  <c r="X76" i="9"/>
  <c r="X77" i="9"/>
  <c r="X78" i="9"/>
  <c r="X79" i="9"/>
  <c r="X80" i="9"/>
  <c r="X81" i="9"/>
  <c r="X82" i="9"/>
  <c r="X83" i="9"/>
  <c r="X84" i="9"/>
  <c r="X85" i="9"/>
  <c r="X86" i="9"/>
  <c r="X87" i="9"/>
  <c r="X88" i="9"/>
  <c r="X89" i="9"/>
  <c r="X90" i="9"/>
  <c r="X91" i="9"/>
  <c r="X92" i="9"/>
  <c r="X93" i="9"/>
  <c r="X94" i="9"/>
  <c r="X95" i="9"/>
  <c r="X96" i="9"/>
  <c r="X97" i="9"/>
  <c r="X98" i="9"/>
  <c r="X99" i="9"/>
  <c r="X100" i="9"/>
  <c r="X101" i="9"/>
  <c r="X102" i="9"/>
  <c r="X103" i="9"/>
  <c r="X104" i="9"/>
  <c r="X105" i="9"/>
  <c r="X106" i="9"/>
  <c r="X107" i="9"/>
  <c r="X108" i="9"/>
  <c r="X109" i="9"/>
  <c r="X110" i="9"/>
  <c r="X111" i="9"/>
  <c r="X112" i="9"/>
  <c r="X113" i="9"/>
  <c r="X114" i="9"/>
  <c r="X115" i="9"/>
  <c r="X116" i="9"/>
  <c r="X117" i="9"/>
  <c r="X118" i="9"/>
  <c r="X119" i="9"/>
  <c r="X120" i="9"/>
  <c r="X121" i="9"/>
  <c r="X122" i="9"/>
  <c r="X123" i="9"/>
  <c r="X124" i="9"/>
  <c r="X125" i="9"/>
  <c r="X126" i="9"/>
  <c r="X127" i="9"/>
  <c r="X128" i="9"/>
  <c r="X129" i="9"/>
  <c r="X130" i="9"/>
  <c r="X131" i="9"/>
  <c r="X132" i="9"/>
  <c r="X133" i="9"/>
  <c r="X134" i="9"/>
  <c r="X135" i="9"/>
  <c r="X136" i="9"/>
  <c r="X137" i="9"/>
  <c r="X138" i="9"/>
  <c r="X139" i="9"/>
  <c r="X140" i="9"/>
  <c r="X141" i="9"/>
  <c r="X142" i="9"/>
  <c r="X143" i="9"/>
  <c r="X144" i="9"/>
  <c r="X145" i="9"/>
  <c r="X146" i="9"/>
  <c r="X147" i="9"/>
  <c r="X148" i="9"/>
  <c r="X149" i="9"/>
  <c r="X150" i="9"/>
  <c r="X151" i="9"/>
  <c r="X152" i="9"/>
  <c r="X153" i="9"/>
  <c r="X154" i="9"/>
  <c r="X155" i="9"/>
  <c r="X156" i="9"/>
  <c r="X157" i="9"/>
  <c r="X158" i="9"/>
  <c r="X159" i="9"/>
  <c r="X160" i="9"/>
  <c r="X161" i="9"/>
  <c r="X162" i="9"/>
  <c r="X163" i="9"/>
  <c r="X164" i="9"/>
  <c r="X165" i="9"/>
  <c r="X166" i="9"/>
  <c r="X167" i="9"/>
  <c r="X168" i="9"/>
  <c r="X169" i="9"/>
  <c r="X170" i="9"/>
  <c r="X171" i="9"/>
  <c r="X172" i="9"/>
  <c r="X173" i="9"/>
  <c r="X174" i="9"/>
  <c r="X175" i="9"/>
  <c r="X176" i="9"/>
  <c r="X177" i="9"/>
  <c r="X178" i="9"/>
  <c r="X179" i="9"/>
  <c r="X180" i="9"/>
  <c r="X181" i="9"/>
  <c r="X182" i="9"/>
  <c r="X183" i="9"/>
  <c r="X184" i="9"/>
  <c r="X185" i="9"/>
  <c r="X186" i="9"/>
  <c r="X187" i="9"/>
  <c r="X188" i="9"/>
  <c r="X189" i="9"/>
  <c r="X190" i="9"/>
  <c r="X191" i="9"/>
  <c r="X192" i="9"/>
  <c r="X193" i="9"/>
  <c r="X194" i="9"/>
  <c r="X195" i="9"/>
  <c r="X196" i="9"/>
  <c r="X197" i="9"/>
  <c r="X198" i="9"/>
  <c r="X199" i="9"/>
  <c r="X200" i="9"/>
  <c r="X201" i="9"/>
  <c r="X202" i="9"/>
  <c r="X203" i="9"/>
  <c r="X204" i="9"/>
  <c r="X205" i="9"/>
  <c r="X206" i="9"/>
  <c r="X207" i="9"/>
  <c r="X208" i="9"/>
  <c r="X209" i="9"/>
  <c r="X210" i="9"/>
  <c r="X211" i="9"/>
  <c r="X212" i="9"/>
  <c r="X213" i="9"/>
  <c r="X214" i="9"/>
  <c r="X215" i="9"/>
  <c r="X216" i="9"/>
  <c r="X217" i="9"/>
  <c r="X218" i="9"/>
  <c r="X219" i="9"/>
  <c r="X220" i="9"/>
  <c r="X221" i="9"/>
  <c r="X222" i="9"/>
  <c r="X223" i="9"/>
  <c r="X224" i="9"/>
  <c r="X225" i="9"/>
  <c r="X226" i="9"/>
  <c r="X227" i="9"/>
  <c r="X228" i="9"/>
  <c r="X229" i="9"/>
  <c r="X230" i="9"/>
  <c r="X231" i="9"/>
  <c r="X232" i="9"/>
  <c r="X233" i="9"/>
  <c r="X234" i="9"/>
  <c r="X235" i="9"/>
  <c r="X236" i="9"/>
  <c r="X237" i="9"/>
  <c r="X2" i="9"/>
  <c r="W3" i="9"/>
  <c r="V3" i="9"/>
  <c r="V4" i="9"/>
  <c r="V5" i="9"/>
  <c r="V6" i="9"/>
  <c r="V7" i="9"/>
  <c r="V8" i="9"/>
  <c r="V9" i="9"/>
  <c r="V10" i="9"/>
  <c r="V11" i="9"/>
  <c r="V12" i="9"/>
  <c r="V13" i="9"/>
  <c r="W13" i="9" s="1"/>
  <c r="V14" i="9"/>
  <c r="V15" i="9"/>
  <c r="V16" i="9"/>
  <c r="V17" i="9"/>
  <c r="V18" i="9"/>
  <c r="V19" i="9"/>
  <c r="V20" i="9"/>
  <c r="V21" i="9"/>
  <c r="V22" i="9"/>
  <c r="V23" i="9"/>
  <c r="V24" i="9"/>
  <c r="V25" i="9"/>
  <c r="W25" i="9" s="1"/>
  <c r="V26" i="9"/>
  <c r="V27" i="9"/>
  <c r="V28" i="9"/>
  <c r="V29" i="9"/>
  <c r="V30" i="9"/>
  <c r="V31" i="9"/>
  <c r="V32" i="9"/>
  <c r="V33" i="9"/>
  <c r="V34" i="9"/>
  <c r="V35" i="9"/>
  <c r="W35" i="9" s="1"/>
  <c r="V36" i="9"/>
  <c r="V37" i="9"/>
  <c r="V38" i="9"/>
  <c r="V39" i="9"/>
  <c r="V40" i="9"/>
  <c r="V41" i="9"/>
  <c r="V42" i="9"/>
  <c r="V43" i="9"/>
  <c r="V44" i="9"/>
  <c r="V45" i="9"/>
  <c r="V46" i="9"/>
  <c r="V47" i="9"/>
  <c r="W47" i="9" s="1"/>
  <c r="V48" i="9"/>
  <c r="V49" i="9"/>
  <c r="W49" i="9" s="1"/>
  <c r="V50" i="9"/>
  <c r="V51" i="9"/>
  <c r="V52" i="9"/>
  <c r="V53" i="9"/>
  <c r="V54" i="9"/>
  <c r="V55" i="9"/>
  <c r="V56" i="9"/>
  <c r="V57" i="9"/>
  <c r="V58" i="9"/>
  <c r="V59" i="9"/>
  <c r="W59" i="9" s="1"/>
  <c r="V60" i="9"/>
  <c r="V61" i="9"/>
  <c r="W61" i="9" s="1"/>
  <c r="V62" i="9"/>
  <c r="V63" i="9"/>
  <c r="V64" i="9"/>
  <c r="V65" i="9"/>
  <c r="V66" i="9"/>
  <c r="V67" i="9"/>
  <c r="V68" i="9"/>
  <c r="V69" i="9"/>
  <c r="V70" i="9"/>
  <c r="V71" i="9"/>
  <c r="V72" i="9"/>
  <c r="V73" i="9"/>
  <c r="W73" i="9" s="1"/>
  <c r="V74" i="9"/>
  <c r="V75" i="9"/>
  <c r="V76" i="9"/>
  <c r="V77" i="9"/>
  <c r="V78" i="9"/>
  <c r="V79" i="9"/>
  <c r="V80" i="9"/>
  <c r="V81" i="9"/>
  <c r="V82" i="9"/>
  <c r="V83" i="9"/>
  <c r="W83" i="9" s="1"/>
  <c r="V84" i="9"/>
  <c r="V85" i="9"/>
  <c r="W85" i="9" s="1"/>
  <c r="V86" i="9"/>
  <c r="V87" i="9"/>
  <c r="V88" i="9"/>
  <c r="V89" i="9"/>
  <c r="V90" i="9"/>
  <c r="V91" i="9"/>
  <c r="V92" i="9"/>
  <c r="V93" i="9"/>
  <c r="V94" i="9"/>
  <c r="V95" i="9"/>
  <c r="V96" i="9"/>
  <c r="V97" i="9"/>
  <c r="W97" i="9" s="1"/>
  <c r="V98" i="9"/>
  <c r="V99" i="9"/>
  <c r="V100" i="9"/>
  <c r="V101" i="9"/>
  <c r="V102" i="9"/>
  <c r="V103" i="9"/>
  <c r="V104" i="9"/>
  <c r="V105" i="9"/>
  <c r="V106" i="9"/>
  <c r="V107" i="9"/>
  <c r="V108" i="9"/>
  <c r="V109" i="9"/>
  <c r="W109" i="9" s="1"/>
  <c r="V110" i="9"/>
  <c r="V111" i="9"/>
  <c r="V112" i="9"/>
  <c r="V113" i="9"/>
  <c r="V114" i="9"/>
  <c r="V115" i="9"/>
  <c r="V116" i="9"/>
  <c r="V117" i="9"/>
  <c r="V118" i="9"/>
  <c r="V119" i="9"/>
  <c r="V120" i="9"/>
  <c r="V121" i="9"/>
  <c r="V122" i="9"/>
  <c r="V123" i="9"/>
  <c r="V124" i="9"/>
  <c r="V125" i="9"/>
  <c r="V126" i="9"/>
  <c r="V127" i="9"/>
  <c r="V128" i="9"/>
  <c r="V129" i="9"/>
  <c r="V130" i="9"/>
  <c r="V131" i="9"/>
  <c r="V132" i="9"/>
  <c r="V133" i="9"/>
  <c r="W133" i="9" s="1"/>
  <c r="V134" i="9"/>
  <c r="V135" i="9"/>
  <c r="V136" i="9"/>
  <c r="V137" i="9"/>
  <c r="V138" i="9"/>
  <c r="V139" i="9"/>
  <c r="V140" i="9"/>
  <c r="V141" i="9"/>
  <c r="V142" i="9"/>
  <c r="V143" i="9"/>
  <c r="V144" i="9"/>
  <c r="V145" i="9"/>
  <c r="W145" i="9" s="1"/>
  <c r="V146" i="9"/>
  <c r="V147" i="9"/>
  <c r="V148" i="9"/>
  <c r="W148" i="9" s="1"/>
  <c r="V149" i="9"/>
  <c r="V150" i="9"/>
  <c r="V151" i="9"/>
  <c r="V152" i="9"/>
  <c r="V153" i="9"/>
  <c r="V154" i="9"/>
  <c r="V155" i="9"/>
  <c r="V156" i="9"/>
  <c r="V157" i="9"/>
  <c r="W157" i="9" s="1"/>
  <c r="V158" i="9"/>
  <c r="V159" i="9"/>
  <c r="V160" i="9"/>
  <c r="W160" i="9" s="1"/>
  <c r="V161" i="9"/>
  <c r="V162" i="9"/>
  <c r="V163" i="9"/>
  <c r="V164" i="9"/>
  <c r="W164" i="9" s="1"/>
  <c r="V165" i="9"/>
  <c r="V166" i="9"/>
  <c r="V167" i="9"/>
  <c r="V168" i="9"/>
  <c r="V169" i="9"/>
  <c r="V170" i="9"/>
  <c r="V171" i="9"/>
  <c r="V172" i="9"/>
  <c r="W172" i="9" s="1"/>
  <c r="V173" i="9"/>
  <c r="V174" i="9"/>
  <c r="V175" i="9"/>
  <c r="V176" i="9"/>
  <c r="W176" i="9" s="1"/>
  <c r="V177" i="9"/>
  <c r="V178" i="9"/>
  <c r="V179" i="9"/>
  <c r="V180" i="9"/>
  <c r="V181" i="9"/>
  <c r="W181" i="9" s="1"/>
  <c r="V182" i="9"/>
  <c r="V183" i="9"/>
  <c r="V184" i="9"/>
  <c r="W184" i="9" s="1"/>
  <c r="V185" i="9"/>
  <c r="V186" i="9"/>
  <c r="V187" i="9"/>
  <c r="V188" i="9"/>
  <c r="W188" i="9" s="1"/>
  <c r="V189" i="9"/>
  <c r="V190" i="9"/>
  <c r="V191" i="9"/>
  <c r="V192" i="9"/>
  <c r="V193" i="9"/>
  <c r="W193" i="9" s="1"/>
  <c r="V194" i="9"/>
  <c r="V195" i="9"/>
  <c r="V196" i="9"/>
  <c r="V197" i="9"/>
  <c r="V198" i="9"/>
  <c r="V199" i="9"/>
  <c r="V200" i="9"/>
  <c r="W200" i="9" s="1"/>
  <c r="V201" i="9"/>
  <c r="V202" i="9"/>
  <c r="V203" i="9"/>
  <c r="V204" i="9"/>
  <c r="V205" i="9"/>
  <c r="W205" i="9" s="1"/>
  <c r="V206" i="9"/>
  <c r="V207" i="9"/>
  <c r="V208" i="9"/>
  <c r="W208" i="9" s="1"/>
  <c r="V209" i="9"/>
  <c r="V210" i="9"/>
  <c r="V211" i="9"/>
  <c r="V212" i="9"/>
  <c r="W212" i="9" s="1"/>
  <c r="V213" i="9"/>
  <c r="V214" i="9"/>
  <c r="V215" i="9"/>
  <c r="V216" i="9"/>
  <c r="V217" i="9"/>
  <c r="W217" i="9" s="1"/>
  <c r="V218" i="9"/>
  <c r="V219" i="9"/>
  <c r="V220" i="9"/>
  <c r="W220" i="9" s="1"/>
  <c r="V221" i="9"/>
  <c r="V222" i="9"/>
  <c r="V223" i="9"/>
  <c r="V224" i="9"/>
  <c r="V225" i="9"/>
  <c r="V226" i="9"/>
  <c r="V227" i="9"/>
  <c r="V228" i="9"/>
  <c r="V229" i="9"/>
  <c r="W229" i="9" s="1"/>
  <c r="V230" i="9"/>
  <c r="V231" i="9"/>
  <c r="V232" i="9"/>
  <c r="V233" i="9"/>
  <c r="V234" i="9"/>
  <c r="V235" i="9"/>
  <c r="V236" i="9"/>
  <c r="W236" i="9" s="1"/>
  <c r="V237" i="9"/>
  <c r="V2" i="9"/>
  <c r="U2" i="9"/>
  <c r="U3" i="9"/>
  <c r="U4" i="9"/>
  <c r="U5" i="9"/>
  <c r="U6" i="9"/>
  <c r="W6" i="9" s="1"/>
  <c r="U7" i="9"/>
  <c r="U8" i="9"/>
  <c r="U9" i="9"/>
  <c r="U10" i="9"/>
  <c r="U11" i="9"/>
  <c r="U12" i="9"/>
  <c r="W12" i="9" s="1"/>
  <c r="U13" i="9"/>
  <c r="U14" i="9"/>
  <c r="U15" i="9"/>
  <c r="U16" i="9"/>
  <c r="U17" i="9"/>
  <c r="W17" i="9" s="1"/>
  <c r="U18" i="9"/>
  <c r="U19" i="9"/>
  <c r="U20" i="9"/>
  <c r="U21" i="9"/>
  <c r="U22" i="9"/>
  <c r="U23" i="9"/>
  <c r="W23" i="9" s="1"/>
  <c r="U24" i="9"/>
  <c r="U25" i="9"/>
  <c r="U26" i="9"/>
  <c r="W26" i="9" s="1"/>
  <c r="U27" i="9"/>
  <c r="U28" i="9"/>
  <c r="W28" i="9" s="1"/>
  <c r="U29" i="9"/>
  <c r="W29" i="9" s="1"/>
  <c r="U30" i="9"/>
  <c r="U31" i="9"/>
  <c r="U32" i="9"/>
  <c r="U33" i="9"/>
  <c r="U34" i="9"/>
  <c r="W34" i="9" s="1"/>
  <c r="U35" i="9"/>
  <c r="U36" i="9"/>
  <c r="U37" i="9"/>
  <c r="U38" i="9"/>
  <c r="U39" i="9"/>
  <c r="U40" i="9"/>
  <c r="W40" i="9" s="1"/>
  <c r="U41" i="9"/>
  <c r="U42" i="9"/>
  <c r="U43" i="9"/>
  <c r="U44" i="9"/>
  <c r="U45" i="9"/>
  <c r="U46" i="9"/>
  <c r="W46" i="9" s="1"/>
  <c r="U47" i="9"/>
  <c r="U48" i="9"/>
  <c r="U49" i="9"/>
  <c r="U50" i="9"/>
  <c r="U51" i="9"/>
  <c r="U52" i="9"/>
  <c r="W52" i="9" s="1"/>
  <c r="U53" i="9"/>
  <c r="U54" i="9"/>
  <c r="W54" i="9" s="1"/>
  <c r="U55" i="9"/>
  <c r="U56" i="9"/>
  <c r="U57" i="9"/>
  <c r="U58" i="9"/>
  <c r="W58" i="9" s="1"/>
  <c r="U59" i="9"/>
  <c r="U60" i="9"/>
  <c r="W60" i="9" s="1"/>
  <c r="U61" i="9"/>
  <c r="U62" i="9"/>
  <c r="U63" i="9"/>
  <c r="U64" i="9"/>
  <c r="U65" i="9"/>
  <c r="U66" i="9"/>
  <c r="U67" i="9"/>
  <c r="U68" i="9"/>
  <c r="U69" i="9"/>
  <c r="U70" i="9"/>
  <c r="U71" i="9"/>
  <c r="U72" i="9"/>
  <c r="W72" i="9" s="1"/>
  <c r="U73" i="9"/>
  <c r="U74" i="9"/>
  <c r="W74" i="9" s="1"/>
  <c r="U75" i="9"/>
  <c r="U76" i="9"/>
  <c r="U77" i="9"/>
  <c r="W77" i="9" s="1"/>
  <c r="U78" i="9"/>
  <c r="W78" i="9" s="1"/>
  <c r="U79" i="9"/>
  <c r="U80" i="9"/>
  <c r="U81" i="9"/>
  <c r="U82" i="9"/>
  <c r="U83" i="9"/>
  <c r="U84" i="9"/>
  <c r="U85" i="9"/>
  <c r="U86" i="9"/>
  <c r="W86" i="9" s="1"/>
  <c r="U87" i="9"/>
  <c r="U88" i="9"/>
  <c r="U89" i="9"/>
  <c r="W89" i="9" s="1"/>
  <c r="U90" i="9"/>
  <c r="U91" i="9"/>
  <c r="U92" i="9"/>
  <c r="U93" i="9"/>
  <c r="U94" i="9"/>
  <c r="W94" i="9" s="1"/>
  <c r="U95" i="9"/>
  <c r="U96" i="9"/>
  <c r="U97" i="9"/>
  <c r="U98" i="9"/>
  <c r="U99" i="9"/>
  <c r="U100" i="9"/>
  <c r="U101" i="9"/>
  <c r="U102" i="9"/>
  <c r="U103" i="9"/>
  <c r="U104" i="9"/>
  <c r="U105" i="9"/>
  <c r="U106" i="9"/>
  <c r="W106" i="9" s="1"/>
  <c r="U107" i="9"/>
  <c r="U108" i="9"/>
  <c r="W108" i="9" s="1"/>
  <c r="U109" i="9"/>
  <c r="U110" i="9"/>
  <c r="U111" i="9"/>
  <c r="U112" i="9"/>
  <c r="U113" i="9"/>
  <c r="W113" i="9" s="1"/>
  <c r="U114" i="9"/>
  <c r="W114" i="9" s="1"/>
  <c r="U115" i="9"/>
  <c r="U116" i="9"/>
  <c r="U117" i="9"/>
  <c r="U118" i="9"/>
  <c r="U119" i="9"/>
  <c r="U120" i="9"/>
  <c r="W120" i="9" s="1"/>
  <c r="U121" i="9"/>
  <c r="U122" i="9"/>
  <c r="U123" i="9"/>
  <c r="U124" i="9"/>
  <c r="U125" i="9"/>
  <c r="W125" i="9" s="1"/>
  <c r="U126" i="9"/>
  <c r="W126" i="9" s="1"/>
  <c r="U127" i="9"/>
  <c r="U128" i="9"/>
  <c r="U129" i="9"/>
  <c r="U130" i="9"/>
  <c r="U131" i="9"/>
  <c r="U132" i="9"/>
  <c r="W132" i="9" s="1"/>
  <c r="U133" i="9"/>
  <c r="U134" i="9"/>
  <c r="W134" i="9" s="1"/>
  <c r="U135" i="9"/>
  <c r="W135" i="9" s="1"/>
  <c r="U136" i="9"/>
  <c r="U137" i="9"/>
  <c r="W137" i="9" s="1"/>
  <c r="U138" i="9"/>
  <c r="W138" i="9" s="1"/>
  <c r="U139" i="9"/>
  <c r="U140" i="9"/>
  <c r="U141" i="9"/>
  <c r="W141" i="9" s="1"/>
  <c r="U142" i="9"/>
  <c r="U143" i="9"/>
  <c r="U144" i="9"/>
  <c r="W144" i="9" s="1"/>
  <c r="U145" i="9"/>
  <c r="U146" i="9"/>
  <c r="W146" i="9" s="1"/>
  <c r="U147" i="9"/>
  <c r="W147" i="9" s="1"/>
  <c r="U148" i="9"/>
  <c r="U149" i="9"/>
  <c r="W149" i="9" s="1"/>
  <c r="U150" i="9"/>
  <c r="W150" i="9" s="1"/>
  <c r="U151" i="9"/>
  <c r="U152" i="9"/>
  <c r="U153" i="9"/>
  <c r="W153" i="9" s="1"/>
  <c r="U154" i="9"/>
  <c r="U155" i="9"/>
  <c r="U156" i="9"/>
  <c r="W156" i="9" s="1"/>
  <c r="U157" i="9"/>
  <c r="U158" i="9"/>
  <c r="W158" i="9" s="1"/>
  <c r="U159" i="9"/>
  <c r="W159" i="9" s="1"/>
  <c r="U160" i="9"/>
  <c r="U161" i="9"/>
  <c r="W161" i="9" s="1"/>
  <c r="U162" i="9"/>
  <c r="W162" i="9" s="1"/>
  <c r="U163" i="9"/>
  <c r="U164" i="9"/>
  <c r="U165" i="9"/>
  <c r="W165" i="9" s="1"/>
  <c r="U166" i="9"/>
  <c r="U167" i="9"/>
  <c r="U168" i="9"/>
  <c r="W168" i="9" s="1"/>
  <c r="U169" i="9"/>
  <c r="U170" i="9"/>
  <c r="W170" i="9" s="1"/>
  <c r="U171" i="9"/>
  <c r="W171" i="9" s="1"/>
  <c r="U172" i="9"/>
  <c r="U173" i="9"/>
  <c r="W173" i="9" s="1"/>
  <c r="U174" i="9"/>
  <c r="W174" i="9" s="1"/>
  <c r="U175" i="9"/>
  <c r="U176" i="9"/>
  <c r="U177" i="9"/>
  <c r="W177" i="9" s="1"/>
  <c r="U178" i="9"/>
  <c r="U179" i="9"/>
  <c r="U180" i="9"/>
  <c r="W180" i="9" s="1"/>
  <c r="U181" i="9"/>
  <c r="U182" i="9"/>
  <c r="W182" i="9" s="1"/>
  <c r="U183" i="9"/>
  <c r="W183" i="9" s="1"/>
  <c r="U184" i="9"/>
  <c r="U185" i="9"/>
  <c r="W185" i="9" s="1"/>
  <c r="U186" i="9"/>
  <c r="W186" i="9" s="1"/>
  <c r="U187" i="9"/>
  <c r="U188" i="9"/>
  <c r="U189" i="9"/>
  <c r="W189" i="9" s="1"/>
  <c r="U190" i="9"/>
  <c r="U191" i="9"/>
  <c r="U192" i="9"/>
  <c r="W192" i="9" s="1"/>
  <c r="U193" i="9"/>
  <c r="U194" i="9"/>
  <c r="W194" i="9" s="1"/>
  <c r="U195" i="9"/>
  <c r="W195" i="9" s="1"/>
  <c r="U196" i="9"/>
  <c r="U197" i="9"/>
  <c r="W197" i="9" s="1"/>
  <c r="U198" i="9"/>
  <c r="W198" i="9" s="1"/>
  <c r="U199" i="9"/>
  <c r="U200" i="9"/>
  <c r="U201" i="9"/>
  <c r="W201" i="9" s="1"/>
  <c r="U202" i="9"/>
  <c r="U203" i="9"/>
  <c r="U204" i="9"/>
  <c r="W204" i="9" s="1"/>
  <c r="U205" i="9"/>
  <c r="U206" i="9"/>
  <c r="W206" i="9" s="1"/>
  <c r="U207" i="9"/>
  <c r="W207" i="9" s="1"/>
  <c r="U208" i="9"/>
  <c r="U209" i="9"/>
  <c r="W209" i="9" s="1"/>
  <c r="U210" i="9"/>
  <c r="W210" i="9" s="1"/>
  <c r="U211" i="9"/>
  <c r="U212" i="9"/>
  <c r="U213" i="9"/>
  <c r="W213" i="9" s="1"/>
  <c r="U214" i="9"/>
  <c r="U215" i="9"/>
  <c r="U216" i="9"/>
  <c r="W216" i="9" s="1"/>
  <c r="U217" i="9"/>
  <c r="U218" i="9"/>
  <c r="W218" i="9" s="1"/>
  <c r="U219" i="9"/>
  <c r="W219" i="9" s="1"/>
  <c r="U220" i="9"/>
  <c r="U221" i="9"/>
  <c r="W221" i="9" s="1"/>
  <c r="U222" i="9"/>
  <c r="W222" i="9" s="1"/>
  <c r="U223" i="9"/>
  <c r="U224" i="9"/>
  <c r="U225" i="9"/>
  <c r="W225" i="9" s="1"/>
  <c r="U226" i="9"/>
  <c r="U227" i="9"/>
  <c r="U228" i="9"/>
  <c r="W228" i="9" s="1"/>
  <c r="U229" i="9"/>
  <c r="U230" i="9"/>
  <c r="W230" i="9" s="1"/>
  <c r="U231" i="9"/>
  <c r="W231" i="9" s="1"/>
  <c r="U232" i="9"/>
  <c r="U233" i="9"/>
  <c r="W233" i="9" s="1"/>
  <c r="U234" i="9"/>
  <c r="W234" i="9" s="1"/>
  <c r="U235" i="9"/>
  <c r="U236" i="9"/>
  <c r="U237" i="9"/>
  <c r="W237" i="9" s="1"/>
  <c r="W2" i="9"/>
  <c r="W235" i="9"/>
  <c r="W232" i="9"/>
  <c r="W226" i="9"/>
  <c r="W224" i="9"/>
  <c r="W223" i="9"/>
  <c r="W214" i="9"/>
  <c r="W211" i="9"/>
  <c r="W202" i="9"/>
  <c r="W199" i="9"/>
  <c r="W196" i="9"/>
  <c r="W190" i="9"/>
  <c r="W187" i="9"/>
  <c r="W178" i="9"/>
  <c r="W175" i="9"/>
  <c r="W169" i="9"/>
  <c r="W166" i="9"/>
  <c r="W163" i="9"/>
  <c r="W154" i="9"/>
  <c r="W152" i="9"/>
  <c r="W151" i="9"/>
  <c r="W142" i="9"/>
  <c r="W140" i="9"/>
  <c r="W139" i="9"/>
  <c r="W136" i="9"/>
  <c r="W130" i="9"/>
  <c r="W129" i="9"/>
  <c r="W128" i="9"/>
  <c r="W127" i="9"/>
  <c r="W124" i="9"/>
  <c r="W123" i="9"/>
  <c r="W122" i="9"/>
  <c r="W121" i="9"/>
  <c r="W119" i="9"/>
  <c r="W118" i="9"/>
  <c r="W117" i="9"/>
  <c r="W116" i="9"/>
  <c r="W115" i="9"/>
  <c r="W112" i="9"/>
  <c r="W111" i="9"/>
  <c r="W110" i="9"/>
  <c r="W107" i="9"/>
  <c r="W105" i="9"/>
  <c r="W104" i="9"/>
  <c r="W103" i="9"/>
  <c r="W102" i="9"/>
  <c r="W101" i="9"/>
  <c r="W100" i="9"/>
  <c r="W99" i="9"/>
  <c r="W98" i="9"/>
  <c r="W96" i="9"/>
  <c r="W93" i="9"/>
  <c r="W92" i="9"/>
  <c r="W91" i="9"/>
  <c r="W90" i="9"/>
  <c r="W88" i="9"/>
  <c r="W87" i="9"/>
  <c r="W84" i="9"/>
  <c r="W82" i="9"/>
  <c r="W81" i="9"/>
  <c r="W80" i="9"/>
  <c r="W79" i="9"/>
  <c r="W76" i="9"/>
  <c r="W75" i="9"/>
  <c r="W70" i="9"/>
  <c r="W69" i="9"/>
  <c r="W68" i="9"/>
  <c r="W67" i="9"/>
  <c r="W66" i="9"/>
  <c r="W65" i="9"/>
  <c r="W64" i="9"/>
  <c r="W63" i="9"/>
  <c r="W62" i="9"/>
  <c r="W57" i="9"/>
  <c r="W56" i="9"/>
  <c r="W55" i="9"/>
  <c r="W53" i="9"/>
  <c r="W51" i="9"/>
  <c r="W50" i="9"/>
  <c r="W48" i="9"/>
  <c r="W45" i="9"/>
  <c r="W44" i="9"/>
  <c r="W43" i="9"/>
  <c r="W42" i="9"/>
  <c r="W41" i="9"/>
  <c r="W39" i="9"/>
  <c r="W38" i="9"/>
  <c r="W37" i="9"/>
  <c r="W36" i="9"/>
  <c r="W33" i="9"/>
  <c r="W32" i="9"/>
  <c r="W31" i="9"/>
  <c r="W30" i="9"/>
  <c r="W27" i="9"/>
  <c r="W24" i="9"/>
  <c r="W22" i="9"/>
  <c r="W21" i="9"/>
  <c r="W20" i="9"/>
  <c r="W19" i="9"/>
  <c r="W18" i="9"/>
  <c r="W16" i="9"/>
  <c r="W15" i="9"/>
  <c r="W14" i="9"/>
  <c r="W11" i="9"/>
  <c r="W10" i="9"/>
  <c r="W9" i="9"/>
  <c r="W8" i="9"/>
  <c r="W7" i="9"/>
  <c r="W5" i="9"/>
  <c r="W4" i="9"/>
  <c r="T237" i="9"/>
  <c r="S237" i="9"/>
  <c r="P237" i="9"/>
  <c r="T236" i="9"/>
  <c r="S236" i="9"/>
  <c r="P236" i="9"/>
  <c r="T235" i="9"/>
  <c r="S235" i="9"/>
  <c r="P235" i="9"/>
  <c r="T234" i="9"/>
  <c r="S234" i="9"/>
  <c r="P234" i="9"/>
  <c r="T233" i="9"/>
  <c r="S233" i="9"/>
  <c r="P233" i="9"/>
  <c r="T232" i="9"/>
  <c r="S232" i="9"/>
  <c r="P232" i="9"/>
  <c r="T231" i="9"/>
  <c r="S231" i="9"/>
  <c r="P231" i="9"/>
  <c r="T230" i="9"/>
  <c r="S230" i="9"/>
  <c r="P230" i="9"/>
  <c r="T229" i="9"/>
  <c r="S229" i="9"/>
  <c r="P229" i="9"/>
  <c r="T228" i="9"/>
  <c r="S228" i="9"/>
  <c r="P228" i="9"/>
  <c r="T227" i="9"/>
  <c r="S227" i="9"/>
  <c r="P227" i="9"/>
  <c r="T226" i="9"/>
  <c r="S226" i="9"/>
  <c r="P226" i="9"/>
  <c r="T225" i="9"/>
  <c r="S225" i="9"/>
  <c r="P225" i="9"/>
  <c r="T224" i="9"/>
  <c r="S224" i="9"/>
  <c r="P224" i="9"/>
  <c r="T223" i="9"/>
  <c r="S223" i="9"/>
  <c r="P223" i="9"/>
  <c r="T222" i="9"/>
  <c r="S222" i="9"/>
  <c r="P222" i="9"/>
  <c r="T221" i="9"/>
  <c r="S221" i="9"/>
  <c r="P221" i="9"/>
  <c r="T220" i="9"/>
  <c r="S220" i="9"/>
  <c r="P220" i="9"/>
  <c r="T219" i="9"/>
  <c r="S219" i="9"/>
  <c r="P219" i="9"/>
  <c r="T218" i="9"/>
  <c r="S218" i="9"/>
  <c r="P218" i="9"/>
  <c r="T217" i="9"/>
  <c r="S217" i="9"/>
  <c r="P217" i="9"/>
  <c r="T216" i="9"/>
  <c r="S216" i="9"/>
  <c r="P216" i="9"/>
  <c r="T215" i="9"/>
  <c r="S215" i="9"/>
  <c r="P215" i="9"/>
  <c r="T214" i="9"/>
  <c r="S214" i="9"/>
  <c r="P214" i="9"/>
  <c r="T213" i="9"/>
  <c r="S213" i="9"/>
  <c r="P213" i="9"/>
  <c r="T212" i="9"/>
  <c r="S212" i="9"/>
  <c r="P212" i="9"/>
  <c r="T211" i="9"/>
  <c r="S211" i="9"/>
  <c r="P211" i="9"/>
  <c r="T210" i="9"/>
  <c r="S210" i="9"/>
  <c r="P210" i="9"/>
  <c r="T209" i="9"/>
  <c r="S209" i="9"/>
  <c r="P209" i="9"/>
  <c r="T208" i="9"/>
  <c r="S208" i="9"/>
  <c r="P208" i="9"/>
  <c r="T207" i="9"/>
  <c r="S207" i="9"/>
  <c r="P207" i="9"/>
  <c r="T206" i="9"/>
  <c r="S206" i="9"/>
  <c r="P206" i="9"/>
  <c r="T205" i="9"/>
  <c r="S205" i="9"/>
  <c r="P205" i="9"/>
  <c r="T204" i="9"/>
  <c r="S204" i="9"/>
  <c r="P204" i="9"/>
  <c r="T203" i="9"/>
  <c r="S203" i="9"/>
  <c r="P203" i="9"/>
  <c r="T202" i="9"/>
  <c r="S202" i="9"/>
  <c r="P202" i="9"/>
  <c r="T201" i="9"/>
  <c r="S201" i="9"/>
  <c r="P201" i="9"/>
  <c r="T200" i="9"/>
  <c r="S200" i="9"/>
  <c r="P200" i="9"/>
  <c r="T199" i="9"/>
  <c r="S199" i="9"/>
  <c r="P199" i="9"/>
  <c r="T198" i="9"/>
  <c r="S198" i="9"/>
  <c r="P198" i="9"/>
  <c r="T197" i="9"/>
  <c r="S197" i="9"/>
  <c r="P197" i="9"/>
  <c r="T196" i="9"/>
  <c r="S196" i="9"/>
  <c r="P196" i="9"/>
  <c r="T195" i="9"/>
  <c r="S195" i="9"/>
  <c r="P195" i="9"/>
  <c r="T194" i="9"/>
  <c r="S194" i="9"/>
  <c r="P194" i="9"/>
  <c r="T193" i="9"/>
  <c r="S193" i="9"/>
  <c r="P193" i="9"/>
  <c r="T192" i="9"/>
  <c r="S192" i="9"/>
  <c r="P192" i="9"/>
  <c r="T191" i="9"/>
  <c r="S191" i="9"/>
  <c r="P191" i="9"/>
  <c r="T190" i="9"/>
  <c r="S190" i="9"/>
  <c r="P190" i="9"/>
  <c r="T189" i="9"/>
  <c r="S189" i="9"/>
  <c r="P189" i="9"/>
  <c r="T188" i="9"/>
  <c r="S188" i="9"/>
  <c r="P188" i="9"/>
  <c r="T187" i="9"/>
  <c r="S187" i="9"/>
  <c r="P187" i="9"/>
  <c r="T186" i="9"/>
  <c r="S186" i="9"/>
  <c r="P186" i="9"/>
  <c r="T185" i="9"/>
  <c r="S185" i="9"/>
  <c r="P185" i="9"/>
  <c r="T184" i="9"/>
  <c r="S184" i="9"/>
  <c r="P184" i="9"/>
  <c r="T183" i="9"/>
  <c r="S183" i="9"/>
  <c r="P183" i="9"/>
  <c r="T182" i="9"/>
  <c r="S182" i="9"/>
  <c r="P182" i="9"/>
  <c r="T181" i="9"/>
  <c r="S181" i="9"/>
  <c r="P181" i="9"/>
  <c r="T180" i="9"/>
  <c r="S180" i="9"/>
  <c r="P180" i="9"/>
  <c r="T179" i="9"/>
  <c r="S179" i="9"/>
  <c r="P179" i="9"/>
  <c r="T178" i="9"/>
  <c r="S178" i="9"/>
  <c r="P178" i="9"/>
  <c r="T177" i="9"/>
  <c r="S177" i="9"/>
  <c r="P177" i="9"/>
  <c r="T176" i="9"/>
  <c r="S176" i="9"/>
  <c r="P176" i="9"/>
  <c r="T175" i="9"/>
  <c r="S175" i="9"/>
  <c r="P175" i="9"/>
  <c r="T174" i="9"/>
  <c r="S174" i="9"/>
  <c r="P174" i="9"/>
  <c r="T173" i="9"/>
  <c r="S173" i="9"/>
  <c r="P173" i="9"/>
  <c r="T172" i="9"/>
  <c r="S172" i="9"/>
  <c r="P172" i="9"/>
  <c r="T171" i="9"/>
  <c r="S171" i="9"/>
  <c r="P171" i="9"/>
  <c r="T170" i="9"/>
  <c r="S170" i="9"/>
  <c r="P170" i="9"/>
  <c r="T169" i="9"/>
  <c r="S169" i="9"/>
  <c r="P169" i="9"/>
  <c r="T168" i="9"/>
  <c r="S168" i="9"/>
  <c r="P168" i="9"/>
  <c r="T167" i="9"/>
  <c r="S167" i="9"/>
  <c r="P167" i="9"/>
  <c r="T166" i="9"/>
  <c r="S166" i="9"/>
  <c r="P166" i="9"/>
  <c r="T165" i="9"/>
  <c r="S165" i="9"/>
  <c r="P165" i="9"/>
  <c r="T164" i="9"/>
  <c r="S164" i="9"/>
  <c r="P164" i="9"/>
  <c r="T163" i="9"/>
  <c r="S163" i="9"/>
  <c r="P163" i="9"/>
  <c r="T162" i="9"/>
  <c r="S162" i="9"/>
  <c r="P162" i="9"/>
  <c r="T161" i="9"/>
  <c r="S161" i="9"/>
  <c r="P161" i="9"/>
  <c r="T160" i="9"/>
  <c r="S160" i="9"/>
  <c r="P160" i="9"/>
  <c r="T159" i="9"/>
  <c r="S159" i="9"/>
  <c r="P159" i="9"/>
  <c r="T158" i="9"/>
  <c r="S158" i="9"/>
  <c r="P158" i="9"/>
  <c r="T157" i="9"/>
  <c r="S157" i="9"/>
  <c r="P157" i="9"/>
  <c r="T156" i="9"/>
  <c r="S156" i="9"/>
  <c r="P156" i="9"/>
  <c r="T155" i="9"/>
  <c r="S155" i="9"/>
  <c r="P155" i="9"/>
  <c r="T154" i="9"/>
  <c r="S154" i="9"/>
  <c r="P154" i="9"/>
  <c r="T153" i="9"/>
  <c r="S153" i="9"/>
  <c r="P153" i="9"/>
  <c r="T152" i="9"/>
  <c r="S152" i="9"/>
  <c r="P152" i="9"/>
  <c r="T151" i="9"/>
  <c r="S151" i="9"/>
  <c r="P151" i="9"/>
  <c r="T150" i="9"/>
  <c r="S150" i="9"/>
  <c r="P150" i="9"/>
  <c r="T149" i="9"/>
  <c r="S149" i="9"/>
  <c r="P149" i="9"/>
  <c r="T148" i="9"/>
  <c r="S148" i="9"/>
  <c r="P148" i="9"/>
  <c r="T147" i="9"/>
  <c r="S147" i="9"/>
  <c r="P147" i="9"/>
  <c r="T146" i="9"/>
  <c r="S146" i="9"/>
  <c r="P146" i="9"/>
  <c r="T145" i="9"/>
  <c r="S145" i="9"/>
  <c r="P145" i="9"/>
  <c r="T144" i="9"/>
  <c r="S144" i="9"/>
  <c r="P144" i="9"/>
  <c r="T143" i="9"/>
  <c r="S143" i="9"/>
  <c r="P143" i="9"/>
  <c r="T142" i="9"/>
  <c r="S142" i="9"/>
  <c r="P142" i="9"/>
  <c r="T141" i="9"/>
  <c r="S141" i="9"/>
  <c r="P141" i="9"/>
  <c r="T140" i="9"/>
  <c r="S140" i="9"/>
  <c r="P140" i="9"/>
  <c r="T139" i="9"/>
  <c r="S139" i="9"/>
  <c r="P139" i="9"/>
  <c r="T138" i="9"/>
  <c r="S138" i="9"/>
  <c r="P138" i="9"/>
  <c r="T137" i="9"/>
  <c r="S137" i="9"/>
  <c r="P137" i="9"/>
  <c r="T136" i="9"/>
  <c r="S136" i="9"/>
  <c r="P136" i="9"/>
  <c r="T135" i="9"/>
  <c r="S135" i="9"/>
  <c r="P135" i="9"/>
  <c r="T134" i="9"/>
  <c r="S134" i="9"/>
  <c r="P134" i="9"/>
  <c r="T133" i="9"/>
  <c r="S133" i="9"/>
  <c r="P133" i="9"/>
  <c r="T132" i="9"/>
  <c r="S132" i="9"/>
  <c r="P132" i="9"/>
  <c r="T131" i="9"/>
  <c r="S131" i="9"/>
  <c r="P131" i="9"/>
  <c r="T130" i="9"/>
  <c r="S130" i="9"/>
  <c r="P130" i="9"/>
  <c r="T129" i="9"/>
  <c r="S129" i="9"/>
  <c r="P129" i="9"/>
  <c r="T128" i="9"/>
  <c r="S128" i="9"/>
  <c r="P128" i="9"/>
  <c r="T127" i="9"/>
  <c r="S127" i="9"/>
  <c r="P127" i="9"/>
  <c r="T126" i="9"/>
  <c r="S126" i="9"/>
  <c r="P126" i="9"/>
  <c r="T125" i="9"/>
  <c r="S125" i="9"/>
  <c r="P125" i="9"/>
  <c r="T124" i="9"/>
  <c r="S124" i="9"/>
  <c r="P124" i="9"/>
  <c r="T123" i="9"/>
  <c r="S123" i="9"/>
  <c r="P123" i="9"/>
  <c r="T122" i="9"/>
  <c r="S122" i="9"/>
  <c r="P122" i="9"/>
  <c r="T121" i="9"/>
  <c r="S121" i="9"/>
  <c r="P121" i="9"/>
  <c r="T120" i="9"/>
  <c r="S120" i="9"/>
  <c r="P120" i="9"/>
  <c r="T119" i="9"/>
  <c r="S119" i="9"/>
  <c r="P119" i="9"/>
  <c r="T118" i="9"/>
  <c r="S118" i="9"/>
  <c r="P118" i="9"/>
  <c r="T117" i="9"/>
  <c r="S117" i="9"/>
  <c r="P117" i="9"/>
  <c r="T116" i="9"/>
  <c r="S116" i="9"/>
  <c r="P116" i="9"/>
  <c r="T115" i="9"/>
  <c r="S115" i="9"/>
  <c r="P115" i="9"/>
  <c r="T114" i="9"/>
  <c r="S114" i="9"/>
  <c r="P114" i="9"/>
  <c r="T113" i="9"/>
  <c r="S113" i="9"/>
  <c r="P113" i="9"/>
  <c r="T112" i="9"/>
  <c r="S112" i="9"/>
  <c r="P112" i="9"/>
  <c r="T111" i="9"/>
  <c r="S111" i="9"/>
  <c r="P111" i="9"/>
  <c r="T110" i="9"/>
  <c r="S110" i="9"/>
  <c r="P110" i="9"/>
  <c r="T109" i="9"/>
  <c r="S109" i="9"/>
  <c r="P109" i="9"/>
  <c r="T108" i="9"/>
  <c r="S108" i="9"/>
  <c r="P108" i="9"/>
  <c r="T107" i="9"/>
  <c r="S107" i="9"/>
  <c r="P107" i="9"/>
  <c r="T106" i="9"/>
  <c r="S106" i="9"/>
  <c r="P106" i="9"/>
  <c r="T105" i="9"/>
  <c r="S105" i="9"/>
  <c r="P105" i="9"/>
  <c r="T104" i="9"/>
  <c r="S104" i="9"/>
  <c r="P104" i="9"/>
  <c r="T103" i="9"/>
  <c r="S103" i="9"/>
  <c r="P103" i="9"/>
  <c r="T102" i="9"/>
  <c r="S102" i="9"/>
  <c r="P102" i="9"/>
  <c r="T101" i="9"/>
  <c r="S101" i="9"/>
  <c r="P101" i="9"/>
  <c r="T100" i="9"/>
  <c r="S100" i="9"/>
  <c r="P100" i="9"/>
  <c r="T99" i="9"/>
  <c r="S99" i="9"/>
  <c r="P99" i="9"/>
  <c r="T98" i="9"/>
  <c r="S98" i="9"/>
  <c r="P98" i="9"/>
  <c r="T97" i="9"/>
  <c r="S97" i="9"/>
  <c r="P97" i="9"/>
  <c r="T96" i="9"/>
  <c r="S96" i="9"/>
  <c r="P96" i="9"/>
  <c r="T95" i="9"/>
  <c r="S95" i="9"/>
  <c r="P95" i="9"/>
  <c r="T94" i="9"/>
  <c r="S94" i="9"/>
  <c r="P94" i="9"/>
  <c r="T93" i="9"/>
  <c r="S93" i="9"/>
  <c r="P93" i="9"/>
  <c r="T92" i="9"/>
  <c r="S92" i="9"/>
  <c r="P92" i="9"/>
  <c r="T91" i="9"/>
  <c r="S91" i="9"/>
  <c r="P91" i="9"/>
  <c r="T90" i="9"/>
  <c r="S90" i="9"/>
  <c r="P90" i="9"/>
  <c r="T89" i="9"/>
  <c r="S89" i="9"/>
  <c r="P89" i="9"/>
  <c r="T88" i="9"/>
  <c r="S88" i="9"/>
  <c r="P88" i="9"/>
  <c r="T87" i="9"/>
  <c r="S87" i="9"/>
  <c r="P87" i="9"/>
  <c r="T86" i="9"/>
  <c r="S86" i="9"/>
  <c r="P86" i="9"/>
  <c r="T85" i="9"/>
  <c r="S85" i="9"/>
  <c r="P85" i="9"/>
  <c r="T84" i="9"/>
  <c r="S84" i="9"/>
  <c r="P84" i="9"/>
  <c r="T83" i="9"/>
  <c r="S83" i="9"/>
  <c r="P83" i="9"/>
  <c r="T82" i="9"/>
  <c r="S82" i="9"/>
  <c r="P82" i="9"/>
  <c r="T81" i="9"/>
  <c r="S81" i="9"/>
  <c r="P81" i="9"/>
  <c r="T80" i="9"/>
  <c r="S80" i="9"/>
  <c r="P80" i="9"/>
  <c r="T79" i="9"/>
  <c r="S79" i="9"/>
  <c r="P79" i="9"/>
  <c r="T78" i="9"/>
  <c r="S78" i="9"/>
  <c r="P78" i="9"/>
  <c r="T77" i="9"/>
  <c r="S77" i="9"/>
  <c r="P77" i="9"/>
  <c r="T76" i="9"/>
  <c r="S76" i="9"/>
  <c r="P76" i="9"/>
  <c r="T75" i="9"/>
  <c r="S75" i="9"/>
  <c r="P75" i="9"/>
  <c r="T74" i="9"/>
  <c r="S74" i="9"/>
  <c r="P74" i="9"/>
  <c r="T73" i="9"/>
  <c r="S73" i="9"/>
  <c r="P73" i="9"/>
  <c r="T72" i="9"/>
  <c r="S72" i="9"/>
  <c r="P72" i="9"/>
  <c r="T71" i="9"/>
  <c r="S71" i="9"/>
  <c r="P71" i="9"/>
  <c r="T70" i="9"/>
  <c r="S70" i="9"/>
  <c r="P70" i="9"/>
  <c r="T69" i="9"/>
  <c r="S69" i="9"/>
  <c r="P69" i="9"/>
  <c r="T68" i="9"/>
  <c r="S68" i="9"/>
  <c r="P68" i="9"/>
  <c r="T67" i="9"/>
  <c r="S67" i="9"/>
  <c r="P67" i="9"/>
  <c r="T66" i="9"/>
  <c r="S66" i="9"/>
  <c r="P66" i="9"/>
  <c r="T65" i="9"/>
  <c r="S65" i="9"/>
  <c r="P65" i="9"/>
  <c r="T64" i="9"/>
  <c r="S64" i="9"/>
  <c r="P64" i="9"/>
  <c r="T63" i="9"/>
  <c r="S63" i="9"/>
  <c r="P63" i="9"/>
  <c r="T62" i="9"/>
  <c r="S62" i="9"/>
  <c r="P62" i="9"/>
  <c r="T61" i="9"/>
  <c r="S61" i="9"/>
  <c r="P61" i="9"/>
  <c r="T60" i="9"/>
  <c r="S60" i="9"/>
  <c r="P60" i="9"/>
  <c r="T59" i="9"/>
  <c r="S59" i="9"/>
  <c r="P59" i="9"/>
  <c r="T58" i="9"/>
  <c r="S58" i="9"/>
  <c r="P58" i="9"/>
  <c r="T57" i="9"/>
  <c r="S57" i="9"/>
  <c r="P57" i="9"/>
  <c r="T56" i="9"/>
  <c r="S56" i="9"/>
  <c r="P56" i="9"/>
  <c r="T55" i="9"/>
  <c r="S55" i="9"/>
  <c r="P55" i="9"/>
  <c r="T54" i="9"/>
  <c r="S54" i="9"/>
  <c r="P54" i="9"/>
  <c r="T53" i="9"/>
  <c r="S53" i="9"/>
  <c r="P53" i="9"/>
  <c r="T52" i="9"/>
  <c r="S52" i="9"/>
  <c r="P52" i="9"/>
  <c r="T51" i="9"/>
  <c r="S51" i="9"/>
  <c r="P51" i="9"/>
  <c r="T50" i="9"/>
  <c r="S50" i="9"/>
  <c r="P50" i="9"/>
  <c r="T49" i="9"/>
  <c r="S49" i="9"/>
  <c r="P49" i="9"/>
  <c r="T48" i="9"/>
  <c r="S48" i="9"/>
  <c r="P48" i="9"/>
  <c r="T47" i="9"/>
  <c r="S47" i="9"/>
  <c r="P47" i="9"/>
  <c r="T46" i="9"/>
  <c r="S46" i="9"/>
  <c r="P46" i="9"/>
  <c r="T45" i="9"/>
  <c r="S45" i="9"/>
  <c r="P45" i="9"/>
  <c r="T44" i="9"/>
  <c r="S44" i="9"/>
  <c r="P44" i="9"/>
  <c r="T43" i="9"/>
  <c r="S43" i="9"/>
  <c r="P43" i="9"/>
  <c r="T42" i="9"/>
  <c r="S42" i="9"/>
  <c r="P42" i="9"/>
  <c r="T41" i="9"/>
  <c r="S41" i="9"/>
  <c r="P41" i="9"/>
  <c r="T40" i="9"/>
  <c r="S40" i="9"/>
  <c r="P40" i="9"/>
  <c r="T39" i="9"/>
  <c r="S39" i="9"/>
  <c r="P39" i="9"/>
  <c r="T38" i="9"/>
  <c r="S38" i="9"/>
  <c r="P38" i="9"/>
  <c r="T37" i="9"/>
  <c r="S37" i="9"/>
  <c r="P37" i="9"/>
  <c r="T36" i="9"/>
  <c r="S36" i="9"/>
  <c r="P36" i="9"/>
  <c r="T35" i="9"/>
  <c r="S35" i="9"/>
  <c r="P35" i="9"/>
  <c r="T34" i="9"/>
  <c r="S34" i="9"/>
  <c r="P34" i="9"/>
  <c r="T33" i="9"/>
  <c r="S33" i="9"/>
  <c r="P33" i="9"/>
  <c r="T32" i="9"/>
  <c r="S32" i="9"/>
  <c r="P32" i="9"/>
  <c r="T31" i="9"/>
  <c r="S31" i="9"/>
  <c r="P31" i="9"/>
  <c r="T30" i="9"/>
  <c r="S30" i="9"/>
  <c r="P30" i="9"/>
  <c r="T29" i="9"/>
  <c r="S29" i="9"/>
  <c r="P29" i="9"/>
  <c r="T28" i="9"/>
  <c r="S28" i="9"/>
  <c r="P28" i="9"/>
  <c r="T27" i="9"/>
  <c r="S27" i="9"/>
  <c r="P27" i="9"/>
  <c r="T26" i="9"/>
  <c r="S26" i="9"/>
  <c r="P26" i="9"/>
  <c r="T25" i="9"/>
  <c r="S25" i="9"/>
  <c r="P25" i="9"/>
  <c r="T24" i="9"/>
  <c r="S24" i="9"/>
  <c r="P24" i="9"/>
  <c r="T23" i="9"/>
  <c r="S23" i="9"/>
  <c r="P23" i="9"/>
  <c r="T22" i="9"/>
  <c r="S22" i="9"/>
  <c r="P22" i="9"/>
  <c r="T21" i="9"/>
  <c r="S21" i="9"/>
  <c r="P21" i="9"/>
  <c r="T20" i="9"/>
  <c r="S20" i="9"/>
  <c r="P20" i="9"/>
  <c r="T19" i="9"/>
  <c r="S19" i="9"/>
  <c r="P19" i="9"/>
  <c r="T18" i="9"/>
  <c r="S18" i="9"/>
  <c r="P18" i="9"/>
  <c r="T17" i="9"/>
  <c r="S17" i="9"/>
  <c r="P17" i="9"/>
  <c r="T16" i="9"/>
  <c r="S16" i="9"/>
  <c r="P16" i="9"/>
  <c r="T15" i="9"/>
  <c r="S15" i="9"/>
  <c r="P15" i="9"/>
  <c r="T14" i="9"/>
  <c r="S14" i="9"/>
  <c r="P14" i="9"/>
  <c r="T13" i="9"/>
  <c r="S13" i="9"/>
  <c r="P13" i="9"/>
  <c r="T12" i="9"/>
  <c r="S12" i="9"/>
  <c r="P12" i="9"/>
  <c r="T11" i="9"/>
  <c r="S11" i="9"/>
  <c r="P11" i="9"/>
  <c r="T10" i="9"/>
  <c r="S10" i="9"/>
  <c r="P10" i="9"/>
  <c r="T9" i="9"/>
  <c r="S9" i="9"/>
  <c r="P9" i="9"/>
  <c r="T8" i="9"/>
  <c r="S8" i="9"/>
  <c r="P8" i="9"/>
  <c r="T7" i="9"/>
  <c r="S7" i="9"/>
  <c r="P7" i="9"/>
  <c r="T6" i="9"/>
  <c r="S6" i="9"/>
  <c r="P6" i="9"/>
  <c r="T5" i="9"/>
  <c r="S5" i="9"/>
  <c r="P5" i="9"/>
  <c r="T4" i="9"/>
  <c r="S4" i="9"/>
  <c r="P4" i="9"/>
  <c r="T3" i="9"/>
  <c r="S3" i="9"/>
  <c r="P3" i="9"/>
  <c r="T2" i="9"/>
  <c r="S2" i="9"/>
  <c r="P2" i="9"/>
  <c r="W227" i="9" l="1"/>
  <c r="W203" i="9"/>
  <c r="W191" i="9"/>
  <c r="W179" i="9"/>
  <c r="W167" i="9"/>
  <c r="W155" i="9"/>
  <c r="W143" i="9"/>
  <c r="W131" i="9"/>
  <c r="W95" i="9"/>
  <c r="W71" i="9"/>
  <c r="W215" i="9"/>
  <c r="P3" i="8" l="1"/>
  <c r="P4" i="8" s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L13" i="8"/>
  <c r="F13" i="8"/>
  <c r="J13" i="8" s="1"/>
  <c r="K13" i="8" s="1"/>
  <c r="N13" i="8" s="1"/>
  <c r="E13" i="8"/>
  <c r="H13" i="8" s="1"/>
  <c r="L12" i="8"/>
  <c r="M12" i="8" s="1"/>
  <c r="J12" i="8"/>
  <c r="K12" i="8" s="1"/>
  <c r="N12" i="8" s="1"/>
  <c r="F12" i="8"/>
  <c r="I12" i="8" s="1"/>
  <c r="E12" i="8"/>
  <c r="H12" i="8" s="1"/>
  <c r="L11" i="8"/>
  <c r="M11" i="8" s="1"/>
  <c r="J11" i="8"/>
  <c r="K11" i="8" s="1"/>
  <c r="N11" i="8" s="1"/>
  <c r="I11" i="8"/>
  <c r="H11" i="8"/>
  <c r="F11" i="8"/>
  <c r="E11" i="8"/>
  <c r="G11" i="8" s="1"/>
  <c r="L10" i="8"/>
  <c r="H10" i="8"/>
  <c r="G10" i="8"/>
  <c r="F10" i="8"/>
  <c r="I10" i="8" s="1"/>
  <c r="L9" i="8"/>
  <c r="I9" i="8"/>
  <c r="F9" i="8"/>
  <c r="E9" i="8"/>
  <c r="H9" i="8" s="1"/>
  <c r="L8" i="8"/>
  <c r="F8" i="8"/>
  <c r="J8" i="8" s="1"/>
  <c r="E8" i="8"/>
  <c r="H8" i="8" s="1"/>
  <c r="L7" i="8"/>
  <c r="F7" i="8"/>
  <c r="I7" i="8" s="1"/>
  <c r="E7" i="8"/>
  <c r="J7" i="8" s="1"/>
  <c r="K7" i="8" s="1"/>
  <c r="N7" i="8" s="1"/>
  <c r="L6" i="8"/>
  <c r="J6" i="8"/>
  <c r="M6" i="8" s="1"/>
  <c r="I6" i="8"/>
  <c r="H6" i="8"/>
  <c r="F6" i="8"/>
  <c r="E6" i="8"/>
  <c r="G6" i="8" s="1"/>
  <c r="L5" i="8"/>
  <c r="M5" i="8" s="1"/>
  <c r="H5" i="8"/>
  <c r="G5" i="8"/>
  <c r="F5" i="8"/>
  <c r="J5" i="8" s="1"/>
  <c r="K5" i="8" s="1"/>
  <c r="N5" i="8" s="1"/>
  <c r="E5" i="8"/>
  <c r="L4" i="8"/>
  <c r="F4" i="8"/>
  <c r="I4" i="8" s="1"/>
  <c r="E4" i="8"/>
  <c r="H4" i="8" s="1"/>
  <c r="L3" i="8"/>
  <c r="M3" i="8" s="1"/>
  <c r="F3" i="8"/>
  <c r="J3" i="8" s="1"/>
  <c r="K3" i="8" s="1"/>
  <c r="N3" i="8" s="1"/>
  <c r="E3" i="8"/>
  <c r="G3" i="8" s="1"/>
  <c r="L2" i="8"/>
  <c r="F2" i="8"/>
  <c r="J2" i="8" s="1"/>
  <c r="K2" i="8" s="1"/>
  <c r="N2" i="8" s="1"/>
  <c r="E2" i="8"/>
  <c r="H2" i="8" s="1"/>
  <c r="M2" i="8" l="1"/>
  <c r="M8" i="8"/>
  <c r="K8" i="8"/>
  <c r="N8" i="8" s="1"/>
  <c r="M7" i="8"/>
  <c r="M13" i="8"/>
  <c r="H3" i="8"/>
  <c r="H14" i="8" s="1"/>
  <c r="J4" i="8"/>
  <c r="K4" i="8" s="1"/>
  <c r="N4" i="8" s="1"/>
  <c r="G2" i="8"/>
  <c r="I3" i="8"/>
  <c r="G8" i="8"/>
  <c r="G13" i="8"/>
  <c r="J9" i="8"/>
  <c r="K9" i="8" s="1"/>
  <c r="N9" i="8" s="1"/>
  <c r="I2" i="8"/>
  <c r="I14" i="8" s="1"/>
  <c r="G7" i="8"/>
  <c r="I8" i="8"/>
  <c r="G4" i="8"/>
  <c r="I5" i="8"/>
  <c r="K6" i="8"/>
  <c r="N6" i="8" s="1"/>
  <c r="G9" i="8"/>
  <c r="J10" i="8"/>
  <c r="K10" i="8" s="1"/>
  <c r="N10" i="8" s="1"/>
  <c r="G12" i="8"/>
  <c r="I13" i="8"/>
  <c r="H7" i="8"/>
  <c r="R2" i="4"/>
  <c r="M4" i="8" l="1"/>
  <c r="M10" i="8"/>
  <c r="M9" i="8"/>
  <c r="R3" i="4"/>
  <c r="I14" i="4" l="1"/>
  <c r="O589" i="4"/>
  <c r="I589" i="4"/>
  <c r="H589" i="4"/>
  <c r="K589" i="4" s="1"/>
  <c r="O588" i="4"/>
  <c r="I588" i="4"/>
  <c r="H588" i="4"/>
  <c r="K588" i="4" s="1"/>
  <c r="O587" i="4"/>
  <c r="I587" i="4"/>
  <c r="H587" i="4"/>
  <c r="K587" i="4" s="1"/>
  <c r="O586" i="4"/>
  <c r="I586" i="4"/>
  <c r="H586" i="4"/>
  <c r="O585" i="4"/>
  <c r="I585" i="4"/>
  <c r="H585" i="4"/>
  <c r="K585" i="4" s="1"/>
  <c r="O584" i="4"/>
  <c r="I584" i="4"/>
  <c r="H584" i="4"/>
  <c r="K584" i="4" s="1"/>
  <c r="O583" i="4"/>
  <c r="I583" i="4"/>
  <c r="H583" i="4"/>
  <c r="O582" i="4"/>
  <c r="I582" i="4"/>
  <c r="H582" i="4"/>
  <c r="K582" i="4" s="1"/>
  <c r="O581" i="4"/>
  <c r="I581" i="4"/>
  <c r="M581" i="4" s="1"/>
  <c r="H581" i="4"/>
  <c r="K581" i="4" s="1"/>
  <c r="O580" i="4"/>
  <c r="I580" i="4"/>
  <c r="H580" i="4"/>
  <c r="O579" i="4"/>
  <c r="I579" i="4"/>
  <c r="H579" i="4"/>
  <c r="K579" i="4" s="1"/>
  <c r="O578" i="4"/>
  <c r="I578" i="4"/>
  <c r="H578" i="4"/>
  <c r="O577" i="4"/>
  <c r="I577" i="4"/>
  <c r="L577" i="4" s="1"/>
  <c r="H577" i="4"/>
  <c r="O576" i="4"/>
  <c r="I576" i="4"/>
  <c r="H576" i="4"/>
  <c r="O575" i="4"/>
  <c r="I575" i="4"/>
  <c r="H575" i="4"/>
  <c r="K575" i="4" s="1"/>
  <c r="O574" i="4"/>
  <c r="I574" i="4"/>
  <c r="H574" i="4"/>
  <c r="O573" i="4"/>
  <c r="I573" i="4"/>
  <c r="H573" i="4"/>
  <c r="K573" i="4" s="1"/>
  <c r="O572" i="4"/>
  <c r="I572" i="4"/>
  <c r="H572" i="4"/>
  <c r="K572" i="4" s="1"/>
  <c r="O571" i="4"/>
  <c r="I571" i="4"/>
  <c r="H571" i="4"/>
  <c r="Q570" i="4"/>
  <c r="O570" i="4"/>
  <c r="I570" i="4"/>
  <c r="L570" i="4" s="1"/>
  <c r="H570" i="4"/>
  <c r="K570" i="4" s="1"/>
  <c r="O569" i="4"/>
  <c r="I569" i="4"/>
  <c r="H569" i="4"/>
  <c r="K569" i="4" s="1"/>
  <c r="O568" i="4"/>
  <c r="I568" i="4"/>
  <c r="L568" i="4" s="1"/>
  <c r="H568" i="4"/>
  <c r="K568" i="4" s="1"/>
  <c r="O567" i="4"/>
  <c r="K567" i="4"/>
  <c r="I567" i="4"/>
  <c r="L567" i="4" s="1"/>
  <c r="H567" i="4"/>
  <c r="O566" i="4"/>
  <c r="I566" i="4"/>
  <c r="H566" i="4"/>
  <c r="K566" i="4" s="1"/>
  <c r="O565" i="4"/>
  <c r="I565" i="4"/>
  <c r="L565" i="4" s="1"/>
  <c r="H565" i="4"/>
  <c r="J565" i="4" s="1"/>
  <c r="O564" i="4"/>
  <c r="I564" i="4"/>
  <c r="H564" i="4"/>
  <c r="O563" i="4"/>
  <c r="I563" i="4"/>
  <c r="L563" i="4" s="1"/>
  <c r="H563" i="4"/>
  <c r="O562" i="4"/>
  <c r="I562" i="4"/>
  <c r="L562" i="4" s="1"/>
  <c r="H562" i="4"/>
  <c r="K562" i="4" s="1"/>
  <c r="O561" i="4"/>
  <c r="I561" i="4"/>
  <c r="L561" i="4" s="1"/>
  <c r="H561" i="4"/>
  <c r="K561" i="4" s="1"/>
  <c r="O560" i="4"/>
  <c r="I560" i="4"/>
  <c r="L560" i="4" s="1"/>
  <c r="H560" i="4"/>
  <c r="K560" i="4" s="1"/>
  <c r="O559" i="4"/>
  <c r="I559" i="4"/>
  <c r="L559" i="4" s="1"/>
  <c r="H559" i="4"/>
  <c r="J559" i="4" s="1"/>
  <c r="O558" i="4"/>
  <c r="I558" i="4"/>
  <c r="H558" i="4"/>
  <c r="K558" i="4" s="1"/>
  <c r="O557" i="4"/>
  <c r="I557" i="4"/>
  <c r="H557" i="4"/>
  <c r="O556" i="4"/>
  <c r="I556" i="4"/>
  <c r="H556" i="4"/>
  <c r="K556" i="4" s="1"/>
  <c r="O555" i="4"/>
  <c r="I555" i="4"/>
  <c r="L555" i="4" s="1"/>
  <c r="H555" i="4"/>
  <c r="O554" i="4"/>
  <c r="I554" i="4"/>
  <c r="L554" i="4" s="1"/>
  <c r="H554" i="4"/>
  <c r="K554" i="4" s="1"/>
  <c r="O553" i="4"/>
  <c r="I553" i="4"/>
  <c r="L553" i="4" s="1"/>
  <c r="H553" i="4"/>
  <c r="J553" i="4" s="1"/>
  <c r="O552" i="4"/>
  <c r="I552" i="4"/>
  <c r="H552" i="4"/>
  <c r="K552" i="4" s="1"/>
  <c r="O551" i="4"/>
  <c r="I551" i="4"/>
  <c r="L551" i="4" s="1"/>
  <c r="H551" i="4"/>
  <c r="O550" i="4"/>
  <c r="I550" i="4"/>
  <c r="H550" i="4"/>
  <c r="K550" i="4" s="1"/>
  <c r="Q549" i="4"/>
  <c r="O549" i="4"/>
  <c r="I549" i="4"/>
  <c r="L549" i="4" s="1"/>
  <c r="H549" i="4"/>
  <c r="O548" i="4"/>
  <c r="I548" i="4"/>
  <c r="H548" i="4"/>
  <c r="O547" i="4"/>
  <c r="I547" i="4"/>
  <c r="L547" i="4" s="1"/>
  <c r="H547" i="4"/>
  <c r="O546" i="4"/>
  <c r="I546" i="4"/>
  <c r="L546" i="4" s="1"/>
  <c r="H546" i="4"/>
  <c r="K546" i="4" s="1"/>
  <c r="O545" i="4"/>
  <c r="I545" i="4"/>
  <c r="L545" i="4" s="1"/>
  <c r="H545" i="4"/>
  <c r="K545" i="4" s="1"/>
  <c r="O544" i="4"/>
  <c r="I544" i="4"/>
  <c r="H544" i="4"/>
  <c r="J544" i="4" s="1"/>
  <c r="O543" i="4"/>
  <c r="I543" i="4"/>
  <c r="H543" i="4"/>
  <c r="K543" i="4" s="1"/>
  <c r="O542" i="4"/>
  <c r="I542" i="4"/>
  <c r="H542" i="4"/>
  <c r="O541" i="4"/>
  <c r="I541" i="4"/>
  <c r="L541" i="4" s="1"/>
  <c r="H541" i="4"/>
  <c r="K541" i="4" s="1"/>
  <c r="O540" i="4"/>
  <c r="J540" i="4"/>
  <c r="I540" i="4"/>
  <c r="H540" i="4"/>
  <c r="K540" i="4" s="1"/>
  <c r="O539" i="4"/>
  <c r="I539" i="4"/>
  <c r="L539" i="4" s="1"/>
  <c r="H539" i="4"/>
  <c r="O538" i="4"/>
  <c r="I538" i="4"/>
  <c r="L538" i="4" s="1"/>
  <c r="H538" i="4"/>
  <c r="J538" i="4" s="1"/>
  <c r="O537" i="4"/>
  <c r="I537" i="4"/>
  <c r="H537" i="4"/>
  <c r="K537" i="4" s="1"/>
  <c r="O536" i="4"/>
  <c r="I536" i="4"/>
  <c r="H536" i="4"/>
  <c r="O535" i="4"/>
  <c r="I535" i="4"/>
  <c r="L535" i="4" s="1"/>
  <c r="H535" i="4"/>
  <c r="O534" i="4"/>
  <c r="I534" i="4"/>
  <c r="L534" i="4" s="1"/>
  <c r="H534" i="4"/>
  <c r="K534" i="4" s="1"/>
  <c r="O533" i="4"/>
  <c r="I533" i="4"/>
  <c r="L533" i="4" s="1"/>
  <c r="H533" i="4"/>
  <c r="O532" i="4"/>
  <c r="I532" i="4"/>
  <c r="H532" i="4"/>
  <c r="O531" i="4"/>
  <c r="I531" i="4"/>
  <c r="H531" i="4"/>
  <c r="K531" i="4" s="1"/>
  <c r="O530" i="4"/>
  <c r="L530" i="4"/>
  <c r="I530" i="4"/>
  <c r="H530" i="4"/>
  <c r="O529" i="4"/>
  <c r="L529" i="4"/>
  <c r="I529" i="4"/>
  <c r="M529" i="4" s="1"/>
  <c r="H529" i="4"/>
  <c r="K529" i="4" s="1"/>
  <c r="Q528" i="4"/>
  <c r="Q529" i="4" s="1"/>
  <c r="Q530" i="4" s="1"/>
  <c r="Q531" i="4" s="1"/>
  <c r="Q532" i="4" s="1"/>
  <c r="Q533" i="4" s="1"/>
  <c r="Q534" i="4" s="1"/>
  <c r="O528" i="4"/>
  <c r="I528" i="4"/>
  <c r="L528" i="4" s="1"/>
  <c r="H528" i="4"/>
  <c r="O527" i="4"/>
  <c r="I527" i="4"/>
  <c r="L527" i="4" s="1"/>
  <c r="H527" i="4"/>
  <c r="K527" i="4" s="1"/>
  <c r="O526" i="4"/>
  <c r="I526" i="4"/>
  <c r="L526" i="4" s="1"/>
  <c r="H526" i="4"/>
  <c r="K526" i="4" s="1"/>
  <c r="O525" i="4"/>
  <c r="I525" i="4"/>
  <c r="L525" i="4" s="1"/>
  <c r="H525" i="4"/>
  <c r="K525" i="4" s="1"/>
  <c r="O524" i="4"/>
  <c r="K524" i="4"/>
  <c r="I524" i="4"/>
  <c r="L524" i="4" s="1"/>
  <c r="H524" i="4"/>
  <c r="J524" i="4" s="1"/>
  <c r="O523" i="4"/>
  <c r="I523" i="4"/>
  <c r="H523" i="4"/>
  <c r="J523" i="4" s="1"/>
  <c r="O522" i="4"/>
  <c r="I522" i="4"/>
  <c r="H522" i="4"/>
  <c r="O521" i="4"/>
  <c r="I521" i="4"/>
  <c r="M521" i="4" s="1"/>
  <c r="H521" i="4"/>
  <c r="K521" i="4" s="1"/>
  <c r="O520" i="4"/>
  <c r="I520" i="4"/>
  <c r="L520" i="4" s="1"/>
  <c r="H520" i="4"/>
  <c r="K520" i="4" s="1"/>
  <c r="O519" i="4"/>
  <c r="I519" i="4"/>
  <c r="L519" i="4" s="1"/>
  <c r="H519" i="4"/>
  <c r="K519" i="4" s="1"/>
  <c r="O518" i="4"/>
  <c r="I518" i="4"/>
  <c r="L518" i="4" s="1"/>
  <c r="H518" i="4"/>
  <c r="J518" i="4" s="1"/>
  <c r="O517" i="4"/>
  <c r="I517" i="4"/>
  <c r="H517" i="4"/>
  <c r="J517" i="4" s="1"/>
  <c r="O516" i="4"/>
  <c r="I516" i="4"/>
  <c r="H516" i="4"/>
  <c r="O515" i="4"/>
  <c r="I515" i="4"/>
  <c r="H515" i="4"/>
  <c r="O514" i="4"/>
  <c r="I514" i="4"/>
  <c r="L514" i="4" s="1"/>
  <c r="H514" i="4"/>
  <c r="O513" i="4"/>
  <c r="I513" i="4"/>
  <c r="L513" i="4" s="1"/>
  <c r="H513" i="4"/>
  <c r="K513" i="4" s="1"/>
  <c r="O512" i="4"/>
  <c r="I512" i="4"/>
  <c r="H512" i="4"/>
  <c r="J512" i="4" s="1"/>
  <c r="O511" i="4"/>
  <c r="I511" i="4"/>
  <c r="H511" i="4"/>
  <c r="K511" i="4" s="1"/>
  <c r="O510" i="4"/>
  <c r="I510" i="4"/>
  <c r="H510" i="4"/>
  <c r="O509" i="4"/>
  <c r="M509" i="4"/>
  <c r="I509" i="4"/>
  <c r="L509" i="4" s="1"/>
  <c r="H509" i="4"/>
  <c r="K509" i="4" s="1"/>
  <c r="O508" i="4"/>
  <c r="I508" i="4"/>
  <c r="L508" i="4" s="1"/>
  <c r="H508" i="4"/>
  <c r="Q507" i="4"/>
  <c r="O507" i="4"/>
  <c r="I507" i="4"/>
  <c r="L507" i="4" s="1"/>
  <c r="H507" i="4"/>
  <c r="K507" i="4" s="1"/>
  <c r="O506" i="4"/>
  <c r="I506" i="4"/>
  <c r="H506" i="4"/>
  <c r="K506" i="4" s="1"/>
  <c r="O505" i="4"/>
  <c r="I505" i="4"/>
  <c r="L505" i="4" s="1"/>
  <c r="H505" i="4"/>
  <c r="K505" i="4" s="1"/>
  <c r="O504" i="4"/>
  <c r="I504" i="4"/>
  <c r="L504" i="4" s="1"/>
  <c r="H504" i="4"/>
  <c r="J504" i="4" s="1"/>
  <c r="O503" i="4"/>
  <c r="I503" i="4"/>
  <c r="L503" i="4" s="1"/>
  <c r="H503" i="4"/>
  <c r="O502" i="4"/>
  <c r="K502" i="4"/>
  <c r="J502" i="4"/>
  <c r="I502" i="4"/>
  <c r="H502" i="4"/>
  <c r="O501" i="4"/>
  <c r="I501" i="4"/>
  <c r="H501" i="4"/>
  <c r="O500" i="4"/>
  <c r="I500" i="4"/>
  <c r="H500" i="4"/>
  <c r="K500" i="4" s="1"/>
  <c r="O499" i="4"/>
  <c r="I499" i="4"/>
  <c r="L499" i="4" s="1"/>
  <c r="H499" i="4"/>
  <c r="K499" i="4" s="1"/>
  <c r="O498" i="4"/>
  <c r="I498" i="4"/>
  <c r="L498" i="4" s="1"/>
  <c r="H498" i="4"/>
  <c r="J498" i="4" s="1"/>
  <c r="O497" i="4"/>
  <c r="I497" i="4"/>
  <c r="H497" i="4"/>
  <c r="J497" i="4" s="1"/>
  <c r="O496" i="4"/>
  <c r="I496" i="4"/>
  <c r="H496" i="4"/>
  <c r="K496" i="4" s="1"/>
  <c r="O495" i="4"/>
  <c r="I495" i="4"/>
  <c r="L495" i="4" s="1"/>
  <c r="H495" i="4"/>
  <c r="O494" i="4"/>
  <c r="L494" i="4"/>
  <c r="I494" i="4"/>
  <c r="H494" i="4"/>
  <c r="K494" i="4" s="1"/>
  <c r="O493" i="4"/>
  <c r="I493" i="4"/>
  <c r="L493" i="4" s="1"/>
  <c r="H493" i="4"/>
  <c r="K493" i="4" s="1"/>
  <c r="O492" i="4"/>
  <c r="I492" i="4"/>
  <c r="L492" i="4" s="1"/>
  <c r="H492" i="4"/>
  <c r="O491" i="4"/>
  <c r="I491" i="4"/>
  <c r="H491" i="4"/>
  <c r="J491" i="4" s="1"/>
  <c r="O490" i="4"/>
  <c r="I490" i="4"/>
  <c r="H490" i="4"/>
  <c r="K490" i="4" s="1"/>
  <c r="O489" i="4"/>
  <c r="I489" i="4"/>
  <c r="L489" i="4" s="1"/>
  <c r="H489" i="4"/>
  <c r="O488" i="4"/>
  <c r="I488" i="4"/>
  <c r="H488" i="4"/>
  <c r="K488" i="4" s="1"/>
  <c r="O487" i="4"/>
  <c r="I487" i="4"/>
  <c r="H487" i="4"/>
  <c r="K487" i="4" s="1"/>
  <c r="Q486" i="4"/>
  <c r="O486" i="4"/>
  <c r="I486" i="4"/>
  <c r="L486" i="4" s="1"/>
  <c r="H486" i="4"/>
  <c r="J486" i="4" s="1"/>
  <c r="O485" i="4"/>
  <c r="I485" i="4"/>
  <c r="L485" i="4" s="1"/>
  <c r="H485" i="4"/>
  <c r="O484" i="4"/>
  <c r="I484" i="4"/>
  <c r="L484" i="4" s="1"/>
  <c r="H484" i="4"/>
  <c r="K484" i="4" s="1"/>
  <c r="O483" i="4"/>
  <c r="I483" i="4"/>
  <c r="L483" i="4" s="1"/>
  <c r="H483" i="4"/>
  <c r="J483" i="4" s="1"/>
  <c r="O482" i="4"/>
  <c r="K482" i="4"/>
  <c r="I482" i="4"/>
  <c r="H482" i="4"/>
  <c r="J482" i="4" s="1"/>
  <c r="O481" i="4"/>
  <c r="I481" i="4"/>
  <c r="L481" i="4" s="1"/>
  <c r="H481" i="4"/>
  <c r="O480" i="4"/>
  <c r="I480" i="4"/>
  <c r="L480" i="4" s="1"/>
  <c r="H480" i="4"/>
  <c r="K480" i="4" s="1"/>
  <c r="O479" i="4"/>
  <c r="I479" i="4"/>
  <c r="L479" i="4" s="1"/>
  <c r="H479" i="4"/>
  <c r="K479" i="4" s="1"/>
  <c r="O478" i="4"/>
  <c r="I478" i="4"/>
  <c r="L478" i="4" s="1"/>
  <c r="H478" i="4"/>
  <c r="K478" i="4" s="1"/>
  <c r="O477" i="4"/>
  <c r="K477" i="4"/>
  <c r="I477" i="4"/>
  <c r="L477" i="4" s="1"/>
  <c r="H477" i="4"/>
  <c r="J477" i="4" s="1"/>
  <c r="O476" i="4"/>
  <c r="I476" i="4"/>
  <c r="H476" i="4"/>
  <c r="J476" i="4" s="1"/>
  <c r="O475" i="4"/>
  <c r="I475" i="4"/>
  <c r="H475" i="4"/>
  <c r="O474" i="4"/>
  <c r="I474" i="4"/>
  <c r="H474" i="4"/>
  <c r="K474" i="4" s="1"/>
  <c r="O473" i="4"/>
  <c r="I473" i="4"/>
  <c r="L473" i="4" s="1"/>
  <c r="H473" i="4"/>
  <c r="K473" i="4" s="1"/>
  <c r="O472" i="4"/>
  <c r="I472" i="4"/>
  <c r="L472" i="4" s="1"/>
  <c r="H472" i="4"/>
  <c r="K472" i="4" s="1"/>
  <c r="O471" i="4"/>
  <c r="I471" i="4"/>
  <c r="L471" i="4" s="1"/>
  <c r="H471" i="4"/>
  <c r="O470" i="4"/>
  <c r="I470" i="4"/>
  <c r="H470" i="4"/>
  <c r="J470" i="4" s="1"/>
  <c r="O469" i="4"/>
  <c r="I469" i="4"/>
  <c r="H469" i="4"/>
  <c r="O468" i="4"/>
  <c r="I468" i="4"/>
  <c r="L468" i="4" s="1"/>
  <c r="H468" i="4"/>
  <c r="J468" i="4" s="1"/>
  <c r="O467" i="4"/>
  <c r="I467" i="4"/>
  <c r="L467" i="4" s="1"/>
  <c r="H467" i="4"/>
  <c r="O466" i="4"/>
  <c r="I466" i="4"/>
  <c r="L466" i="4" s="1"/>
  <c r="H466" i="4"/>
  <c r="Q465" i="4"/>
  <c r="O465" i="4"/>
  <c r="I465" i="4"/>
  <c r="H465" i="4"/>
  <c r="J465" i="4" s="1"/>
  <c r="O464" i="4"/>
  <c r="J464" i="4"/>
  <c r="I464" i="4"/>
  <c r="H464" i="4"/>
  <c r="K464" i="4" s="1"/>
  <c r="O463" i="4"/>
  <c r="K463" i="4"/>
  <c r="J463" i="4"/>
  <c r="I463" i="4"/>
  <c r="L463" i="4" s="1"/>
  <c r="O462" i="4"/>
  <c r="K462" i="4"/>
  <c r="J462" i="4"/>
  <c r="I462" i="4"/>
  <c r="O461" i="4"/>
  <c r="M461" i="4"/>
  <c r="K461" i="4"/>
  <c r="J461" i="4"/>
  <c r="I461" i="4"/>
  <c r="L461" i="4" s="1"/>
  <c r="O460" i="4"/>
  <c r="K460" i="4"/>
  <c r="J460" i="4"/>
  <c r="I460" i="4"/>
  <c r="O459" i="4"/>
  <c r="K459" i="4"/>
  <c r="J459" i="4"/>
  <c r="I459" i="4"/>
  <c r="L459" i="4" s="1"/>
  <c r="O458" i="4"/>
  <c r="K458" i="4"/>
  <c r="J458" i="4"/>
  <c r="I458" i="4"/>
  <c r="M458" i="4" s="1"/>
  <c r="O457" i="4"/>
  <c r="K457" i="4"/>
  <c r="J457" i="4"/>
  <c r="I457" i="4"/>
  <c r="O456" i="4"/>
  <c r="K456" i="4"/>
  <c r="J456" i="4"/>
  <c r="I456" i="4"/>
  <c r="O455" i="4"/>
  <c r="K455" i="4"/>
  <c r="J455" i="4"/>
  <c r="I455" i="4"/>
  <c r="O454" i="4"/>
  <c r="K454" i="4"/>
  <c r="J454" i="4"/>
  <c r="I454" i="4"/>
  <c r="L454" i="4" s="1"/>
  <c r="O453" i="4"/>
  <c r="K453" i="4"/>
  <c r="J453" i="4"/>
  <c r="I453" i="4"/>
  <c r="M453" i="4" s="1"/>
  <c r="O452" i="4"/>
  <c r="K452" i="4"/>
  <c r="J452" i="4"/>
  <c r="I452" i="4"/>
  <c r="L452" i="4" s="1"/>
  <c r="O451" i="4"/>
  <c r="K451" i="4"/>
  <c r="J451" i="4"/>
  <c r="I451" i="4"/>
  <c r="L451" i="4" s="1"/>
  <c r="O450" i="4"/>
  <c r="K450" i="4"/>
  <c r="J450" i="4"/>
  <c r="I450" i="4"/>
  <c r="M450" i="4" s="1"/>
  <c r="O449" i="4"/>
  <c r="K449" i="4"/>
  <c r="J449" i="4"/>
  <c r="I449" i="4"/>
  <c r="O448" i="4"/>
  <c r="K448" i="4"/>
  <c r="J448" i="4"/>
  <c r="I448" i="4"/>
  <c r="O447" i="4"/>
  <c r="K447" i="4"/>
  <c r="J447" i="4"/>
  <c r="I447" i="4"/>
  <c r="L447" i="4" s="1"/>
  <c r="O446" i="4"/>
  <c r="K446" i="4"/>
  <c r="J446" i="4"/>
  <c r="I446" i="4"/>
  <c r="M446" i="4" s="1"/>
  <c r="O445" i="4"/>
  <c r="K445" i="4"/>
  <c r="J445" i="4"/>
  <c r="I445" i="4"/>
  <c r="L445" i="4" s="1"/>
  <c r="Q444" i="4"/>
  <c r="Q445" i="4" s="1"/>
  <c r="O444" i="4"/>
  <c r="K444" i="4"/>
  <c r="J444" i="4"/>
  <c r="I444" i="4"/>
  <c r="O443" i="4"/>
  <c r="K443" i="4"/>
  <c r="J443" i="4"/>
  <c r="I443" i="4"/>
  <c r="M443" i="4" s="1"/>
  <c r="O442" i="4"/>
  <c r="K442" i="4"/>
  <c r="J442" i="4"/>
  <c r="I442" i="4"/>
  <c r="M442" i="4" s="1"/>
  <c r="O441" i="4"/>
  <c r="K441" i="4"/>
  <c r="J441" i="4"/>
  <c r="I441" i="4"/>
  <c r="O440" i="4"/>
  <c r="K440" i="4"/>
  <c r="J440" i="4"/>
  <c r="I440" i="4"/>
  <c r="M440" i="4" s="1"/>
  <c r="O439" i="4"/>
  <c r="K439" i="4"/>
  <c r="J439" i="4"/>
  <c r="I439" i="4"/>
  <c r="L439" i="4" s="1"/>
  <c r="O438" i="4"/>
  <c r="K438" i="4"/>
  <c r="J438" i="4"/>
  <c r="I438" i="4"/>
  <c r="M438" i="4" s="1"/>
  <c r="O437" i="4"/>
  <c r="K437" i="4"/>
  <c r="J437" i="4"/>
  <c r="I437" i="4"/>
  <c r="L437" i="4" s="1"/>
  <c r="O436" i="4"/>
  <c r="M436" i="4"/>
  <c r="K436" i="4"/>
  <c r="J436" i="4"/>
  <c r="I436" i="4"/>
  <c r="L436" i="4" s="1"/>
  <c r="O435" i="4"/>
  <c r="K435" i="4"/>
  <c r="J435" i="4"/>
  <c r="I435" i="4"/>
  <c r="O434" i="4"/>
  <c r="K434" i="4"/>
  <c r="J434" i="4"/>
  <c r="I434" i="4"/>
  <c r="L434" i="4" s="1"/>
  <c r="O433" i="4"/>
  <c r="K433" i="4"/>
  <c r="J433" i="4"/>
  <c r="I433" i="4"/>
  <c r="O432" i="4"/>
  <c r="K432" i="4"/>
  <c r="J432" i="4"/>
  <c r="I432" i="4"/>
  <c r="M432" i="4" s="1"/>
  <c r="O431" i="4"/>
  <c r="K431" i="4"/>
  <c r="J431" i="4"/>
  <c r="I431" i="4"/>
  <c r="O430" i="4"/>
  <c r="K430" i="4"/>
  <c r="J430" i="4"/>
  <c r="I430" i="4"/>
  <c r="L430" i="4" s="1"/>
  <c r="O429" i="4"/>
  <c r="K429" i="4"/>
  <c r="J429" i="4"/>
  <c r="I429" i="4"/>
  <c r="L429" i="4" s="1"/>
  <c r="O428" i="4"/>
  <c r="K428" i="4"/>
  <c r="J428" i="4"/>
  <c r="I428" i="4"/>
  <c r="L428" i="4" s="1"/>
  <c r="O427" i="4"/>
  <c r="K427" i="4"/>
  <c r="J427" i="4"/>
  <c r="I427" i="4"/>
  <c r="O426" i="4"/>
  <c r="K426" i="4"/>
  <c r="J426" i="4"/>
  <c r="I426" i="4"/>
  <c r="L426" i="4" s="1"/>
  <c r="O425" i="4"/>
  <c r="K425" i="4"/>
  <c r="J425" i="4"/>
  <c r="I425" i="4"/>
  <c r="L425" i="4" s="1"/>
  <c r="O424" i="4"/>
  <c r="K424" i="4"/>
  <c r="J424" i="4"/>
  <c r="I424" i="4"/>
  <c r="L424" i="4" s="1"/>
  <c r="Q423" i="4"/>
  <c r="O423" i="4"/>
  <c r="K423" i="4"/>
  <c r="J423" i="4"/>
  <c r="I423" i="4"/>
  <c r="L423" i="4" s="1"/>
  <c r="O422" i="4"/>
  <c r="K422" i="4"/>
  <c r="J422" i="4"/>
  <c r="I422" i="4"/>
  <c r="M422" i="4" s="1"/>
  <c r="O421" i="4"/>
  <c r="I421" i="4"/>
  <c r="L421" i="4" s="1"/>
  <c r="H421" i="4"/>
  <c r="O420" i="4"/>
  <c r="I420" i="4"/>
  <c r="H420" i="4"/>
  <c r="K420" i="4" s="1"/>
  <c r="O419" i="4"/>
  <c r="I419" i="4"/>
  <c r="L419" i="4" s="1"/>
  <c r="H419" i="4"/>
  <c r="J419" i="4" s="1"/>
  <c r="O418" i="4"/>
  <c r="I418" i="4"/>
  <c r="H418" i="4"/>
  <c r="O417" i="4"/>
  <c r="I417" i="4"/>
  <c r="H417" i="4"/>
  <c r="O416" i="4"/>
  <c r="L416" i="4"/>
  <c r="I416" i="4"/>
  <c r="H416" i="4"/>
  <c r="J416" i="4" s="1"/>
  <c r="O415" i="4"/>
  <c r="I415" i="4"/>
  <c r="H415" i="4"/>
  <c r="O414" i="4"/>
  <c r="I414" i="4"/>
  <c r="L414" i="4" s="1"/>
  <c r="H414" i="4"/>
  <c r="O413" i="4"/>
  <c r="I413" i="4"/>
  <c r="L413" i="4" s="1"/>
  <c r="H413" i="4"/>
  <c r="O412" i="4"/>
  <c r="I412" i="4"/>
  <c r="H412" i="4"/>
  <c r="O411" i="4"/>
  <c r="I411" i="4"/>
  <c r="H411" i="4"/>
  <c r="J411" i="4" s="1"/>
  <c r="O410" i="4"/>
  <c r="I410" i="4"/>
  <c r="L410" i="4" s="1"/>
  <c r="H410" i="4"/>
  <c r="K410" i="4" s="1"/>
  <c r="O409" i="4"/>
  <c r="I409" i="4"/>
  <c r="H409" i="4"/>
  <c r="O408" i="4"/>
  <c r="L408" i="4"/>
  <c r="I408" i="4"/>
  <c r="H408" i="4"/>
  <c r="O407" i="4"/>
  <c r="I407" i="4"/>
  <c r="H407" i="4"/>
  <c r="O406" i="4"/>
  <c r="I406" i="4"/>
  <c r="H406" i="4"/>
  <c r="J406" i="4" s="1"/>
  <c r="O405" i="4"/>
  <c r="I405" i="4"/>
  <c r="H405" i="4"/>
  <c r="K405" i="4" s="1"/>
  <c r="O404" i="4"/>
  <c r="I404" i="4"/>
  <c r="L404" i="4" s="1"/>
  <c r="H404" i="4"/>
  <c r="O403" i="4"/>
  <c r="I403" i="4"/>
  <c r="H403" i="4"/>
  <c r="Q402" i="4"/>
  <c r="O402" i="4"/>
  <c r="I402" i="4"/>
  <c r="M402" i="4" s="1"/>
  <c r="H402" i="4"/>
  <c r="J402" i="4" s="1"/>
  <c r="O401" i="4"/>
  <c r="K401" i="4"/>
  <c r="I401" i="4"/>
  <c r="H401" i="4"/>
  <c r="J401" i="4" s="1"/>
  <c r="O400" i="4"/>
  <c r="I400" i="4"/>
  <c r="L400" i="4" s="1"/>
  <c r="H400" i="4"/>
  <c r="O399" i="4"/>
  <c r="I399" i="4"/>
  <c r="H399" i="4"/>
  <c r="K399" i="4" s="1"/>
  <c r="O398" i="4"/>
  <c r="I398" i="4"/>
  <c r="H398" i="4"/>
  <c r="O397" i="4"/>
  <c r="I397" i="4"/>
  <c r="H397" i="4"/>
  <c r="J397" i="4" s="1"/>
  <c r="O396" i="4"/>
  <c r="I396" i="4"/>
  <c r="H396" i="4"/>
  <c r="O395" i="4"/>
  <c r="I395" i="4"/>
  <c r="L395" i="4" s="1"/>
  <c r="H395" i="4"/>
  <c r="J395" i="4" s="1"/>
  <c r="O394" i="4"/>
  <c r="I394" i="4"/>
  <c r="H394" i="4"/>
  <c r="J394" i="4" s="1"/>
  <c r="O393" i="4"/>
  <c r="I393" i="4"/>
  <c r="H393" i="4"/>
  <c r="O392" i="4"/>
  <c r="I392" i="4"/>
  <c r="L392" i="4" s="1"/>
  <c r="H392" i="4"/>
  <c r="O391" i="4"/>
  <c r="I391" i="4"/>
  <c r="L391" i="4" s="1"/>
  <c r="H391" i="4"/>
  <c r="M391" i="4" s="1"/>
  <c r="O390" i="4"/>
  <c r="I390" i="4"/>
  <c r="L390" i="4" s="1"/>
  <c r="H390" i="4"/>
  <c r="O389" i="4"/>
  <c r="I389" i="4"/>
  <c r="H389" i="4"/>
  <c r="K389" i="4" s="1"/>
  <c r="O388" i="4"/>
  <c r="I388" i="4"/>
  <c r="H388" i="4"/>
  <c r="O387" i="4"/>
  <c r="I387" i="4"/>
  <c r="L387" i="4" s="1"/>
  <c r="H387" i="4"/>
  <c r="O386" i="4"/>
  <c r="I386" i="4"/>
  <c r="L386" i="4" s="1"/>
  <c r="H386" i="4"/>
  <c r="O385" i="4"/>
  <c r="I385" i="4"/>
  <c r="L385" i="4" s="1"/>
  <c r="H385" i="4"/>
  <c r="K385" i="4" s="1"/>
  <c r="O384" i="4"/>
  <c r="I384" i="4"/>
  <c r="H384" i="4"/>
  <c r="K384" i="4" s="1"/>
  <c r="O383" i="4"/>
  <c r="I383" i="4"/>
  <c r="L383" i="4" s="1"/>
  <c r="H383" i="4"/>
  <c r="O382" i="4"/>
  <c r="I382" i="4"/>
  <c r="L382" i="4" s="1"/>
  <c r="H382" i="4"/>
  <c r="J382" i="4" s="1"/>
  <c r="Q381" i="4"/>
  <c r="Q382" i="4" s="1"/>
  <c r="O381" i="4"/>
  <c r="I381" i="4"/>
  <c r="H381" i="4"/>
  <c r="O380" i="4"/>
  <c r="K380" i="4"/>
  <c r="I380" i="4"/>
  <c r="H380" i="4"/>
  <c r="J380" i="4" s="1"/>
  <c r="O379" i="4"/>
  <c r="K379" i="4"/>
  <c r="J379" i="4"/>
  <c r="I379" i="4"/>
  <c r="L379" i="4" s="1"/>
  <c r="H379" i="4"/>
  <c r="O378" i="4"/>
  <c r="I378" i="4"/>
  <c r="H378" i="4"/>
  <c r="J378" i="4" s="1"/>
  <c r="O377" i="4"/>
  <c r="I377" i="4"/>
  <c r="L377" i="4" s="1"/>
  <c r="H377" i="4"/>
  <c r="O376" i="4"/>
  <c r="I376" i="4"/>
  <c r="L376" i="4" s="1"/>
  <c r="H376" i="4"/>
  <c r="J376" i="4" s="1"/>
  <c r="O375" i="4"/>
  <c r="I375" i="4"/>
  <c r="H375" i="4"/>
  <c r="O374" i="4"/>
  <c r="I374" i="4"/>
  <c r="H374" i="4"/>
  <c r="J374" i="4" s="1"/>
  <c r="O373" i="4"/>
  <c r="I373" i="4"/>
  <c r="H373" i="4"/>
  <c r="K373" i="4" s="1"/>
  <c r="O372" i="4"/>
  <c r="I372" i="4"/>
  <c r="L372" i="4" s="1"/>
  <c r="H372" i="4"/>
  <c r="O371" i="4"/>
  <c r="I371" i="4"/>
  <c r="H371" i="4"/>
  <c r="K371" i="4" s="1"/>
  <c r="O370" i="4"/>
  <c r="I370" i="4"/>
  <c r="L370" i="4" s="1"/>
  <c r="H370" i="4"/>
  <c r="O369" i="4"/>
  <c r="I369" i="4"/>
  <c r="L369" i="4" s="1"/>
  <c r="H369" i="4"/>
  <c r="O368" i="4"/>
  <c r="I368" i="4"/>
  <c r="L368" i="4" s="1"/>
  <c r="H368" i="4"/>
  <c r="K368" i="4" s="1"/>
  <c r="O367" i="4"/>
  <c r="I367" i="4"/>
  <c r="L367" i="4" s="1"/>
  <c r="H367" i="4"/>
  <c r="J367" i="4" s="1"/>
  <c r="O366" i="4"/>
  <c r="J366" i="4"/>
  <c r="I366" i="4"/>
  <c r="H366" i="4"/>
  <c r="K366" i="4" s="1"/>
  <c r="O365" i="4"/>
  <c r="I365" i="4"/>
  <c r="H365" i="4"/>
  <c r="O364" i="4"/>
  <c r="I364" i="4"/>
  <c r="L364" i="4" s="1"/>
  <c r="H364" i="4"/>
  <c r="K364" i="4" s="1"/>
  <c r="O363" i="4"/>
  <c r="I363" i="4"/>
  <c r="L363" i="4" s="1"/>
  <c r="H363" i="4"/>
  <c r="O362" i="4"/>
  <c r="I362" i="4"/>
  <c r="H362" i="4"/>
  <c r="K362" i="4" s="1"/>
  <c r="O361" i="4"/>
  <c r="I361" i="4"/>
  <c r="L361" i="4" s="1"/>
  <c r="H361" i="4"/>
  <c r="J361" i="4" s="1"/>
  <c r="Q360" i="4"/>
  <c r="Q361" i="4" s="1"/>
  <c r="Q362" i="4" s="1"/>
  <c r="Q363" i="4" s="1"/>
  <c r="O360" i="4"/>
  <c r="I360" i="4"/>
  <c r="L360" i="4" s="1"/>
  <c r="H360" i="4"/>
  <c r="O359" i="4"/>
  <c r="I359" i="4"/>
  <c r="H359" i="4"/>
  <c r="O358" i="4"/>
  <c r="I358" i="4"/>
  <c r="H358" i="4"/>
  <c r="K358" i="4" s="1"/>
  <c r="O357" i="4"/>
  <c r="I357" i="4"/>
  <c r="H357" i="4"/>
  <c r="K357" i="4" s="1"/>
  <c r="O356" i="4"/>
  <c r="I356" i="4"/>
  <c r="H356" i="4"/>
  <c r="O355" i="4"/>
  <c r="I355" i="4"/>
  <c r="L355" i="4" s="1"/>
  <c r="H355" i="4"/>
  <c r="J355" i="4" s="1"/>
  <c r="O354" i="4"/>
  <c r="M354" i="4"/>
  <c r="I354" i="4"/>
  <c r="L354" i="4" s="1"/>
  <c r="H354" i="4"/>
  <c r="K354" i="4" s="1"/>
  <c r="O353" i="4"/>
  <c r="I353" i="4"/>
  <c r="L353" i="4" s="1"/>
  <c r="H353" i="4"/>
  <c r="J353" i="4" s="1"/>
  <c r="O352" i="4"/>
  <c r="I352" i="4"/>
  <c r="H352" i="4"/>
  <c r="K352" i="4" s="1"/>
  <c r="O351" i="4"/>
  <c r="I351" i="4"/>
  <c r="H351" i="4"/>
  <c r="K351" i="4" s="1"/>
  <c r="O350" i="4"/>
  <c r="I350" i="4"/>
  <c r="L350" i="4" s="1"/>
  <c r="H350" i="4"/>
  <c r="O349" i="4"/>
  <c r="L349" i="4"/>
  <c r="I349" i="4"/>
  <c r="H349" i="4"/>
  <c r="K349" i="4" s="1"/>
  <c r="O348" i="4"/>
  <c r="K348" i="4"/>
  <c r="I348" i="4"/>
  <c r="L348" i="4" s="1"/>
  <c r="H348" i="4"/>
  <c r="J348" i="4" s="1"/>
  <c r="O347" i="4"/>
  <c r="I347" i="4"/>
  <c r="L347" i="4" s="1"/>
  <c r="H347" i="4"/>
  <c r="O346" i="4"/>
  <c r="I346" i="4"/>
  <c r="L346" i="4" s="1"/>
  <c r="H346" i="4"/>
  <c r="J346" i="4" s="1"/>
  <c r="O345" i="4"/>
  <c r="I345" i="4"/>
  <c r="H345" i="4"/>
  <c r="J345" i="4" s="1"/>
  <c r="O344" i="4"/>
  <c r="I344" i="4"/>
  <c r="H344" i="4"/>
  <c r="O343" i="4"/>
  <c r="I343" i="4"/>
  <c r="H343" i="4"/>
  <c r="K343" i="4" s="1"/>
  <c r="O342" i="4"/>
  <c r="I342" i="4"/>
  <c r="L342" i="4" s="1"/>
  <c r="H342" i="4"/>
  <c r="O341" i="4"/>
  <c r="I341" i="4"/>
  <c r="H341" i="4"/>
  <c r="O340" i="4"/>
  <c r="I340" i="4"/>
  <c r="H340" i="4"/>
  <c r="K340" i="4" s="1"/>
  <c r="Q339" i="4"/>
  <c r="O339" i="4"/>
  <c r="I339" i="4"/>
  <c r="H339" i="4"/>
  <c r="O338" i="4"/>
  <c r="I338" i="4"/>
  <c r="L338" i="4" s="1"/>
  <c r="H338" i="4"/>
  <c r="O337" i="4"/>
  <c r="I337" i="4"/>
  <c r="H337" i="4"/>
  <c r="O336" i="4"/>
  <c r="I336" i="4"/>
  <c r="H336" i="4"/>
  <c r="K336" i="4" s="1"/>
  <c r="O335" i="4"/>
  <c r="K335" i="4"/>
  <c r="I335" i="4"/>
  <c r="L335" i="4" s="1"/>
  <c r="H335" i="4"/>
  <c r="O334" i="4"/>
  <c r="I334" i="4"/>
  <c r="L334" i="4" s="1"/>
  <c r="H334" i="4"/>
  <c r="O333" i="4"/>
  <c r="I333" i="4"/>
  <c r="H333" i="4"/>
  <c r="O332" i="4"/>
  <c r="I332" i="4"/>
  <c r="L332" i="4" s="1"/>
  <c r="H332" i="4"/>
  <c r="O331" i="4"/>
  <c r="I331" i="4"/>
  <c r="L331" i="4" s="1"/>
  <c r="H331" i="4"/>
  <c r="J331" i="4" s="1"/>
  <c r="O330" i="4"/>
  <c r="I330" i="4"/>
  <c r="H330" i="4"/>
  <c r="O329" i="4"/>
  <c r="I329" i="4"/>
  <c r="H329" i="4"/>
  <c r="J329" i="4" s="1"/>
  <c r="O328" i="4"/>
  <c r="K328" i="4"/>
  <c r="I328" i="4"/>
  <c r="H328" i="4"/>
  <c r="J328" i="4" s="1"/>
  <c r="O327" i="4"/>
  <c r="I327" i="4"/>
  <c r="H327" i="4"/>
  <c r="K327" i="4" s="1"/>
  <c r="O326" i="4"/>
  <c r="I326" i="4"/>
  <c r="L326" i="4" s="1"/>
  <c r="H326" i="4"/>
  <c r="O325" i="4"/>
  <c r="I325" i="4"/>
  <c r="H325" i="4"/>
  <c r="K325" i="4" s="1"/>
  <c r="O324" i="4"/>
  <c r="I324" i="4"/>
  <c r="H324" i="4"/>
  <c r="K324" i="4" s="1"/>
  <c r="O323" i="4"/>
  <c r="I323" i="4"/>
  <c r="L323" i="4" s="1"/>
  <c r="H323" i="4"/>
  <c r="O322" i="4"/>
  <c r="I322" i="4"/>
  <c r="L322" i="4" s="1"/>
  <c r="H322" i="4"/>
  <c r="O321" i="4"/>
  <c r="I321" i="4"/>
  <c r="H321" i="4"/>
  <c r="K321" i="4" s="1"/>
  <c r="O320" i="4"/>
  <c r="I320" i="4"/>
  <c r="L320" i="4" s="1"/>
  <c r="H320" i="4"/>
  <c r="O319" i="4"/>
  <c r="I319" i="4"/>
  <c r="L319" i="4" s="1"/>
  <c r="H319" i="4"/>
  <c r="J319" i="4" s="1"/>
  <c r="Q318" i="4"/>
  <c r="O318" i="4"/>
  <c r="I318" i="4"/>
  <c r="L318" i="4" s="1"/>
  <c r="H318" i="4"/>
  <c r="O317" i="4"/>
  <c r="J317" i="4"/>
  <c r="I317" i="4"/>
  <c r="H317" i="4"/>
  <c r="K317" i="4" s="1"/>
  <c r="O316" i="4"/>
  <c r="I316" i="4"/>
  <c r="H316" i="4"/>
  <c r="O315" i="4"/>
  <c r="K315" i="4"/>
  <c r="I315" i="4"/>
  <c r="H315" i="4"/>
  <c r="J315" i="4" s="1"/>
  <c r="O314" i="4"/>
  <c r="I314" i="4"/>
  <c r="L314" i="4" s="1"/>
  <c r="H314" i="4"/>
  <c r="O313" i="4"/>
  <c r="I313" i="4"/>
  <c r="H313" i="4"/>
  <c r="O312" i="4"/>
  <c r="I312" i="4"/>
  <c r="H312" i="4"/>
  <c r="O311" i="4"/>
  <c r="I311" i="4"/>
  <c r="H311" i="4"/>
  <c r="K311" i="4" s="1"/>
  <c r="O310" i="4"/>
  <c r="I310" i="4"/>
  <c r="L310" i="4" s="1"/>
  <c r="H310" i="4"/>
  <c r="K310" i="4" s="1"/>
  <c r="O309" i="4"/>
  <c r="I309" i="4"/>
  <c r="H309" i="4"/>
  <c r="J309" i="4" s="1"/>
  <c r="O308" i="4"/>
  <c r="I308" i="4"/>
  <c r="L308" i="4" s="1"/>
  <c r="H308" i="4"/>
  <c r="O307" i="4"/>
  <c r="I307" i="4"/>
  <c r="L307" i="4" s="1"/>
  <c r="H307" i="4"/>
  <c r="J307" i="4" s="1"/>
  <c r="O306" i="4"/>
  <c r="I306" i="4"/>
  <c r="H306" i="4"/>
  <c r="J306" i="4" s="1"/>
  <c r="O305" i="4"/>
  <c r="J305" i="4"/>
  <c r="I305" i="4"/>
  <c r="L305" i="4" s="1"/>
  <c r="H305" i="4"/>
  <c r="K305" i="4" s="1"/>
  <c r="O304" i="4"/>
  <c r="I304" i="4"/>
  <c r="H304" i="4"/>
  <c r="O303" i="4"/>
  <c r="I303" i="4"/>
  <c r="H303" i="4"/>
  <c r="J303" i="4" s="1"/>
  <c r="O302" i="4"/>
  <c r="J302" i="4"/>
  <c r="I302" i="4"/>
  <c r="H302" i="4"/>
  <c r="K302" i="4" s="1"/>
  <c r="O301" i="4"/>
  <c r="I301" i="4"/>
  <c r="H301" i="4"/>
  <c r="J301" i="4" s="1"/>
  <c r="O300" i="4"/>
  <c r="I300" i="4"/>
  <c r="H300" i="4"/>
  <c r="O299" i="4"/>
  <c r="I299" i="4"/>
  <c r="H299" i="4"/>
  <c r="J299" i="4" s="1"/>
  <c r="O298" i="4"/>
  <c r="I298" i="4"/>
  <c r="H298" i="4"/>
  <c r="Q297" i="4"/>
  <c r="O297" i="4"/>
  <c r="I297" i="4"/>
  <c r="L297" i="4" s="1"/>
  <c r="H297" i="4"/>
  <c r="K297" i="4" s="1"/>
  <c r="O296" i="4"/>
  <c r="I296" i="4"/>
  <c r="H296" i="4"/>
  <c r="O295" i="4"/>
  <c r="I295" i="4"/>
  <c r="L295" i="4" s="1"/>
  <c r="H295" i="4"/>
  <c r="O294" i="4"/>
  <c r="I294" i="4"/>
  <c r="L294" i="4" s="1"/>
  <c r="H294" i="4"/>
  <c r="K294" i="4" s="1"/>
  <c r="O293" i="4"/>
  <c r="L293" i="4"/>
  <c r="I293" i="4"/>
  <c r="H293" i="4"/>
  <c r="O292" i="4"/>
  <c r="J292" i="4"/>
  <c r="I292" i="4"/>
  <c r="H292" i="4"/>
  <c r="K292" i="4" s="1"/>
  <c r="O291" i="4"/>
  <c r="J291" i="4"/>
  <c r="I291" i="4"/>
  <c r="L291" i="4" s="1"/>
  <c r="H291" i="4"/>
  <c r="K291" i="4" s="1"/>
  <c r="O290" i="4"/>
  <c r="I290" i="4"/>
  <c r="H290" i="4"/>
  <c r="O289" i="4"/>
  <c r="I289" i="4"/>
  <c r="L289" i="4" s="1"/>
  <c r="H289" i="4"/>
  <c r="K289" i="4" s="1"/>
  <c r="O288" i="4"/>
  <c r="I288" i="4"/>
  <c r="L288" i="4" s="1"/>
  <c r="H288" i="4"/>
  <c r="O287" i="4"/>
  <c r="I287" i="4"/>
  <c r="H287" i="4"/>
  <c r="O286" i="4"/>
  <c r="I286" i="4"/>
  <c r="H286" i="4"/>
  <c r="O285" i="4"/>
  <c r="J285" i="4"/>
  <c r="I285" i="4"/>
  <c r="H285" i="4"/>
  <c r="K285" i="4" s="1"/>
  <c r="O284" i="4"/>
  <c r="I284" i="4"/>
  <c r="H284" i="4"/>
  <c r="O283" i="4"/>
  <c r="I283" i="4"/>
  <c r="H283" i="4"/>
  <c r="K283" i="4" s="1"/>
  <c r="O282" i="4"/>
  <c r="I282" i="4"/>
  <c r="H282" i="4"/>
  <c r="O281" i="4"/>
  <c r="L281" i="4"/>
  <c r="I281" i="4"/>
  <c r="H281" i="4"/>
  <c r="O280" i="4"/>
  <c r="I280" i="4"/>
  <c r="L280" i="4" s="1"/>
  <c r="H280" i="4"/>
  <c r="O279" i="4"/>
  <c r="I279" i="4"/>
  <c r="L279" i="4" s="1"/>
  <c r="H279" i="4"/>
  <c r="O278" i="4"/>
  <c r="I278" i="4"/>
  <c r="H278" i="4"/>
  <c r="O277" i="4"/>
  <c r="I277" i="4"/>
  <c r="H277" i="4"/>
  <c r="K277" i="4" s="1"/>
  <c r="Q276" i="4"/>
  <c r="Q277" i="4" s="1"/>
  <c r="Q278" i="4" s="1"/>
  <c r="O276" i="4"/>
  <c r="I276" i="4"/>
  <c r="H276" i="4"/>
  <c r="K276" i="4" s="1"/>
  <c r="O275" i="4"/>
  <c r="I275" i="4"/>
  <c r="H275" i="4"/>
  <c r="K275" i="4" s="1"/>
  <c r="O274" i="4"/>
  <c r="I274" i="4"/>
  <c r="H274" i="4"/>
  <c r="K274" i="4" s="1"/>
  <c r="O273" i="4"/>
  <c r="I273" i="4"/>
  <c r="L273" i="4" s="1"/>
  <c r="H273" i="4"/>
  <c r="K273" i="4" s="1"/>
  <c r="O272" i="4"/>
  <c r="I272" i="4"/>
  <c r="L272" i="4" s="1"/>
  <c r="H272" i="4"/>
  <c r="O271" i="4"/>
  <c r="I271" i="4"/>
  <c r="H271" i="4"/>
  <c r="J271" i="4" s="1"/>
  <c r="O270" i="4"/>
  <c r="I270" i="4"/>
  <c r="L270" i="4" s="1"/>
  <c r="H270" i="4"/>
  <c r="J270" i="4" s="1"/>
  <c r="O269" i="4"/>
  <c r="I269" i="4"/>
  <c r="L269" i="4" s="1"/>
  <c r="H269" i="4"/>
  <c r="K269" i="4" s="1"/>
  <c r="O268" i="4"/>
  <c r="I268" i="4"/>
  <c r="L268" i="4" s="1"/>
  <c r="H268" i="4"/>
  <c r="O267" i="4"/>
  <c r="I267" i="4"/>
  <c r="L267" i="4" s="1"/>
  <c r="H267" i="4"/>
  <c r="K267" i="4" s="1"/>
  <c r="O266" i="4"/>
  <c r="I266" i="4"/>
  <c r="L266" i="4" s="1"/>
  <c r="H266" i="4"/>
  <c r="O265" i="4"/>
  <c r="I265" i="4"/>
  <c r="H265" i="4"/>
  <c r="J265" i="4" s="1"/>
  <c r="O264" i="4"/>
  <c r="I264" i="4"/>
  <c r="L264" i="4" s="1"/>
  <c r="H264" i="4"/>
  <c r="O263" i="4"/>
  <c r="I263" i="4"/>
  <c r="L263" i="4" s="1"/>
  <c r="H263" i="4"/>
  <c r="O262" i="4"/>
  <c r="I262" i="4"/>
  <c r="L262" i="4" s="1"/>
  <c r="H262" i="4"/>
  <c r="O261" i="4"/>
  <c r="I261" i="4"/>
  <c r="H261" i="4"/>
  <c r="O260" i="4"/>
  <c r="I260" i="4"/>
  <c r="L260" i="4" s="1"/>
  <c r="H260" i="4"/>
  <c r="O259" i="4"/>
  <c r="L259" i="4"/>
  <c r="I259" i="4"/>
  <c r="H259" i="4"/>
  <c r="O258" i="4"/>
  <c r="I258" i="4"/>
  <c r="H258" i="4"/>
  <c r="K258" i="4" s="1"/>
  <c r="O257" i="4"/>
  <c r="I257" i="4"/>
  <c r="L257" i="4" s="1"/>
  <c r="H257" i="4"/>
  <c r="K257" i="4" s="1"/>
  <c r="O256" i="4"/>
  <c r="I256" i="4"/>
  <c r="H256" i="4"/>
  <c r="K256" i="4" s="1"/>
  <c r="Q255" i="4"/>
  <c r="Q256" i="4" s="1"/>
  <c r="O255" i="4"/>
  <c r="I255" i="4"/>
  <c r="H255" i="4"/>
  <c r="K255" i="4" s="1"/>
  <c r="O254" i="4"/>
  <c r="I254" i="4"/>
  <c r="H254" i="4"/>
  <c r="K254" i="4" s="1"/>
  <c r="O253" i="4"/>
  <c r="J253" i="4"/>
  <c r="I253" i="4"/>
  <c r="L253" i="4" s="1"/>
  <c r="H253" i="4"/>
  <c r="K253" i="4" s="1"/>
  <c r="O252" i="4"/>
  <c r="I252" i="4"/>
  <c r="L252" i="4" s="1"/>
  <c r="H252" i="4"/>
  <c r="O251" i="4"/>
  <c r="I251" i="4"/>
  <c r="H251" i="4"/>
  <c r="K251" i="4" s="1"/>
  <c r="O250" i="4"/>
  <c r="I250" i="4"/>
  <c r="H250" i="4"/>
  <c r="J250" i="4" s="1"/>
  <c r="O249" i="4"/>
  <c r="I249" i="4"/>
  <c r="L249" i="4" s="1"/>
  <c r="H249" i="4"/>
  <c r="O248" i="4"/>
  <c r="J248" i="4"/>
  <c r="I248" i="4"/>
  <c r="L248" i="4" s="1"/>
  <c r="H248" i="4"/>
  <c r="K248" i="4" s="1"/>
  <c r="O247" i="4"/>
  <c r="I247" i="4"/>
  <c r="H247" i="4"/>
  <c r="K247" i="4" s="1"/>
  <c r="O246" i="4"/>
  <c r="I246" i="4"/>
  <c r="H246" i="4"/>
  <c r="K246" i="4" s="1"/>
  <c r="O245" i="4"/>
  <c r="I245" i="4"/>
  <c r="L245" i="4" s="1"/>
  <c r="H245" i="4"/>
  <c r="K245" i="4" s="1"/>
  <c r="O244" i="4"/>
  <c r="I244" i="4"/>
  <c r="L244" i="4" s="1"/>
  <c r="H244" i="4"/>
  <c r="K244" i="4" s="1"/>
  <c r="O243" i="4"/>
  <c r="I243" i="4"/>
  <c r="H243" i="4"/>
  <c r="O242" i="4"/>
  <c r="I242" i="4"/>
  <c r="H242" i="4"/>
  <c r="K242" i="4" s="1"/>
  <c r="O241" i="4"/>
  <c r="I241" i="4"/>
  <c r="H241" i="4"/>
  <c r="K241" i="4" s="1"/>
  <c r="O240" i="4"/>
  <c r="I240" i="4"/>
  <c r="H240" i="4"/>
  <c r="K240" i="4" s="1"/>
  <c r="O239" i="4"/>
  <c r="I239" i="4"/>
  <c r="L239" i="4" s="1"/>
  <c r="H239" i="4"/>
  <c r="O238" i="4"/>
  <c r="I238" i="4"/>
  <c r="H238" i="4"/>
  <c r="O237" i="4"/>
  <c r="I237" i="4"/>
  <c r="H237" i="4"/>
  <c r="O236" i="4"/>
  <c r="I236" i="4"/>
  <c r="H236" i="4"/>
  <c r="O235" i="4"/>
  <c r="I235" i="4"/>
  <c r="L235" i="4" s="1"/>
  <c r="H235" i="4"/>
  <c r="Q234" i="4"/>
  <c r="O234" i="4"/>
  <c r="I234" i="4"/>
  <c r="L234" i="4" s="1"/>
  <c r="H234" i="4"/>
  <c r="J234" i="4" s="1"/>
  <c r="O233" i="4"/>
  <c r="I233" i="4"/>
  <c r="H233" i="4"/>
  <c r="K233" i="4" s="1"/>
  <c r="O232" i="4"/>
  <c r="I232" i="4"/>
  <c r="L232" i="4" s="1"/>
  <c r="H232" i="4"/>
  <c r="O231" i="4"/>
  <c r="I231" i="4"/>
  <c r="L231" i="4" s="1"/>
  <c r="H231" i="4"/>
  <c r="M231" i="4" s="1"/>
  <c r="O230" i="4"/>
  <c r="I230" i="4"/>
  <c r="H230" i="4"/>
  <c r="O229" i="4"/>
  <c r="K229" i="4"/>
  <c r="I229" i="4"/>
  <c r="L229" i="4" s="1"/>
  <c r="H229" i="4"/>
  <c r="J229" i="4" s="1"/>
  <c r="O228" i="4"/>
  <c r="J228" i="4"/>
  <c r="I228" i="4"/>
  <c r="H228" i="4"/>
  <c r="K228" i="4" s="1"/>
  <c r="O227" i="4"/>
  <c r="I227" i="4"/>
  <c r="L227" i="4" s="1"/>
  <c r="H227" i="4"/>
  <c r="J227" i="4" s="1"/>
  <c r="O226" i="4"/>
  <c r="I226" i="4"/>
  <c r="L226" i="4" s="1"/>
  <c r="H226" i="4"/>
  <c r="O225" i="4"/>
  <c r="I225" i="4"/>
  <c r="H225" i="4"/>
  <c r="K225" i="4" s="1"/>
  <c r="O224" i="4"/>
  <c r="I224" i="4"/>
  <c r="H224" i="4"/>
  <c r="J224" i="4" s="1"/>
  <c r="O223" i="4"/>
  <c r="I223" i="4"/>
  <c r="H223" i="4"/>
  <c r="K223" i="4" s="1"/>
  <c r="O222" i="4"/>
  <c r="L222" i="4"/>
  <c r="I222" i="4"/>
  <c r="H222" i="4"/>
  <c r="J222" i="4" s="1"/>
  <c r="O221" i="4"/>
  <c r="I221" i="4"/>
  <c r="L221" i="4" s="1"/>
  <c r="H221" i="4"/>
  <c r="K221" i="4" s="1"/>
  <c r="O220" i="4"/>
  <c r="I220" i="4"/>
  <c r="H220" i="4"/>
  <c r="O219" i="4"/>
  <c r="I219" i="4"/>
  <c r="L219" i="4" s="1"/>
  <c r="H219" i="4"/>
  <c r="O218" i="4"/>
  <c r="I218" i="4"/>
  <c r="H218" i="4"/>
  <c r="K218" i="4" s="1"/>
  <c r="O217" i="4"/>
  <c r="I217" i="4"/>
  <c r="H217" i="4"/>
  <c r="J217" i="4" s="1"/>
  <c r="O216" i="4"/>
  <c r="I216" i="4"/>
  <c r="H216" i="4"/>
  <c r="K216" i="4" s="1"/>
  <c r="O215" i="4"/>
  <c r="I215" i="4"/>
  <c r="H215" i="4"/>
  <c r="O214" i="4"/>
  <c r="I214" i="4"/>
  <c r="L214" i="4" s="1"/>
  <c r="H214" i="4"/>
  <c r="Q213" i="4"/>
  <c r="O213" i="4"/>
  <c r="I213" i="4"/>
  <c r="H213" i="4"/>
  <c r="O212" i="4"/>
  <c r="I212" i="4"/>
  <c r="H212" i="4"/>
  <c r="J212" i="4" s="1"/>
  <c r="O211" i="4"/>
  <c r="I211" i="4"/>
  <c r="H211" i="4"/>
  <c r="K211" i="4" s="1"/>
  <c r="O210" i="4"/>
  <c r="K210" i="4"/>
  <c r="I210" i="4"/>
  <c r="M210" i="4" s="1"/>
  <c r="H210" i="4"/>
  <c r="J210" i="4" s="1"/>
  <c r="O209" i="4"/>
  <c r="I209" i="4"/>
  <c r="H209" i="4"/>
  <c r="O208" i="4"/>
  <c r="I208" i="4"/>
  <c r="L208" i="4" s="1"/>
  <c r="H208" i="4"/>
  <c r="J208" i="4" s="1"/>
  <c r="O207" i="4"/>
  <c r="I207" i="4"/>
  <c r="H207" i="4"/>
  <c r="J207" i="4" s="1"/>
  <c r="O206" i="4"/>
  <c r="I206" i="4"/>
  <c r="H206" i="4"/>
  <c r="K206" i="4" s="1"/>
  <c r="O205" i="4"/>
  <c r="K205" i="4"/>
  <c r="I205" i="4"/>
  <c r="H205" i="4"/>
  <c r="J205" i="4" s="1"/>
  <c r="O204" i="4"/>
  <c r="I204" i="4"/>
  <c r="H204" i="4"/>
  <c r="J204" i="4" s="1"/>
  <c r="O203" i="4"/>
  <c r="I203" i="4"/>
  <c r="H203" i="4"/>
  <c r="K203" i="4" s="1"/>
  <c r="O202" i="4"/>
  <c r="I202" i="4"/>
  <c r="H202" i="4"/>
  <c r="K202" i="4" s="1"/>
  <c r="O201" i="4"/>
  <c r="I201" i="4"/>
  <c r="L201" i="4" s="1"/>
  <c r="H201" i="4"/>
  <c r="O200" i="4"/>
  <c r="I200" i="4"/>
  <c r="H200" i="4"/>
  <c r="K200" i="4" s="1"/>
  <c r="O199" i="4"/>
  <c r="I199" i="4"/>
  <c r="L199" i="4" s="1"/>
  <c r="H199" i="4"/>
  <c r="O198" i="4"/>
  <c r="I198" i="4"/>
  <c r="H198" i="4"/>
  <c r="K198" i="4" s="1"/>
  <c r="O197" i="4"/>
  <c r="I197" i="4"/>
  <c r="H197" i="4"/>
  <c r="J197" i="4" s="1"/>
  <c r="O196" i="4"/>
  <c r="I196" i="4"/>
  <c r="H196" i="4"/>
  <c r="O195" i="4"/>
  <c r="I195" i="4"/>
  <c r="L195" i="4" s="1"/>
  <c r="H195" i="4"/>
  <c r="J195" i="4" s="1"/>
  <c r="O194" i="4"/>
  <c r="I194" i="4"/>
  <c r="L194" i="4" s="1"/>
  <c r="H194" i="4"/>
  <c r="K194" i="4" s="1"/>
  <c r="O193" i="4"/>
  <c r="I193" i="4"/>
  <c r="H193" i="4"/>
  <c r="Q192" i="4"/>
  <c r="O192" i="4"/>
  <c r="I192" i="4"/>
  <c r="L192" i="4" s="1"/>
  <c r="H192" i="4"/>
  <c r="O191" i="4"/>
  <c r="I191" i="4"/>
  <c r="H191" i="4"/>
  <c r="J191" i="4" s="1"/>
  <c r="O190" i="4"/>
  <c r="I190" i="4"/>
  <c r="H190" i="4"/>
  <c r="O189" i="4"/>
  <c r="I189" i="4"/>
  <c r="H189" i="4"/>
  <c r="K189" i="4" s="1"/>
  <c r="O188" i="4"/>
  <c r="I188" i="4"/>
  <c r="L188" i="4" s="1"/>
  <c r="H188" i="4"/>
  <c r="O187" i="4"/>
  <c r="K187" i="4"/>
  <c r="I187" i="4"/>
  <c r="H187" i="4"/>
  <c r="J187" i="4" s="1"/>
  <c r="O186" i="4"/>
  <c r="I186" i="4"/>
  <c r="H186" i="4"/>
  <c r="O185" i="4"/>
  <c r="I185" i="4"/>
  <c r="H185" i="4"/>
  <c r="K185" i="4" s="1"/>
  <c r="O184" i="4"/>
  <c r="I184" i="4"/>
  <c r="H184" i="4"/>
  <c r="K184" i="4" s="1"/>
  <c r="O183" i="4"/>
  <c r="L183" i="4"/>
  <c r="J183" i="4"/>
  <c r="I183" i="4"/>
  <c r="H183" i="4"/>
  <c r="K183" i="4" s="1"/>
  <c r="O182" i="4"/>
  <c r="I182" i="4"/>
  <c r="L182" i="4" s="1"/>
  <c r="H182" i="4"/>
  <c r="O181" i="4"/>
  <c r="I181" i="4"/>
  <c r="L181" i="4" s="1"/>
  <c r="H181" i="4"/>
  <c r="O180" i="4"/>
  <c r="I180" i="4"/>
  <c r="L180" i="4" s="1"/>
  <c r="H180" i="4"/>
  <c r="K180" i="4" s="1"/>
  <c r="O179" i="4"/>
  <c r="I179" i="4"/>
  <c r="L179" i="4" s="1"/>
  <c r="H179" i="4"/>
  <c r="K179" i="4" s="1"/>
  <c r="O178" i="4"/>
  <c r="I178" i="4"/>
  <c r="H178" i="4"/>
  <c r="O177" i="4"/>
  <c r="I177" i="4"/>
  <c r="L177" i="4" s="1"/>
  <c r="H177" i="4"/>
  <c r="K177" i="4" s="1"/>
  <c r="O176" i="4"/>
  <c r="I176" i="4"/>
  <c r="L176" i="4" s="1"/>
  <c r="H176" i="4"/>
  <c r="K176" i="4" s="1"/>
  <c r="O175" i="4"/>
  <c r="I175" i="4"/>
  <c r="H175" i="4"/>
  <c r="O174" i="4"/>
  <c r="I174" i="4"/>
  <c r="H174" i="4"/>
  <c r="O173" i="4"/>
  <c r="I173" i="4"/>
  <c r="H173" i="4"/>
  <c r="J173" i="4" s="1"/>
  <c r="O172" i="4"/>
  <c r="I172" i="4"/>
  <c r="H172" i="4"/>
  <c r="Q171" i="4"/>
  <c r="O171" i="4"/>
  <c r="I171" i="4"/>
  <c r="H171" i="4"/>
  <c r="J171" i="4" s="1"/>
  <c r="O170" i="4"/>
  <c r="I170" i="4"/>
  <c r="L170" i="4" s="1"/>
  <c r="H170" i="4"/>
  <c r="J170" i="4" s="1"/>
  <c r="O169" i="4"/>
  <c r="I169" i="4"/>
  <c r="L169" i="4" s="1"/>
  <c r="H169" i="4"/>
  <c r="O168" i="4"/>
  <c r="I168" i="4"/>
  <c r="H168" i="4"/>
  <c r="K168" i="4" s="1"/>
  <c r="O167" i="4"/>
  <c r="I167" i="4"/>
  <c r="L167" i="4" s="1"/>
  <c r="H167" i="4"/>
  <c r="J167" i="4" s="1"/>
  <c r="O166" i="4"/>
  <c r="I166" i="4"/>
  <c r="L166" i="4" s="1"/>
  <c r="H166" i="4"/>
  <c r="J166" i="4" s="1"/>
  <c r="O165" i="4"/>
  <c r="I165" i="4"/>
  <c r="L165" i="4" s="1"/>
  <c r="H165" i="4"/>
  <c r="K165" i="4" s="1"/>
  <c r="O164" i="4"/>
  <c r="L164" i="4"/>
  <c r="I164" i="4"/>
  <c r="H164" i="4"/>
  <c r="K164" i="4" s="1"/>
  <c r="O163" i="4"/>
  <c r="I163" i="4"/>
  <c r="H163" i="4"/>
  <c r="K163" i="4" s="1"/>
  <c r="O162" i="4"/>
  <c r="I162" i="4"/>
  <c r="L162" i="4" s="1"/>
  <c r="H162" i="4"/>
  <c r="O161" i="4"/>
  <c r="I161" i="4"/>
  <c r="H161" i="4"/>
  <c r="K161" i="4" s="1"/>
  <c r="O160" i="4"/>
  <c r="I160" i="4"/>
  <c r="L160" i="4" s="1"/>
  <c r="H160" i="4"/>
  <c r="J160" i="4" s="1"/>
  <c r="O159" i="4"/>
  <c r="I159" i="4"/>
  <c r="H159" i="4"/>
  <c r="K159" i="4" s="1"/>
  <c r="O158" i="4"/>
  <c r="I158" i="4"/>
  <c r="H158" i="4"/>
  <c r="K158" i="4" s="1"/>
  <c r="O157" i="4"/>
  <c r="I157" i="4"/>
  <c r="H157" i="4"/>
  <c r="K157" i="4" s="1"/>
  <c r="O156" i="4"/>
  <c r="I156" i="4"/>
  <c r="L156" i="4" s="1"/>
  <c r="H156" i="4"/>
  <c r="J156" i="4" s="1"/>
  <c r="O155" i="4"/>
  <c r="I155" i="4"/>
  <c r="L155" i="4" s="1"/>
  <c r="H155" i="4"/>
  <c r="J155" i="4" s="1"/>
  <c r="O154" i="4"/>
  <c r="J154" i="4"/>
  <c r="I154" i="4"/>
  <c r="H154" i="4"/>
  <c r="K154" i="4" s="1"/>
  <c r="O153" i="4"/>
  <c r="I153" i="4"/>
  <c r="L153" i="4" s="1"/>
  <c r="H153" i="4"/>
  <c r="K153" i="4" s="1"/>
  <c r="O152" i="4"/>
  <c r="I152" i="4"/>
  <c r="H152" i="4"/>
  <c r="J152" i="4" s="1"/>
  <c r="O151" i="4"/>
  <c r="I151" i="4"/>
  <c r="H151" i="4"/>
  <c r="K151" i="4" s="1"/>
  <c r="Q150" i="4"/>
  <c r="O150" i="4"/>
  <c r="I150" i="4"/>
  <c r="H150" i="4"/>
  <c r="O149" i="4"/>
  <c r="I149" i="4"/>
  <c r="L149" i="4" s="1"/>
  <c r="H149" i="4"/>
  <c r="O148" i="4"/>
  <c r="I148" i="4"/>
  <c r="L148" i="4" s="1"/>
  <c r="H148" i="4"/>
  <c r="J148" i="4" s="1"/>
  <c r="O147" i="4"/>
  <c r="I147" i="4"/>
  <c r="L147" i="4" s="1"/>
  <c r="H147" i="4"/>
  <c r="J147" i="4" s="1"/>
  <c r="O146" i="4"/>
  <c r="I146" i="4"/>
  <c r="L146" i="4" s="1"/>
  <c r="H146" i="4"/>
  <c r="O145" i="4"/>
  <c r="I145" i="4"/>
  <c r="H145" i="4"/>
  <c r="J145" i="4" s="1"/>
  <c r="O144" i="4"/>
  <c r="I144" i="4"/>
  <c r="L144" i="4" s="1"/>
  <c r="H144" i="4"/>
  <c r="K144" i="4" s="1"/>
  <c r="O143" i="4"/>
  <c r="I143" i="4"/>
  <c r="L143" i="4" s="1"/>
  <c r="H143" i="4"/>
  <c r="K143" i="4" s="1"/>
  <c r="O142" i="4"/>
  <c r="L142" i="4"/>
  <c r="I142" i="4"/>
  <c r="M142" i="4" s="1"/>
  <c r="H142" i="4"/>
  <c r="K142" i="4" s="1"/>
  <c r="O141" i="4"/>
  <c r="I141" i="4"/>
  <c r="L141" i="4" s="1"/>
  <c r="H141" i="4"/>
  <c r="K141" i="4" s="1"/>
  <c r="O140" i="4"/>
  <c r="J140" i="4"/>
  <c r="I140" i="4"/>
  <c r="L140" i="4" s="1"/>
  <c r="H140" i="4"/>
  <c r="K140" i="4" s="1"/>
  <c r="O139" i="4"/>
  <c r="I139" i="4"/>
  <c r="H139" i="4"/>
  <c r="J139" i="4" s="1"/>
  <c r="O138" i="4"/>
  <c r="I138" i="4"/>
  <c r="L138" i="4" s="1"/>
  <c r="H138" i="4"/>
  <c r="K138" i="4" s="1"/>
  <c r="O137" i="4"/>
  <c r="I137" i="4"/>
  <c r="H137" i="4"/>
  <c r="K137" i="4" s="1"/>
  <c r="O136" i="4"/>
  <c r="I136" i="4"/>
  <c r="H136" i="4"/>
  <c r="O135" i="4"/>
  <c r="I135" i="4"/>
  <c r="H135" i="4"/>
  <c r="O134" i="4"/>
  <c r="I134" i="4"/>
  <c r="L134" i="4" s="1"/>
  <c r="H134" i="4"/>
  <c r="K134" i="4" s="1"/>
  <c r="O133" i="4"/>
  <c r="I133" i="4"/>
  <c r="H133" i="4"/>
  <c r="J133" i="4" s="1"/>
  <c r="O132" i="4"/>
  <c r="I132" i="4"/>
  <c r="L132" i="4" s="1"/>
  <c r="H132" i="4"/>
  <c r="K132" i="4" s="1"/>
  <c r="O131" i="4"/>
  <c r="I131" i="4"/>
  <c r="L131" i="4" s="1"/>
  <c r="H131" i="4"/>
  <c r="O130" i="4"/>
  <c r="I130" i="4"/>
  <c r="L130" i="4" s="1"/>
  <c r="H130" i="4"/>
  <c r="K130" i="4" s="1"/>
  <c r="Q129" i="4"/>
  <c r="Q130" i="4" s="1"/>
  <c r="O129" i="4"/>
  <c r="I129" i="4"/>
  <c r="H129" i="4"/>
  <c r="O128" i="4"/>
  <c r="I128" i="4"/>
  <c r="L128" i="4" s="1"/>
  <c r="H128" i="4"/>
  <c r="O127" i="4"/>
  <c r="I127" i="4"/>
  <c r="H127" i="4"/>
  <c r="J127" i="4" s="1"/>
  <c r="O126" i="4"/>
  <c r="I126" i="4"/>
  <c r="L126" i="4" s="1"/>
  <c r="H126" i="4"/>
  <c r="K126" i="4" s="1"/>
  <c r="O125" i="4"/>
  <c r="J125" i="4"/>
  <c r="I125" i="4"/>
  <c r="H125" i="4"/>
  <c r="K125" i="4" s="1"/>
  <c r="O124" i="4"/>
  <c r="I124" i="4"/>
  <c r="L124" i="4" s="1"/>
  <c r="H124" i="4"/>
  <c r="O123" i="4"/>
  <c r="I123" i="4"/>
  <c r="H123" i="4"/>
  <c r="J123" i="4" s="1"/>
  <c r="O122" i="4"/>
  <c r="I122" i="4"/>
  <c r="L122" i="4" s="1"/>
  <c r="H122" i="4"/>
  <c r="K122" i="4" s="1"/>
  <c r="O121" i="4"/>
  <c r="I121" i="4"/>
  <c r="H121" i="4"/>
  <c r="K121" i="4" s="1"/>
  <c r="O120" i="4"/>
  <c r="I120" i="4"/>
  <c r="L120" i="4" s="1"/>
  <c r="H120" i="4"/>
  <c r="K120" i="4" s="1"/>
  <c r="O119" i="4"/>
  <c r="I119" i="4"/>
  <c r="L119" i="4" s="1"/>
  <c r="H119" i="4"/>
  <c r="J119" i="4" s="1"/>
  <c r="O118" i="4"/>
  <c r="I118" i="4"/>
  <c r="H118" i="4"/>
  <c r="K118" i="4" s="1"/>
  <c r="O117" i="4"/>
  <c r="I117" i="4"/>
  <c r="H117" i="4"/>
  <c r="J117" i="4" s="1"/>
  <c r="O116" i="4"/>
  <c r="I116" i="4"/>
  <c r="H116" i="4"/>
  <c r="J116" i="4" s="1"/>
  <c r="O115" i="4"/>
  <c r="I115" i="4"/>
  <c r="H115" i="4"/>
  <c r="O114" i="4"/>
  <c r="I114" i="4"/>
  <c r="H114" i="4"/>
  <c r="K114" i="4" s="1"/>
  <c r="O113" i="4"/>
  <c r="I113" i="4"/>
  <c r="L113" i="4" s="1"/>
  <c r="H113" i="4"/>
  <c r="O112" i="4"/>
  <c r="I112" i="4"/>
  <c r="M112" i="4" s="1"/>
  <c r="H112" i="4"/>
  <c r="J112" i="4" s="1"/>
  <c r="O111" i="4"/>
  <c r="I111" i="4"/>
  <c r="H111" i="4"/>
  <c r="K111" i="4" s="1"/>
  <c r="O110" i="4"/>
  <c r="I110" i="4"/>
  <c r="L110" i="4" s="1"/>
  <c r="H110" i="4"/>
  <c r="J110" i="4" s="1"/>
  <c r="O109" i="4"/>
  <c r="I109" i="4"/>
  <c r="L109" i="4" s="1"/>
  <c r="H109" i="4"/>
  <c r="K109" i="4" s="1"/>
  <c r="Q108" i="4"/>
  <c r="Q109" i="4" s="1"/>
  <c r="O108" i="4"/>
  <c r="I108" i="4"/>
  <c r="L108" i="4" s="1"/>
  <c r="H108" i="4"/>
  <c r="K108" i="4" s="1"/>
  <c r="O107" i="4"/>
  <c r="I107" i="4"/>
  <c r="H107" i="4"/>
  <c r="K107" i="4" s="1"/>
  <c r="O106" i="4"/>
  <c r="I106" i="4"/>
  <c r="H106" i="4"/>
  <c r="O105" i="4"/>
  <c r="I105" i="4"/>
  <c r="H105" i="4"/>
  <c r="J105" i="4" s="1"/>
  <c r="O104" i="4"/>
  <c r="I104" i="4"/>
  <c r="L104" i="4" s="1"/>
  <c r="H104" i="4"/>
  <c r="K104" i="4" s="1"/>
  <c r="O103" i="4"/>
  <c r="I103" i="4"/>
  <c r="L103" i="4" s="1"/>
  <c r="H103" i="4"/>
  <c r="K103" i="4" s="1"/>
  <c r="O102" i="4"/>
  <c r="I102" i="4"/>
  <c r="L102" i="4" s="1"/>
  <c r="H102" i="4"/>
  <c r="O101" i="4"/>
  <c r="I101" i="4"/>
  <c r="M101" i="4" s="1"/>
  <c r="H101" i="4"/>
  <c r="K101" i="4" s="1"/>
  <c r="O100" i="4"/>
  <c r="I100" i="4"/>
  <c r="H100" i="4"/>
  <c r="K100" i="4" s="1"/>
  <c r="O99" i="4"/>
  <c r="I99" i="4"/>
  <c r="H99" i="4"/>
  <c r="K99" i="4" s="1"/>
  <c r="O98" i="4"/>
  <c r="I98" i="4"/>
  <c r="H98" i="4"/>
  <c r="J98" i="4" s="1"/>
  <c r="O97" i="4"/>
  <c r="I97" i="4"/>
  <c r="L97" i="4" s="1"/>
  <c r="H97" i="4"/>
  <c r="J97" i="4" s="1"/>
  <c r="O96" i="4"/>
  <c r="I96" i="4"/>
  <c r="L96" i="4" s="1"/>
  <c r="H96" i="4"/>
  <c r="J96" i="4" s="1"/>
  <c r="O95" i="4"/>
  <c r="I95" i="4"/>
  <c r="L95" i="4" s="1"/>
  <c r="H95" i="4"/>
  <c r="K95" i="4" s="1"/>
  <c r="O94" i="4"/>
  <c r="I94" i="4"/>
  <c r="L94" i="4" s="1"/>
  <c r="H94" i="4"/>
  <c r="J94" i="4" s="1"/>
  <c r="O93" i="4"/>
  <c r="I93" i="4"/>
  <c r="L93" i="4" s="1"/>
  <c r="H93" i="4"/>
  <c r="K93" i="4" s="1"/>
  <c r="O92" i="4"/>
  <c r="L92" i="4"/>
  <c r="I92" i="4"/>
  <c r="M92" i="4" s="1"/>
  <c r="H92" i="4"/>
  <c r="K92" i="4" s="1"/>
  <c r="O91" i="4"/>
  <c r="I91" i="4"/>
  <c r="L91" i="4" s="1"/>
  <c r="H91" i="4"/>
  <c r="O90" i="4"/>
  <c r="I90" i="4"/>
  <c r="H90" i="4"/>
  <c r="O89" i="4"/>
  <c r="I89" i="4"/>
  <c r="H89" i="4"/>
  <c r="K89" i="4" s="1"/>
  <c r="O88" i="4"/>
  <c r="I88" i="4"/>
  <c r="H88" i="4"/>
  <c r="Q87" i="4"/>
  <c r="Q88" i="4" s="1"/>
  <c r="O87" i="4"/>
  <c r="I87" i="4"/>
  <c r="H87" i="4"/>
  <c r="J87" i="4" s="1"/>
  <c r="O86" i="4"/>
  <c r="I86" i="4"/>
  <c r="L86" i="4" s="1"/>
  <c r="H86" i="4"/>
  <c r="K86" i="4" s="1"/>
  <c r="O85" i="4"/>
  <c r="I85" i="4"/>
  <c r="H85" i="4"/>
  <c r="K85" i="4" s="1"/>
  <c r="O84" i="4"/>
  <c r="I84" i="4"/>
  <c r="L84" i="4" s="1"/>
  <c r="H84" i="4"/>
  <c r="O83" i="4"/>
  <c r="I83" i="4"/>
  <c r="H83" i="4"/>
  <c r="K83" i="4" s="1"/>
  <c r="O82" i="4"/>
  <c r="I82" i="4"/>
  <c r="H82" i="4"/>
  <c r="J82" i="4" s="1"/>
  <c r="O81" i="4"/>
  <c r="I81" i="4"/>
  <c r="L81" i="4" s="1"/>
  <c r="H81" i="4"/>
  <c r="K81" i="4" s="1"/>
  <c r="O80" i="4"/>
  <c r="I80" i="4"/>
  <c r="H80" i="4"/>
  <c r="K80" i="4" s="1"/>
  <c r="O79" i="4"/>
  <c r="I79" i="4"/>
  <c r="L79" i="4" s="1"/>
  <c r="H79" i="4"/>
  <c r="O78" i="4"/>
  <c r="I78" i="4"/>
  <c r="L78" i="4" s="1"/>
  <c r="H78" i="4"/>
  <c r="J78" i="4" s="1"/>
  <c r="O77" i="4"/>
  <c r="K77" i="4"/>
  <c r="J77" i="4"/>
  <c r="I77" i="4"/>
  <c r="H77" i="4"/>
  <c r="O76" i="4"/>
  <c r="I76" i="4"/>
  <c r="L76" i="4" s="1"/>
  <c r="H76" i="4"/>
  <c r="J76" i="4" s="1"/>
  <c r="O75" i="4"/>
  <c r="I75" i="4"/>
  <c r="H75" i="4"/>
  <c r="J75" i="4" s="1"/>
  <c r="O74" i="4"/>
  <c r="I74" i="4"/>
  <c r="H74" i="4"/>
  <c r="J74" i="4" s="1"/>
  <c r="O73" i="4"/>
  <c r="I73" i="4"/>
  <c r="H73" i="4"/>
  <c r="K73" i="4" s="1"/>
  <c r="O72" i="4"/>
  <c r="I72" i="4"/>
  <c r="L72" i="4" s="1"/>
  <c r="H72" i="4"/>
  <c r="O71" i="4"/>
  <c r="I71" i="4"/>
  <c r="H71" i="4"/>
  <c r="J71" i="4" s="1"/>
  <c r="O70" i="4"/>
  <c r="I70" i="4"/>
  <c r="L70" i="4" s="1"/>
  <c r="H70" i="4"/>
  <c r="K70" i="4" s="1"/>
  <c r="O69" i="4"/>
  <c r="K69" i="4"/>
  <c r="I69" i="4"/>
  <c r="L69" i="4" s="1"/>
  <c r="H69" i="4"/>
  <c r="J69" i="4" s="1"/>
  <c r="O68" i="4"/>
  <c r="I68" i="4"/>
  <c r="L68" i="4" s="1"/>
  <c r="H68" i="4"/>
  <c r="K68" i="4" s="1"/>
  <c r="O67" i="4"/>
  <c r="I67" i="4"/>
  <c r="L67" i="4" s="1"/>
  <c r="H67" i="4"/>
  <c r="K67" i="4" s="1"/>
  <c r="Q66" i="4"/>
  <c r="O66" i="4"/>
  <c r="L66" i="4"/>
  <c r="I66" i="4"/>
  <c r="H66" i="4"/>
  <c r="O65" i="4"/>
  <c r="I65" i="4"/>
  <c r="H65" i="4"/>
  <c r="O64" i="4"/>
  <c r="I64" i="4"/>
  <c r="L64" i="4" s="1"/>
  <c r="H64" i="4"/>
  <c r="J64" i="4" s="1"/>
  <c r="O63" i="4"/>
  <c r="I63" i="4"/>
  <c r="L63" i="4" s="1"/>
  <c r="H63" i="4"/>
  <c r="K63" i="4" s="1"/>
  <c r="O62" i="4"/>
  <c r="I62" i="4"/>
  <c r="L62" i="4" s="1"/>
  <c r="H62" i="4"/>
  <c r="K62" i="4" s="1"/>
  <c r="O61" i="4"/>
  <c r="I61" i="4"/>
  <c r="L61" i="4" s="1"/>
  <c r="H61" i="4"/>
  <c r="K61" i="4" s="1"/>
  <c r="O60" i="4"/>
  <c r="I60" i="4"/>
  <c r="L60" i="4" s="1"/>
  <c r="H60" i="4"/>
  <c r="J60" i="4" s="1"/>
  <c r="O59" i="4"/>
  <c r="I59" i="4"/>
  <c r="H59" i="4"/>
  <c r="J59" i="4" s="1"/>
  <c r="O58" i="4"/>
  <c r="I58" i="4"/>
  <c r="H58" i="4"/>
  <c r="J58" i="4" s="1"/>
  <c r="O57" i="4"/>
  <c r="I57" i="4"/>
  <c r="H57" i="4"/>
  <c r="K57" i="4" s="1"/>
  <c r="O56" i="4"/>
  <c r="I56" i="4"/>
  <c r="H56" i="4"/>
  <c r="J56" i="4" s="1"/>
  <c r="O55" i="4"/>
  <c r="I55" i="4"/>
  <c r="L55" i="4" s="1"/>
  <c r="H55" i="4"/>
  <c r="K55" i="4" s="1"/>
  <c r="O54" i="4"/>
  <c r="I54" i="4"/>
  <c r="L54" i="4" s="1"/>
  <c r="H54" i="4"/>
  <c r="J54" i="4" s="1"/>
  <c r="O53" i="4"/>
  <c r="I53" i="4"/>
  <c r="H53" i="4"/>
  <c r="J53" i="4" s="1"/>
  <c r="O52" i="4"/>
  <c r="I52" i="4"/>
  <c r="L52" i="4" s="1"/>
  <c r="H52" i="4"/>
  <c r="O51" i="4"/>
  <c r="I51" i="4"/>
  <c r="H51" i="4"/>
  <c r="K51" i="4" s="1"/>
  <c r="O50" i="4"/>
  <c r="I50" i="4"/>
  <c r="H50" i="4"/>
  <c r="K50" i="4" s="1"/>
  <c r="O49" i="4"/>
  <c r="I49" i="4"/>
  <c r="L49" i="4" s="1"/>
  <c r="H49" i="4"/>
  <c r="K49" i="4" s="1"/>
  <c r="O48" i="4"/>
  <c r="I48" i="4"/>
  <c r="L48" i="4" s="1"/>
  <c r="H48" i="4"/>
  <c r="J48" i="4" s="1"/>
  <c r="O47" i="4"/>
  <c r="I47" i="4"/>
  <c r="H47" i="4"/>
  <c r="J47" i="4" s="1"/>
  <c r="O46" i="4"/>
  <c r="I46" i="4"/>
  <c r="M46" i="4" s="1"/>
  <c r="H46" i="4"/>
  <c r="K46" i="4" s="1"/>
  <c r="Q45" i="4"/>
  <c r="O45" i="4"/>
  <c r="I45" i="4"/>
  <c r="H45" i="4"/>
  <c r="K45" i="4" s="1"/>
  <c r="O44" i="4"/>
  <c r="I44" i="4"/>
  <c r="H44" i="4"/>
  <c r="J44" i="4" s="1"/>
  <c r="O43" i="4"/>
  <c r="I43" i="4"/>
  <c r="L43" i="4" s="1"/>
  <c r="H43" i="4"/>
  <c r="O42" i="4"/>
  <c r="I42" i="4"/>
  <c r="H42" i="4"/>
  <c r="K42" i="4" s="1"/>
  <c r="O41" i="4"/>
  <c r="I41" i="4"/>
  <c r="M41" i="4" s="1"/>
  <c r="H41" i="4"/>
  <c r="K41" i="4" s="1"/>
  <c r="O40" i="4"/>
  <c r="I40" i="4"/>
  <c r="H40" i="4"/>
  <c r="K40" i="4" s="1"/>
  <c r="O39" i="4"/>
  <c r="I39" i="4"/>
  <c r="H39" i="4"/>
  <c r="K39" i="4" s="1"/>
  <c r="O38" i="4"/>
  <c r="I38" i="4"/>
  <c r="H38" i="4"/>
  <c r="K38" i="4" s="1"/>
  <c r="O37" i="4"/>
  <c r="I37" i="4"/>
  <c r="H37" i="4"/>
  <c r="O36" i="4"/>
  <c r="I36" i="4"/>
  <c r="L36" i="4" s="1"/>
  <c r="H36" i="4"/>
  <c r="K36" i="4" s="1"/>
  <c r="O35" i="4"/>
  <c r="I35" i="4"/>
  <c r="L35" i="4" s="1"/>
  <c r="H35" i="4"/>
  <c r="O34" i="4"/>
  <c r="I34" i="4"/>
  <c r="H34" i="4"/>
  <c r="J34" i="4" s="1"/>
  <c r="O33" i="4"/>
  <c r="L33" i="4"/>
  <c r="I33" i="4"/>
  <c r="H33" i="4"/>
  <c r="O32" i="4"/>
  <c r="I32" i="4"/>
  <c r="H32" i="4"/>
  <c r="K32" i="4" s="1"/>
  <c r="O31" i="4"/>
  <c r="I31" i="4"/>
  <c r="H31" i="4"/>
  <c r="O30" i="4"/>
  <c r="I30" i="4"/>
  <c r="L30" i="4" s="1"/>
  <c r="H30" i="4"/>
  <c r="K30" i="4" s="1"/>
  <c r="O29" i="4"/>
  <c r="I29" i="4"/>
  <c r="L29" i="4" s="1"/>
  <c r="H29" i="4"/>
  <c r="O28" i="4"/>
  <c r="I28" i="4"/>
  <c r="L28" i="4" s="1"/>
  <c r="H28" i="4"/>
  <c r="K28" i="4" s="1"/>
  <c r="O27" i="4"/>
  <c r="I27" i="4"/>
  <c r="H27" i="4"/>
  <c r="K27" i="4" s="1"/>
  <c r="O26" i="4"/>
  <c r="I26" i="4"/>
  <c r="H26" i="4"/>
  <c r="K26" i="4" s="1"/>
  <c r="O25" i="4"/>
  <c r="L25" i="4"/>
  <c r="I25" i="4"/>
  <c r="H25" i="4"/>
  <c r="Q24" i="4"/>
  <c r="O24" i="4"/>
  <c r="I24" i="4"/>
  <c r="L24" i="4" s="1"/>
  <c r="H24" i="4"/>
  <c r="K24" i="4" s="1"/>
  <c r="O23" i="4"/>
  <c r="I23" i="4"/>
  <c r="H23" i="4"/>
  <c r="J23" i="4" s="1"/>
  <c r="O22" i="4"/>
  <c r="I22" i="4"/>
  <c r="H22" i="4"/>
  <c r="J22" i="4" s="1"/>
  <c r="O21" i="4"/>
  <c r="I21" i="4"/>
  <c r="H21" i="4"/>
  <c r="J21" i="4" s="1"/>
  <c r="O20" i="4"/>
  <c r="I20" i="4"/>
  <c r="L20" i="4" s="1"/>
  <c r="H20" i="4"/>
  <c r="K20" i="4" s="1"/>
  <c r="O19" i="4"/>
  <c r="I19" i="4"/>
  <c r="L19" i="4" s="1"/>
  <c r="H19" i="4"/>
  <c r="J19" i="4" s="1"/>
  <c r="O18" i="4"/>
  <c r="I18" i="4"/>
  <c r="H18" i="4"/>
  <c r="J18" i="4" s="1"/>
  <c r="O17" i="4"/>
  <c r="I17" i="4"/>
  <c r="H17" i="4"/>
  <c r="J17" i="4" s="1"/>
  <c r="O16" i="4"/>
  <c r="I16" i="4"/>
  <c r="H16" i="4"/>
  <c r="K16" i="4" s="1"/>
  <c r="O15" i="4"/>
  <c r="K15" i="4"/>
  <c r="I15" i="4"/>
  <c r="L15" i="4" s="1"/>
  <c r="H15" i="4"/>
  <c r="J15" i="4" s="1"/>
  <c r="O14" i="4"/>
  <c r="H14" i="4"/>
  <c r="K14" i="4" s="1"/>
  <c r="O13" i="4"/>
  <c r="I13" i="4"/>
  <c r="L13" i="4" s="1"/>
  <c r="H13" i="4"/>
  <c r="M13" i="4" s="1"/>
  <c r="O12" i="4"/>
  <c r="I12" i="4"/>
  <c r="H12" i="4"/>
  <c r="J12" i="4" s="1"/>
  <c r="O11" i="4"/>
  <c r="I11" i="4"/>
  <c r="H11" i="4"/>
  <c r="K11" i="4" s="1"/>
  <c r="O10" i="4"/>
  <c r="I10" i="4"/>
  <c r="H10" i="4"/>
  <c r="K10" i="4" s="1"/>
  <c r="O9" i="4"/>
  <c r="I9" i="4"/>
  <c r="H9" i="4"/>
  <c r="K9" i="4" s="1"/>
  <c r="O8" i="4"/>
  <c r="I8" i="4"/>
  <c r="L8" i="4" s="1"/>
  <c r="H8" i="4"/>
  <c r="K8" i="4" s="1"/>
  <c r="O7" i="4"/>
  <c r="M7" i="4"/>
  <c r="K7" i="4"/>
  <c r="I7" i="4"/>
  <c r="L7" i="4" s="1"/>
  <c r="H7" i="4"/>
  <c r="J7" i="4" s="1"/>
  <c r="O6" i="4"/>
  <c r="I6" i="4"/>
  <c r="L6" i="4" s="1"/>
  <c r="H6" i="4"/>
  <c r="J6" i="4" s="1"/>
  <c r="O5" i="4"/>
  <c r="I5" i="4"/>
  <c r="H5" i="4"/>
  <c r="K5" i="4" s="1"/>
  <c r="O4" i="4"/>
  <c r="I4" i="4"/>
  <c r="L4" i="4" s="1"/>
  <c r="H4" i="4"/>
  <c r="K4" i="4" s="1"/>
  <c r="Q3" i="4"/>
  <c r="O3" i="4"/>
  <c r="I3" i="4"/>
  <c r="H3" i="4"/>
  <c r="J3" i="4" s="1"/>
  <c r="O2" i="4"/>
  <c r="I2" i="4"/>
  <c r="H2" i="4"/>
  <c r="J2" i="4" s="1"/>
  <c r="N41" i="4" l="1"/>
  <c r="K329" i="4"/>
  <c r="M42" i="4"/>
  <c r="M53" i="4"/>
  <c r="K74" i="4"/>
  <c r="L210" i="4"/>
  <c r="K345" i="4"/>
  <c r="K411" i="4"/>
  <c r="J92" i="4"/>
  <c r="J95" i="4"/>
  <c r="M50" i="4"/>
  <c r="J50" i="4"/>
  <c r="M82" i="4"/>
  <c r="J89" i="4"/>
  <c r="M145" i="4"/>
  <c r="M258" i="4"/>
  <c r="N258" i="4" s="1"/>
  <c r="M317" i="4"/>
  <c r="N317" i="4" s="1"/>
  <c r="M12" i="4"/>
  <c r="N12" i="4" s="1"/>
  <c r="M65" i="4"/>
  <c r="J211" i="4"/>
  <c r="J218" i="4"/>
  <c r="J225" i="4"/>
  <c r="J258" i="4"/>
  <c r="J46" i="4"/>
  <c r="K82" i="4"/>
  <c r="K145" i="4"/>
  <c r="M2" i="4"/>
  <c r="J142" i="4"/>
  <c r="K197" i="4"/>
  <c r="K222" i="4"/>
  <c r="J255" i="4"/>
  <c r="M379" i="4"/>
  <c r="P379" i="4" s="1"/>
  <c r="M524" i="4"/>
  <c r="N524" i="4" s="1"/>
  <c r="M554" i="4"/>
  <c r="M122" i="4"/>
  <c r="J558" i="4"/>
  <c r="K53" i="4"/>
  <c r="M59" i="4"/>
  <c r="P59" i="4" s="1"/>
  <c r="M69" i="4"/>
  <c r="P69" i="4" s="1"/>
  <c r="M83" i="4"/>
  <c r="M406" i="4"/>
  <c r="N406" i="4" s="1"/>
  <c r="P438" i="4"/>
  <c r="M465" i="4"/>
  <c r="N465" i="4" s="1"/>
  <c r="J480" i="4"/>
  <c r="J506" i="4"/>
  <c r="J63" i="4"/>
  <c r="M113" i="4"/>
  <c r="M150" i="4"/>
  <c r="M180" i="4"/>
  <c r="P180" i="4" s="1"/>
  <c r="J245" i="4"/>
  <c r="M570" i="4"/>
  <c r="N570" i="4" s="1"/>
  <c r="J581" i="4"/>
  <c r="M352" i="4"/>
  <c r="N352" i="4" s="1"/>
  <c r="N450" i="4"/>
  <c r="K23" i="4"/>
  <c r="J26" i="4"/>
  <c r="L83" i="4"/>
  <c r="M90" i="4"/>
  <c r="P90" i="4" s="1"/>
  <c r="M100" i="4"/>
  <c r="N100" i="4" s="1"/>
  <c r="M162" i="4"/>
  <c r="N162" i="4" s="1"/>
  <c r="M181" i="4"/>
  <c r="P181" i="4" s="1"/>
  <c r="M244" i="4"/>
  <c r="N244" i="4" s="1"/>
  <c r="J247" i="4"/>
  <c r="M276" i="4"/>
  <c r="N276" i="4" s="1"/>
  <c r="M349" i="4"/>
  <c r="J352" i="4"/>
  <c r="J373" i="4"/>
  <c r="K419" i="4"/>
  <c r="M428" i="4"/>
  <c r="N428" i="4" s="1"/>
  <c r="P436" i="4"/>
  <c r="M439" i="4"/>
  <c r="N439" i="4" s="1"/>
  <c r="L458" i="4"/>
  <c r="J546" i="4"/>
  <c r="K56" i="4"/>
  <c r="M77" i="4"/>
  <c r="P77" i="4" s="1"/>
  <c r="J159" i="4"/>
  <c r="J241" i="4"/>
  <c r="J276" i="4"/>
  <c r="K416" i="4"/>
  <c r="M447" i="4"/>
  <c r="P447" i="4" s="1"/>
  <c r="M23" i="4"/>
  <c r="P23" i="4" s="1"/>
  <c r="M8" i="4"/>
  <c r="N46" i="4"/>
  <c r="M91" i="4"/>
  <c r="N91" i="4" s="1"/>
  <c r="N145" i="4"/>
  <c r="L450" i="4"/>
  <c r="M135" i="4"/>
  <c r="M378" i="4"/>
  <c r="N378" i="4" s="1"/>
  <c r="M537" i="4"/>
  <c r="M17" i="4"/>
  <c r="N17" i="4" s="1"/>
  <c r="J109" i="4"/>
  <c r="K207" i="4"/>
  <c r="J242" i="4"/>
  <c r="K307" i="4"/>
  <c r="M350" i="4"/>
  <c r="N350" i="4" s="1"/>
  <c r="L378" i="4"/>
  <c r="L432" i="4"/>
  <c r="K523" i="4"/>
  <c r="J537" i="4"/>
  <c r="M588" i="4"/>
  <c r="N588" i="4" s="1"/>
  <c r="P65" i="4"/>
  <c r="K160" i="4"/>
  <c r="J200" i="4"/>
  <c r="J277" i="4"/>
  <c r="J311" i="4"/>
  <c r="J357" i="4"/>
  <c r="M459" i="4"/>
  <c r="N459" i="4" s="1"/>
  <c r="K476" i="4"/>
  <c r="M562" i="4"/>
  <c r="P562" i="4" s="1"/>
  <c r="J588" i="4"/>
  <c r="M151" i="4"/>
  <c r="P2" i="4"/>
  <c r="P82" i="4"/>
  <c r="M364" i="4"/>
  <c r="L446" i="4"/>
  <c r="M454" i="4"/>
  <c r="P454" i="4" s="1"/>
  <c r="M29" i="4"/>
  <c r="N29" i="4" s="1"/>
  <c r="M376" i="4"/>
  <c r="M469" i="4"/>
  <c r="N469" i="4" s="1"/>
  <c r="M506" i="4"/>
  <c r="N92" i="4"/>
  <c r="M222" i="4"/>
  <c r="N222" i="4" s="1"/>
  <c r="M236" i="4"/>
  <c r="J556" i="4"/>
  <c r="M589" i="4"/>
  <c r="P589" i="4" s="1"/>
  <c r="K105" i="4"/>
  <c r="M16" i="4"/>
  <c r="P16" i="4" s="1"/>
  <c r="K58" i="4"/>
  <c r="L151" i="4"/>
  <c r="M158" i="4"/>
  <c r="N158" i="4" s="1"/>
  <c r="M178" i="4"/>
  <c r="P178" i="4" s="1"/>
  <c r="K376" i="4"/>
  <c r="M381" i="4"/>
  <c r="N381" i="4" s="1"/>
  <c r="M437" i="4"/>
  <c r="M504" i="4"/>
  <c r="M550" i="4"/>
  <c r="M553" i="4"/>
  <c r="K3" i="4"/>
  <c r="J13" i="4"/>
  <c r="L23" i="4"/>
  <c r="R23" i="4" s="1"/>
  <c r="M33" i="4"/>
  <c r="J40" i="4"/>
  <c r="M56" i="4"/>
  <c r="N56" i="4" s="1"/>
  <c r="M66" i="4"/>
  <c r="K87" i="4"/>
  <c r="L90" i="4"/>
  <c r="M140" i="4"/>
  <c r="N140" i="4" s="1"/>
  <c r="M161" i="4"/>
  <c r="N161" i="4" s="1"/>
  <c r="J164" i="4"/>
  <c r="M171" i="4"/>
  <c r="N171" i="4" s="1"/>
  <c r="L178" i="4"/>
  <c r="J181" i="4"/>
  <c r="J203" i="4"/>
  <c r="J269" i="4"/>
  <c r="R297" i="4"/>
  <c r="K361" i="4"/>
  <c r="K397" i="4"/>
  <c r="M419" i="4"/>
  <c r="K470" i="4"/>
  <c r="J488" i="4"/>
  <c r="K491" i="4"/>
  <c r="M498" i="4"/>
  <c r="K517" i="4"/>
  <c r="J531" i="4"/>
  <c r="J550" i="4"/>
  <c r="J566" i="4"/>
  <c r="K71" i="4"/>
  <c r="K127" i="4"/>
  <c r="M3" i="4"/>
  <c r="P3" i="4" s="1"/>
  <c r="M87" i="4"/>
  <c r="N87" i="4" s="1"/>
  <c r="M164" i="4"/>
  <c r="M284" i="4"/>
  <c r="L422" i="4"/>
  <c r="M488" i="4"/>
  <c r="K13" i="4"/>
  <c r="N50" i="4"/>
  <c r="J122" i="4"/>
  <c r="L161" i="4"/>
  <c r="L171" i="4"/>
  <c r="M184" i="4"/>
  <c r="N184" i="4" s="1"/>
  <c r="M197" i="4"/>
  <c r="N197" i="4" s="1"/>
  <c r="M245" i="4"/>
  <c r="N245" i="4" s="1"/>
  <c r="K250" i="4"/>
  <c r="M308" i="4"/>
  <c r="P308" i="4" s="1"/>
  <c r="M326" i="4"/>
  <c r="L352" i="4"/>
  <c r="K394" i="4"/>
  <c r="N438" i="4"/>
  <c r="L440" i="4"/>
  <c r="P498" i="4"/>
  <c r="J529" i="4"/>
  <c r="K544" i="4"/>
  <c r="P440" i="4"/>
  <c r="K133" i="4"/>
  <c r="R529" i="4"/>
  <c r="K21" i="4"/>
  <c r="K76" i="4"/>
  <c r="J85" i="4"/>
  <c r="M185" i="4"/>
  <c r="N185" i="4" s="1"/>
  <c r="K191" i="4"/>
  <c r="J223" i="4"/>
  <c r="L236" i="4"/>
  <c r="J254" i="4"/>
  <c r="J273" i="4"/>
  <c r="L276" i="4"/>
  <c r="R276" i="4" s="1"/>
  <c r="J336" i="4"/>
  <c r="J371" i="4"/>
  <c r="J385" i="4"/>
  <c r="M395" i="4"/>
  <c r="J474" i="4"/>
  <c r="M483" i="4"/>
  <c r="P483" i="4" s="1"/>
  <c r="K486" i="4"/>
  <c r="R486" i="4" s="1"/>
  <c r="J521" i="4"/>
  <c r="J527" i="4"/>
  <c r="M548" i="4"/>
  <c r="P570" i="4"/>
  <c r="M21" i="4"/>
  <c r="M85" i="4"/>
  <c r="P85" i="4" s="1"/>
  <c r="L100" i="4"/>
  <c r="M204" i="4"/>
  <c r="N204" i="4" s="1"/>
  <c r="M474" i="4"/>
  <c r="M30" i="4"/>
  <c r="P30" i="4" s="1"/>
  <c r="J11" i="4"/>
  <c r="M34" i="4"/>
  <c r="P34" i="4" s="1"/>
  <c r="M73" i="4"/>
  <c r="N73" i="4" s="1"/>
  <c r="L85" i="4"/>
  <c r="J104" i="4"/>
  <c r="J107" i="4"/>
  <c r="J113" i="4"/>
  <c r="K116" i="4"/>
  <c r="M123" i="4"/>
  <c r="J132" i="4"/>
  <c r="L135" i="4"/>
  <c r="J144" i="4"/>
  <c r="L150" i="4"/>
  <c r="J185" i="4"/>
  <c r="J233" i="4"/>
  <c r="K270" i="4"/>
  <c r="J343" i="4"/>
  <c r="J362" i="4"/>
  <c r="M273" i="4"/>
  <c r="P7" i="4"/>
  <c r="L41" i="4"/>
  <c r="K47" i="4"/>
  <c r="M18" i="4"/>
  <c r="J24" i="4"/>
  <c r="M27" i="4"/>
  <c r="N27" i="4" s="1"/>
  <c r="L18" i="4"/>
  <c r="M45" i="4"/>
  <c r="M51" i="4"/>
  <c r="P51" i="4" s="1"/>
  <c r="J57" i="4"/>
  <c r="M104" i="4"/>
  <c r="N104" i="4" s="1"/>
  <c r="K123" i="4"/>
  <c r="M147" i="4"/>
  <c r="P147" i="4" s="1"/>
  <c r="J153" i="4"/>
  <c r="P162" i="4"/>
  <c r="J198" i="4"/>
  <c r="K227" i="4"/>
  <c r="J240" i="4"/>
  <c r="M330" i="4"/>
  <c r="J340" i="4"/>
  <c r="K346" i="4"/>
  <c r="J349" i="4"/>
  <c r="J351" i="4"/>
  <c r="K353" i="4"/>
  <c r="J368" i="4"/>
  <c r="M385" i="4"/>
  <c r="N385" i="4" s="1"/>
  <c r="K402" i="4"/>
  <c r="J405" i="4"/>
  <c r="M418" i="4"/>
  <c r="N418" i="4" s="1"/>
  <c r="M500" i="4"/>
  <c r="M47" i="4"/>
  <c r="N47" i="4" s="1"/>
  <c r="P161" i="4"/>
  <c r="M11" i="4"/>
  <c r="J51" i="4"/>
  <c r="N77" i="4"/>
  <c r="J83" i="4"/>
  <c r="L123" i="4"/>
  <c r="K139" i="4"/>
  <c r="K208" i="4"/>
  <c r="K378" i="4"/>
  <c r="L402" i="4"/>
  <c r="L418" i="4"/>
  <c r="M426" i="4"/>
  <c r="N426" i="4" s="1"/>
  <c r="M434" i="4"/>
  <c r="N434" i="4" s="1"/>
  <c r="J490" i="4"/>
  <c r="J500" i="4"/>
  <c r="M512" i="4"/>
  <c r="N512" i="4" s="1"/>
  <c r="M522" i="4"/>
  <c r="N522" i="4" s="1"/>
  <c r="M536" i="4"/>
  <c r="J552" i="4"/>
  <c r="M575" i="4"/>
  <c r="M582" i="4"/>
  <c r="N582" i="4" s="1"/>
  <c r="J472" i="4"/>
  <c r="J484" i="4"/>
  <c r="K497" i="4"/>
  <c r="L506" i="4"/>
  <c r="R506" i="4" s="1"/>
  <c r="J509" i="4"/>
  <c r="J519" i="4"/>
  <c r="M568" i="4"/>
  <c r="N568" i="4" s="1"/>
  <c r="J575" i="4"/>
  <c r="L582" i="4"/>
  <c r="P123" i="4"/>
  <c r="M28" i="4"/>
  <c r="M52" i="4"/>
  <c r="P52" i="4" s="1"/>
  <c r="M71" i="4"/>
  <c r="N71" i="4" s="1"/>
  <c r="N83" i="4"/>
  <c r="M105" i="4"/>
  <c r="N105" i="4" s="1"/>
  <c r="M114" i="4"/>
  <c r="P114" i="4" s="1"/>
  <c r="M127" i="4"/>
  <c r="N127" i="4" s="1"/>
  <c r="M133" i="4"/>
  <c r="M136" i="4"/>
  <c r="N136" i="4" s="1"/>
  <c r="M314" i="4"/>
  <c r="P314" i="4" s="1"/>
  <c r="M416" i="4"/>
  <c r="N416" i="4" s="1"/>
  <c r="M424" i="4"/>
  <c r="P424" i="4" s="1"/>
  <c r="M429" i="4"/>
  <c r="M484" i="4"/>
  <c r="N484" i="4" s="1"/>
  <c r="M543" i="4"/>
  <c r="N543" i="4" s="1"/>
  <c r="J562" i="4"/>
  <c r="M579" i="4"/>
  <c r="N579" i="4" s="1"/>
  <c r="P326" i="4"/>
  <c r="N326" i="4"/>
  <c r="Q89" i="4"/>
  <c r="P73" i="4"/>
  <c r="P42" i="4"/>
  <c r="N151" i="4"/>
  <c r="P151" i="4"/>
  <c r="J201" i="4"/>
  <c r="K201" i="4"/>
  <c r="M225" i="4"/>
  <c r="N225" i="4" s="1"/>
  <c r="L225" i="4"/>
  <c r="M39" i="4"/>
  <c r="N39" i="4" s="1"/>
  <c r="L285" i="4"/>
  <c r="M285" i="4"/>
  <c r="M299" i="4"/>
  <c r="L299" i="4"/>
  <c r="L46" i="4"/>
  <c r="M81" i="4"/>
  <c r="P81" i="4" s="1"/>
  <c r="M88" i="4"/>
  <c r="P88" i="4" s="1"/>
  <c r="L105" i="4"/>
  <c r="K119" i="4"/>
  <c r="J121" i="4"/>
  <c r="N123" i="4"/>
  <c r="J126" i="4"/>
  <c r="L133" i="4"/>
  <c r="J136" i="4"/>
  <c r="K136" i="4"/>
  <c r="J138" i="4"/>
  <c r="K152" i="4"/>
  <c r="M157" i="4"/>
  <c r="K167" i="4"/>
  <c r="J176" i="4"/>
  <c r="J189" i="4"/>
  <c r="M201" i="4"/>
  <c r="N201" i="4" s="1"/>
  <c r="L204" i="4"/>
  <c r="J206" i="4"/>
  <c r="J237" i="4"/>
  <c r="K237" i="4"/>
  <c r="L261" i="4"/>
  <c r="M261" i="4"/>
  <c r="N261" i="4" s="1"/>
  <c r="Q279" i="4"/>
  <c r="K282" i="4"/>
  <c r="J282" i="4"/>
  <c r="M291" i="4"/>
  <c r="P291" i="4" s="1"/>
  <c r="J294" i="4"/>
  <c r="M321" i="4"/>
  <c r="N321" i="4" s="1"/>
  <c r="L321" i="4"/>
  <c r="J327" i="4"/>
  <c r="K333" i="4"/>
  <c r="J333" i="4"/>
  <c r="K369" i="4"/>
  <c r="J369" i="4"/>
  <c r="K392" i="4"/>
  <c r="J392" i="4"/>
  <c r="M392" i="4"/>
  <c r="N392" i="4" s="1"/>
  <c r="Q446" i="4"/>
  <c r="R445" i="4"/>
  <c r="P537" i="4"/>
  <c r="N537" i="4"/>
  <c r="M214" i="4"/>
  <c r="N214" i="4" s="1"/>
  <c r="P236" i="4"/>
  <c r="J39" i="4"/>
  <c r="L11" i="4"/>
  <c r="K217" i="4"/>
  <c r="L220" i="4"/>
  <c r="M220" i="4"/>
  <c r="N220" i="4" s="1"/>
  <c r="L237" i="4"/>
  <c r="M237" i="4"/>
  <c r="N237" i="4" s="1"/>
  <c r="M253" i="4"/>
  <c r="N253" i="4" s="1"/>
  <c r="Q340" i="4"/>
  <c r="K355" i="4"/>
  <c r="M4" i="4"/>
  <c r="J9" i="4"/>
  <c r="K17" i="4"/>
  <c r="K29" i="4"/>
  <c r="K34" i="4"/>
  <c r="M36" i="4"/>
  <c r="P36" i="4" s="1"/>
  <c r="J42" i="4"/>
  <c r="K44" i="4"/>
  <c r="J49" i="4"/>
  <c r="M54" i="4"/>
  <c r="N54" i="4" s="1"/>
  <c r="K59" i="4"/>
  <c r="M62" i="4"/>
  <c r="N62" i="4" s="1"/>
  <c r="M64" i="4"/>
  <c r="N64" i="4" s="1"/>
  <c r="J70" i="4"/>
  <c r="J73" i="4"/>
  <c r="K75" i="4"/>
  <c r="K98" i="4"/>
  <c r="J101" i="4"/>
  <c r="R108" i="4"/>
  <c r="J114" i="4"/>
  <c r="M119" i="4"/>
  <c r="M126" i="4"/>
  <c r="N126" i="4" s="1"/>
  <c r="L129" i="4"/>
  <c r="M129" i="4"/>
  <c r="N129" i="4" s="1"/>
  <c r="L136" i="4"/>
  <c r="M141" i="4"/>
  <c r="K155" i="4"/>
  <c r="M176" i="4"/>
  <c r="N176" i="4" s="1"/>
  <c r="L184" i="4"/>
  <c r="K215" i="4"/>
  <c r="J215" i="4"/>
  <c r="M251" i="4"/>
  <c r="L251" i="4"/>
  <c r="J256" i="4"/>
  <c r="M306" i="4"/>
  <c r="N306" i="4" s="1"/>
  <c r="L330" i="4"/>
  <c r="P352" i="4"/>
  <c r="J358" i="4"/>
  <c r="Q364" i="4"/>
  <c r="M369" i="4"/>
  <c r="N369" i="4" s="1"/>
  <c r="P385" i="4"/>
  <c r="L441" i="4"/>
  <c r="M441" i="4"/>
  <c r="N441" i="4" s="1"/>
  <c r="K264" i="4"/>
  <c r="M264" i="4"/>
  <c r="N264" i="4" s="1"/>
  <c r="M31" i="4"/>
  <c r="J86" i="4"/>
  <c r="M138" i="4"/>
  <c r="P138" i="4" s="1"/>
  <c r="J184" i="4"/>
  <c r="Q193" i="4"/>
  <c r="J321" i="4"/>
  <c r="P11" i="4"/>
  <c r="L34" i="4"/>
  <c r="L42" i="4"/>
  <c r="P46" i="4"/>
  <c r="J52" i="4"/>
  <c r="L114" i="4"/>
  <c r="J141" i="4"/>
  <c r="J143" i="4"/>
  <c r="M155" i="4"/>
  <c r="N155" i="4" s="1"/>
  <c r="L202" i="4"/>
  <c r="M202" i="4"/>
  <c r="N202" i="4" s="1"/>
  <c r="P204" i="4"/>
  <c r="K212" i="4"/>
  <c r="J246" i="4"/>
  <c r="J251" i="4"/>
  <c r="J289" i="4"/>
  <c r="J300" i="4"/>
  <c r="K300" i="4"/>
  <c r="M303" i="4"/>
  <c r="N303" i="4" s="1"/>
  <c r="L303" i="4"/>
  <c r="J325" i="4"/>
  <c r="K337" i="4"/>
  <c r="J337" i="4"/>
  <c r="M343" i="4"/>
  <c r="N343" i="4" s="1"/>
  <c r="L343" i="4"/>
  <c r="M355" i="4"/>
  <c r="N355" i="4" s="1"/>
  <c r="J389" i="4"/>
  <c r="K396" i="4"/>
  <c r="J396" i="4"/>
  <c r="P521" i="4"/>
  <c r="N521" i="4"/>
  <c r="J532" i="4"/>
  <c r="K532" i="4"/>
  <c r="K564" i="4"/>
  <c r="J564" i="4"/>
  <c r="M192" i="4"/>
  <c r="N192" i="4" s="1"/>
  <c r="J192" i="4"/>
  <c r="K214" i="4"/>
  <c r="J214" i="4"/>
  <c r="M278" i="4"/>
  <c r="N278" i="4" s="1"/>
  <c r="L278" i="4"/>
  <c r="Q67" i="4"/>
  <c r="P133" i="4"/>
  <c r="M256" i="4"/>
  <c r="N256" i="4" s="1"/>
  <c r="L256" i="4"/>
  <c r="R256" i="4" s="1"/>
  <c r="M294" i="4"/>
  <c r="N294" i="4" s="1"/>
  <c r="K383" i="4"/>
  <c r="M383" i="4"/>
  <c r="P383" i="4" s="1"/>
  <c r="K408" i="4"/>
  <c r="J408" i="4"/>
  <c r="N2" i="4"/>
  <c r="L17" i="4"/>
  <c r="L59" i="4"/>
  <c r="L73" i="4"/>
  <c r="J91" i="4"/>
  <c r="K2" i="4"/>
  <c r="J20" i="4"/>
  <c r="Q25" i="4"/>
  <c r="R24" i="4"/>
  <c r="J27" i="4"/>
  <c r="M40" i="4"/>
  <c r="N40" i="4" s="1"/>
  <c r="K52" i="4"/>
  <c r="M57" i="4"/>
  <c r="K91" i="4"/>
  <c r="L101" i="4"/>
  <c r="M132" i="4"/>
  <c r="N132" i="4" s="1"/>
  <c r="M134" i="4"/>
  <c r="N134" i="4" s="1"/>
  <c r="P136" i="4"/>
  <c r="M139" i="4"/>
  <c r="M146" i="4"/>
  <c r="N146" i="4" s="1"/>
  <c r="J151" i="4"/>
  <c r="K171" i="4"/>
  <c r="J202" i="4"/>
  <c r="M218" i="4"/>
  <c r="N218" i="4" s="1"/>
  <c r="L218" i="4"/>
  <c r="M232" i="4"/>
  <c r="N232" i="4" s="1"/>
  <c r="L238" i="4"/>
  <c r="M238" i="4"/>
  <c r="J244" i="4"/>
  <c r="M254" i="4"/>
  <c r="P254" i="4" s="1"/>
  <c r="L254" i="4"/>
  <c r="R254" i="4" s="1"/>
  <c r="M272" i="4"/>
  <c r="N272" i="4" s="1"/>
  <c r="K272" i="4"/>
  <c r="M277" i="4"/>
  <c r="N277" i="4" s="1"/>
  <c r="L277" i="4"/>
  <c r="R277" i="4" s="1"/>
  <c r="M283" i="4"/>
  <c r="N283" i="4" s="1"/>
  <c r="L283" i="4"/>
  <c r="M289" i="4"/>
  <c r="N289" i="4" s="1"/>
  <c r="M408" i="4"/>
  <c r="N408" i="4" s="1"/>
  <c r="J418" i="4"/>
  <c r="K418" i="4"/>
  <c r="K515" i="4"/>
  <c r="J515" i="4"/>
  <c r="L532" i="4"/>
  <c r="M532" i="4"/>
  <c r="N532" i="4" s="1"/>
  <c r="M302" i="4"/>
  <c r="L302" i="4"/>
  <c r="M311" i="4"/>
  <c r="N311" i="4" s="1"/>
  <c r="L311" i="4"/>
  <c r="Q4" i="4"/>
  <c r="R86" i="4"/>
  <c r="L388" i="4"/>
  <c r="M388" i="4"/>
  <c r="P388" i="4" s="1"/>
  <c r="M14" i="4"/>
  <c r="N14" i="4" s="1"/>
  <c r="L31" i="4"/>
  <c r="L56" i="4"/>
  <c r="L77" i="4"/>
  <c r="K148" i="4"/>
  <c r="J157" i="4"/>
  <c r="M167" i="4"/>
  <c r="P167" i="4" s="1"/>
  <c r="M99" i="4"/>
  <c r="N99" i="4" s="1"/>
  <c r="L99" i="4"/>
  <c r="P101" i="4"/>
  <c r="P303" i="4"/>
  <c r="P441" i="4"/>
  <c r="M515" i="4"/>
  <c r="P515" i="4" s="1"/>
  <c r="L515" i="4"/>
  <c r="K261" i="4"/>
  <c r="J261" i="4"/>
  <c r="K64" i="4"/>
  <c r="M103" i="4"/>
  <c r="N103" i="4" s="1"/>
  <c r="P17" i="4"/>
  <c r="M5" i="4"/>
  <c r="N5" i="4" s="1"/>
  <c r="M10" i="4"/>
  <c r="P10" i="4" s="1"/>
  <c r="P12" i="4"/>
  <c r="M35" i="4"/>
  <c r="N35" i="4" s="1"/>
  <c r="M94" i="4"/>
  <c r="N94" i="4" s="1"/>
  <c r="M96" i="4"/>
  <c r="P96" i="4" s="1"/>
  <c r="M118" i="4"/>
  <c r="N118" i="4" s="1"/>
  <c r="M120" i="4"/>
  <c r="N120" i="4" s="1"/>
  <c r="N122" i="4"/>
  <c r="M156" i="4"/>
  <c r="N156" i="4" s="1"/>
  <c r="L158" i="4"/>
  <c r="L163" i="4"/>
  <c r="M163" i="4"/>
  <c r="N163" i="4" s="1"/>
  <c r="M194" i="4"/>
  <c r="N194" i="4" s="1"/>
  <c r="M216" i="4"/>
  <c r="L216" i="4"/>
  <c r="M229" i="4"/>
  <c r="N229" i="4" s="1"/>
  <c r="Q235" i="4"/>
  <c r="P244" i="4"/>
  <c r="M252" i="4"/>
  <c r="N252" i="4" s="1"/>
  <c r="J252" i="4"/>
  <c r="M257" i="4"/>
  <c r="J272" i="4"/>
  <c r="J275" i="4"/>
  <c r="K287" i="4"/>
  <c r="J287" i="4"/>
  <c r="J290" i="4"/>
  <c r="K290" i="4"/>
  <c r="K304" i="4"/>
  <c r="J304" i="4"/>
  <c r="K331" i="4"/>
  <c r="M367" i="4"/>
  <c r="P367" i="4" s="1"/>
  <c r="N376" i="4"/>
  <c r="P376" i="4"/>
  <c r="K387" i="4"/>
  <c r="J387" i="4"/>
  <c r="J409" i="4"/>
  <c r="K409" i="4"/>
  <c r="P465" i="4"/>
  <c r="J503" i="4"/>
  <c r="M503" i="4"/>
  <c r="N503" i="4" s="1"/>
  <c r="K503" i="4"/>
  <c r="K288" i="4"/>
  <c r="J288" i="4"/>
  <c r="P100" i="4"/>
  <c r="K231" i="4"/>
  <c r="J231" i="4"/>
  <c r="J243" i="4"/>
  <c r="K243" i="4"/>
  <c r="M9" i="4"/>
  <c r="N9" i="4" s="1"/>
  <c r="M24" i="4"/>
  <c r="N24" i="4" s="1"/>
  <c r="J29" i="4"/>
  <c r="P83" i="4"/>
  <c r="M95" i="4"/>
  <c r="N95" i="4" s="1"/>
  <c r="N42" i="4"/>
  <c r="J5" i="4"/>
  <c r="J10" i="4"/>
  <c r="N21" i="4"/>
  <c r="J30" i="4"/>
  <c r="Q46" i="4"/>
  <c r="L47" i="4"/>
  <c r="N66" i="4"/>
  <c r="M76" i="4"/>
  <c r="N76" i="4" s="1"/>
  <c r="K78" i="4"/>
  <c r="L87" i="4"/>
  <c r="N113" i="4"/>
  <c r="J118" i="4"/>
  <c r="L127" i="4"/>
  <c r="J130" i="4"/>
  <c r="J137" i="4"/>
  <c r="K156" i="4"/>
  <c r="K175" i="4"/>
  <c r="J175" i="4"/>
  <c r="J188" i="4"/>
  <c r="K188" i="4"/>
  <c r="J194" i="4"/>
  <c r="M200" i="4"/>
  <c r="P200" i="4" s="1"/>
  <c r="L200" i="4"/>
  <c r="J216" i="4"/>
  <c r="M219" i="4"/>
  <c r="N219" i="4" s="1"/>
  <c r="J219" i="4"/>
  <c r="K224" i="4"/>
  <c r="K236" i="4"/>
  <c r="J236" i="4"/>
  <c r="J257" i="4"/>
  <c r="M287" i="4"/>
  <c r="N287" i="4" s="1"/>
  <c r="L287" i="4"/>
  <c r="J296" i="4"/>
  <c r="K296" i="4"/>
  <c r="M301" i="4"/>
  <c r="N301" i="4" s="1"/>
  <c r="L301" i="4"/>
  <c r="J310" i="4"/>
  <c r="Q319" i="4"/>
  <c r="J341" i="4"/>
  <c r="K341" i="4"/>
  <c r="K360" i="4"/>
  <c r="R360" i="4" s="1"/>
  <c r="J360" i="4"/>
  <c r="J384" i="4"/>
  <c r="M397" i="4"/>
  <c r="L397" i="4"/>
  <c r="L455" i="4"/>
  <c r="M455" i="4"/>
  <c r="N455" i="4" s="1"/>
  <c r="Q466" i="4"/>
  <c r="P8" i="4"/>
  <c r="Q131" i="4"/>
  <c r="R130" i="4"/>
  <c r="M189" i="4"/>
  <c r="N189" i="4" s="1"/>
  <c r="L189" i="4"/>
  <c r="M22" i="4"/>
  <c r="P22" i="4" s="1"/>
  <c r="J36" i="4"/>
  <c r="P92" i="4"/>
  <c r="N18" i="4"/>
  <c r="J55" i="4"/>
  <c r="J80" i="4"/>
  <c r="K18" i="4"/>
  <c r="P47" i="4"/>
  <c r="M58" i="4"/>
  <c r="P58" i="4" s="1"/>
  <c r="M63" i="4"/>
  <c r="N63" i="4" s="1"/>
  <c r="M72" i="4"/>
  <c r="N72" i="4" s="1"/>
  <c r="M102" i="4"/>
  <c r="P104" i="4"/>
  <c r="M166" i="4"/>
  <c r="N166" i="4" s="1"/>
  <c r="P171" i="4"/>
  <c r="M175" i="4"/>
  <c r="N175" i="4" s="1"/>
  <c r="K230" i="4"/>
  <c r="J230" i="4"/>
  <c r="M242" i="4"/>
  <c r="P242" i="4" s="1"/>
  <c r="L242" i="4"/>
  <c r="K281" i="4"/>
  <c r="J281" i="4"/>
  <c r="L284" i="4"/>
  <c r="M296" i="4"/>
  <c r="L296" i="4"/>
  <c r="K314" i="4"/>
  <c r="J314" i="4"/>
  <c r="M329" i="4"/>
  <c r="L329" i="4"/>
  <c r="L341" i="4"/>
  <c r="M341" i="4"/>
  <c r="N341" i="4" s="1"/>
  <c r="M360" i="4"/>
  <c r="N360" i="4" s="1"/>
  <c r="M374" i="4"/>
  <c r="L374" i="4"/>
  <c r="M382" i="4"/>
  <c r="N382" i="4" s="1"/>
  <c r="K382" i="4"/>
  <c r="R382" i="4" s="1"/>
  <c r="K391" i="4"/>
  <c r="J391" i="4"/>
  <c r="L406" i="4"/>
  <c r="J404" i="4"/>
  <c r="M404" i="4"/>
  <c r="N404" i="4" s="1"/>
  <c r="K404" i="4"/>
  <c r="P41" i="4"/>
  <c r="N28" i="4"/>
  <c r="P63" i="4"/>
  <c r="M78" i="4"/>
  <c r="N78" i="4" s="1"/>
  <c r="Q110" i="4"/>
  <c r="R109" i="4"/>
  <c r="Q151" i="4"/>
  <c r="P164" i="4"/>
  <c r="N164" i="4"/>
  <c r="Q214" i="4"/>
  <c r="P273" i="4"/>
  <c r="N273" i="4"/>
  <c r="Q298" i="4"/>
  <c r="K308" i="4"/>
  <c r="J308" i="4"/>
  <c r="N314" i="4"/>
  <c r="N354" i="4"/>
  <c r="K363" i="4"/>
  <c r="R363" i="4" s="1"/>
  <c r="J363" i="4"/>
  <c r="Q383" i="4"/>
  <c r="L427" i="4"/>
  <c r="M427" i="4"/>
  <c r="N427" i="4" s="1"/>
  <c r="L449" i="4"/>
  <c r="M449" i="4"/>
  <c r="P449" i="4" s="1"/>
  <c r="M462" i="4"/>
  <c r="P462" i="4" s="1"/>
  <c r="L462" i="4"/>
  <c r="M489" i="4"/>
  <c r="N489" i="4" s="1"/>
  <c r="R527" i="4"/>
  <c r="M535" i="4"/>
  <c r="P535" i="4" s="1"/>
  <c r="K535" i="4"/>
  <c r="J535" i="4"/>
  <c r="M573" i="4"/>
  <c r="N573" i="4" s="1"/>
  <c r="L573" i="4"/>
  <c r="R361" i="4"/>
  <c r="Q172" i="4"/>
  <c r="R171" i="4"/>
  <c r="P184" i="4"/>
  <c r="M300" i="4"/>
  <c r="N300" i="4" s="1"/>
  <c r="M324" i="4"/>
  <c r="N324" i="4" s="1"/>
  <c r="R570" i="4"/>
  <c r="Q571" i="4"/>
  <c r="K578" i="4"/>
  <c r="J578" i="4"/>
  <c r="M144" i="4"/>
  <c r="N144" i="4" s="1"/>
  <c r="M160" i="4"/>
  <c r="N160" i="4" s="1"/>
  <c r="M183" i="4"/>
  <c r="N183" i="4" s="1"/>
  <c r="P202" i="4"/>
  <c r="M205" i="4"/>
  <c r="N205" i="4" s="1"/>
  <c r="M207" i="4"/>
  <c r="N207" i="4" s="1"/>
  <c r="M280" i="4"/>
  <c r="N280" i="4" s="1"/>
  <c r="K407" i="4"/>
  <c r="J407" i="4"/>
  <c r="K421" i="4"/>
  <c r="J421" i="4"/>
  <c r="P503" i="4"/>
  <c r="L512" i="4"/>
  <c r="M578" i="4"/>
  <c r="M585" i="4"/>
  <c r="N585" i="4" s="1"/>
  <c r="Q424" i="4"/>
  <c r="R423" i="4"/>
  <c r="P522" i="4"/>
  <c r="M320" i="4"/>
  <c r="M325" i="4"/>
  <c r="P325" i="4" s="1"/>
  <c r="M327" i="4"/>
  <c r="M358" i="4"/>
  <c r="P358" i="4" s="1"/>
  <c r="P364" i="4"/>
  <c r="J399" i="4"/>
  <c r="M431" i="4"/>
  <c r="N431" i="4" s="1"/>
  <c r="L431" i="4"/>
  <c r="L456" i="4"/>
  <c r="M456" i="4"/>
  <c r="N456" i="4" s="1"/>
  <c r="M485" i="4"/>
  <c r="P485" i="4" s="1"/>
  <c r="K485" i="4"/>
  <c r="R485" i="4" s="1"/>
  <c r="J485" i="4"/>
  <c r="P210" i="4"/>
  <c r="M213" i="4"/>
  <c r="N213" i="4" s="1"/>
  <c r="P258" i="4"/>
  <c r="J274" i="4"/>
  <c r="M281" i="4"/>
  <c r="P281" i="4" s="1"/>
  <c r="J283" i="4"/>
  <c r="K299" i="4"/>
  <c r="K301" i="4"/>
  <c r="K303" i="4"/>
  <c r="M312" i="4"/>
  <c r="N312" i="4" s="1"/>
  <c r="J320" i="4"/>
  <c r="L327" i="4"/>
  <c r="M353" i="4"/>
  <c r="N353" i="4" s="1"/>
  <c r="M363" i="4"/>
  <c r="L464" i="4"/>
  <c r="R464" i="4" s="1"/>
  <c r="M464" i="4"/>
  <c r="M547" i="4"/>
  <c r="P547" i="4" s="1"/>
  <c r="K547" i="4"/>
  <c r="J547" i="4"/>
  <c r="M556" i="4"/>
  <c r="P556" i="4" s="1"/>
  <c r="L556" i="4"/>
  <c r="K576" i="4"/>
  <c r="J576" i="4"/>
  <c r="M106" i="4"/>
  <c r="P106" i="4" s="1"/>
  <c r="P140" i="4"/>
  <c r="P142" i="4"/>
  <c r="M148" i="4"/>
  <c r="N148" i="4" s="1"/>
  <c r="M168" i="4"/>
  <c r="L213" i="4"/>
  <c r="M241" i="4"/>
  <c r="N241" i="4" s="1"/>
  <c r="M248" i="4"/>
  <c r="N248" i="4" s="1"/>
  <c r="P256" i="4"/>
  <c r="M267" i="4"/>
  <c r="M305" i="4"/>
  <c r="N305" i="4" s="1"/>
  <c r="M310" i="4"/>
  <c r="N310" i="4" s="1"/>
  <c r="L325" i="4"/>
  <c r="M340" i="4"/>
  <c r="N340" i="4" s="1"/>
  <c r="M342" i="4"/>
  <c r="N342" i="4" s="1"/>
  <c r="P349" i="4"/>
  <c r="M370" i="4"/>
  <c r="P370" i="4" s="1"/>
  <c r="N436" i="4"/>
  <c r="L444" i="4"/>
  <c r="R444" i="4" s="1"/>
  <c r="M444" i="4"/>
  <c r="N444" i="4" s="1"/>
  <c r="K468" i="4"/>
  <c r="M468" i="4"/>
  <c r="P468" i="4" s="1"/>
  <c r="R507" i="4"/>
  <c r="Q508" i="4"/>
  <c r="L544" i="4"/>
  <c r="M544" i="4"/>
  <c r="N544" i="4" s="1"/>
  <c r="P550" i="4"/>
  <c r="N550" i="4"/>
  <c r="N553" i="4"/>
  <c r="L566" i="4"/>
  <c r="M566" i="4"/>
  <c r="N566" i="4" s="1"/>
  <c r="P572" i="4"/>
  <c r="M576" i="4"/>
  <c r="N576" i="4" s="1"/>
  <c r="L576" i="4"/>
  <c r="Q257" i="4"/>
  <c r="M332" i="4"/>
  <c r="P332" i="4" s="1"/>
  <c r="N395" i="4"/>
  <c r="Q403" i="4"/>
  <c r="R422" i="4"/>
  <c r="P474" i="4"/>
  <c r="N474" i="4"/>
  <c r="Q535" i="4"/>
  <c r="R534" i="4"/>
  <c r="M417" i="4"/>
  <c r="N417" i="4" s="1"/>
  <c r="M430" i="4"/>
  <c r="P430" i="4" s="1"/>
  <c r="L443" i="4"/>
  <c r="R443" i="4" s="1"/>
  <c r="M445" i="4"/>
  <c r="N445" i="4" s="1"/>
  <c r="M473" i="4"/>
  <c r="P473" i="4" s="1"/>
  <c r="M477" i="4"/>
  <c r="M494" i="4"/>
  <c r="N494" i="4" s="1"/>
  <c r="J507" i="4"/>
  <c r="M520" i="4"/>
  <c r="P520" i="4" s="1"/>
  <c r="M541" i="4"/>
  <c r="M546" i="4"/>
  <c r="N546" i="4" s="1"/>
  <c r="Q550" i="4"/>
  <c r="J568" i="4"/>
  <c r="P453" i="4"/>
  <c r="M480" i="4"/>
  <c r="L500" i="4"/>
  <c r="M510" i="4"/>
  <c r="M527" i="4"/>
  <c r="P527" i="4" s="1"/>
  <c r="M542" i="4"/>
  <c r="L588" i="4"/>
  <c r="M413" i="4"/>
  <c r="N413" i="4" s="1"/>
  <c r="N440" i="4"/>
  <c r="Q487" i="4"/>
  <c r="M495" i="4"/>
  <c r="P495" i="4" s="1"/>
  <c r="L542" i="4"/>
  <c r="M479" i="4"/>
  <c r="M526" i="4"/>
  <c r="J554" i="4"/>
  <c r="N554" i="4"/>
  <c r="M584" i="4"/>
  <c r="N584" i="4" s="1"/>
  <c r="L438" i="4"/>
  <c r="P442" i="4"/>
  <c r="P446" i="4"/>
  <c r="K465" i="4"/>
  <c r="L469" i="4"/>
  <c r="L474" i="4"/>
  <c r="J496" i="4"/>
  <c r="L521" i="4"/>
  <c r="M538" i="4"/>
  <c r="J543" i="4"/>
  <c r="L550" i="4"/>
  <c r="J560" i="4"/>
  <c r="N562" i="4"/>
  <c r="J570" i="4"/>
  <c r="M572" i="4"/>
  <c r="N572" i="4" s="1"/>
  <c r="J584" i="4"/>
  <c r="L589" i="4"/>
  <c r="N443" i="4"/>
  <c r="M451" i="4"/>
  <c r="N451" i="4" s="1"/>
  <c r="P458" i="4"/>
  <c r="L465" i="4"/>
  <c r="P469" i="4"/>
  <c r="L488" i="4"/>
  <c r="J494" i="4"/>
  <c r="J499" i="4"/>
  <c r="J511" i="4"/>
  <c r="K538" i="4"/>
  <c r="J541" i="4"/>
  <c r="M560" i="4"/>
  <c r="N560" i="4" s="1"/>
  <c r="K565" i="4"/>
  <c r="J572" i="4"/>
  <c r="L579" i="4"/>
  <c r="J582" i="4"/>
  <c r="J587" i="4"/>
  <c r="M463" i="4"/>
  <c r="N463" i="4" s="1"/>
  <c r="N504" i="4"/>
  <c r="P536" i="4"/>
  <c r="P488" i="4"/>
  <c r="P112" i="4"/>
  <c r="N112" i="4"/>
  <c r="P53" i="4"/>
  <c r="N53" i="4"/>
  <c r="N10" i="4"/>
  <c r="P18" i="4"/>
  <c r="P13" i="4"/>
  <c r="N13" i="4"/>
  <c r="N33" i="4"/>
  <c r="P33" i="4"/>
  <c r="P5" i="4"/>
  <c r="P57" i="4"/>
  <c r="N57" i="4"/>
  <c r="P45" i="4"/>
  <c r="N45" i="4"/>
  <c r="P84" i="4"/>
  <c r="M37" i="4"/>
  <c r="N37" i="4" s="1"/>
  <c r="N90" i="4"/>
  <c r="P113" i="4"/>
  <c r="M117" i="4"/>
  <c r="K149" i="4"/>
  <c r="R149" i="4" s="1"/>
  <c r="J149" i="4"/>
  <c r="M191" i="4"/>
  <c r="N191" i="4" s="1"/>
  <c r="L191" i="4"/>
  <c r="L3" i="4"/>
  <c r="J14" i="4"/>
  <c r="L21" i="4"/>
  <c r="P28" i="4"/>
  <c r="L37" i="4"/>
  <c r="K43" i="4"/>
  <c r="J43" i="4"/>
  <c r="L50" i="4"/>
  <c r="L53" i="4"/>
  <c r="N59" i="4"/>
  <c r="J66" i="4"/>
  <c r="N69" i="4"/>
  <c r="L71" i="4"/>
  <c r="K79" i="4"/>
  <c r="J79" i="4"/>
  <c r="M89" i="4"/>
  <c r="L89" i="4"/>
  <c r="P95" i="4"/>
  <c r="K97" i="4"/>
  <c r="J102" i="4"/>
  <c r="K102" i="4"/>
  <c r="M107" i="4"/>
  <c r="L107" i="4"/>
  <c r="R107" i="4" s="1"/>
  <c r="K110" i="4"/>
  <c r="K112" i="4"/>
  <c r="K117" i="4"/>
  <c r="N142" i="4"/>
  <c r="K6" i="4"/>
  <c r="N7" i="4"/>
  <c r="L10" i="4"/>
  <c r="N11" i="4"/>
  <c r="L14" i="4"/>
  <c r="P21" i="4"/>
  <c r="L27" i="4"/>
  <c r="J33" i="4"/>
  <c r="L40" i="4"/>
  <c r="M43" i="4"/>
  <c r="P50" i="4"/>
  <c r="J61" i="4"/>
  <c r="K66" i="4"/>
  <c r="R66" i="4" s="1"/>
  <c r="J68" i="4"/>
  <c r="M79" i="4"/>
  <c r="L82" i="4"/>
  <c r="M84" i="4"/>
  <c r="N84" i="4" s="1"/>
  <c r="K84" i="4"/>
  <c r="J84" i="4"/>
  <c r="K94" i="4"/>
  <c r="J99" i="4"/>
  <c r="M110" i="4"/>
  <c r="L112" i="4"/>
  <c r="L117" i="4"/>
  <c r="P126" i="4"/>
  <c r="M26" i="4"/>
  <c r="L26" i="4"/>
  <c r="K33" i="4"/>
  <c r="M61" i="4"/>
  <c r="N82" i="4"/>
  <c r="J129" i="4"/>
  <c r="K129" i="4"/>
  <c r="J135" i="4"/>
  <c r="K135" i="4"/>
  <c r="M137" i="4"/>
  <c r="N137" i="4" s="1"/>
  <c r="L137" i="4"/>
  <c r="K150" i="4"/>
  <c r="J150" i="4"/>
  <c r="L58" i="4"/>
  <c r="P66" i="4"/>
  <c r="J81" i="4"/>
  <c r="M86" i="4"/>
  <c r="N86" i="4" s="1"/>
  <c r="K96" i="4"/>
  <c r="M121" i="4"/>
  <c r="N121" i="4" s="1"/>
  <c r="L121" i="4"/>
  <c r="N133" i="4"/>
  <c r="N141" i="4"/>
  <c r="P141" i="4"/>
  <c r="L187" i="4"/>
  <c r="M187" i="4"/>
  <c r="M32" i="4"/>
  <c r="L32" i="4"/>
  <c r="J45" i="4"/>
  <c r="M49" i="4"/>
  <c r="N49" i="4" s="1"/>
  <c r="M55" i="4"/>
  <c r="N55" i="4" s="1"/>
  <c r="N58" i="4"/>
  <c r="K65" i="4"/>
  <c r="J65" i="4"/>
  <c r="K88" i="4"/>
  <c r="J88" i="4"/>
  <c r="K106" i="4"/>
  <c r="J106" i="4"/>
  <c r="M116" i="4"/>
  <c r="L116" i="4"/>
  <c r="M131" i="4"/>
  <c r="N131" i="4" s="1"/>
  <c r="K131" i="4"/>
  <c r="J131" i="4"/>
  <c r="L139" i="4"/>
  <c r="M154" i="4"/>
  <c r="N154" i="4" s="1"/>
  <c r="L154" i="4"/>
  <c r="M172" i="4"/>
  <c r="N172" i="4" s="1"/>
  <c r="L172" i="4"/>
  <c r="L9" i="4"/>
  <c r="J32" i="4"/>
  <c r="J35" i="4"/>
  <c r="L39" i="4"/>
  <c r="M125" i="4"/>
  <c r="N125" i="4" s="1"/>
  <c r="L125" i="4"/>
  <c r="N135" i="4"/>
  <c r="P135" i="4"/>
  <c r="P150" i="4"/>
  <c r="N150" i="4"/>
  <c r="K128" i="4"/>
  <c r="R128" i="4" s="1"/>
  <c r="M128" i="4"/>
  <c r="J128" i="4"/>
  <c r="M6" i="4"/>
  <c r="N6" i="4" s="1"/>
  <c r="L2" i="4"/>
  <c r="M20" i="4"/>
  <c r="N20" i="4" s="1"/>
  <c r="M75" i="4"/>
  <c r="L75" i="4"/>
  <c r="L5" i="4"/>
  <c r="L16" i="4"/>
  <c r="K22" i="4"/>
  <c r="L45" i="4"/>
  <c r="R45" i="4" s="1"/>
  <c r="M70" i="4"/>
  <c r="J72" i="4"/>
  <c r="N81" i="4"/>
  <c r="L88" i="4"/>
  <c r="M98" i="4"/>
  <c r="N98" i="4" s="1"/>
  <c r="L98" i="4"/>
  <c r="L106" i="4"/>
  <c r="M111" i="4"/>
  <c r="L111" i="4"/>
  <c r="P129" i="4"/>
  <c r="K169" i="4"/>
  <c r="M169" i="4"/>
  <c r="N169" i="4" s="1"/>
  <c r="J169" i="4"/>
  <c r="J4" i="4"/>
  <c r="K12" i="4"/>
  <c r="K25" i="4"/>
  <c r="J25" i="4"/>
  <c r="K35" i="4"/>
  <c r="N36" i="4"/>
  <c r="M38" i="4"/>
  <c r="L38" i="4"/>
  <c r="L57" i="4"/>
  <c r="K60" i="4"/>
  <c r="L65" i="4"/>
  <c r="J8" i="4"/>
  <c r="L12" i="4"/>
  <c r="M15" i="4"/>
  <c r="N15" i="4" s="1"/>
  <c r="K19" i="4"/>
  <c r="L22" i="4"/>
  <c r="M25" i="4"/>
  <c r="N25" i="4" s="1"/>
  <c r="J28" i="4"/>
  <c r="J38" i="4"/>
  <c r="J41" i="4"/>
  <c r="K48" i="4"/>
  <c r="L51" i="4"/>
  <c r="M60" i="4"/>
  <c r="N65" i="4"/>
  <c r="J67" i="4"/>
  <c r="K72" i="4"/>
  <c r="N88" i="4"/>
  <c r="J90" i="4"/>
  <c r="K90" i="4"/>
  <c r="J93" i="4"/>
  <c r="J111" i="4"/>
  <c r="K113" i="4"/>
  <c r="L118" i="4"/>
  <c r="L145" i="4"/>
  <c r="M174" i="4"/>
  <c r="L174" i="4"/>
  <c r="J16" i="4"/>
  <c r="M19" i="4"/>
  <c r="N19" i="4" s="1"/>
  <c r="K31" i="4"/>
  <c r="J31" i="4"/>
  <c r="M44" i="4"/>
  <c r="L44" i="4"/>
  <c r="M48" i="4"/>
  <c r="N48" i="4" s="1"/>
  <c r="K54" i="4"/>
  <c r="J62" i="4"/>
  <c r="M67" i="4"/>
  <c r="N67" i="4" s="1"/>
  <c r="M80" i="4"/>
  <c r="N80" i="4" s="1"/>
  <c r="L80" i="4"/>
  <c r="P91" i="4"/>
  <c r="M93" i="4"/>
  <c r="N93" i="4" s="1"/>
  <c r="J100" i="4"/>
  <c r="J103" i="4"/>
  <c r="J108" i="4"/>
  <c r="N168" i="4"/>
  <c r="P168" i="4"/>
  <c r="L193" i="4"/>
  <c r="M193" i="4"/>
  <c r="N193" i="4" s="1"/>
  <c r="K37" i="4"/>
  <c r="J37" i="4"/>
  <c r="N8" i="4"/>
  <c r="N85" i="4"/>
  <c r="N101" i="4"/>
  <c r="M108" i="4"/>
  <c r="N108" i="4" s="1"/>
  <c r="K115" i="4"/>
  <c r="J115" i="4"/>
  <c r="M124" i="4"/>
  <c r="K124" i="4"/>
  <c r="J124" i="4"/>
  <c r="P145" i="4"/>
  <c r="M159" i="4"/>
  <c r="L159" i="4"/>
  <c r="P193" i="4"/>
  <c r="K209" i="4"/>
  <c r="J209" i="4"/>
  <c r="P231" i="4"/>
  <c r="N231" i="4"/>
  <c r="M549" i="4"/>
  <c r="J549" i="4"/>
  <c r="K549" i="4"/>
  <c r="R549" i="4" s="1"/>
  <c r="N167" i="4"/>
  <c r="K178" i="4"/>
  <c r="J178" i="4"/>
  <c r="N181" i="4"/>
  <c r="M209" i="4"/>
  <c r="L209" i="4"/>
  <c r="K196" i="4"/>
  <c r="J196" i="4"/>
  <c r="N257" i="4"/>
  <c r="P257" i="4"/>
  <c r="P87" i="4"/>
  <c r="P105" i="4"/>
  <c r="P127" i="4"/>
  <c r="K147" i="4"/>
  <c r="L157" i="4"/>
  <c r="J163" i="4"/>
  <c r="K166" i="4"/>
  <c r="J180" i="4"/>
  <c r="M203" i="4"/>
  <c r="L203" i="4"/>
  <c r="M212" i="4"/>
  <c r="L212" i="4"/>
  <c r="M255" i="4"/>
  <c r="L255" i="4"/>
  <c r="R255" i="4" s="1"/>
  <c r="K182" i="4"/>
  <c r="J182" i="4"/>
  <c r="M199" i="4"/>
  <c r="N199" i="4" s="1"/>
  <c r="K199" i="4"/>
  <c r="J199" i="4"/>
  <c r="J235" i="4"/>
  <c r="K235" i="4"/>
  <c r="J298" i="4"/>
  <c r="K298" i="4"/>
  <c r="L304" i="4"/>
  <c r="M304" i="4"/>
  <c r="N304" i="4" s="1"/>
  <c r="M173" i="4"/>
  <c r="N173" i="4" s="1"/>
  <c r="L173" i="4"/>
  <c r="L207" i="4"/>
  <c r="P122" i="4"/>
  <c r="M153" i="4"/>
  <c r="J162" i="4"/>
  <c r="P163" i="4"/>
  <c r="J168" i="4"/>
  <c r="K173" i="4"/>
  <c r="N180" i="4"/>
  <c r="P218" i="4"/>
  <c r="J249" i="4"/>
  <c r="K249" i="4"/>
  <c r="M74" i="4"/>
  <c r="P99" i="4"/>
  <c r="M115" i="4"/>
  <c r="N115" i="4" s="1"/>
  <c r="J146" i="4"/>
  <c r="M152" i="4"/>
  <c r="L152" i="4"/>
  <c r="P160" i="4"/>
  <c r="K162" i="4"/>
  <c r="J165" i="4"/>
  <c r="L168" i="4"/>
  <c r="M170" i="4"/>
  <c r="L175" i="4"/>
  <c r="J186" i="4"/>
  <c r="K186" i="4"/>
  <c r="M188" i="4"/>
  <c r="K190" i="4"/>
  <c r="J190" i="4"/>
  <c r="P194" i="4"/>
  <c r="N210" i="4"/>
  <c r="L247" i="4"/>
  <c r="M247" i="4"/>
  <c r="J120" i="4"/>
  <c r="J134" i="4"/>
  <c r="P144" i="4"/>
  <c r="K146" i="4"/>
  <c r="M149" i="4"/>
  <c r="N149" i="4" s="1"/>
  <c r="K170" i="4"/>
  <c r="R170" i="4" s="1"/>
  <c r="M179" i="4"/>
  <c r="N179" i="4" s="1"/>
  <c r="M186" i="4"/>
  <c r="L186" i="4"/>
  <c r="M190" i="4"/>
  <c r="L190" i="4"/>
  <c r="L197" i="4"/>
  <c r="P201" i="4"/>
  <c r="K226" i="4"/>
  <c r="J226" i="4"/>
  <c r="M226" i="4"/>
  <c r="M165" i="4"/>
  <c r="J179" i="4"/>
  <c r="M217" i="4"/>
  <c r="N217" i="4" s="1"/>
  <c r="L217" i="4"/>
  <c r="L243" i="4"/>
  <c r="M243" i="4"/>
  <c r="N243" i="4" s="1"/>
  <c r="M68" i="4"/>
  <c r="L74" i="4"/>
  <c r="M97" i="4"/>
  <c r="N97" i="4" s="1"/>
  <c r="M109" i="4"/>
  <c r="L115" i="4"/>
  <c r="M130" i="4"/>
  <c r="N130" i="4" s="1"/>
  <c r="M143" i="4"/>
  <c r="N143" i="4" s="1"/>
  <c r="J158" i="4"/>
  <c r="J161" i="4"/>
  <c r="K174" i="4"/>
  <c r="J174" i="4"/>
  <c r="K193" i="4"/>
  <c r="J193" i="4"/>
  <c r="M206" i="4"/>
  <c r="L206" i="4"/>
  <c r="L224" i="4"/>
  <c r="M224" i="4"/>
  <c r="N224" i="4" s="1"/>
  <c r="M260" i="4"/>
  <c r="K260" i="4"/>
  <c r="J260" i="4"/>
  <c r="M265" i="4"/>
  <c r="N265" i="4" s="1"/>
  <c r="L265" i="4"/>
  <c r="K268" i="4"/>
  <c r="J268" i="4"/>
  <c r="L298" i="4"/>
  <c r="M298" i="4"/>
  <c r="N298" i="4" s="1"/>
  <c r="L196" i="4"/>
  <c r="M196" i="4"/>
  <c r="N196" i="4" s="1"/>
  <c r="J239" i="4"/>
  <c r="K239" i="4"/>
  <c r="N285" i="4"/>
  <c r="P285" i="4"/>
  <c r="N302" i="4"/>
  <c r="P302" i="4"/>
  <c r="M221" i="4"/>
  <c r="P222" i="4"/>
  <c r="M230" i="4"/>
  <c r="N230" i="4" s="1"/>
  <c r="L230" i="4"/>
  <c r="M235" i="4"/>
  <c r="M263" i="4"/>
  <c r="K263" i="4"/>
  <c r="J263" i="4"/>
  <c r="K266" i="4"/>
  <c r="J266" i="4"/>
  <c r="M275" i="4"/>
  <c r="L275" i="4"/>
  <c r="R275" i="4" s="1"/>
  <c r="M279" i="4"/>
  <c r="K279" i="4"/>
  <c r="J279" i="4"/>
  <c r="P330" i="4"/>
  <c r="N330" i="4"/>
  <c r="L333" i="4"/>
  <c r="M333" i="4"/>
  <c r="N333" i="4" s="1"/>
  <c r="M211" i="4"/>
  <c r="N211" i="4" s="1"/>
  <c r="L211" i="4"/>
  <c r="J221" i="4"/>
  <c r="L228" i="4"/>
  <c r="M228" i="4"/>
  <c r="K232" i="4"/>
  <c r="J232" i="4"/>
  <c r="P241" i="4"/>
  <c r="M182" i="4"/>
  <c r="M198" i="4"/>
  <c r="N198" i="4" s="1"/>
  <c r="M223" i="4"/>
  <c r="N223" i="4" s="1"/>
  <c r="L223" i="4"/>
  <c r="L246" i="4"/>
  <c r="M246" i="4"/>
  <c r="N246" i="4" s="1"/>
  <c r="M286" i="4"/>
  <c r="N286" i="4" s="1"/>
  <c r="L286" i="4"/>
  <c r="K213" i="4"/>
  <c r="R213" i="4" s="1"/>
  <c r="J213" i="4"/>
  <c r="L250" i="4"/>
  <c r="M250" i="4"/>
  <c r="N250" i="4" s="1"/>
  <c r="M266" i="4"/>
  <c r="N266" i="4" s="1"/>
  <c r="M271" i="4"/>
  <c r="N271" i="4" s="1"/>
  <c r="L271" i="4"/>
  <c r="K280" i="4"/>
  <c r="J280" i="4"/>
  <c r="L362" i="4"/>
  <c r="R362" i="4" s="1"/>
  <c r="M362" i="4"/>
  <c r="N362" i="4" s="1"/>
  <c r="J177" i="4"/>
  <c r="K181" i="4"/>
  <c r="L185" i="4"/>
  <c r="K192" i="4"/>
  <c r="R192" i="4" s="1"/>
  <c r="K195" i="4"/>
  <c r="L205" i="4"/>
  <c r="M240" i="4"/>
  <c r="N240" i="4" s="1"/>
  <c r="L240" i="4"/>
  <c r="N284" i="4"/>
  <c r="P284" i="4"/>
  <c r="J295" i="4"/>
  <c r="K295" i="4"/>
  <c r="K344" i="4"/>
  <c r="J344" i="4"/>
  <c r="L198" i="4"/>
  <c r="K234" i="4"/>
  <c r="R234" i="4" s="1"/>
  <c r="K259" i="4"/>
  <c r="M259" i="4"/>
  <c r="N259" i="4" s="1"/>
  <c r="J259" i="4"/>
  <c r="K172" i="4"/>
  <c r="J172" i="4"/>
  <c r="M177" i="4"/>
  <c r="M195" i="4"/>
  <c r="N195" i="4" s="1"/>
  <c r="K204" i="4"/>
  <c r="M208" i="4"/>
  <c r="N208" i="4" s="1"/>
  <c r="M215" i="4"/>
  <c r="N215" i="4" s="1"/>
  <c r="L215" i="4"/>
  <c r="K220" i="4"/>
  <c r="J220" i="4"/>
  <c r="P232" i="4"/>
  <c r="M234" i="4"/>
  <c r="N234" i="4" s="1"/>
  <c r="J238" i="4"/>
  <c r="K238" i="4"/>
  <c r="K262" i="4"/>
  <c r="J262" i="4"/>
  <c r="M249" i="4"/>
  <c r="N249" i="4" s="1"/>
  <c r="K252" i="4"/>
  <c r="L258" i="4"/>
  <c r="M282" i="4"/>
  <c r="L282" i="4"/>
  <c r="P283" i="4"/>
  <c r="K293" i="4"/>
  <c r="J293" i="4"/>
  <c r="P310" i="4"/>
  <c r="K322" i="4"/>
  <c r="J322" i="4"/>
  <c r="M409" i="4"/>
  <c r="N409" i="4" s="1"/>
  <c r="L409" i="4"/>
  <c r="P225" i="4"/>
  <c r="P264" i="4"/>
  <c r="P278" i="4"/>
  <c r="J284" i="4"/>
  <c r="K284" i="4"/>
  <c r="K313" i="4"/>
  <c r="J313" i="4"/>
  <c r="P317" i="4"/>
  <c r="J339" i="4"/>
  <c r="K339" i="4"/>
  <c r="K286" i="4"/>
  <c r="J286" i="4"/>
  <c r="L313" i="4"/>
  <c r="M313" i="4"/>
  <c r="K318" i="4"/>
  <c r="R318" i="4" s="1"/>
  <c r="J318" i="4"/>
  <c r="K334" i="4"/>
  <c r="J334" i="4"/>
  <c r="K219" i="4"/>
  <c r="P220" i="4"/>
  <c r="M239" i="4"/>
  <c r="N239" i="4" s="1"/>
  <c r="M262" i="4"/>
  <c r="K265" i="4"/>
  <c r="M269" i="4"/>
  <c r="K271" i="4"/>
  <c r="M274" i="4"/>
  <c r="L274" i="4"/>
  <c r="M295" i="4"/>
  <c r="N295" i="4" s="1"/>
  <c r="J297" i="4"/>
  <c r="M297" i="4"/>
  <c r="M323" i="4"/>
  <c r="J323" i="4"/>
  <c r="K323" i="4"/>
  <c r="M233" i="4"/>
  <c r="L233" i="4"/>
  <c r="R233" i="4" s="1"/>
  <c r="N281" i="4"/>
  <c r="M288" i="4"/>
  <c r="P304" i="4"/>
  <c r="M337" i="4"/>
  <c r="N337" i="4" s="1"/>
  <c r="L337" i="4"/>
  <c r="P277" i="4"/>
  <c r="K316" i="4"/>
  <c r="J316" i="4"/>
  <c r="K375" i="4"/>
  <c r="J375" i="4"/>
  <c r="M384" i="4"/>
  <c r="L384" i="4"/>
  <c r="P271" i="4"/>
  <c r="M290" i="4"/>
  <c r="L290" i="4"/>
  <c r="L292" i="4"/>
  <c r="M292" i="4"/>
  <c r="L316" i="4"/>
  <c r="M316" i="4"/>
  <c r="N316" i="4" s="1"/>
  <c r="M328" i="4"/>
  <c r="L328" i="4"/>
  <c r="K356" i="4"/>
  <c r="J356" i="4"/>
  <c r="L241" i="4"/>
  <c r="J278" i="4"/>
  <c r="K278" i="4"/>
  <c r="R278" i="4" s="1"/>
  <c r="N236" i="4"/>
  <c r="J264" i="4"/>
  <c r="J267" i="4"/>
  <c r="M270" i="4"/>
  <c r="K338" i="4"/>
  <c r="R338" i="4" s="1"/>
  <c r="J338" i="4"/>
  <c r="M338" i="4"/>
  <c r="K330" i="4"/>
  <c r="J330" i="4"/>
  <c r="L407" i="4"/>
  <c r="M407" i="4"/>
  <c r="M318" i="4"/>
  <c r="N318" i="4" s="1"/>
  <c r="N358" i="4"/>
  <c r="K377" i="4"/>
  <c r="M377" i="4"/>
  <c r="N377" i="4" s="1"/>
  <c r="J377" i="4"/>
  <c r="K386" i="4"/>
  <c r="J386" i="4"/>
  <c r="M386" i="4"/>
  <c r="N386" i="4" s="1"/>
  <c r="L405" i="4"/>
  <c r="M405" i="4"/>
  <c r="N405" i="4" s="1"/>
  <c r="M307" i="4"/>
  <c r="N307" i="4" s="1"/>
  <c r="J312" i="4"/>
  <c r="K312" i="4"/>
  <c r="K320" i="4"/>
  <c r="M322" i="4"/>
  <c r="N325" i="4"/>
  <c r="J332" i="4"/>
  <c r="K342" i="4"/>
  <c r="J342" i="4"/>
  <c r="M344" i="4"/>
  <c r="N344" i="4" s="1"/>
  <c r="M356" i="4"/>
  <c r="N356" i="4" s="1"/>
  <c r="L356" i="4"/>
  <c r="L375" i="4"/>
  <c r="M375" i="4"/>
  <c r="N375" i="4" s="1"/>
  <c r="J403" i="4"/>
  <c r="K403" i="4"/>
  <c r="M315" i="4"/>
  <c r="N315" i="4" s="1"/>
  <c r="L315" i="4"/>
  <c r="K332" i="4"/>
  <c r="M336" i="4"/>
  <c r="N336" i="4" s="1"/>
  <c r="L336" i="4"/>
  <c r="M346" i="4"/>
  <c r="J359" i="4"/>
  <c r="K359" i="4"/>
  <c r="P405" i="4"/>
  <c r="M309" i="4"/>
  <c r="N309" i="4" s="1"/>
  <c r="L312" i="4"/>
  <c r="L359" i="4"/>
  <c r="M359" i="4"/>
  <c r="N359" i="4" s="1"/>
  <c r="P391" i="4"/>
  <c r="N391" i="4"/>
  <c r="M293" i="4"/>
  <c r="L300" i="4"/>
  <c r="K306" i="4"/>
  <c r="K309" i="4"/>
  <c r="M319" i="4"/>
  <c r="J324" i="4"/>
  <c r="K326" i="4"/>
  <c r="J326" i="4"/>
  <c r="L340" i="4"/>
  <c r="P342" i="4"/>
  <c r="J347" i="4"/>
  <c r="K347" i="4"/>
  <c r="P354" i="4"/>
  <c r="M227" i="4"/>
  <c r="N227" i="4" s="1"/>
  <c r="M268" i="4"/>
  <c r="L306" i="4"/>
  <c r="L309" i="4"/>
  <c r="L317" i="4"/>
  <c r="R317" i="4" s="1"/>
  <c r="K319" i="4"/>
  <c r="L324" i="4"/>
  <c r="M335" i="4"/>
  <c r="J335" i="4"/>
  <c r="P340" i="4"/>
  <c r="M345" i="4"/>
  <c r="N345" i="4" s="1"/>
  <c r="L345" i="4"/>
  <c r="J390" i="4"/>
  <c r="M390" i="4"/>
  <c r="K390" i="4"/>
  <c r="M331" i="4"/>
  <c r="M339" i="4"/>
  <c r="L339" i="4"/>
  <c r="R339" i="4" s="1"/>
  <c r="M348" i="4"/>
  <c r="K350" i="4"/>
  <c r="J350" i="4"/>
  <c r="K388" i="4"/>
  <c r="J388" i="4"/>
  <c r="P395" i="4"/>
  <c r="M403" i="4"/>
  <c r="L403" i="4"/>
  <c r="K412" i="4"/>
  <c r="J412" i="4"/>
  <c r="N429" i="4"/>
  <c r="P429" i="4"/>
  <c r="K466" i="4"/>
  <c r="J466" i="4"/>
  <c r="M466" i="4"/>
  <c r="N466" i="4" s="1"/>
  <c r="N541" i="4"/>
  <c r="P541" i="4"/>
  <c r="P306" i="4"/>
  <c r="M366" i="4"/>
  <c r="L366" i="4"/>
  <c r="K381" i="4"/>
  <c r="R381" i="4" s="1"/>
  <c r="J381" i="4"/>
  <c r="M394" i="4"/>
  <c r="L394" i="4"/>
  <c r="P409" i="4"/>
  <c r="M412" i="4"/>
  <c r="N412" i="4" s="1"/>
  <c r="L412" i="4"/>
  <c r="K417" i="4"/>
  <c r="J417" i="4"/>
  <c r="L460" i="4"/>
  <c r="M460" i="4"/>
  <c r="K372" i="4"/>
  <c r="J372" i="4"/>
  <c r="M396" i="4"/>
  <c r="N396" i="4" s="1"/>
  <c r="L396" i="4"/>
  <c r="K400" i="4"/>
  <c r="J400" i="4"/>
  <c r="K415" i="4"/>
  <c r="J415" i="4"/>
  <c r="J471" i="4"/>
  <c r="M471" i="4"/>
  <c r="K471" i="4"/>
  <c r="M508" i="4"/>
  <c r="N508" i="4" s="1"/>
  <c r="K508" i="4"/>
  <c r="J508" i="4"/>
  <c r="M334" i="4"/>
  <c r="N334" i="4" s="1"/>
  <c r="P359" i="4"/>
  <c r="K370" i="4"/>
  <c r="J370" i="4"/>
  <c r="L381" i="4"/>
  <c r="L569" i="4"/>
  <c r="R569" i="4" s="1"/>
  <c r="M569" i="4"/>
  <c r="N569" i="4" s="1"/>
  <c r="N581" i="4"/>
  <c r="P581" i="4"/>
  <c r="L344" i="4"/>
  <c r="N364" i="4"/>
  <c r="M368" i="4"/>
  <c r="N368" i="4" s="1"/>
  <c r="K398" i="4"/>
  <c r="J398" i="4"/>
  <c r="N308" i="4"/>
  <c r="P312" i="4"/>
  <c r="M347" i="4"/>
  <c r="N347" i="4" s="1"/>
  <c r="P350" i="4"/>
  <c r="P353" i="4"/>
  <c r="L358" i="4"/>
  <c r="M361" i="4"/>
  <c r="N370" i="4"/>
  <c r="M372" i="4"/>
  <c r="N372" i="4" s="1"/>
  <c r="P392" i="4"/>
  <c r="M398" i="4"/>
  <c r="N398" i="4" s="1"/>
  <c r="M400" i="4"/>
  <c r="P419" i="4"/>
  <c r="N419" i="4"/>
  <c r="K481" i="4"/>
  <c r="J481" i="4"/>
  <c r="M357" i="4"/>
  <c r="L357" i="4"/>
  <c r="M389" i="4"/>
  <c r="L389" i="4"/>
  <c r="M435" i="4"/>
  <c r="L435" i="4"/>
  <c r="K365" i="4"/>
  <c r="J365" i="4"/>
  <c r="N383" i="4"/>
  <c r="K393" i="4"/>
  <c r="J393" i="4"/>
  <c r="L433" i="4"/>
  <c r="M433" i="4"/>
  <c r="M351" i="4"/>
  <c r="L351" i="4"/>
  <c r="J354" i="4"/>
  <c r="M365" i="4"/>
  <c r="N365" i="4" s="1"/>
  <c r="L365" i="4"/>
  <c r="P402" i="4"/>
  <c r="N402" i="4"/>
  <c r="M411" i="4"/>
  <c r="N411" i="4" s="1"/>
  <c r="L411" i="4"/>
  <c r="L457" i="4"/>
  <c r="M457" i="4"/>
  <c r="N349" i="4"/>
  <c r="K367" i="4"/>
  <c r="M371" i="4"/>
  <c r="N371" i="4" s="1"/>
  <c r="L371" i="4"/>
  <c r="M373" i="4"/>
  <c r="L373" i="4"/>
  <c r="M380" i="4"/>
  <c r="L380" i="4"/>
  <c r="R380" i="4" s="1"/>
  <c r="K395" i="4"/>
  <c r="M399" i="4"/>
  <c r="N399" i="4" s="1"/>
  <c r="L399" i="4"/>
  <c r="M401" i="4"/>
  <c r="L401" i="4"/>
  <c r="R401" i="4" s="1"/>
  <c r="K414" i="4"/>
  <c r="M414" i="4"/>
  <c r="N414" i="4" s="1"/>
  <c r="J414" i="4"/>
  <c r="P422" i="4"/>
  <c r="N422" i="4"/>
  <c r="M491" i="4"/>
  <c r="L491" i="4"/>
  <c r="M415" i="4"/>
  <c r="L415" i="4"/>
  <c r="N498" i="4"/>
  <c r="P406" i="4"/>
  <c r="P431" i="4"/>
  <c r="P450" i="4"/>
  <c r="M496" i="4"/>
  <c r="L496" i="4"/>
  <c r="P542" i="4"/>
  <c r="N542" i="4"/>
  <c r="M475" i="4"/>
  <c r="N475" i="4" s="1"/>
  <c r="L475" i="4"/>
  <c r="N477" i="4"/>
  <c r="P477" i="4"/>
  <c r="M501" i="4"/>
  <c r="L501" i="4"/>
  <c r="K528" i="4"/>
  <c r="R528" i="4" s="1"/>
  <c r="J528" i="4"/>
  <c r="L540" i="4"/>
  <c r="M540" i="4"/>
  <c r="K571" i="4"/>
  <c r="J571" i="4"/>
  <c r="M467" i="4"/>
  <c r="N467" i="4" s="1"/>
  <c r="K467" i="4"/>
  <c r="J467" i="4"/>
  <c r="M516" i="4"/>
  <c r="N516" i="4" s="1"/>
  <c r="L516" i="4"/>
  <c r="P426" i="4"/>
  <c r="N437" i="4"/>
  <c r="P437" i="4"/>
  <c r="N449" i="4"/>
  <c r="L453" i="4"/>
  <c r="M476" i="4"/>
  <c r="L476" i="4"/>
  <c r="M502" i="4"/>
  <c r="L502" i="4"/>
  <c r="M514" i="4"/>
  <c r="N514" i="4" s="1"/>
  <c r="K514" i="4"/>
  <c r="J514" i="4"/>
  <c r="P516" i="4"/>
  <c r="M393" i="4"/>
  <c r="N393" i="4" s="1"/>
  <c r="M420" i="4"/>
  <c r="P439" i="4"/>
  <c r="N447" i="4"/>
  <c r="N453" i="4"/>
  <c r="P461" i="4"/>
  <c r="N461" i="4"/>
  <c r="J492" i="4"/>
  <c r="M492" i="4"/>
  <c r="N492" i="4" s="1"/>
  <c r="K492" i="4"/>
  <c r="M497" i="4"/>
  <c r="L497" i="4"/>
  <c r="N538" i="4"/>
  <c r="P538" i="4"/>
  <c r="J410" i="4"/>
  <c r="L417" i="4"/>
  <c r="J420" i="4"/>
  <c r="M423" i="4"/>
  <c r="N423" i="4" s="1"/>
  <c r="L487" i="4"/>
  <c r="M487" i="4"/>
  <c r="N487" i="4" s="1"/>
  <c r="J364" i="4"/>
  <c r="J383" i="4"/>
  <c r="L398" i="4"/>
  <c r="J413" i="4"/>
  <c r="L420" i="4"/>
  <c r="P432" i="4"/>
  <c r="N432" i="4"/>
  <c r="N442" i="4"/>
  <c r="L448" i="4"/>
  <c r="M448" i="4"/>
  <c r="P509" i="4"/>
  <c r="N509" i="4"/>
  <c r="N536" i="4"/>
  <c r="P548" i="4"/>
  <c r="N548" i="4"/>
  <c r="K374" i="4"/>
  <c r="M387" i="4"/>
  <c r="L393" i="4"/>
  <c r="K406" i="4"/>
  <c r="M410" i="4"/>
  <c r="K413" i="4"/>
  <c r="M425" i="4"/>
  <c r="N425" i="4" s="1"/>
  <c r="P434" i="4"/>
  <c r="N575" i="4"/>
  <c r="P575" i="4"/>
  <c r="M523" i="4"/>
  <c r="L523" i="4"/>
  <c r="N529" i="4"/>
  <c r="P529" i="4"/>
  <c r="J533" i="4"/>
  <c r="M533" i="4"/>
  <c r="N533" i="4" s="1"/>
  <c r="K542" i="4"/>
  <c r="J542" i="4"/>
  <c r="M558" i="4"/>
  <c r="L558" i="4"/>
  <c r="M571" i="4"/>
  <c r="K577" i="4"/>
  <c r="J577" i="4"/>
  <c r="K583" i="4"/>
  <c r="J583" i="4"/>
  <c r="M452" i="4"/>
  <c r="M481" i="4"/>
  <c r="N481" i="4" s="1"/>
  <c r="M486" i="4"/>
  <c r="N486" i="4" s="1"/>
  <c r="P489" i="4"/>
  <c r="P504" i="4"/>
  <c r="N520" i="4"/>
  <c r="M565" i="4"/>
  <c r="L571" i="4"/>
  <c r="M577" i="4"/>
  <c r="M583" i="4"/>
  <c r="P484" i="4"/>
  <c r="J493" i="4"/>
  <c r="J513" i="4"/>
  <c r="K518" i="4"/>
  <c r="M528" i="4"/>
  <c r="K530" i="4"/>
  <c r="R530" i="4" s="1"/>
  <c r="J530" i="4"/>
  <c r="K533" i="4"/>
  <c r="R533" i="4" s="1"/>
  <c r="K551" i="4"/>
  <c r="J551" i="4"/>
  <c r="P554" i="4"/>
  <c r="L583" i="4"/>
  <c r="N446" i="4"/>
  <c r="N458" i="4"/>
  <c r="J473" i="4"/>
  <c r="M493" i="4"/>
  <c r="N493" i="4" s="1"/>
  <c r="K495" i="4"/>
  <c r="J495" i="4"/>
  <c r="K498" i="4"/>
  <c r="N506" i="4"/>
  <c r="P506" i="4"/>
  <c r="K510" i="4"/>
  <c r="J510" i="4"/>
  <c r="M513" i="4"/>
  <c r="N513" i="4" s="1"/>
  <c r="J520" i="4"/>
  <c r="M551" i="4"/>
  <c r="M555" i="4"/>
  <c r="N555" i="4" s="1"/>
  <c r="J555" i="4"/>
  <c r="M564" i="4"/>
  <c r="L564" i="4"/>
  <c r="P585" i="4"/>
  <c r="P466" i="4"/>
  <c r="J478" i="4"/>
  <c r="K483" i="4"/>
  <c r="M490" i="4"/>
  <c r="L490" i="4"/>
  <c r="J505" i="4"/>
  <c r="M518" i="4"/>
  <c r="J525" i="4"/>
  <c r="N547" i="4"/>
  <c r="K553" i="4"/>
  <c r="K586" i="4"/>
  <c r="J586" i="4"/>
  <c r="P443" i="4"/>
  <c r="M470" i="4"/>
  <c r="L470" i="4"/>
  <c r="K475" i="4"/>
  <c r="J475" i="4"/>
  <c r="M478" i="4"/>
  <c r="N478" i="4" s="1"/>
  <c r="N488" i="4"/>
  <c r="M505" i="4"/>
  <c r="N505" i="4" s="1"/>
  <c r="L510" i="4"/>
  <c r="M517" i="4"/>
  <c r="L517" i="4"/>
  <c r="K522" i="4"/>
  <c r="J522" i="4"/>
  <c r="M525" i="4"/>
  <c r="N525" i="4" s="1"/>
  <c r="M530" i="4"/>
  <c r="J539" i="4"/>
  <c r="M539" i="4"/>
  <c r="N539" i="4" s="1"/>
  <c r="K548" i="4"/>
  <c r="J548" i="4"/>
  <c r="K555" i="4"/>
  <c r="P573" i="4"/>
  <c r="P579" i="4"/>
  <c r="M586" i="4"/>
  <c r="N535" i="4"/>
  <c r="K557" i="4"/>
  <c r="J557" i="4"/>
  <c r="K574" i="4"/>
  <c r="J574" i="4"/>
  <c r="K580" i="4"/>
  <c r="J580" i="4"/>
  <c r="M421" i="4"/>
  <c r="N421" i="4" s="1"/>
  <c r="L442" i="4"/>
  <c r="M482" i="4"/>
  <c r="L482" i="4"/>
  <c r="J487" i="4"/>
  <c r="M507" i="4"/>
  <c r="N507" i="4" s="1"/>
  <c r="K512" i="4"/>
  <c r="L522" i="4"/>
  <c r="J534" i="4"/>
  <c r="K536" i="4"/>
  <c r="J536" i="4"/>
  <c r="K539" i="4"/>
  <c r="L548" i="4"/>
  <c r="M557" i="4"/>
  <c r="N557" i="4" s="1"/>
  <c r="M561" i="4"/>
  <c r="N561" i="4" s="1"/>
  <c r="J561" i="4"/>
  <c r="M574" i="4"/>
  <c r="N574" i="4" s="1"/>
  <c r="M580" i="4"/>
  <c r="N580" i="4" s="1"/>
  <c r="P463" i="4"/>
  <c r="K489" i="4"/>
  <c r="J489" i="4"/>
  <c r="N500" i="4"/>
  <c r="P500" i="4"/>
  <c r="M534" i="4"/>
  <c r="P544" i="4"/>
  <c r="M552" i="4"/>
  <c r="L552" i="4"/>
  <c r="P553" i="4"/>
  <c r="L557" i="4"/>
  <c r="K559" i="4"/>
  <c r="P566" i="4"/>
  <c r="M587" i="4"/>
  <c r="N587" i="4" s="1"/>
  <c r="P507" i="4"/>
  <c r="N527" i="4"/>
  <c r="L536" i="4"/>
  <c r="K563" i="4"/>
  <c r="J563" i="4"/>
  <c r="M567" i="4"/>
  <c r="N567" i="4" s="1"/>
  <c r="J567" i="4"/>
  <c r="K469" i="4"/>
  <c r="J469" i="4"/>
  <c r="M472" i="4"/>
  <c r="N472" i="4" s="1"/>
  <c r="J479" i="4"/>
  <c r="M499" i="4"/>
  <c r="N499" i="4" s="1"/>
  <c r="K501" i="4"/>
  <c r="J501" i="4"/>
  <c r="K504" i="4"/>
  <c r="M511" i="4"/>
  <c r="L511" i="4"/>
  <c r="K516" i="4"/>
  <c r="J516" i="4"/>
  <c r="M519" i="4"/>
  <c r="N519" i="4" s="1"/>
  <c r="J526" i="4"/>
  <c r="M531" i="4"/>
  <c r="N531" i="4" s="1"/>
  <c r="L531" i="4"/>
  <c r="R531" i="4" s="1"/>
  <c r="P532" i="4"/>
  <c r="J545" i="4"/>
  <c r="M545" i="4"/>
  <c r="N545" i="4" s="1"/>
  <c r="M559" i="4"/>
  <c r="M563" i="4"/>
  <c r="N563" i="4" s="1"/>
  <c r="J573" i="4"/>
  <c r="L574" i="4"/>
  <c r="J579" i="4"/>
  <c r="L580" i="4"/>
  <c r="J585" i="4"/>
  <c r="L586" i="4"/>
  <c r="P588" i="4"/>
  <c r="L585" i="4"/>
  <c r="L537" i="4"/>
  <c r="L543" i="4"/>
  <c r="L572" i="4"/>
  <c r="L578" i="4"/>
  <c r="L584" i="4"/>
  <c r="J589" i="4"/>
  <c r="N589" i="4"/>
  <c r="J569" i="4"/>
  <c r="L575" i="4"/>
  <c r="L581" i="4"/>
  <c r="L587" i="4"/>
  <c r="P146" i="4" l="1"/>
  <c r="P29" i="4"/>
  <c r="P582" i="4"/>
  <c r="P428" i="4"/>
  <c r="N483" i="4"/>
  <c r="N454" i="4"/>
  <c r="P272" i="4"/>
  <c r="N52" i="4"/>
  <c r="P456" i="4"/>
  <c r="P155" i="4"/>
  <c r="N30" i="4"/>
  <c r="P118" i="4"/>
  <c r="R191" i="4"/>
  <c r="N16" i="4"/>
  <c r="P525" i="4"/>
  <c r="P62" i="4"/>
  <c r="R465" i="4"/>
  <c r="P524" i="4"/>
  <c r="N379" i="4"/>
  <c r="N242" i="4"/>
  <c r="P172" i="4"/>
  <c r="N367" i="4"/>
  <c r="P341" i="4"/>
  <c r="P580" i="4"/>
  <c r="P250" i="4"/>
  <c r="N23" i="4"/>
  <c r="P451" i="4"/>
  <c r="P265" i="4"/>
  <c r="R150" i="4"/>
  <c r="P478" i="4"/>
  <c r="P356" i="4"/>
  <c r="P343" i="4"/>
  <c r="P300" i="4"/>
  <c r="P333" i="4"/>
  <c r="P71" i="4"/>
  <c r="P39" i="4"/>
  <c r="P311" i="4"/>
  <c r="P381" i="4"/>
  <c r="P382" i="4"/>
  <c r="N34" i="4"/>
  <c r="P459" i="4"/>
  <c r="P276" i="4"/>
  <c r="N96" i="4"/>
  <c r="P543" i="4"/>
  <c r="N114" i="4"/>
  <c r="P378" i="4"/>
  <c r="P197" i="4"/>
  <c r="N51" i="4"/>
  <c r="R402" i="4"/>
  <c r="P560" i="4"/>
  <c r="N473" i="4"/>
  <c r="N515" i="4"/>
  <c r="P234" i="4"/>
  <c r="P132" i="4"/>
  <c r="P76" i="4"/>
  <c r="P64" i="4"/>
  <c r="P14" i="4"/>
  <c r="P418" i="4"/>
  <c r="P158" i="4"/>
  <c r="N3" i="4"/>
  <c r="P176" i="4"/>
  <c r="P54" i="4"/>
  <c r="R44" i="4"/>
  <c r="P398" i="4"/>
  <c r="P574" i="4"/>
  <c r="P240" i="4"/>
  <c r="R87" i="4"/>
  <c r="R532" i="4"/>
  <c r="P545" i="4"/>
  <c r="P567" i="4"/>
  <c r="N332" i="4"/>
  <c r="P266" i="4"/>
  <c r="N147" i="4"/>
  <c r="P486" i="4"/>
  <c r="P508" i="4"/>
  <c r="P191" i="4"/>
  <c r="P9" i="4"/>
  <c r="P48" i="4"/>
  <c r="P413" i="4"/>
  <c r="P408" i="4"/>
  <c r="P404" i="4"/>
  <c r="P120" i="4"/>
  <c r="P189" i="4"/>
  <c r="N462" i="4"/>
  <c r="P369" i="4"/>
  <c r="P173" i="4"/>
  <c r="P246" i="4"/>
  <c r="N291" i="4"/>
  <c r="P217" i="4"/>
  <c r="P252" i="4"/>
  <c r="P568" i="4"/>
  <c r="N495" i="4"/>
  <c r="P375" i="4"/>
  <c r="P362" i="4"/>
  <c r="P229" i="4"/>
  <c r="N388" i="4"/>
  <c r="N106" i="4"/>
  <c r="P27" i="4"/>
  <c r="P94" i="4"/>
  <c r="N424" i="4"/>
  <c r="P205" i="4"/>
  <c r="P546" i="4"/>
  <c r="P563" i="4"/>
  <c r="P224" i="4"/>
  <c r="R88" i="4"/>
  <c r="P56" i="4"/>
  <c r="P512" i="4"/>
  <c r="N178" i="4"/>
  <c r="P492" i="4"/>
  <c r="N468" i="4"/>
  <c r="P368" i="4"/>
  <c r="P377" i="4"/>
  <c r="P72" i="4"/>
  <c r="P183" i="4"/>
  <c r="P175" i="4"/>
  <c r="P494" i="4"/>
  <c r="R129" i="4"/>
  <c r="P245" i="4"/>
  <c r="N430" i="4"/>
  <c r="P287" i="4"/>
  <c r="P156" i="4"/>
  <c r="P185" i="4"/>
  <c r="P416" i="4"/>
  <c r="P320" i="4"/>
  <c r="N320" i="4"/>
  <c r="Q320" i="4"/>
  <c r="R319" i="4"/>
  <c r="R548" i="4"/>
  <c r="P533" i="4"/>
  <c r="N556" i="4"/>
  <c r="P261" i="4"/>
  <c r="P305" i="4"/>
  <c r="Q572" i="4"/>
  <c r="R571" i="4"/>
  <c r="P329" i="4"/>
  <c r="N329" i="4"/>
  <c r="Q467" i="4"/>
  <c r="R466" i="4"/>
  <c r="P207" i="4"/>
  <c r="P248" i="4"/>
  <c r="N139" i="4"/>
  <c r="P139" i="4"/>
  <c r="N251" i="4"/>
  <c r="P251" i="4"/>
  <c r="Q341" i="4"/>
  <c r="R340" i="4"/>
  <c r="N299" i="4"/>
  <c r="P299" i="4"/>
  <c r="P519" i="4"/>
  <c r="Q404" i="4"/>
  <c r="R403" i="4"/>
  <c r="R298" i="4"/>
  <c r="Q299" i="4"/>
  <c r="P216" i="4"/>
  <c r="N216" i="4"/>
  <c r="P481" i="4"/>
  <c r="P493" i="4"/>
  <c r="R359" i="4"/>
  <c r="P148" i="4"/>
  <c r="P289" i="4"/>
  <c r="P35" i="4"/>
  <c r="Q488" i="4"/>
  <c r="R487" i="4"/>
  <c r="P324" i="4"/>
  <c r="P31" i="4"/>
  <c r="N31" i="4"/>
  <c r="N119" i="4"/>
  <c r="P119" i="4"/>
  <c r="P213" i="4"/>
  <c r="Q384" i="4"/>
  <c r="R383" i="4"/>
  <c r="Q111" i="4"/>
  <c r="R110" i="4"/>
  <c r="Q5" i="4"/>
  <c r="R4" i="4"/>
  <c r="P238" i="4"/>
  <c r="N238" i="4"/>
  <c r="Q26" i="4"/>
  <c r="R25" i="4"/>
  <c r="Q365" i="4"/>
  <c r="R364" i="4"/>
  <c r="N485" i="4"/>
  <c r="P514" i="4"/>
  <c r="P423" i="4"/>
  <c r="P355" i="4"/>
  <c r="P259" i="4"/>
  <c r="P40" i="4"/>
  <c r="Q551" i="4"/>
  <c r="R550" i="4"/>
  <c r="Q258" i="4"/>
  <c r="R257" i="4"/>
  <c r="N464" i="4"/>
  <c r="P464" i="4"/>
  <c r="R424" i="4"/>
  <c r="Q425" i="4"/>
  <c r="Q215" i="4"/>
  <c r="R214" i="4"/>
  <c r="R296" i="4"/>
  <c r="P584" i="4"/>
  <c r="P134" i="4"/>
  <c r="N254" i="4"/>
  <c r="N296" i="4"/>
  <c r="P296" i="4"/>
  <c r="P280" i="4"/>
  <c r="P131" i="4"/>
  <c r="Q536" i="4"/>
  <c r="R535" i="4"/>
  <c r="P267" i="4"/>
  <c r="N267" i="4"/>
  <c r="N578" i="4"/>
  <c r="P578" i="4"/>
  <c r="N102" i="4"/>
  <c r="P102" i="4"/>
  <c r="N397" i="4"/>
  <c r="P397" i="4"/>
  <c r="R212" i="4"/>
  <c r="P24" i="4"/>
  <c r="P360" i="4"/>
  <c r="Q447" i="4"/>
  <c r="R446" i="4"/>
  <c r="Q90" i="4"/>
  <c r="R89" i="4"/>
  <c r="P561" i="4"/>
  <c r="P336" i="4"/>
  <c r="P195" i="4"/>
  <c r="P103" i="4"/>
  <c r="N22" i="4"/>
  <c r="P427" i="4"/>
  <c r="N363" i="4"/>
  <c r="P363" i="4"/>
  <c r="P321" i="4"/>
  <c r="P78" i="4"/>
  <c r="P487" i="4"/>
  <c r="P445" i="4"/>
  <c r="P237" i="4"/>
  <c r="P192" i="4"/>
  <c r="P166" i="4"/>
  <c r="P374" i="4"/>
  <c r="N374" i="4"/>
  <c r="P214" i="4"/>
  <c r="P444" i="4"/>
  <c r="P455" i="4"/>
  <c r="P411" i="4"/>
  <c r="P243" i="4"/>
  <c r="N526" i="4"/>
  <c r="P526" i="4"/>
  <c r="P510" i="4"/>
  <c r="N510" i="4"/>
  <c r="Q236" i="4"/>
  <c r="R235" i="4"/>
  <c r="Q68" i="4"/>
  <c r="R67" i="4"/>
  <c r="P294" i="4"/>
  <c r="P513" i="4"/>
  <c r="P557" i="4"/>
  <c r="P399" i="4"/>
  <c r="P301" i="4"/>
  <c r="P199" i="4"/>
  <c r="N200" i="4"/>
  <c r="N138" i="4"/>
  <c r="P576" i="4"/>
  <c r="N479" i="4"/>
  <c r="P479" i="4"/>
  <c r="N327" i="4"/>
  <c r="P327" i="4"/>
  <c r="Q173" i="4"/>
  <c r="R172" i="4"/>
  <c r="Q194" i="4"/>
  <c r="R193" i="4"/>
  <c r="P4" i="4"/>
  <c r="N4" i="4"/>
  <c r="P157" i="4"/>
  <c r="N157" i="4"/>
  <c r="Q509" i="4"/>
  <c r="R508" i="4"/>
  <c r="P569" i="4"/>
  <c r="P86" i="4"/>
  <c r="R65" i="4"/>
  <c r="P208" i="4"/>
  <c r="P143" i="4"/>
  <c r="P480" i="4"/>
  <c r="N480" i="4"/>
  <c r="R151" i="4"/>
  <c r="Q152" i="4"/>
  <c r="Q132" i="4"/>
  <c r="R131" i="4"/>
  <c r="Q47" i="4"/>
  <c r="R46" i="4"/>
  <c r="P417" i="4"/>
  <c r="P253" i="4"/>
  <c r="Q280" i="4"/>
  <c r="R279" i="4"/>
  <c r="P219" i="4"/>
  <c r="P517" i="4"/>
  <c r="N517" i="4"/>
  <c r="P583" i="4"/>
  <c r="N583" i="4"/>
  <c r="P476" i="4"/>
  <c r="N476" i="4"/>
  <c r="N357" i="4"/>
  <c r="P357" i="4"/>
  <c r="N366" i="4"/>
  <c r="P366" i="4"/>
  <c r="N403" i="4"/>
  <c r="P403" i="4"/>
  <c r="N346" i="4"/>
  <c r="P346" i="4"/>
  <c r="N270" i="4"/>
  <c r="P270" i="4"/>
  <c r="N297" i="4"/>
  <c r="P297" i="4"/>
  <c r="N279" i="4"/>
  <c r="P279" i="4"/>
  <c r="N165" i="4"/>
  <c r="P165" i="4"/>
  <c r="P186" i="4"/>
  <c r="N186" i="4"/>
  <c r="P154" i="4"/>
  <c r="P37" i="4"/>
  <c r="P577" i="4"/>
  <c r="N577" i="4"/>
  <c r="P410" i="4"/>
  <c r="N410" i="4"/>
  <c r="P228" i="4"/>
  <c r="N228" i="4"/>
  <c r="P221" i="4"/>
  <c r="N221" i="4"/>
  <c r="P109" i="4"/>
  <c r="N109" i="4"/>
  <c r="N152" i="4"/>
  <c r="P152" i="4"/>
  <c r="N212" i="4"/>
  <c r="P212" i="4"/>
  <c r="P215" i="4"/>
  <c r="P523" i="4"/>
  <c r="N523" i="4"/>
  <c r="N420" i="4"/>
  <c r="P420" i="4"/>
  <c r="P372" i="4"/>
  <c r="P361" i="4"/>
  <c r="N361" i="4"/>
  <c r="P390" i="4"/>
  <c r="N390" i="4"/>
  <c r="P315" i="4"/>
  <c r="P334" i="4"/>
  <c r="N328" i="4"/>
  <c r="P328" i="4"/>
  <c r="P288" i="4"/>
  <c r="N288" i="4"/>
  <c r="P286" i="4"/>
  <c r="P275" i="4"/>
  <c r="N275" i="4"/>
  <c r="P206" i="4"/>
  <c r="N206" i="4"/>
  <c r="P226" i="4"/>
  <c r="N226" i="4"/>
  <c r="P179" i="4"/>
  <c r="P125" i="4"/>
  <c r="P75" i="4"/>
  <c r="N75" i="4"/>
  <c r="P115" i="4"/>
  <c r="P564" i="4"/>
  <c r="N564" i="4"/>
  <c r="N407" i="4"/>
  <c r="P407" i="4"/>
  <c r="P188" i="4"/>
  <c r="N188" i="4"/>
  <c r="P153" i="4"/>
  <c r="N153" i="4"/>
  <c r="N203" i="4"/>
  <c r="P203" i="4"/>
  <c r="N60" i="4"/>
  <c r="P60" i="4"/>
  <c r="P110" i="4"/>
  <c r="N110" i="4"/>
  <c r="N565" i="4"/>
  <c r="P565" i="4"/>
  <c r="P571" i="4"/>
  <c r="N571" i="4"/>
  <c r="N387" i="4"/>
  <c r="P387" i="4"/>
  <c r="N497" i="4"/>
  <c r="P497" i="4"/>
  <c r="N540" i="4"/>
  <c r="P540" i="4"/>
  <c r="P401" i="4"/>
  <c r="N401" i="4"/>
  <c r="P351" i="4"/>
  <c r="N351" i="4"/>
  <c r="P347" i="4"/>
  <c r="N274" i="4"/>
  <c r="P274" i="4"/>
  <c r="P239" i="4"/>
  <c r="P68" i="4"/>
  <c r="N68" i="4"/>
  <c r="P44" i="4"/>
  <c r="N44" i="4"/>
  <c r="P43" i="4"/>
  <c r="N43" i="4"/>
  <c r="P587" i="4"/>
  <c r="P448" i="4"/>
  <c r="N448" i="4"/>
  <c r="P472" i="4"/>
  <c r="N457" i="4"/>
  <c r="P457" i="4"/>
  <c r="P467" i="4"/>
  <c r="N268" i="4"/>
  <c r="P268" i="4"/>
  <c r="P344" i="4"/>
  <c r="P345" i="4"/>
  <c r="P316" i="4"/>
  <c r="P292" i="4"/>
  <c r="N292" i="4"/>
  <c r="P223" i="4"/>
  <c r="P74" i="4"/>
  <c r="N74" i="4"/>
  <c r="P227" i="4"/>
  <c r="N159" i="4"/>
  <c r="P159" i="4"/>
  <c r="P98" i="4"/>
  <c r="P89" i="4"/>
  <c r="N89" i="4"/>
  <c r="P19" i="4"/>
  <c r="P511" i="4"/>
  <c r="N511" i="4"/>
  <c r="N518" i="4"/>
  <c r="P518" i="4"/>
  <c r="P558" i="4"/>
  <c r="N558" i="4"/>
  <c r="P531" i="4"/>
  <c r="P371" i="4"/>
  <c r="N435" i="4"/>
  <c r="P435" i="4"/>
  <c r="P322" i="4"/>
  <c r="N322" i="4"/>
  <c r="P307" i="4"/>
  <c r="P269" i="4"/>
  <c r="N269" i="4"/>
  <c r="P196" i="4"/>
  <c r="P198" i="4"/>
  <c r="P93" i="4"/>
  <c r="P117" i="4"/>
  <c r="N117" i="4"/>
  <c r="P20" i="4"/>
  <c r="P6" i="4"/>
  <c r="N559" i="4"/>
  <c r="P559" i="4"/>
  <c r="P552" i="4"/>
  <c r="N552" i="4"/>
  <c r="P530" i="4"/>
  <c r="N530" i="4"/>
  <c r="N551" i="4"/>
  <c r="P551" i="4"/>
  <c r="N528" i="4"/>
  <c r="P528" i="4"/>
  <c r="P415" i="4"/>
  <c r="N415" i="4"/>
  <c r="N394" i="4"/>
  <c r="P394" i="4"/>
  <c r="N348" i="4"/>
  <c r="P348" i="4"/>
  <c r="P425" i="4"/>
  <c r="N319" i="4"/>
  <c r="P319" i="4"/>
  <c r="P337" i="4"/>
  <c r="P295" i="4"/>
  <c r="P309" i="4"/>
  <c r="P233" i="4"/>
  <c r="N233" i="4"/>
  <c r="P313" i="4"/>
  <c r="N313" i="4"/>
  <c r="N177" i="4"/>
  <c r="P177" i="4"/>
  <c r="N263" i="4"/>
  <c r="P263" i="4"/>
  <c r="N170" i="4"/>
  <c r="P170" i="4"/>
  <c r="N549" i="4"/>
  <c r="P549" i="4"/>
  <c r="N70" i="4"/>
  <c r="P70" i="4"/>
  <c r="N128" i="4"/>
  <c r="P128" i="4"/>
  <c r="N61" i="4"/>
  <c r="P61" i="4"/>
  <c r="N433" i="4"/>
  <c r="P433" i="4"/>
  <c r="N389" i="4"/>
  <c r="P389" i="4"/>
  <c r="P400" i="4"/>
  <c r="N400" i="4"/>
  <c r="P505" i="4"/>
  <c r="N335" i="4"/>
  <c r="P335" i="4"/>
  <c r="P396" i="4"/>
  <c r="P365" i="4"/>
  <c r="N290" i="4"/>
  <c r="P290" i="4"/>
  <c r="P262" i="4"/>
  <c r="N262" i="4"/>
  <c r="P282" i="4"/>
  <c r="N282" i="4"/>
  <c r="P182" i="4"/>
  <c r="N182" i="4"/>
  <c r="N235" i="4"/>
  <c r="P235" i="4"/>
  <c r="P247" i="4"/>
  <c r="N247" i="4"/>
  <c r="N38" i="4"/>
  <c r="P38" i="4"/>
  <c r="P121" i="4"/>
  <c r="N116" i="4"/>
  <c r="P116" i="4"/>
  <c r="P15" i="4"/>
  <c r="P108" i="4"/>
  <c r="P539" i="4"/>
  <c r="P470" i="4"/>
  <c r="N470" i="4"/>
  <c r="P490" i="4"/>
  <c r="N490" i="4"/>
  <c r="P421" i="4"/>
  <c r="N502" i="4"/>
  <c r="P502" i="4"/>
  <c r="P496" i="4"/>
  <c r="N496" i="4"/>
  <c r="N491" i="4"/>
  <c r="P491" i="4"/>
  <c r="N380" i="4"/>
  <c r="P380" i="4"/>
  <c r="P412" i="4"/>
  <c r="P475" i="4"/>
  <c r="P338" i="4"/>
  <c r="N338" i="4"/>
  <c r="P249" i="4"/>
  <c r="P298" i="4"/>
  <c r="P260" i="4"/>
  <c r="N260" i="4"/>
  <c r="P149" i="4"/>
  <c r="P169" i="4"/>
  <c r="P211" i="4"/>
  <c r="P67" i="4"/>
  <c r="P32" i="4"/>
  <c r="N32" i="4"/>
  <c r="P25" i="4"/>
  <c r="P55" i="4"/>
  <c r="N534" i="4"/>
  <c r="P534" i="4"/>
  <c r="N482" i="4"/>
  <c r="P482" i="4"/>
  <c r="P499" i="4"/>
  <c r="P501" i="4"/>
  <c r="N501" i="4"/>
  <c r="N471" i="4"/>
  <c r="P471" i="4"/>
  <c r="P460" i="4"/>
  <c r="N460" i="4"/>
  <c r="P339" i="4"/>
  <c r="N339" i="4"/>
  <c r="P393" i="4"/>
  <c r="N323" i="4"/>
  <c r="P323" i="4"/>
  <c r="P190" i="4"/>
  <c r="N190" i="4"/>
  <c r="P230" i="4"/>
  <c r="N111" i="4"/>
  <c r="P111" i="4"/>
  <c r="P187" i="4"/>
  <c r="N187" i="4"/>
  <c r="P26" i="4"/>
  <c r="N26" i="4"/>
  <c r="P79" i="4"/>
  <c r="N79" i="4"/>
  <c r="P107" i="4"/>
  <c r="N107" i="4"/>
  <c r="P80" i="4"/>
  <c r="P97" i="4"/>
  <c r="P586" i="4"/>
  <c r="N586" i="4"/>
  <c r="P452" i="4"/>
  <c r="N452" i="4"/>
  <c r="P414" i="4"/>
  <c r="P373" i="4"/>
  <c r="N373" i="4"/>
  <c r="P386" i="4"/>
  <c r="N331" i="4"/>
  <c r="P331" i="4"/>
  <c r="P293" i="4"/>
  <c r="N293" i="4"/>
  <c r="N384" i="4"/>
  <c r="P384" i="4"/>
  <c r="P318" i="4"/>
  <c r="N255" i="4"/>
  <c r="P255" i="4"/>
  <c r="P130" i="4"/>
  <c r="N209" i="4"/>
  <c r="P209" i="4"/>
  <c r="P124" i="4"/>
  <c r="N124" i="4"/>
  <c r="P174" i="4"/>
  <c r="N174" i="4"/>
  <c r="P137" i="4"/>
  <c r="P555" i="4"/>
  <c r="P49" i="4"/>
  <c r="Q174" i="4" l="1"/>
  <c r="R173" i="4"/>
  <c r="Q537" i="4"/>
  <c r="R536" i="4"/>
  <c r="Q426" i="4"/>
  <c r="R425" i="4"/>
  <c r="R384" i="4"/>
  <c r="Q385" i="4"/>
  <c r="Q342" i="4"/>
  <c r="R341" i="4"/>
  <c r="Q573" i="4"/>
  <c r="R572" i="4"/>
  <c r="Q69" i="4"/>
  <c r="R68" i="4"/>
  <c r="Q510" i="4"/>
  <c r="R509" i="4"/>
  <c r="Q133" i="4"/>
  <c r="R132" i="4"/>
  <c r="Q237" i="4"/>
  <c r="R236" i="4"/>
  <c r="R258" i="4"/>
  <c r="Q259" i="4"/>
  <c r="Q27" i="4"/>
  <c r="R26" i="4"/>
  <c r="Q153" i="4"/>
  <c r="R152" i="4"/>
  <c r="Q300" i="4"/>
  <c r="R299" i="4"/>
  <c r="Q552" i="4"/>
  <c r="R551" i="4"/>
  <c r="Q366" i="4"/>
  <c r="R365" i="4"/>
  <c r="Q91" i="4"/>
  <c r="R90" i="4"/>
  <c r="Q6" i="4"/>
  <c r="R5" i="4"/>
  <c r="Q489" i="4"/>
  <c r="R488" i="4"/>
  <c r="Q405" i="4"/>
  <c r="R404" i="4"/>
  <c r="Q321" i="4"/>
  <c r="R320" i="4"/>
  <c r="Q195" i="4"/>
  <c r="R194" i="4"/>
  <c r="Q468" i="4"/>
  <c r="R467" i="4"/>
  <c r="Q48" i="4"/>
  <c r="R47" i="4"/>
  <c r="Q281" i="4"/>
  <c r="R280" i="4"/>
  <c r="Q448" i="4"/>
  <c r="R447" i="4"/>
  <c r="Q216" i="4"/>
  <c r="R215" i="4"/>
  <c r="Q112" i="4"/>
  <c r="R111" i="4"/>
  <c r="Q7" i="4" l="1"/>
  <c r="R6" i="4"/>
  <c r="Q282" i="4"/>
  <c r="R281" i="4"/>
  <c r="Q490" i="4"/>
  <c r="R489" i="4"/>
  <c r="Q154" i="4"/>
  <c r="R153" i="4"/>
  <c r="Q70" i="4"/>
  <c r="R69" i="4"/>
  <c r="Q175" i="4"/>
  <c r="R174" i="4"/>
  <c r="Q386" i="4"/>
  <c r="R385" i="4"/>
  <c r="Q49" i="4"/>
  <c r="R48" i="4"/>
  <c r="Q469" i="4"/>
  <c r="R468" i="4"/>
  <c r="Q113" i="4"/>
  <c r="R112" i="4"/>
  <c r="Q196" i="4"/>
  <c r="R195" i="4"/>
  <c r="Q367" i="4"/>
  <c r="R366" i="4"/>
  <c r="Q238" i="4"/>
  <c r="R237" i="4"/>
  <c r="Q92" i="4"/>
  <c r="R91" i="4"/>
  <c r="Q574" i="4"/>
  <c r="R573" i="4"/>
  <c r="Q260" i="4"/>
  <c r="R259" i="4"/>
  <c r="Q343" i="4"/>
  <c r="R342" i="4"/>
  <c r="Q217" i="4"/>
  <c r="R216" i="4"/>
  <c r="Q322" i="4"/>
  <c r="R321" i="4"/>
  <c r="Q553" i="4"/>
  <c r="R552" i="4"/>
  <c r="Q134" i="4"/>
  <c r="R133" i="4"/>
  <c r="Q427" i="4"/>
  <c r="R426" i="4"/>
  <c r="Q28" i="4"/>
  <c r="R27" i="4"/>
  <c r="Q449" i="4"/>
  <c r="R448" i="4"/>
  <c r="Q406" i="4"/>
  <c r="R405" i="4"/>
  <c r="Q301" i="4"/>
  <c r="R300" i="4"/>
  <c r="Q511" i="4"/>
  <c r="R510" i="4"/>
  <c r="Q538" i="4"/>
  <c r="R537" i="4"/>
  <c r="Q368" i="4" l="1"/>
  <c r="R367" i="4"/>
  <c r="Q218" i="4"/>
  <c r="R217" i="4"/>
  <c r="Q197" i="4"/>
  <c r="R196" i="4"/>
  <c r="Q261" i="4"/>
  <c r="R260" i="4"/>
  <c r="Q512" i="4"/>
  <c r="R511" i="4"/>
  <c r="Q135" i="4"/>
  <c r="R134" i="4"/>
  <c r="Q575" i="4"/>
  <c r="R574" i="4"/>
  <c r="Q470" i="4"/>
  <c r="R469" i="4"/>
  <c r="Q491" i="4"/>
  <c r="R490" i="4"/>
  <c r="Q450" i="4"/>
  <c r="R449" i="4"/>
  <c r="Q176" i="4"/>
  <c r="R175" i="4"/>
  <c r="Q344" i="4"/>
  <c r="R343" i="4"/>
  <c r="Q155" i="4"/>
  <c r="R154" i="4"/>
  <c r="Q302" i="4"/>
  <c r="R301" i="4"/>
  <c r="Q554" i="4"/>
  <c r="R553" i="4"/>
  <c r="Q93" i="4"/>
  <c r="R92" i="4"/>
  <c r="Q50" i="4"/>
  <c r="R49" i="4"/>
  <c r="Q283" i="4"/>
  <c r="R282" i="4"/>
  <c r="Q71" i="4"/>
  <c r="R70" i="4"/>
  <c r="Q539" i="4"/>
  <c r="R538" i="4"/>
  <c r="Q114" i="4"/>
  <c r="R113" i="4"/>
  <c r="Q29" i="4"/>
  <c r="R28" i="4"/>
  <c r="Q428" i="4"/>
  <c r="R427" i="4"/>
  <c r="Q407" i="4"/>
  <c r="R406" i="4"/>
  <c r="Q323" i="4"/>
  <c r="R322" i="4"/>
  <c r="Q239" i="4"/>
  <c r="R238" i="4"/>
  <c r="Q387" i="4"/>
  <c r="R386" i="4"/>
  <c r="Q8" i="4"/>
  <c r="R7" i="4"/>
  <c r="Q136" i="4" l="1"/>
  <c r="R135" i="4"/>
  <c r="Q262" i="4"/>
  <c r="R261" i="4"/>
  <c r="Q408" i="4"/>
  <c r="R407" i="4"/>
  <c r="Q345" i="4"/>
  <c r="R344" i="4"/>
  <c r="Q177" i="4"/>
  <c r="R176" i="4"/>
  <c r="Q429" i="4"/>
  <c r="R428" i="4"/>
  <c r="Q9" i="4"/>
  <c r="R8" i="4"/>
  <c r="Q115" i="4"/>
  <c r="R114" i="4"/>
  <c r="Q555" i="4"/>
  <c r="R554" i="4"/>
  <c r="Q492" i="4"/>
  <c r="R491" i="4"/>
  <c r="Q198" i="4"/>
  <c r="R197" i="4"/>
  <c r="Q30" i="4"/>
  <c r="R29" i="4"/>
  <c r="Q451" i="4"/>
  <c r="R450" i="4"/>
  <c r="Q303" i="4"/>
  <c r="R302" i="4"/>
  <c r="Q219" i="4"/>
  <c r="R218" i="4"/>
  <c r="Q513" i="4"/>
  <c r="R512" i="4"/>
  <c r="Q388" i="4"/>
  <c r="R387" i="4"/>
  <c r="Q540" i="4"/>
  <c r="R539" i="4"/>
  <c r="Q284" i="4"/>
  <c r="R283" i="4"/>
  <c r="Q51" i="4"/>
  <c r="R50" i="4"/>
  <c r="Q94" i="4"/>
  <c r="R93" i="4"/>
  <c r="Q240" i="4"/>
  <c r="R239" i="4"/>
  <c r="Q471" i="4"/>
  <c r="R470" i="4"/>
  <c r="Q324" i="4"/>
  <c r="R323" i="4"/>
  <c r="Q72" i="4"/>
  <c r="R71" i="4"/>
  <c r="Q156" i="4"/>
  <c r="R155" i="4"/>
  <c r="Q576" i="4"/>
  <c r="R575" i="4"/>
  <c r="Q369" i="4"/>
  <c r="R368" i="4"/>
  <c r="Q430" i="4" l="1"/>
  <c r="R429" i="4"/>
  <c r="Q325" i="4"/>
  <c r="R324" i="4"/>
  <c r="Q541" i="4"/>
  <c r="R540" i="4"/>
  <c r="Q178" i="4"/>
  <c r="R177" i="4"/>
  <c r="Q241" i="4"/>
  <c r="R240" i="4"/>
  <c r="Q389" i="4"/>
  <c r="R388" i="4"/>
  <c r="Q514" i="4"/>
  <c r="R513" i="4"/>
  <c r="Q577" i="4"/>
  <c r="R576" i="4"/>
  <c r="Q52" i="4"/>
  <c r="R51" i="4"/>
  <c r="Q304" i="4"/>
  <c r="R303" i="4"/>
  <c r="Q116" i="4"/>
  <c r="R115" i="4"/>
  <c r="Q263" i="4"/>
  <c r="R262" i="4"/>
  <c r="Q472" i="4"/>
  <c r="R471" i="4"/>
  <c r="Q346" i="4"/>
  <c r="R345" i="4"/>
  <c r="Q95" i="4"/>
  <c r="R94" i="4"/>
  <c r="Q409" i="4"/>
  <c r="R408" i="4"/>
  <c r="Q31" i="4"/>
  <c r="R30" i="4"/>
  <c r="Q199" i="4"/>
  <c r="R198" i="4"/>
  <c r="Q370" i="4"/>
  <c r="R369" i="4"/>
  <c r="Q493" i="4"/>
  <c r="R492" i="4"/>
  <c r="Q220" i="4"/>
  <c r="R219" i="4"/>
  <c r="Q556" i="4"/>
  <c r="R555" i="4"/>
  <c r="Q157" i="4"/>
  <c r="R156" i="4"/>
  <c r="Q73" i="4"/>
  <c r="R72" i="4"/>
  <c r="Q285" i="4"/>
  <c r="R284" i="4"/>
  <c r="Q452" i="4"/>
  <c r="R451" i="4"/>
  <c r="Q10" i="4"/>
  <c r="R9" i="4"/>
  <c r="Q137" i="4"/>
  <c r="R136" i="4"/>
  <c r="Q200" i="4" l="1"/>
  <c r="R199" i="4"/>
  <c r="Q557" i="4"/>
  <c r="R556" i="4"/>
  <c r="Q305" i="4"/>
  <c r="R304" i="4"/>
  <c r="Q179" i="4"/>
  <c r="R178" i="4"/>
  <c r="Q117" i="4"/>
  <c r="R116" i="4"/>
  <c r="Q32" i="4"/>
  <c r="R31" i="4"/>
  <c r="Q242" i="4"/>
  <c r="R241" i="4"/>
  <c r="Q11" i="4"/>
  <c r="R10" i="4"/>
  <c r="Q96" i="4"/>
  <c r="R95" i="4"/>
  <c r="Q53" i="4"/>
  <c r="R52" i="4"/>
  <c r="Q542" i="4"/>
  <c r="R541" i="4"/>
  <c r="Q74" i="4"/>
  <c r="R73" i="4"/>
  <c r="Q390" i="4"/>
  <c r="R389" i="4"/>
  <c r="Q138" i="4"/>
  <c r="R137" i="4"/>
  <c r="Q410" i="4"/>
  <c r="R409" i="4"/>
  <c r="Q453" i="4"/>
  <c r="R452" i="4"/>
  <c r="Q494" i="4"/>
  <c r="R493" i="4"/>
  <c r="Q578" i="4"/>
  <c r="R577" i="4"/>
  <c r="Q326" i="4"/>
  <c r="R325" i="4"/>
  <c r="Q264" i="4"/>
  <c r="R263" i="4"/>
  <c r="Q158" i="4"/>
  <c r="R157" i="4"/>
  <c r="Q221" i="4"/>
  <c r="R220" i="4"/>
  <c r="Q347" i="4"/>
  <c r="R346" i="4"/>
  <c r="Q286" i="4"/>
  <c r="R285" i="4"/>
  <c r="Q371" i="4"/>
  <c r="R370" i="4"/>
  <c r="Q473" i="4"/>
  <c r="R472" i="4"/>
  <c r="Q515" i="4"/>
  <c r="R514" i="4"/>
  <c r="Q431" i="4"/>
  <c r="R430" i="4"/>
  <c r="Q579" i="4" l="1"/>
  <c r="R578" i="4"/>
  <c r="Q33" i="4"/>
  <c r="R32" i="4"/>
  <c r="Q348" i="4"/>
  <c r="R347" i="4"/>
  <c r="Q118" i="4"/>
  <c r="R117" i="4"/>
  <c r="Q75" i="4"/>
  <c r="R74" i="4"/>
  <c r="Q454" i="4"/>
  <c r="R453" i="4"/>
  <c r="Q543" i="4"/>
  <c r="R542" i="4"/>
  <c r="Q432" i="4"/>
  <c r="R431" i="4"/>
  <c r="Q474" i="4"/>
  <c r="R473" i="4"/>
  <c r="Q139" i="4"/>
  <c r="R138" i="4"/>
  <c r="Q12" i="4"/>
  <c r="R11" i="4"/>
  <c r="Q558" i="4"/>
  <c r="R557" i="4"/>
  <c r="Q54" i="4"/>
  <c r="R53" i="4"/>
  <c r="Q411" i="4"/>
  <c r="R410" i="4"/>
  <c r="Q97" i="4"/>
  <c r="R96" i="4"/>
  <c r="Q287" i="4"/>
  <c r="R286" i="4"/>
  <c r="Q495" i="4"/>
  <c r="R494" i="4"/>
  <c r="Q222" i="4"/>
  <c r="R221" i="4"/>
  <c r="Q180" i="4"/>
  <c r="R179" i="4"/>
  <c r="Q516" i="4"/>
  <c r="R515" i="4"/>
  <c r="Q159" i="4"/>
  <c r="R158" i="4"/>
  <c r="Q306" i="4"/>
  <c r="R305" i="4"/>
  <c r="Q265" i="4"/>
  <c r="R264" i="4"/>
  <c r="Q372" i="4"/>
  <c r="R371" i="4"/>
  <c r="Q327" i="4"/>
  <c r="R326" i="4"/>
  <c r="Q391" i="4"/>
  <c r="R390" i="4"/>
  <c r="Q243" i="4"/>
  <c r="R242" i="4"/>
  <c r="Q201" i="4"/>
  <c r="R200" i="4"/>
  <c r="Q223" i="4" l="1"/>
  <c r="R222" i="4"/>
  <c r="Q202" i="4"/>
  <c r="R201" i="4"/>
  <c r="Q140" i="4"/>
  <c r="R139" i="4"/>
  <c r="Q119" i="4"/>
  <c r="R118" i="4"/>
  <c r="Q559" i="4"/>
  <c r="R558" i="4"/>
  <c r="Q76" i="4"/>
  <c r="R75" i="4"/>
  <c r="Q266" i="4"/>
  <c r="R265" i="4"/>
  <c r="Q244" i="4"/>
  <c r="R243" i="4"/>
  <c r="Q160" i="4"/>
  <c r="R159" i="4"/>
  <c r="Q98" i="4"/>
  <c r="R97" i="4"/>
  <c r="Q475" i="4"/>
  <c r="R474" i="4"/>
  <c r="Q349" i="4"/>
  <c r="R348" i="4"/>
  <c r="Q496" i="4"/>
  <c r="R495" i="4"/>
  <c r="Q288" i="4"/>
  <c r="R287" i="4"/>
  <c r="Q392" i="4"/>
  <c r="R391" i="4"/>
  <c r="Q34" i="4"/>
  <c r="R33" i="4"/>
  <c r="Q307" i="4"/>
  <c r="R306" i="4"/>
  <c r="Q517" i="4"/>
  <c r="R516" i="4"/>
  <c r="Q373" i="4"/>
  <c r="R372" i="4"/>
  <c r="Q455" i="4"/>
  <c r="R454" i="4"/>
  <c r="Q13" i="4"/>
  <c r="R12" i="4"/>
  <c r="Q412" i="4"/>
  <c r="R411" i="4"/>
  <c r="Q433" i="4"/>
  <c r="R432" i="4"/>
  <c r="Q328" i="4"/>
  <c r="R327" i="4"/>
  <c r="Q181" i="4"/>
  <c r="R180" i="4"/>
  <c r="Q55" i="4"/>
  <c r="R54" i="4"/>
  <c r="Q544" i="4"/>
  <c r="R543" i="4"/>
  <c r="Q580" i="4"/>
  <c r="R579" i="4"/>
  <c r="Q560" i="4" l="1"/>
  <c r="R559" i="4"/>
  <c r="Q518" i="4"/>
  <c r="R517" i="4"/>
  <c r="Q434" i="4"/>
  <c r="R433" i="4"/>
  <c r="Q476" i="4"/>
  <c r="R475" i="4"/>
  <c r="Q545" i="4"/>
  <c r="R544" i="4"/>
  <c r="Q14" i="4"/>
  <c r="R13" i="4"/>
  <c r="Q393" i="4"/>
  <c r="R392" i="4"/>
  <c r="Q161" i="4"/>
  <c r="R160" i="4"/>
  <c r="Q141" i="4"/>
  <c r="R140" i="4"/>
  <c r="Q329" i="4"/>
  <c r="R328" i="4"/>
  <c r="Q350" i="4"/>
  <c r="R349" i="4"/>
  <c r="Q308" i="4"/>
  <c r="R307" i="4"/>
  <c r="Q99" i="4"/>
  <c r="R98" i="4"/>
  <c r="Q77" i="4"/>
  <c r="R76" i="4"/>
  <c r="Q581" i="4"/>
  <c r="R580" i="4"/>
  <c r="Q120" i="4"/>
  <c r="R119" i="4"/>
  <c r="Q56" i="4"/>
  <c r="R55" i="4"/>
  <c r="Q456" i="4"/>
  <c r="R455" i="4"/>
  <c r="Q289" i="4"/>
  <c r="R288" i="4"/>
  <c r="Q245" i="4"/>
  <c r="R244" i="4"/>
  <c r="Q203" i="4"/>
  <c r="R202" i="4"/>
  <c r="Q413" i="4"/>
  <c r="R412" i="4"/>
  <c r="Q35" i="4"/>
  <c r="R34" i="4"/>
  <c r="Q182" i="4"/>
  <c r="R181" i="4"/>
  <c r="Q374" i="4"/>
  <c r="R373" i="4"/>
  <c r="Q497" i="4"/>
  <c r="R496" i="4"/>
  <c r="Q267" i="4"/>
  <c r="R266" i="4"/>
  <c r="Q224" i="4"/>
  <c r="R223" i="4"/>
  <c r="Q183" i="4" l="1"/>
  <c r="R182" i="4"/>
  <c r="Q57" i="4"/>
  <c r="R56" i="4"/>
  <c r="Q309" i="4"/>
  <c r="R308" i="4"/>
  <c r="Q15" i="4"/>
  <c r="R14" i="4"/>
  <c r="Q36" i="4"/>
  <c r="R35" i="4"/>
  <c r="Q204" i="4"/>
  <c r="R203" i="4"/>
  <c r="Q435" i="4"/>
  <c r="R434" i="4"/>
  <c r="Q351" i="4"/>
  <c r="R350" i="4"/>
  <c r="Q225" i="4"/>
  <c r="R224" i="4"/>
  <c r="Q121" i="4"/>
  <c r="R120" i="4"/>
  <c r="Q498" i="4"/>
  <c r="R497" i="4"/>
  <c r="Q246" i="4"/>
  <c r="R245" i="4"/>
  <c r="Q78" i="4"/>
  <c r="R77" i="4"/>
  <c r="Q162" i="4"/>
  <c r="R161" i="4"/>
  <c r="Q519" i="4"/>
  <c r="R518" i="4"/>
  <c r="Q457" i="4"/>
  <c r="R456" i="4"/>
  <c r="Q546" i="4"/>
  <c r="R545" i="4"/>
  <c r="Q414" i="4"/>
  <c r="R413" i="4"/>
  <c r="Q330" i="4"/>
  <c r="R329" i="4"/>
  <c r="Q268" i="4"/>
  <c r="R267" i="4"/>
  <c r="Q477" i="4"/>
  <c r="R476" i="4"/>
  <c r="Q582" i="4"/>
  <c r="R581" i="4"/>
  <c r="Q142" i="4"/>
  <c r="R141" i="4"/>
  <c r="Q375" i="4"/>
  <c r="R374" i="4"/>
  <c r="Q290" i="4"/>
  <c r="R289" i="4"/>
  <c r="Q100" i="4"/>
  <c r="R99" i="4"/>
  <c r="Q394" i="4"/>
  <c r="R393" i="4"/>
  <c r="Q561" i="4"/>
  <c r="R560" i="4"/>
  <c r="Q376" i="4" l="1"/>
  <c r="R375" i="4"/>
  <c r="Q205" i="4"/>
  <c r="R204" i="4"/>
  <c r="Q37" i="4"/>
  <c r="R36" i="4"/>
  <c r="Q415" i="4"/>
  <c r="R414" i="4"/>
  <c r="Q247" i="4"/>
  <c r="R246" i="4"/>
  <c r="Q520" i="4"/>
  <c r="R519" i="4"/>
  <c r="Q310" i="4"/>
  <c r="R309" i="4"/>
  <c r="Q143" i="4"/>
  <c r="R142" i="4"/>
  <c r="Q16" i="4"/>
  <c r="R15" i="4"/>
  <c r="Q458" i="4"/>
  <c r="R457" i="4"/>
  <c r="Q101" i="4"/>
  <c r="R100" i="4"/>
  <c r="Q269" i="4"/>
  <c r="R268" i="4"/>
  <c r="Q163" i="4"/>
  <c r="R162" i="4"/>
  <c r="R351" i="4"/>
  <c r="Q352" i="4"/>
  <c r="Q58" i="4"/>
  <c r="R57" i="4"/>
  <c r="Q499" i="4"/>
  <c r="R498" i="4"/>
  <c r="Q583" i="4"/>
  <c r="R582" i="4"/>
  <c r="Q478" i="4"/>
  <c r="R477" i="4"/>
  <c r="Q547" i="4"/>
  <c r="R547" i="4" s="1"/>
  <c r="R546" i="4"/>
  <c r="Q562" i="4"/>
  <c r="R561" i="4"/>
  <c r="Q122" i="4"/>
  <c r="R121" i="4"/>
  <c r="Q395" i="4"/>
  <c r="R394" i="4"/>
  <c r="Q226" i="4"/>
  <c r="R225" i="4"/>
  <c r="Q291" i="4"/>
  <c r="R290" i="4"/>
  <c r="Q331" i="4"/>
  <c r="R330" i="4"/>
  <c r="Q79" i="4"/>
  <c r="R78" i="4"/>
  <c r="Q436" i="4"/>
  <c r="R435" i="4"/>
  <c r="Q184" i="4"/>
  <c r="R183" i="4"/>
  <c r="Q270" i="4" l="1"/>
  <c r="R269" i="4"/>
  <c r="Q396" i="4"/>
  <c r="R395" i="4"/>
  <c r="Q416" i="4"/>
  <c r="R415" i="4"/>
  <c r="Q17" i="4"/>
  <c r="R16" i="4"/>
  <c r="Q38" i="4"/>
  <c r="R37" i="4"/>
  <c r="Q292" i="4"/>
  <c r="R291" i="4"/>
  <c r="Q584" i="4"/>
  <c r="R583" i="4"/>
  <c r="Q500" i="4"/>
  <c r="R499" i="4"/>
  <c r="Q123" i="4"/>
  <c r="R122" i="4"/>
  <c r="Q144" i="4"/>
  <c r="R143" i="4"/>
  <c r="Q206" i="4"/>
  <c r="R205" i="4"/>
  <c r="Q227" i="4"/>
  <c r="R226" i="4"/>
  <c r="Q248" i="4"/>
  <c r="R247" i="4"/>
  <c r="Q437" i="4"/>
  <c r="R436" i="4"/>
  <c r="Q353" i="4"/>
  <c r="R352" i="4"/>
  <c r="Q479" i="4"/>
  <c r="R478" i="4"/>
  <c r="Q521" i="4"/>
  <c r="R520" i="4"/>
  <c r="Q102" i="4"/>
  <c r="R101" i="4"/>
  <c r="Q185" i="4"/>
  <c r="R184" i="4"/>
  <c r="Q459" i="4"/>
  <c r="R458" i="4"/>
  <c r="Q59" i="4"/>
  <c r="R58" i="4"/>
  <c r="Q80" i="4"/>
  <c r="R79" i="4"/>
  <c r="Q563" i="4"/>
  <c r="R562" i="4"/>
  <c r="Q332" i="4"/>
  <c r="R331" i="4"/>
  <c r="Q164" i="4"/>
  <c r="R163" i="4"/>
  <c r="Q311" i="4"/>
  <c r="R310" i="4"/>
  <c r="Q377" i="4"/>
  <c r="R376" i="4"/>
  <c r="Q207" i="4" l="1"/>
  <c r="R206" i="4"/>
  <c r="Q39" i="4"/>
  <c r="R38" i="4"/>
  <c r="Q103" i="4"/>
  <c r="R102" i="4"/>
  <c r="Q564" i="4"/>
  <c r="R563" i="4"/>
  <c r="Q145" i="4"/>
  <c r="R144" i="4"/>
  <c r="Q81" i="4"/>
  <c r="R80" i="4"/>
  <c r="Q312" i="4"/>
  <c r="R311" i="4"/>
  <c r="Q460" i="4"/>
  <c r="R459" i="4"/>
  <c r="Q438" i="4"/>
  <c r="R437" i="4"/>
  <c r="Q501" i="4"/>
  <c r="R500" i="4"/>
  <c r="Q397" i="4"/>
  <c r="R396" i="4"/>
  <c r="Q293" i="4"/>
  <c r="R292" i="4"/>
  <c r="Q354" i="4"/>
  <c r="R353" i="4"/>
  <c r="Q333" i="4"/>
  <c r="R332" i="4"/>
  <c r="Q228" i="4"/>
  <c r="R227" i="4"/>
  <c r="Q522" i="4"/>
  <c r="R521" i="4"/>
  <c r="Q480" i="4"/>
  <c r="R479" i="4"/>
  <c r="Q18" i="4"/>
  <c r="R17" i="4"/>
  <c r="Q378" i="4"/>
  <c r="R377" i="4"/>
  <c r="Q60" i="4"/>
  <c r="R59" i="4"/>
  <c r="Q124" i="4"/>
  <c r="R123" i="4"/>
  <c r="Q417" i="4"/>
  <c r="R416" i="4"/>
  <c r="Q165" i="4"/>
  <c r="R164" i="4"/>
  <c r="Q186" i="4"/>
  <c r="R185" i="4"/>
  <c r="Q249" i="4"/>
  <c r="R248" i="4"/>
  <c r="Q585" i="4"/>
  <c r="R584" i="4"/>
  <c r="Q271" i="4"/>
  <c r="R270" i="4"/>
  <c r="Q250" i="4" l="1"/>
  <c r="R249" i="4"/>
  <c r="Q208" i="4"/>
  <c r="R207" i="4"/>
  <c r="Q19" i="4"/>
  <c r="R18" i="4"/>
  <c r="Q313" i="4"/>
  <c r="R312" i="4"/>
  <c r="Q502" i="4"/>
  <c r="R501" i="4"/>
  <c r="Q294" i="4"/>
  <c r="R293" i="4"/>
  <c r="Q82" i="4"/>
  <c r="R81" i="4"/>
  <c r="Q481" i="4"/>
  <c r="R480" i="4"/>
  <c r="Q355" i="4"/>
  <c r="R354" i="4"/>
  <c r="Q272" i="4"/>
  <c r="R271" i="4"/>
  <c r="Q125" i="4"/>
  <c r="R124" i="4"/>
  <c r="Q229" i="4"/>
  <c r="R228" i="4"/>
  <c r="Q439" i="4"/>
  <c r="R438" i="4"/>
  <c r="Q104" i="4"/>
  <c r="R103" i="4"/>
  <c r="Q379" i="4"/>
  <c r="R379" i="4" s="1"/>
  <c r="R378" i="4"/>
  <c r="Q398" i="4"/>
  <c r="R397" i="4"/>
  <c r="Q418" i="4"/>
  <c r="R417" i="4"/>
  <c r="Q586" i="4"/>
  <c r="R585" i="4"/>
  <c r="Q61" i="4"/>
  <c r="R60" i="4"/>
  <c r="Q334" i="4"/>
  <c r="R333" i="4"/>
  <c r="Q461" i="4"/>
  <c r="R460" i="4"/>
  <c r="Q40" i="4"/>
  <c r="R39" i="4"/>
  <c r="Q187" i="4"/>
  <c r="R186" i="4"/>
  <c r="Q166" i="4"/>
  <c r="R165" i="4"/>
  <c r="Q146" i="4"/>
  <c r="R145" i="4"/>
  <c r="Q523" i="4"/>
  <c r="R522" i="4"/>
  <c r="Q565" i="4"/>
  <c r="R564" i="4"/>
  <c r="Q167" i="4" l="1"/>
  <c r="R166" i="4"/>
  <c r="Q503" i="4"/>
  <c r="R502" i="4"/>
  <c r="Q273" i="4"/>
  <c r="R272" i="4"/>
  <c r="Q230" i="4"/>
  <c r="R229" i="4"/>
  <c r="Q188" i="4"/>
  <c r="R187" i="4"/>
  <c r="Q41" i="4"/>
  <c r="R40" i="4"/>
  <c r="Q314" i="4"/>
  <c r="R313" i="4"/>
  <c r="Q566" i="4"/>
  <c r="R565" i="4"/>
  <c r="Q462" i="4"/>
  <c r="R461" i="4"/>
  <c r="Q356" i="4"/>
  <c r="R355" i="4"/>
  <c r="Q587" i="4"/>
  <c r="R586" i="4"/>
  <c r="Q295" i="4"/>
  <c r="R295" i="4" s="1"/>
  <c r="R294" i="4"/>
  <c r="Q419" i="4"/>
  <c r="R418" i="4"/>
  <c r="Q126" i="4"/>
  <c r="R125" i="4"/>
  <c r="Q399" i="4"/>
  <c r="R398" i="4"/>
  <c r="Q20" i="4"/>
  <c r="R19" i="4"/>
  <c r="Q524" i="4"/>
  <c r="R523" i="4"/>
  <c r="Q335" i="4"/>
  <c r="R334" i="4"/>
  <c r="Q105" i="4"/>
  <c r="R104" i="4"/>
  <c r="Q482" i="4"/>
  <c r="R481" i="4"/>
  <c r="Q209" i="4"/>
  <c r="R208" i="4"/>
  <c r="Q147" i="4"/>
  <c r="R146" i="4"/>
  <c r="Q62" i="4"/>
  <c r="R61" i="4"/>
  <c r="Q440" i="4"/>
  <c r="R439" i="4"/>
  <c r="Q83" i="4"/>
  <c r="R82" i="4"/>
  <c r="Q251" i="4"/>
  <c r="R250" i="4"/>
  <c r="Q106" i="4" l="1"/>
  <c r="R106" i="4" s="1"/>
  <c r="R105" i="4"/>
  <c r="Q336" i="4"/>
  <c r="R335" i="4"/>
  <c r="Q42" i="4"/>
  <c r="R41" i="4"/>
  <c r="Q63" i="4"/>
  <c r="R62" i="4"/>
  <c r="Q189" i="4"/>
  <c r="R188" i="4"/>
  <c r="Q148" i="4"/>
  <c r="R148" i="4" s="1"/>
  <c r="R147" i="4"/>
  <c r="Q21" i="4"/>
  <c r="R20" i="4"/>
  <c r="Q357" i="4"/>
  <c r="R356" i="4"/>
  <c r="Q231" i="4"/>
  <c r="R230" i="4"/>
  <c r="Q420" i="4"/>
  <c r="R419" i="4"/>
  <c r="Q168" i="4"/>
  <c r="R167" i="4"/>
  <c r="Q441" i="4"/>
  <c r="R440" i="4"/>
  <c r="Q588" i="4"/>
  <c r="R587" i="4"/>
  <c r="Q84" i="4"/>
  <c r="R83" i="4"/>
  <c r="Q315" i="4"/>
  <c r="R314" i="4"/>
  <c r="Q525" i="4"/>
  <c r="R524" i="4"/>
  <c r="Q210" i="4"/>
  <c r="R209" i="4"/>
  <c r="Q400" i="4"/>
  <c r="R400" i="4" s="1"/>
  <c r="R399" i="4"/>
  <c r="Q463" i="4"/>
  <c r="R463" i="4" s="1"/>
  <c r="R462" i="4"/>
  <c r="Q274" i="4"/>
  <c r="R274" i="4" s="1"/>
  <c r="R273" i="4"/>
  <c r="Q252" i="4"/>
  <c r="R251" i="4"/>
  <c r="Q483" i="4"/>
  <c r="R482" i="4"/>
  <c r="Q127" i="4"/>
  <c r="R127" i="4" s="1"/>
  <c r="R126" i="4"/>
  <c r="Q567" i="4"/>
  <c r="R566" i="4"/>
  <c r="Q504" i="4"/>
  <c r="R503" i="4"/>
  <c r="Q568" i="4" l="1"/>
  <c r="R568" i="4" s="1"/>
  <c r="R567" i="4"/>
  <c r="Q190" i="4"/>
  <c r="R190" i="4" s="1"/>
  <c r="R189" i="4"/>
  <c r="Q484" i="4"/>
  <c r="R484" i="4" s="1"/>
  <c r="R483" i="4"/>
  <c r="Q526" i="4"/>
  <c r="R526" i="4" s="1"/>
  <c r="R525" i="4"/>
  <c r="Q421" i="4"/>
  <c r="R421" i="4" s="1"/>
  <c r="R420" i="4"/>
  <c r="Q64" i="4"/>
  <c r="R64" i="4" s="1"/>
  <c r="R63" i="4"/>
  <c r="Q505" i="4"/>
  <c r="R505" i="4" s="1"/>
  <c r="R504" i="4"/>
  <c r="Q589" i="4"/>
  <c r="R589" i="4" s="1"/>
  <c r="R588" i="4"/>
  <c r="Q22" i="4"/>
  <c r="R22" i="4" s="1"/>
  <c r="R21" i="4"/>
  <c r="Q442" i="4"/>
  <c r="R442" i="4" s="1"/>
  <c r="R441" i="4"/>
  <c r="Q211" i="4"/>
  <c r="R211" i="4" s="1"/>
  <c r="R210" i="4"/>
  <c r="Q169" i="4"/>
  <c r="R169" i="4" s="1"/>
  <c r="R168" i="4"/>
  <c r="Q253" i="4"/>
  <c r="R253" i="4" s="1"/>
  <c r="R252" i="4"/>
  <c r="Q316" i="4"/>
  <c r="R316" i="4" s="1"/>
  <c r="R315" i="4"/>
  <c r="Q232" i="4"/>
  <c r="R232" i="4" s="1"/>
  <c r="R231" i="4"/>
  <c r="Q43" i="4"/>
  <c r="R43" i="4" s="1"/>
  <c r="R42" i="4"/>
  <c r="Q85" i="4"/>
  <c r="R85" i="4" s="1"/>
  <c r="R84" i="4"/>
  <c r="Q358" i="4"/>
  <c r="R358" i="4" s="1"/>
  <c r="R357" i="4"/>
  <c r="Q337" i="4"/>
  <c r="R337" i="4" s="1"/>
  <c r="R336" i="4"/>
</calcChain>
</file>

<file path=xl/sharedStrings.xml><?xml version="1.0" encoding="utf-8"?>
<sst xmlns="http://schemas.openxmlformats.org/spreadsheetml/2006/main" count="5030" uniqueCount="60">
  <si>
    <t xml:space="preserve">S No </t>
  </si>
  <si>
    <t xml:space="preserve">channel </t>
  </si>
  <si>
    <t>Campaigns</t>
  </si>
  <si>
    <t>Duration</t>
  </si>
  <si>
    <t>Category</t>
  </si>
  <si>
    <t xml:space="preserve">product </t>
  </si>
  <si>
    <t>Spend</t>
  </si>
  <si>
    <t>start date</t>
  </si>
  <si>
    <t>end date</t>
  </si>
  <si>
    <t>DAY</t>
  </si>
  <si>
    <t>FRIDAY START DATE</t>
  </si>
  <si>
    <t>FRIDAY END DATE</t>
  </si>
  <si>
    <t>DURATION</t>
  </si>
  <si>
    <t>vendor</t>
  </si>
  <si>
    <t>campaign 1</t>
  </si>
  <si>
    <t>12/02/14-23/03/14</t>
  </si>
  <si>
    <t>newspaper</t>
  </si>
  <si>
    <t>CZV01-CZS09</t>
  </si>
  <si>
    <t>online</t>
  </si>
  <si>
    <t>Banners</t>
  </si>
  <si>
    <t>Magzines</t>
  </si>
  <si>
    <t>campaign 2</t>
  </si>
  <si>
    <t>12/04/14-30/5/14</t>
  </si>
  <si>
    <t>CZV04-CZS08-CZX05</t>
  </si>
  <si>
    <t>campaign 3</t>
  </si>
  <si>
    <t>15/04/14-30/6/14</t>
  </si>
  <si>
    <t>CZV01-CZS05</t>
  </si>
  <si>
    <t>15/04/14</t>
  </si>
  <si>
    <t>AVG DAY SPEND</t>
  </si>
  <si>
    <t>PRODUCTS</t>
  </si>
  <si>
    <t>DAY SPEND PER PRODUCT</t>
  </si>
  <si>
    <t>Day</t>
  </si>
  <si>
    <t>PER PRODUCT</t>
  </si>
  <si>
    <t>CZV01</t>
  </si>
  <si>
    <t>CZV04</t>
  </si>
  <si>
    <t>CZS09</t>
  </si>
  <si>
    <t>CZS08</t>
  </si>
  <si>
    <t>CZX05</t>
  </si>
  <si>
    <t>CZS05</t>
  </si>
  <si>
    <t>Friday Start Date</t>
  </si>
  <si>
    <t>Friday End Date</t>
  </si>
  <si>
    <t>Avg day</t>
  </si>
  <si>
    <t>Products</t>
  </si>
  <si>
    <t>Per Product</t>
  </si>
  <si>
    <t>Weekdays</t>
  </si>
  <si>
    <t>12/02/14</t>
  </si>
  <si>
    <t>23/03/14</t>
  </si>
  <si>
    <t>Wednesday</t>
  </si>
  <si>
    <t>12/04/14</t>
  </si>
  <si>
    <t>30/5/14</t>
  </si>
  <si>
    <t>Saturday</t>
  </si>
  <si>
    <t>30/6/14</t>
  </si>
  <si>
    <t>Tuesday</t>
  </si>
  <si>
    <t>flag</t>
  </si>
  <si>
    <t>diff from start date</t>
  </si>
  <si>
    <t>diff from end date</t>
  </si>
  <si>
    <t>No of Days</t>
  </si>
  <si>
    <t>Weekly Spend</t>
  </si>
  <si>
    <t>W-S</t>
  </si>
  <si>
    <t>W-E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</si>
</sst>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;@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NumberFormat="1" applyFont="1" applyFill="1" applyBorder="1" applyAlignment="1" applyProtection="1"/>
    <xf numFmtId="0" fontId="1" fillId="2" borderId="0" xfId="0" applyNumberFormat="1" applyFont="1" applyFill="1" applyBorder="1" applyAlignment="1" applyProtection="1"/>
    <xf numFmtId="164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2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wrapText="1"/>
    </xf>
    <xf numFmtId="1" fontId="1" fillId="0" borderId="0" xfId="0" applyNumberFormat="1" applyFont="1" applyFill="1" applyBorder="1" applyAlignment="1" applyProtection="1"/>
    <xf numFmtId="3" fontId="1" fillId="0" borderId="0" xfId="0" applyNumberFormat="1" applyFont="1" applyFill="1" applyBorder="1" applyAlignment="1" applyProtection="1"/>
    <xf numFmtId="14" fontId="0" fillId="0" borderId="0" xfId="0" applyNumberFormat="1"/>
    <xf numFmtId="0" fontId="1" fillId="3" borderId="0" xfId="0" applyNumberFormat="1" applyFont="1" applyFill="1" applyBorder="1" applyAlignment="1" applyProtection="1"/>
    <xf numFmtId="1" fontId="1" fillId="3" borderId="0" xfId="0" applyNumberFormat="1" applyFont="1" applyFill="1" applyBorder="1" applyAlignment="1" applyProtection="1"/>
    <xf numFmtId="164" fontId="1" fillId="3" borderId="0" xfId="0" applyNumberFormat="1" applyFont="1" applyFill="1" applyBorder="1" applyAlignment="1" applyProtection="1"/>
    <xf numFmtId="14" fontId="1" fillId="3" borderId="0" xfId="0" applyNumberFormat="1" applyFont="1" applyFill="1" applyBorder="1" applyAlignment="1" applyProtection="1">
      <alignment wrapText="1"/>
    </xf>
    <xf numFmtId="165" fontId="1" fillId="3" borderId="0" xfId="0" applyNumberFormat="1" applyFont="1" applyFill="1" applyBorder="1" applyAlignment="1" applyProtection="1"/>
    <xf numFmtId="2" fontId="1" fillId="3" borderId="0" xfId="0" applyNumberFormat="1" applyFont="1" applyFill="1" applyBorder="1" applyAlignment="1" applyProtection="1"/>
    <xf numFmtId="14" fontId="0" fillId="3" borderId="0" xfId="0" applyNumberFormat="1" applyFill="1"/>
    <xf numFmtId="0" fontId="1" fillId="4" borderId="0" xfId="0" applyNumberFormat="1" applyFont="1" applyFill="1" applyBorder="1" applyAlignment="1" applyProtection="1"/>
    <xf numFmtId="1" fontId="1" fillId="4" borderId="0" xfId="0" applyNumberFormat="1" applyFont="1" applyFill="1" applyBorder="1" applyAlignment="1" applyProtection="1"/>
    <xf numFmtId="164" fontId="1" fillId="4" borderId="0" xfId="0" applyNumberFormat="1" applyFont="1" applyFill="1" applyBorder="1" applyAlignment="1" applyProtection="1"/>
    <xf numFmtId="14" fontId="1" fillId="4" borderId="0" xfId="0" applyNumberFormat="1" applyFont="1" applyFill="1" applyBorder="1" applyAlignment="1" applyProtection="1">
      <alignment wrapText="1"/>
    </xf>
    <xf numFmtId="165" fontId="1" fillId="4" borderId="0" xfId="0" applyNumberFormat="1" applyFont="1" applyFill="1" applyBorder="1" applyAlignment="1" applyProtection="1"/>
    <xf numFmtId="2" fontId="1" fillId="4" borderId="0" xfId="0" applyNumberFormat="1" applyFont="1" applyFill="1" applyBorder="1" applyAlignment="1" applyProtection="1"/>
    <xf numFmtId="14" fontId="0" fillId="4" borderId="0" xfId="0" applyNumberFormat="1" applyFill="1"/>
    <xf numFmtId="3" fontId="1" fillId="3" borderId="0" xfId="0" applyNumberFormat="1" applyFont="1" applyFill="1" applyBorder="1" applyAlignment="1" applyProtection="1"/>
    <xf numFmtId="3" fontId="1" fillId="4" borderId="0" xfId="0" applyNumberFormat="1" applyFont="1" applyFill="1" applyBorder="1" applyAlignment="1" applyProtection="1"/>
    <xf numFmtId="0" fontId="1" fillId="5" borderId="0" xfId="0" applyNumberFormat="1" applyFont="1" applyFill="1" applyBorder="1" applyAlignment="1" applyProtection="1"/>
    <xf numFmtId="3" fontId="1" fillId="5" borderId="0" xfId="0" applyNumberFormat="1" applyFont="1" applyFill="1" applyBorder="1" applyAlignment="1" applyProtection="1"/>
    <xf numFmtId="14" fontId="1" fillId="5" borderId="0" xfId="0" applyNumberFormat="1" applyFont="1" applyFill="1" applyBorder="1" applyAlignment="1" applyProtection="1">
      <alignment wrapText="1"/>
    </xf>
    <xf numFmtId="1" fontId="1" fillId="5" borderId="0" xfId="0" applyNumberFormat="1" applyFont="1" applyFill="1" applyBorder="1" applyAlignment="1" applyProtection="1"/>
    <xf numFmtId="165" fontId="1" fillId="5" borderId="0" xfId="0" applyNumberFormat="1" applyFont="1" applyFill="1" applyBorder="1" applyAlignment="1" applyProtection="1"/>
    <xf numFmtId="2" fontId="1" fillId="5" borderId="0" xfId="0" applyNumberFormat="1" applyFont="1" applyFill="1" applyBorder="1" applyAlignment="1" applyProtection="1"/>
    <xf numFmtId="14" fontId="0" fillId="5" borderId="0" xfId="0" applyNumberFormat="1" applyFill="1"/>
    <xf numFmtId="0" fontId="1" fillId="6" borderId="0" xfId="0" applyNumberFormat="1" applyFont="1" applyFill="1" applyBorder="1" applyAlignment="1" applyProtection="1"/>
    <xf numFmtId="3" fontId="1" fillId="6" borderId="0" xfId="0" applyNumberFormat="1" applyFont="1" applyFill="1" applyBorder="1" applyAlignment="1" applyProtection="1"/>
    <xf numFmtId="14" fontId="1" fillId="6" borderId="0" xfId="0" applyNumberFormat="1" applyFont="1" applyFill="1" applyBorder="1" applyAlignment="1" applyProtection="1">
      <alignment wrapText="1"/>
    </xf>
    <xf numFmtId="1" fontId="1" fillId="6" borderId="0" xfId="0" applyNumberFormat="1" applyFont="1" applyFill="1" applyBorder="1" applyAlignment="1" applyProtection="1"/>
    <xf numFmtId="165" fontId="1" fillId="6" borderId="0" xfId="0" applyNumberFormat="1" applyFont="1" applyFill="1" applyBorder="1" applyAlignment="1" applyProtection="1"/>
    <xf numFmtId="2" fontId="1" fillId="6" borderId="0" xfId="0" applyNumberFormat="1" applyFont="1" applyFill="1" applyBorder="1" applyAlignment="1" applyProtection="1"/>
    <xf numFmtId="14" fontId="0" fillId="6" borderId="0" xfId="0" applyNumberFormat="1" applyFill="1"/>
    <xf numFmtId="14" fontId="1" fillId="3" borderId="0" xfId="0" applyNumberFormat="1" applyFont="1" applyFill="1" applyBorder="1" applyAlignment="1" applyProtection="1"/>
    <xf numFmtId="14" fontId="1" fillId="4" borderId="0" xfId="0" applyNumberFormat="1" applyFont="1" applyFill="1" applyBorder="1" applyAlignment="1" applyProtection="1"/>
    <xf numFmtId="0" fontId="1" fillId="7" borderId="0" xfId="0" applyNumberFormat="1" applyFont="1" applyFill="1" applyBorder="1" applyAlignment="1" applyProtection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2" sqref="F2"/>
    </sheetView>
  </sheetViews>
  <sheetFormatPr defaultRowHeight="14.4" x14ac:dyDescent="0.3"/>
  <cols>
    <col min="1" max="1" width="5.21875" bestFit="1" customWidth="1"/>
    <col min="2" max="2" width="7.77734375" bestFit="1" customWidth="1"/>
    <col min="3" max="3" width="10.21875" bestFit="1" customWidth="1"/>
    <col min="4" max="4" width="16.88671875" bestFit="1" customWidth="1"/>
    <col min="5" max="5" width="9.88671875" bestFit="1" customWidth="1"/>
    <col min="6" max="6" width="17.5546875" bestFit="1" customWidth="1"/>
    <col min="7" max="7" width="6.44140625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1">
        <v>1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7">
        <v>1000</v>
      </c>
    </row>
    <row r="3" spans="1:7" x14ac:dyDescent="0.3">
      <c r="A3" s="1">
        <v>2</v>
      </c>
      <c r="B3" s="1" t="s">
        <v>13</v>
      </c>
      <c r="C3" s="1" t="s">
        <v>14</v>
      </c>
      <c r="D3" s="1" t="s">
        <v>15</v>
      </c>
      <c r="E3" s="1" t="s">
        <v>18</v>
      </c>
      <c r="F3" s="1" t="s">
        <v>17</v>
      </c>
      <c r="G3" s="8">
        <v>7000</v>
      </c>
    </row>
    <row r="4" spans="1:7" x14ac:dyDescent="0.3">
      <c r="A4" s="1">
        <v>3</v>
      </c>
      <c r="B4" s="1" t="s">
        <v>13</v>
      </c>
      <c r="C4" s="1" t="s">
        <v>14</v>
      </c>
      <c r="D4" s="1" t="s">
        <v>15</v>
      </c>
      <c r="E4" s="1" t="s">
        <v>19</v>
      </c>
      <c r="F4" s="1" t="s">
        <v>17</v>
      </c>
      <c r="G4" s="8">
        <v>9500</v>
      </c>
    </row>
    <row r="5" spans="1:7" x14ac:dyDescent="0.3">
      <c r="A5" s="1">
        <v>4</v>
      </c>
      <c r="B5" s="1" t="s">
        <v>13</v>
      </c>
      <c r="C5" s="1" t="s">
        <v>14</v>
      </c>
      <c r="D5" s="1" t="s">
        <v>15</v>
      </c>
      <c r="E5" s="1" t="s">
        <v>20</v>
      </c>
      <c r="F5" s="1" t="s">
        <v>17</v>
      </c>
      <c r="G5" s="8">
        <v>1000</v>
      </c>
    </row>
    <row r="6" spans="1:7" x14ac:dyDescent="0.3">
      <c r="A6" s="1">
        <v>5</v>
      </c>
      <c r="B6" s="1" t="s">
        <v>13</v>
      </c>
      <c r="C6" s="1" t="s">
        <v>21</v>
      </c>
      <c r="D6" s="1" t="s">
        <v>22</v>
      </c>
      <c r="E6" s="1" t="s">
        <v>16</v>
      </c>
      <c r="F6" s="1" t="s">
        <v>23</v>
      </c>
      <c r="G6" s="8">
        <v>5000</v>
      </c>
    </row>
    <row r="7" spans="1:7" x14ac:dyDescent="0.3">
      <c r="A7" s="1">
        <v>6</v>
      </c>
      <c r="B7" s="1" t="s">
        <v>13</v>
      </c>
      <c r="C7" s="1" t="s">
        <v>21</v>
      </c>
      <c r="D7" s="1" t="s">
        <v>22</v>
      </c>
      <c r="E7" s="1" t="s">
        <v>18</v>
      </c>
      <c r="F7" s="1" t="s">
        <v>23</v>
      </c>
      <c r="G7" s="8">
        <v>7500</v>
      </c>
    </row>
    <row r="8" spans="1:7" x14ac:dyDescent="0.3">
      <c r="A8" s="1">
        <v>7</v>
      </c>
      <c r="B8" s="1" t="s">
        <v>13</v>
      </c>
      <c r="C8" s="1" t="s">
        <v>21</v>
      </c>
      <c r="D8" s="1" t="s">
        <v>22</v>
      </c>
      <c r="E8" s="1" t="s">
        <v>19</v>
      </c>
      <c r="F8" s="1" t="s">
        <v>23</v>
      </c>
      <c r="G8" s="8">
        <v>10000</v>
      </c>
    </row>
    <row r="9" spans="1:7" x14ac:dyDescent="0.3">
      <c r="A9" s="1">
        <v>8</v>
      </c>
      <c r="B9" s="1" t="s">
        <v>13</v>
      </c>
      <c r="C9" s="1" t="s">
        <v>21</v>
      </c>
      <c r="D9" s="1" t="s">
        <v>22</v>
      </c>
      <c r="E9" s="1" t="s">
        <v>20</v>
      </c>
      <c r="F9" s="1" t="s">
        <v>23</v>
      </c>
      <c r="G9" s="8">
        <v>1000</v>
      </c>
    </row>
    <row r="10" spans="1:7" x14ac:dyDescent="0.3">
      <c r="A10" s="1">
        <v>9</v>
      </c>
      <c r="B10" s="1" t="s">
        <v>13</v>
      </c>
      <c r="C10" s="1" t="s">
        <v>24</v>
      </c>
      <c r="D10" s="1" t="s">
        <v>25</v>
      </c>
      <c r="E10" s="1" t="s">
        <v>16</v>
      </c>
      <c r="F10" s="1" t="s">
        <v>26</v>
      </c>
      <c r="G10" s="8">
        <v>6000</v>
      </c>
    </row>
    <row r="11" spans="1:7" x14ac:dyDescent="0.3">
      <c r="A11" s="1">
        <v>10</v>
      </c>
      <c r="B11" s="1" t="s">
        <v>13</v>
      </c>
      <c r="C11" s="1" t="s">
        <v>24</v>
      </c>
      <c r="D11" s="1" t="s">
        <v>25</v>
      </c>
      <c r="E11" s="1" t="s">
        <v>18</v>
      </c>
      <c r="F11" s="1" t="s">
        <v>26</v>
      </c>
      <c r="G11" s="8">
        <v>6500</v>
      </c>
    </row>
    <row r="12" spans="1:7" x14ac:dyDescent="0.3">
      <c r="A12" s="1">
        <v>11</v>
      </c>
      <c r="B12" s="1" t="s">
        <v>13</v>
      </c>
      <c r="C12" s="1" t="s">
        <v>24</v>
      </c>
      <c r="D12" s="1" t="s">
        <v>25</v>
      </c>
      <c r="E12" s="1" t="s">
        <v>19</v>
      </c>
      <c r="F12" s="1" t="s">
        <v>26</v>
      </c>
      <c r="G12" s="8">
        <v>7000</v>
      </c>
    </row>
    <row r="13" spans="1:7" x14ac:dyDescent="0.3">
      <c r="A13" s="1">
        <v>12</v>
      </c>
      <c r="B13" s="1" t="s">
        <v>13</v>
      </c>
      <c r="C13" s="1" t="s">
        <v>24</v>
      </c>
      <c r="D13" s="1" t="s">
        <v>25</v>
      </c>
      <c r="E13" s="1" t="s">
        <v>20</v>
      </c>
      <c r="F13" s="1" t="s">
        <v>26</v>
      </c>
      <c r="G13" s="8">
        <v>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P23" sqref="P23"/>
    </sheetView>
  </sheetViews>
  <sheetFormatPr defaultRowHeight="14.4" x14ac:dyDescent="0.3"/>
  <cols>
    <col min="1" max="1" width="16.88671875" bestFit="1" customWidth="1"/>
    <col min="2" max="2" width="9.88671875" bestFit="1" customWidth="1"/>
    <col min="3" max="3" width="17.5546875" bestFit="1" customWidth="1"/>
    <col min="4" max="4" width="6.44140625" bestFit="1" customWidth="1"/>
    <col min="6" max="6" width="8.5546875" bestFit="1" customWidth="1"/>
    <col min="7" max="7" width="10.44140625" bestFit="1" customWidth="1"/>
    <col min="8" max="8" width="17.44140625" bestFit="1" customWidth="1"/>
    <col min="9" max="9" width="15.77734375" bestFit="1" customWidth="1"/>
    <col min="10" max="10" width="10" bestFit="1" customWidth="1"/>
    <col min="11" max="11" width="14.21875" bestFit="1" customWidth="1"/>
    <col min="12" max="12" width="10" bestFit="1" customWidth="1"/>
    <col min="13" max="13" width="22.6640625" bestFit="1" customWidth="1"/>
    <col min="14" max="14" width="12.6640625" bestFit="1" customWidth="1"/>
    <col min="15" max="15" width="4" bestFit="1" customWidth="1"/>
  </cols>
  <sheetData>
    <row r="1" spans="1:16" x14ac:dyDescent="0.3">
      <c r="A1" s="2" t="s">
        <v>3</v>
      </c>
      <c r="B1" s="2" t="s">
        <v>4</v>
      </c>
      <c r="C1" s="2" t="s">
        <v>5</v>
      </c>
      <c r="D1" s="2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28</v>
      </c>
      <c r="L1" s="1" t="s">
        <v>29</v>
      </c>
      <c r="M1" s="1" t="s">
        <v>30</v>
      </c>
      <c r="N1" s="1" t="s">
        <v>32</v>
      </c>
      <c r="O1" s="1"/>
    </row>
    <row r="2" spans="1:16" x14ac:dyDescent="0.3">
      <c r="A2" s="1" t="s">
        <v>15</v>
      </c>
      <c r="B2" s="1" t="s">
        <v>16</v>
      </c>
      <c r="C2" s="1" t="s">
        <v>17</v>
      </c>
      <c r="D2" s="7">
        <v>1000</v>
      </c>
      <c r="E2" s="1" t="str">
        <f>LEFT(A2,FIND("-",A2)-1)</f>
        <v>12/02/14</v>
      </c>
      <c r="F2" s="3" t="str">
        <f>MID(A2,FIND("-",A2)+1,25)</f>
        <v>23/03/14</v>
      </c>
      <c r="G2" s="1" t="str">
        <f>TEXT(E2,"dddd")</f>
        <v>Wednesday</v>
      </c>
      <c r="H2" s="6">
        <f>IF(WEEKDAY(E2)=1,E2+5,
IF(WEEKDAY(E2)=2,E2+4,
IF(WEEKDAY(E2)=3,E2+3,
IF(WEEKDAY(E2)=4,E2+2,
IF(WEEKDAY(E2)=5,E2+1,
IF(WEEKDAY(E2)=6,E2+0,
IF(WEEKDAY(E2)=7,E2+6,
0)))))))</f>
        <v>41684</v>
      </c>
      <c r="I2" s="6">
        <f>IF(WEEKDAY(F2)=1,F2+5,
IF(WEEKDAY(F2)=2,F2+4,
IF(WEEKDAY(F2)=3,F2+3,
IF(WEEKDAY(F2)=4,F2+2,
IF(WEEKDAY(F2)=5,F2+1,
IF(WEEKDAY(F2)=6,F2+0,
IF(WEEKDAY(F2)=7,F2+6,
0)))))))</f>
        <v>41726</v>
      </c>
      <c r="J2" s="7">
        <f>(F2-E2)+1</f>
        <v>40</v>
      </c>
      <c r="K2" s="5">
        <f>D2/J2/L2</f>
        <v>12.5</v>
      </c>
      <c r="L2" s="1">
        <f>LEN(C2)-LEN(SUBSTITUTE(C2,"-",""))+1</f>
        <v>2</v>
      </c>
      <c r="M2" s="5">
        <f>D2/(L2*J2)</f>
        <v>12.5</v>
      </c>
      <c r="N2" s="1">
        <f>K2*L2</f>
        <v>25</v>
      </c>
      <c r="O2" s="1"/>
      <c r="P2" s="6">
        <v>41684</v>
      </c>
    </row>
    <row r="3" spans="1:16" x14ac:dyDescent="0.3">
      <c r="A3" s="1" t="s">
        <v>15</v>
      </c>
      <c r="B3" s="1" t="s">
        <v>18</v>
      </c>
      <c r="C3" s="1" t="s">
        <v>17</v>
      </c>
      <c r="D3" s="8">
        <v>7000</v>
      </c>
      <c r="E3" s="1" t="str">
        <f>LEFT(A3,FIND("-",A3)-1)</f>
        <v>12/02/14</v>
      </c>
      <c r="F3" s="1" t="str">
        <f>MID(A3,FIND("-",A3)+1,25)</f>
        <v>23/03/14</v>
      </c>
      <c r="G3" s="1" t="str">
        <f t="shared" ref="G3:G13" si="0">TEXT(E3,"dddd")</f>
        <v>Wednesday</v>
      </c>
      <c r="H3" s="6">
        <f t="shared" ref="H3:I13" si="1">IF(WEEKDAY(E3)=1,E3+5,
IF(WEEKDAY(E3)=2,E3+4,
IF(WEEKDAY(E3)=3,E3+3,
IF(WEEKDAY(E3)=4,E3+2,
IF(WEEKDAY(E3)=5,E3+1,
IF(WEEKDAY(E3)=6,E3+0,
IF(WEEKDAY(E3)=7,E3+6,
0)))))))</f>
        <v>41684</v>
      </c>
      <c r="I3" s="6">
        <f t="shared" si="1"/>
        <v>41726</v>
      </c>
      <c r="J3" s="7">
        <f>(F3-E3)+1</f>
        <v>40</v>
      </c>
      <c r="K3" s="5">
        <f t="shared" ref="K3:K13" si="2">D3/J3/L3</f>
        <v>87.5</v>
      </c>
      <c r="L3" s="1">
        <f t="shared" ref="L3:L13" si="3">LEN(C3)-LEN(SUBSTITUTE(C3,"-",""))+1</f>
        <v>2</v>
      </c>
      <c r="M3" s="5">
        <f>D3/(L3*J3)</f>
        <v>87.5</v>
      </c>
      <c r="N3" s="1">
        <f t="shared" ref="N3:N13" si="4">K3*L3</f>
        <v>175</v>
      </c>
      <c r="O3" s="1"/>
      <c r="P3" s="9">
        <f>P2+7</f>
        <v>41691</v>
      </c>
    </row>
    <row r="4" spans="1:16" x14ac:dyDescent="0.3">
      <c r="A4" s="1" t="s">
        <v>15</v>
      </c>
      <c r="B4" s="1" t="s">
        <v>19</v>
      </c>
      <c r="C4" s="1" t="s">
        <v>17</v>
      </c>
      <c r="D4" s="8">
        <v>9500</v>
      </c>
      <c r="E4" s="1" t="str">
        <f t="shared" ref="E4:E9" si="5">LEFT(A4,FIND("-",A4)-1)</f>
        <v>12/02/14</v>
      </c>
      <c r="F4" s="1" t="str">
        <f t="shared" ref="F4:F13" si="6">MID(A4,FIND("-",A4)+1,25)</f>
        <v>23/03/14</v>
      </c>
      <c r="G4" s="1" t="str">
        <f>TEXT(E4,"dddd")</f>
        <v>Wednesday</v>
      </c>
      <c r="H4" s="6">
        <f t="shared" si="1"/>
        <v>41684</v>
      </c>
      <c r="I4" s="6">
        <f t="shared" si="1"/>
        <v>41726</v>
      </c>
      <c r="J4" s="7">
        <f t="shared" ref="J4:J13" si="7">(F4-E4)+1</f>
        <v>40</v>
      </c>
      <c r="K4" s="5">
        <f t="shared" si="2"/>
        <v>118.75</v>
      </c>
      <c r="L4" s="1">
        <f t="shared" si="3"/>
        <v>2</v>
      </c>
      <c r="M4" s="5">
        <f t="shared" ref="M4:M13" si="8">D4/(L4*J4)</f>
        <v>118.75</v>
      </c>
      <c r="N4" s="1">
        <f>K4*L4</f>
        <v>237.5</v>
      </c>
      <c r="O4" s="1"/>
      <c r="P4" s="9">
        <f t="shared" ref="P4:P22" si="9">P3+7</f>
        <v>41698</v>
      </c>
    </row>
    <row r="5" spans="1:16" x14ac:dyDescent="0.3">
      <c r="A5" s="1" t="s">
        <v>15</v>
      </c>
      <c r="B5" s="1" t="s">
        <v>20</v>
      </c>
      <c r="C5" s="1" t="s">
        <v>17</v>
      </c>
      <c r="D5" s="8">
        <v>1000</v>
      </c>
      <c r="E5" s="1" t="str">
        <f t="shared" si="5"/>
        <v>12/02/14</v>
      </c>
      <c r="F5" s="1" t="str">
        <f t="shared" si="6"/>
        <v>23/03/14</v>
      </c>
      <c r="G5" s="1" t="str">
        <f t="shared" si="0"/>
        <v>Wednesday</v>
      </c>
      <c r="H5" s="6">
        <f t="shared" si="1"/>
        <v>41684</v>
      </c>
      <c r="I5" s="6">
        <f t="shared" si="1"/>
        <v>41726</v>
      </c>
      <c r="J5" s="7">
        <f t="shared" si="7"/>
        <v>40</v>
      </c>
      <c r="K5" s="5">
        <f>D5/J5/L5</f>
        <v>12.5</v>
      </c>
      <c r="L5" s="1">
        <f t="shared" si="3"/>
        <v>2</v>
      </c>
      <c r="M5" s="5">
        <f t="shared" si="8"/>
        <v>12.5</v>
      </c>
      <c r="N5" s="1">
        <f>K5*L5</f>
        <v>25</v>
      </c>
      <c r="O5" s="1"/>
      <c r="P5" s="9">
        <f t="shared" si="9"/>
        <v>41705</v>
      </c>
    </row>
    <row r="6" spans="1:16" x14ac:dyDescent="0.3">
      <c r="A6" s="1" t="s">
        <v>22</v>
      </c>
      <c r="B6" s="1" t="s">
        <v>16</v>
      </c>
      <c r="C6" s="1" t="s">
        <v>23</v>
      </c>
      <c r="D6" s="8">
        <v>5000</v>
      </c>
      <c r="E6" s="1" t="str">
        <f t="shared" si="5"/>
        <v>12/04/14</v>
      </c>
      <c r="F6" s="1" t="str">
        <f t="shared" si="6"/>
        <v>30/5/14</v>
      </c>
      <c r="G6" s="1" t="str">
        <f t="shared" si="0"/>
        <v>Saturday</v>
      </c>
      <c r="H6" s="6">
        <f t="shared" si="1"/>
        <v>41747</v>
      </c>
      <c r="I6" s="6">
        <f t="shared" si="1"/>
        <v>41789</v>
      </c>
      <c r="J6" s="7">
        <f t="shared" si="7"/>
        <v>49</v>
      </c>
      <c r="K6" s="5">
        <f t="shared" si="2"/>
        <v>34.013605442176875</v>
      </c>
      <c r="L6" s="1">
        <f t="shared" si="3"/>
        <v>3</v>
      </c>
      <c r="M6" s="5">
        <f>D6/(L6*J6)</f>
        <v>34.013605442176868</v>
      </c>
      <c r="N6" s="1">
        <f t="shared" si="4"/>
        <v>102.04081632653063</v>
      </c>
      <c r="O6" s="1"/>
      <c r="P6" s="9">
        <f t="shared" si="9"/>
        <v>41712</v>
      </c>
    </row>
    <row r="7" spans="1:16" x14ac:dyDescent="0.3">
      <c r="A7" s="1" t="s">
        <v>22</v>
      </c>
      <c r="B7" s="1" t="s">
        <v>18</v>
      </c>
      <c r="C7" s="1" t="s">
        <v>23</v>
      </c>
      <c r="D7" s="8">
        <v>7500</v>
      </c>
      <c r="E7" s="1" t="str">
        <f t="shared" si="5"/>
        <v>12/04/14</v>
      </c>
      <c r="F7" s="1" t="str">
        <f t="shared" si="6"/>
        <v>30/5/14</v>
      </c>
      <c r="G7" s="1" t="str">
        <f t="shared" si="0"/>
        <v>Saturday</v>
      </c>
      <c r="H7" s="6">
        <f t="shared" si="1"/>
        <v>41747</v>
      </c>
      <c r="I7" s="6">
        <f t="shared" si="1"/>
        <v>41789</v>
      </c>
      <c r="J7" s="7">
        <f t="shared" si="7"/>
        <v>49</v>
      </c>
      <c r="K7" s="5">
        <f t="shared" si="2"/>
        <v>51.020408163265301</v>
      </c>
      <c r="L7" s="1">
        <f t="shared" si="3"/>
        <v>3</v>
      </c>
      <c r="M7" s="5">
        <f t="shared" si="8"/>
        <v>51.020408163265309</v>
      </c>
      <c r="N7" s="1">
        <f t="shared" si="4"/>
        <v>153.0612244897959</v>
      </c>
      <c r="O7" s="1"/>
      <c r="P7" s="9">
        <f t="shared" si="9"/>
        <v>41719</v>
      </c>
    </row>
    <row r="8" spans="1:16" x14ac:dyDescent="0.3">
      <c r="A8" s="1" t="s">
        <v>22</v>
      </c>
      <c r="B8" s="1" t="s">
        <v>19</v>
      </c>
      <c r="C8" s="1" t="s">
        <v>23</v>
      </c>
      <c r="D8" s="8">
        <v>10000</v>
      </c>
      <c r="E8" s="1" t="str">
        <f t="shared" si="5"/>
        <v>12/04/14</v>
      </c>
      <c r="F8" s="1" t="str">
        <f t="shared" si="6"/>
        <v>30/5/14</v>
      </c>
      <c r="G8" s="1" t="str">
        <f t="shared" si="0"/>
        <v>Saturday</v>
      </c>
      <c r="H8" s="6">
        <f t="shared" si="1"/>
        <v>41747</v>
      </c>
      <c r="I8" s="6">
        <f t="shared" si="1"/>
        <v>41789</v>
      </c>
      <c r="J8" s="7">
        <f t="shared" si="7"/>
        <v>49</v>
      </c>
      <c r="K8" s="5">
        <f t="shared" si="2"/>
        <v>68.02721088435375</v>
      </c>
      <c r="L8" s="1">
        <f>LEN(C8)-LEN(SUBSTITUTE(C8,"-",""))+1</f>
        <v>3</v>
      </c>
      <c r="M8" s="5">
        <f t="shared" si="8"/>
        <v>68.027210884353735</v>
      </c>
      <c r="N8" s="1">
        <f t="shared" si="4"/>
        <v>204.08163265306126</v>
      </c>
      <c r="O8" s="1"/>
      <c r="P8" s="9">
        <f t="shared" si="9"/>
        <v>41726</v>
      </c>
    </row>
    <row r="9" spans="1:16" x14ac:dyDescent="0.3">
      <c r="A9" s="1" t="s">
        <v>22</v>
      </c>
      <c r="B9" s="1" t="s">
        <v>20</v>
      </c>
      <c r="C9" s="1" t="s">
        <v>23</v>
      </c>
      <c r="D9" s="8">
        <v>1000</v>
      </c>
      <c r="E9" s="1" t="str">
        <f t="shared" si="5"/>
        <v>12/04/14</v>
      </c>
      <c r="F9" s="1" t="str">
        <f t="shared" si="6"/>
        <v>30/5/14</v>
      </c>
      <c r="G9" s="1" t="str">
        <f t="shared" si="0"/>
        <v>Saturday</v>
      </c>
      <c r="H9" s="6">
        <f t="shared" si="1"/>
        <v>41747</v>
      </c>
      <c r="I9" s="6">
        <f t="shared" si="1"/>
        <v>41789</v>
      </c>
      <c r="J9" s="7">
        <f t="shared" si="7"/>
        <v>49</v>
      </c>
      <c r="K9" s="5">
        <f t="shared" si="2"/>
        <v>6.8027210884353737</v>
      </c>
      <c r="L9" s="1">
        <f t="shared" si="3"/>
        <v>3</v>
      </c>
      <c r="M9" s="5">
        <f>D9/(L9*J9)</f>
        <v>6.8027210884353737</v>
      </c>
      <c r="N9" s="1">
        <f t="shared" si="4"/>
        <v>20.408163265306122</v>
      </c>
      <c r="O9" s="1"/>
      <c r="P9" s="9">
        <f t="shared" si="9"/>
        <v>41733</v>
      </c>
    </row>
    <row r="10" spans="1:16" x14ac:dyDescent="0.3">
      <c r="A10" s="1" t="s">
        <v>25</v>
      </c>
      <c r="B10" s="1" t="s">
        <v>16</v>
      </c>
      <c r="C10" s="1" t="s">
        <v>26</v>
      </c>
      <c r="D10" s="8">
        <v>6000</v>
      </c>
      <c r="E10" s="4" t="s">
        <v>27</v>
      </c>
      <c r="F10" s="1" t="str">
        <f t="shared" si="6"/>
        <v>30/6/14</v>
      </c>
      <c r="G10" s="1" t="str">
        <f t="shared" si="0"/>
        <v>Tuesday</v>
      </c>
      <c r="H10" s="6">
        <f t="shared" si="1"/>
        <v>41747</v>
      </c>
      <c r="I10" s="6">
        <f t="shared" si="1"/>
        <v>41824</v>
      </c>
      <c r="J10" s="7">
        <f t="shared" si="7"/>
        <v>77</v>
      </c>
      <c r="K10" s="5">
        <f t="shared" si="2"/>
        <v>38.961038961038959</v>
      </c>
      <c r="L10" s="1">
        <f t="shared" si="3"/>
        <v>2</v>
      </c>
      <c r="M10" s="5">
        <f t="shared" si="8"/>
        <v>38.961038961038959</v>
      </c>
      <c r="N10" s="1">
        <f t="shared" si="4"/>
        <v>77.922077922077918</v>
      </c>
      <c r="O10" s="1"/>
      <c r="P10" s="9">
        <f t="shared" si="9"/>
        <v>41740</v>
      </c>
    </row>
    <row r="11" spans="1:16" x14ac:dyDescent="0.3">
      <c r="A11" s="1" t="s">
        <v>25</v>
      </c>
      <c r="B11" s="1" t="s">
        <v>18</v>
      </c>
      <c r="C11" s="1" t="s">
        <v>26</v>
      </c>
      <c r="D11" s="8">
        <v>6500</v>
      </c>
      <c r="E11" s="1" t="str">
        <f>LEFT(A11,FIND("-",A11)-1)</f>
        <v>15/04/14</v>
      </c>
      <c r="F11" s="1" t="str">
        <f t="shared" si="6"/>
        <v>30/6/14</v>
      </c>
      <c r="G11" s="1" t="str">
        <f t="shared" si="0"/>
        <v>Tuesday</v>
      </c>
      <c r="H11" s="6">
        <f t="shared" si="1"/>
        <v>41747</v>
      </c>
      <c r="I11" s="6">
        <f t="shared" si="1"/>
        <v>41824</v>
      </c>
      <c r="J11" s="7">
        <f t="shared" si="7"/>
        <v>77</v>
      </c>
      <c r="K11" s="5">
        <f t="shared" si="2"/>
        <v>42.20779220779221</v>
      </c>
      <c r="L11" s="1">
        <f t="shared" si="3"/>
        <v>2</v>
      </c>
      <c r="M11" s="5">
        <f t="shared" si="8"/>
        <v>42.20779220779221</v>
      </c>
      <c r="N11" s="1">
        <f t="shared" si="4"/>
        <v>84.415584415584419</v>
      </c>
      <c r="O11" s="1"/>
      <c r="P11" s="9">
        <f t="shared" si="9"/>
        <v>41747</v>
      </c>
    </row>
    <row r="12" spans="1:16" x14ac:dyDescent="0.3">
      <c r="A12" s="1" t="s">
        <v>25</v>
      </c>
      <c r="B12" s="1" t="s">
        <v>19</v>
      </c>
      <c r="C12" s="1" t="s">
        <v>26</v>
      </c>
      <c r="D12" s="8">
        <v>7000</v>
      </c>
      <c r="E12" s="1" t="str">
        <f>LEFT(A12,FIND("-",A12)-1)</f>
        <v>15/04/14</v>
      </c>
      <c r="F12" s="1" t="str">
        <f t="shared" si="6"/>
        <v>30/6/14</v>
      </c>
      <c r="G12" s="1" t="str">
        <f t="shared" si="0"/>
        <v>Tuesday</v>
      </c>
      <c r="H12" s="6">
        <f t="shared" si="1"/>
        <v>41747</v>
      </c>
      <c r="I12" s="6">
        <f t="shared" si="1"/>
        <v>41824</v>
      </c>
      <c r="J12" s="7">
        <f t="shared" si="7"/>
        <v>77</v>
      </c>
      <c r="K12" s="5">
        <f t="shared" si="2"/>
        <v>45.454545454545453</v>
      </c>
      <c r="L12" s="1">
        <f t="shared" si="3"/>
        <v>2</v>
      </c>
      <c r="M12" s="5">
        <f t="shared" si="8"/>
        <v>45.454545454545453</v>
      </c>
      <c r="N12" s="1">
        <f t="shared" si="4"/>
        <v>90.909090909090907</v>
      </c>
      <c r="O12" s="1"/>
      <c r="P12" s="9">
        <f t="shared" si="9"/>
        <v>41754</v>
      </c>
    </row>
    <row r="13" spans="1:16" x14ac:dyDescent="0.3">
      <c r="A13" s="1" t="s">
        <v>25</v>
      </c>
      <c r="B13" s="1" t="s">
        <v>20</v>
      </c>
      <c r="C13" s="1" t="s">
        <v>26</v>
      </c>
      <c r="D13" s="8">
        <v>8000</v>
      </c>
      <c r="E13" s="1" t="str">
        <f>LEFT(A13,FIND("-",A13)-1)</f>
        <v>15/04/14</v>
      </c>
      <c r="F13" s="1" t="str">
        <f t="shared" si="6"/>
        <v>30/6/14</v>
      </c>
      <c r="G13" s="1" t="str">
        <f t="shared" si="0"/>
        <v>Tuesday</v>
      </c>
      <c r="H13" s="6">
        <f t="shared" si="1"/>
        <v>41747</v>
      </c>
      <c r="I13" s="6">
        <f t="shared" si="1"/>
        <v>41824</v>
      </c>
      <c r="J13" s="7">
        <f t="shared" si="7"/>
        <v>77</v>
      </c>
      <c r="K13" s="5">
        <f t="shared" si="2"/>
        <v>51.948051948051948</v>
      </c>
      <c r="L13" s="1">
        <f t="shared" si="3"/>
        <v>2</v>
      </c>
      <c r="M13" s="5">
        <f t="shared" si="8"/>
        <v>51.948051948051948</v>
      </c>
      <c r="N13" s="1">
        <f t="shared" si="4"/>
        <v>103.8961038961039</v>
      </c>
      <c r="O13" s="1"/>
      <c r="P13" s="9">
        <f t="shared" si="9"/>
        <v>41761</v>
      </c>
    </row>
    <row r="14" spans="1:16" x14ac:dyDescent="0.3">
      <c r="A14" s="1"/>
      <c r="B14" s="1"/>
      <c r="C14" s="1"/>
      <c r="D14" s="1"/>
      <c r="E14" s="1"/>
      <c r="F14" s="1"/>
      <c r="G14" s="1"/>
      <c r="H14" s="6">
        <f>MIN(H2:H13)</f>
        <v>41684</v>
      </c>
      <c r="I14" s="6">
        <f>MAX(I2:I13)</f>
        <v>41824</v>
      </c>
      <c r="J14" s="1"/>
      <c r="K14" s="1"/>
      <c r="L14" s="1"/>
      <c r="M14" s="1"/>
      <c r="N14" s="1"/>
      <c r="O14" s="1">
        <f>I14-H14</f>
        <v>140</v>
      </c>
      <c r="P14" s="9">
        <f t="shared" si="9"/>
        <v>41768</v>
      </c>
    </row>
    <row r="15" spans="1:16" x14ac:dyDescent="0.3">
      <c r="P15" s="9">
        <f t="shared" si="9"/>
        <v>41775</v>
      </c>
    </row>
    <row r="16" spans="1:16" x14ac:dyDescent="0.3">
      <c r="P16" s="9">
        <f t="shared" si="9"/>
        <v>41782</v>
      </c>
    </row>
    <row r="17" spans="16:16" x14ac:dyDescent="0.3">
      <c r="P17" s="9">
        <f t="shared" si="9"/>
        <v>41789</v>
      </c>
    </row>
    <row r="18" spans="16:16" x14ac:dyDescent="0.3">
      <c r="P18" s="9">
        <f t="shared" si="9"/>
        <v>41796</v>
      </c>
    </row>
    <row r="19" spans="16:16" x14ac:dyDescent="0.3">
      <c r="P19" s="9">
        <f t="shared" si="9"/>
        <v>41803</v>
      </c>
    </row>
    <row r="20" spans="16:16" x14ac:dyDescent="0.3">
      <c r="P20" s="9">
        <f t="shared" si="9"/>
        <v>41810</v>
      </c>
    </row>
    <row r="21" spans="16:16" x14ac:dyDescent="0.3">
      <c r="P21" s="9">
        <f t="shared" si="9"/>
        <v>41817</v>
      </c>
    </row>
    <row r="22" spans="16:16" x14ac:dyDescent="0.3">
      <c r="P22" s="9">
        <f t="shared" si="9"/>
        <v>41824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9"/>
  <sheetViews>
    <sheetView topLeftCell="B1" workbookViewId="0">
      <selection activeCell="Q9" sqref="Q9"/>
    </sheetView>
  </sheetViews>
  <sheetFormatPr defaultRowHeight="14.4" x14ac:dyDescent="0.3"/>
  <cols>
    <col min="1" max="1" width="7.44140625" bestFit="1" customWidth="1"/>
    <col min="2" max="2" width="10" bestFit="1" customWidth="1"/>
    <col min="3" max="3" width="12" bestFit="1" customWidth="1"/>
    <col min="4" max="4" width="16.88671875" bestFit="1" customWidth="1"/>
    <col min="5" max="5" width="10.5546875" bestFit="1" customWidth="1"/>
    <col min="6" max="6" width="10" bestFit="1" customWidth="1"/>
    <col min="7" max="7" width="8.109375" bestFit="1" customWidth="1"/>
    <col min="8" max="8" width="11.109375" bestFit="1" customWidth="1"/>
    <col min="9" max="9" width="10.33203125" bestFit="1" customWidth="1"/>
    <col min="10" max="10" width="10.44140625" bestFit="1" customWidth="1"/>
    <col min="11" max="11" width="16.88671875" bestFit="1" customWidth="1"/>
    <col min="12" max="12" width="16" bestFit="1" customWidth="1"/>
    <col min="13" max="13" width="10.33203125" bestFit="1" customWidth="1"/>
    <col min="14" max="14" width="9.44140625" bestFit="1" customWidth="1"/>
    <col min="15" max="15" width="10.33203125" bestFit="1" customWidth="1"/>
    <col min="16" max="16" width="12.6640625" bestFit="1" customWidth="1"/>
    <col min="17" max="17" width="11.5546875" bestFit="1" customWidth="1"/>
    <col min="18" max="18" width="6.21875" bestFit="1" customWidth="1"/>
  </cols>
  <sheetData>
    <row r="1" spans="1:18" x14ac:dyDescent="0.3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42" t="s">
        <v>31</v>
      </c>
      <c r="K1" s="42" t="s">
        <v>39</v>
      </c>
      <c r="L1" s="42" t="s">
        <v>40</v>
      </c>
      <c r="M1" s="42" t="s">
        <v>3</v>
      </c>
      <c r="N1" s="42" t="s">
        <v>41</v>
      </c>
      <c r="O1" s="42" t="s">
        <v>42</v>
      </c>
      <c r="P1" s="42" t="s">
        <v>43</v>
      </c>
      <c r="Q1" s="42" t="s">
        <v>44</v>
      </c>
      <c r="R1" s="42" t="s">
        <v>53</v>
      </c>
    </row>
    <row r="2" spans="1:18" x14ac:dyDescent="0.3">
      <c r="A2" s="10">
        <v>1</v>
      </c>
      <c r="B2" s="10" t="s">
        <v>13</v>
      </c>
      <c r="C2" s="10" t="s">
        <v>14</v>
      </c>
      <c r="D2" s="10" t="s">
        <v>15</v>
      </c>
      <c r="E2" s="10" t="s">
        <v>16</v>
      </c>
      <c r="F2" s="10" t="s">
        <v>33</v>
      </c>
      <c r="G2" s="11">
        <v>1000</v>
      </c>
      <c r="H2" s="10" t="str">
        <f t="shared" ref="H2:H65" si="0">LEFT(D2,FIND("-",D2)-1)</f>
        <v>12/02/14</v>
      </c>
      <c r="I2" s="12" t="str">
        <f t="shared" ref="I2:I65" si="1">MID(D2,FIND("-",D2)+1,25)</f>
        <v>23/03/14</v>
      </c>
      <c r="J2" s="10" t="str">
        <f t="shared" ref="J2:J65" si="2">TEXT(H2,"dddd")</f>
        <v>Wednesday</v>
      </c>
      <c r="K2" s="13">
        <f>IF(WEEKDAY(H2)=1,H2+5,
IF(WEEKDAY(H2)=2,H2+4,
IF(WEEKDAY(H2)=3,H2+3,
IF(WEEKDAY(H2)=4,H2+2,
IF(WEEKDAY(H2)=5,H2+1,
IF(WEEKDAY(H2)=6,H2+0,
IF(WEEKDAY(H2)=7,H2+6,
0)))))))</f>
        <v>41684</v>
      </c>
      <c r="L2" s="13">
        <f>IF(WEEKDAY(I2)=1,I2+5,
IF(WEEKDAY(I2)=2,I2+4,
IF(WEEKDAY(I2)=3,I2+3,
IF(WEEKDAY(I2)=4,I2+2,
IF(WEEKDAY(I2)=5,I2+1,
IF(WEEKDAY(I2)=6,I2+0,
IF(WEEKDAY(I2)=7,I2+6,
0)))))))</f>
        <v>41726</v>
      </c>
      <c r="M2" s="11">
        <f>(I2-H2)+1</f>
        <v>40</v>
      </c>
      <c r="N2" s="14">
        <f>G2/M2/O2</f>
        <v>25</v>
      </c>
      <c r="O2" s="10">
        <f>LEN(F2)-LEN(SUBSTITUTE(F2,"-",""))+1</f>
        <v>1</v>
      </c>
      <c r="P2" s="15">
        <f>G2/(O2*M2)</f>
        <v>25</v>
      </c>
      <c r="Q2" s="13">
        <v>41684</v>
      </c>
      <c r="R2">
        <f>IF(AND(Q2&gt;=K2,Q2&lt;=L2),1,0)</f>
        <v>1</v>
      </c>
    </row>
    <row r="3" spans="1:18" x14ac:dyDescent="0.3">
      <c r="A3" s="10">
        <v>1</v>
      </c>
      <c r="B3" s="10" t="s">
        <v>13</v>
      </c>
      <c r="C3" s="10" t="s">
        <v>14</v>
      </c>
      <c r="D3" s="10" t="s">
        <v>15</v>
      </c>
      <c r="E3" s="10" t="s">
        <v>16</v>
      </c>
      <c r="F3" s="10" t="s">
        <v>33</v>
      </c>
      <c r="G3" s="11">
        <v>1000</v>
      </c>
      <c r="H3" s="10" t="str">
        <f t="shared" si="0"/>
        <v>12/02/14</v>
      </c>
      <c r="I3" s="12" t="str">
        <f t="shared" si="1"/>
        <v>23/03/14</v>
      </c>
      <c r="J3" s="10" t="str">
        <f t="shared" si="2"/>
        <v>Wednesday</v>
      </c>
      <c r="K3" s="13">
        <f t="shared" ref="K3:L22" si="3">IF(WEEKDAY(H3)=1,H3+5,
IF(WEEKDAY(H3)=2,H3+4,
IF(WEEKDAY(H3)=3,H3+3,
IF(WEEKDAY(H3)=4,H3+2,
IF(WEEKDAY(H3)=5,H3+1,
IF(WEEKDAY(H3)=6,H3+0,
IF(WEEKDAY(H3)=7,H3+6,
0)))))))</f>
        <v>41684</v>
      </c>
      <c r="L3" s="13">
        <f t="shared" si="3"/>
        <v>41726</v>
      </c>
      <c r="M3" s="11">
        <f t="shared" ref="M3:M22" si="4">(I3-H3)+1</f>
        <v>40</v>
      </c>
      <c r="N3" s="14">
        <f t="shared" ref="N3:N22" si="5">G3/M3/O3</f>
        <v>25</v>
      </c>
      <c r="O3" s="10">
        <f t="shared" ref="O3:O22" si="6">LEN(F3)-LEN(SUBSTITUTE(F3,"-",""))+1</f>
        <v>1</v>
      </c>
      <c r="P3" s="15">
        <f t="shared" ref="P3:P22" si="7">G3/(O3*M3)</f>
        <v>25</v>
      </c>
      <c r="Q3" s="16">
        <f>Q2+7</f>
        <v>41691</v>
      </c>
      <c r="R3">
        <f>IF(AND(Q3&gt;=K3,Q3&lt;=L3),1,0)</f>
        <v>1</v>
      </c>
    </row>
    <row r="4" spans="1:18" x14ac:dyDescent="0.3">
      <c r="A4" s="10">
        <v>1</v>
      </c>
      <c r="B4" s="10" t="s">
        <v>13</v>
      </c>
      <c r="C4" s="10" t="s">
        <v>14</v>
      </c>
      <c r="D4" s="10" t="s">
        <v>15</v>
      </c>
      <c r="E4" s="10" t="s">
        <v>16</v>
      </c>
      <c r="F4" s="10" t="s">
        <v>33</v>
      </c>
      <c r="G4" s="11">
        <v>1000</v>
      </c>
      <c r="H4" s="10" t="str">
        <f t="shared" si="0"/>
        <v>12/02/14</v>
      </c>
      <c r="I4" s="12" t="str">
        <f t="shared" si="1"/>
        <v>23/03/14</v>
      </c>
      <c r="J4" s="10" t="str">
        <f t="shared" si="2"/>
        <v>Wednesday</v>
      </c>
      <c r="K4" s="13">
        <f t="shared" si="3"/>
        <v>41684</v>
      </c>
      <c r="L4" s="13">
        <f t="shared" si="3"/>
        <v>41726</v>
      </c>
      <c r="M4" s="11">
        <f t="shared" si="4"/>
        <v>40</v>
      </c>
      <c r="N4" s="14">
        <f t="shared" si="5"/>
        <v>25</v>
      </c>
      <c r="O4" s="10">
        <f t="shared" si="6"/>
        <v>1</v>
      </c>
      <c r="P4" s="15">
        <f t="shared" si="7"/>
        <v>25</v>
      </c>
      <c r="Q4" s="16">
        <f t="shared" ref="Q4:Q22" si="8">Q3+7</f>
        <v>41698</v>
      </c>
      <c r="R4">
        <f t="shared" ref="R4:R66" si="9">IF(AND(Q4&gt;=K4,Q4&lt;=L4),1,0)</f>
        <v>1</v>
      </c>
    </row>
    <row r="5" spans="1:18" x14ac:dyDescent="0.3">
      <c r="A5" s="10">
        <v>1</v>
      </c>
      <c r="B5" s="10" t="s">
        <v>13</v>
      </c>
      <c r="C5" s="10" t="s">
        <v>14</v>
      </c>
      <c r="D5" s="10" t="s">
        <v>15</v>
      </c>
      <c r="E5" s="10" t="s">
        <v>16</v>
      </c>
      <c r="F5" s="10" t="s">
        <v>33</v>
      </c>
      <c r="G5" s="11">
        <v>1000</v>
      </c>
      <c r="H5" s="10" t="str">
        <f t="shared" si="0"/>
        <v>12/02/14</v>
      </c>
      <c r="I5" s="12" t="str">
        <f t="shared" si="1"/>
        <v>23/03/14</v>
      </c>
      <c r="J5" s="10" t="str">
        <f t="shared" si="2"/>
        <v>Wednesday</v>
      </c>
      <c r="K5" s="13">
        <f t="shared" si="3"/>
        <v>41684</v>
      </c>
      <c r="L5" s="13">
        <f t="shared" si="3"/>
        <v>41726</v>
      </c>
      <c r="M5" s="11">
        <f t="shared" si="4"/>
        <v>40</v>
      </c>
      <c r="N5" s="14">
        <f t="shared" si="5"/>
        <v>25</v>
      </c>
      <c r="O5" s="10">
        <f t="shared" si="6"/>
        <v>1</v>
      </c>
      <c r="P5" s="15">
        <f t="shared" si="7"/>
        <v>25</v>
      </c>
      <c r="Q5" s="16">
        <f t="shared" si="8"/>
        <v>41705</v>
      </c>
      <c r="R5">
        <f t="shared" si="9"/>
        <v>1</v>
      </c>
    </row>
    <row r="6" spans="1:18" x14ac:dyDescent="0.3">
      <c r="A6" s="10">
        <v>1</v>
      </c>
      <c r="B6" s="10" t="s">
        <v>13</v>
      </c>
      <c r="C6" s="10" t="s">
        <v>14</v>
      </c>
      <c r="D6" s="10" t="s">
        <v>15</v>
      </c>
      <c r="E6" s="10" t="s">
        <v>16</v>
      </c>
      <c r="F6" s="10" t="s">
        <v>33</v>
      </c>
      <c r="G6" s="11">
        <v>1000</v>
      </c>
      <c r="H6" s="10" t="str">
        <f t="shared" si="0"/>
        <v>12/02/14</v>
      </c>
      <c r="I6" s="12" t="str">
        <f t="shared" si="1"/>
        <v>23/03/14</v>
      </c>
      <c r="J6" s="10" t="str">
        <f t="shared" si="2"/>
        <v>Wednesday</v>
      </c>
      <c r="K6" s="13">
        <f t="shared" si="3"/>
        <v>41684</v>
      </c>
      <c r="L6" s="13">
        <f t="shared" si="3"/>
        <v>41726</v>
      </c>
      <c r="M6" s="11">
        <f t="shared" si="4"/>
        <v>40</v>
      </c>
      <c r="N6" s="14">
        <f t="shared" si="5"/>
        <v>25</v>
      </c>
      <c r="O6" s="10">
        <f t="shared" si="6"/>
        <v>1</v>
      </c>
      <c r="P6" s="15">
        <f t="shared" si="7"/>
        <v>25</v>
      </c>
      <c r="Q6" s="16">
        <f t="shared" si="8"/>
        <v>41712</v>
      </c>
      <c r="R6">
        <f t="shared" si="9"/>
        <v>1</v>
      </c>
    </row>
    <row r="7" spans="1:18" x14ac:dyDescent="0.3">
      <c r="A7" s="10">
        <v>1</v>
      </c>
      <c r="B7" s="10" t="s">
        <v>13</v>
      </c>
      <c r="C7" s="10" t="s">
        <v>14</v>
      </c>
      <c r="D7" s="10" t="s">
        <v>15</v>
      </c>
      <c r="E7" s="10" t="s">
        <v>16</v>
      </c>
      <c r="F7" s="10" t="s">
        <v>33</v>
      </c>
      <c r="G7" s="11">
        <v>1000</v>
      </c>
      <c r="H7" s="10" t="str">
        <f t="shared" si="0"/>
        <v>12/02/14</v>
      </c>
      <c r="I7" s="12" t="str">
        <f t="shared" si="1"/>
        <v>23/03/14</v>
      </c>
      <c r="J7" s="10" t="str">
        <f t="shared" si="2"/>
        <v>Wednesday</v>
      </c>
      <c r="K7" s="13">
        <f t="shared" si="3"/>
        <v>41684</v>
      </c>
      <c r="L7" s="13">
        <f t="shared" si="3"/>
        <v>41726</v>
      </c>
      <c r="M7" s="11">
        <f t="shared" si="4"/>
        <v>40</v>
      </c>
      <c r="N7" s="14">
        <f t="shared" si="5"/>
        <v>25</v>
      </c>
      <c r="O7" s="10">
        <f t="shared" si="6"/>
        <v>1</v>
      </c>
      <c r="P7" s="15">
        <f t="shared" si="7"/>
        <v>25</v>
      </c>
      <c r="Q7" s="16">
        <f t="shared" si="8"/>
        <v>41719</v>
      </c>
      <c r="R7">
        <f t="shared" si="9"/>
        <v>1</v>
      </c>
    </row>
    <row r="8" spans="1:18" x14ac:dyDescent="0.3">
      <c r="A8" s="10">
        <v>1</v>
      </c>
      <c r="B8" s="10" t="s">
        <v>13</v>
      </c>
      <c r="C8" s="10" t="s">
        <v>14</v>
      </c>
      <c r="D8" s="10" t="s">
        <v>15</v>
      </c>
      <c r="E8" s="10" t="s">
        <v>16</v>
      </c>
      <c r="F8" s="10" t="s">
        <v>33</v>
      </c>
      <c r="G8" s="11">
        <v>1000</v>
      </c>
      <c r="H8" s="10" t="str">
        <f t="shared" si="0"/>
        <v>12/02/14</v>
      </c>
      <c r="I8" s="12" t="str">
        <f t="shared" si="1"/>
        <v>23/03/14</v>
      </c>
      <c r="J8" s="10" t="str">
        <f t="shared" si="2"/>
        <v>Wednesday</v>
      </c>
      <c r="K8" s="13">
        <f t="shared" si="3"/>
        <v>41684</v>
      </c>
      <c r="L8" s="13">
        <f t="shared" si="3"/>
        <v>41726</v>
      </c>
      <c r="M8" s="11">
        <f t="shared" si="4"/>
        <v>40</v>
      </c>
      <c r="N8" s="14">
        <f t="shared" si="5"/>
        <v>25</v>
      </c>
      <c r="O8" s="10">
        <f t="shared" si="6"/>
        <v>1</v>
      </c>
      <c r="P8" s="15">
        <f t="shared" si="7"/>
        <v>25</v>
      </c>
      <c r="Q8" s="16">
        <f t="shared" si="8"/>
        <v>41726</v>
      </c>
      <c r="R8">
        <f t="shared" si="9"/>
        <v>1</v>
      </c>
    </row>
    <row r="9" spans="1:18" x14ac:dyDescent="0.3">
      <c r="A9" s="10">
        <v>1</v>
      </c>
      <c r="B9" s="10" t="s">
        <v>13</v>
      </c>
      <c r="C9" s="10" t="s">
        <v>14</v>
      </c>
      <c r="D9" s="10" t="s">
        <v>15</v>
      </c>
      <c r="E9" s="10" t="s">
        <v>16</v>
      </c>
      <c r="F9" s="10" t="s">
        <v>33</v>
      </c>
      <c r="G9" s="11">
        <v>1000</v>
      </c>
      <c r="H9" s="10" t="str">
        <f t="shared" si="0"/>
        <v>12/02/14</v>
      </c>
      <c r="I9" s="12" t="str">
        <f t="shared" si="1"/>
        <v>23/03/14</v>
      </c>
      <c r="J9" s="10" t="str">
        <f t="shared" si="2"/>
        <v>Wednesday</v>
      </c>
      <c r="K9" s="13">
        <f t="shared" si="3"/>
        <v>41684</v>
      </c>
      <c r="L9" s="13">
        <f t="shared" si="3"/>
        <v>41726</v>
      </c>
      <c r="M9" s="11">
        <f t="shared" si="4"/>
        <v>40</v>
      </c>
      <c r="N9" s="14">
        <f t="shared" si="5"/>
        <v>25</v>
      </c>
      <c r="O9" s="10">
        <f t="shared" si="6"/>
        <v>1</v>
      </c>
      <c r="P9" s="15">
        <f t="shared" si="7"/>
        <v>25</v>
      </c>
      <c r="Q9" s="16">
        <f t="shared" si="8"/>
        <v>41733</v>
      </c>
      <c r="R9">
        <f t="shared" si="9"/>
        <v>0</v>
      </c>
    </row>
    <row r="10" spans="1:18" x14ac:dyDescent="0.3">
      <c r="A10" s="10">
        <v>1</v>
      </c>
      <c r="B10" s="10" t="s">
        <v>13</v>
      </c>
      <c r="C10" s="10" t="s">
        <v>14</v>
      </c>
      <c r="D10" s="10" t="s">
        <v>15</v>
      </c>
      <c r="E10" s="10" t="s">
        <v>16</v>
      </c>
      <c r="F10" s="10" t="s">
        <v>33</v>
      </c>
      <c r="G10" s="11">
        <v>1000</v>
      </c>
      <c r="H10" s="10" t="str">
        <f t="shared" si="0"/>
        <v>12/02/14</v>
      </c>
      <c r="I10" s="12" t="str">
        <f t="shared" si="1"/>
        <v>23/03/14</v>
      </c>
      <c r="J10" s="10" t="str">
        <f t="shared" si="2"/>
        <v>Wednesday</v>
      </c>
      <c r="K10" s="13">
        <f t="shared" si="3"/>
        <v>41684</v>
      </c>
      <c r="L10" s="13">
        <f t="shared" si="3"/>
        <v>41726</v>
      </c>
      <c r="M10" s="11">
        <f t="shared" si="4"/>
        <v>40</v>
      </c>
      <c r="N10" s="14">
        <f t="shared" si="5"/>
        <v>25</v>
      </c>
      <c r="O10" s="10">
        <f t="shared" si="6"/>
        <v>1</v>
      </c>
      <c r="P10" s="15">
        <f t="shared" si="7"/>
        <v>25</v>
      </c>
      <c r="Q10" s="16">
        <f t="shared" si="8"/>
        <v>41740</v>
      </c>
      <c r="R10">
        <f t="shared" si="9"/>
        <v>0</v>
      </c>
    </row>
    <row r="11" spans="1:18" x14ac:dyDescent="0.3">
      <c r="A11" s="10">
        <v>1</v>
      </c>
      <c r="B11" s="10" t="s">
        <v>13</v>
      </c>
      <c r="C11" s="10" t="s">
        <v>14</v>
      </c>
      <c r="D11" s="10" t="s">
        <v>15</v>
      </c>
      <c r="E11" s="10" t="s">
        <v>16</v>
      </c>
      <c r="F11" s="10" t="s">
        <v>33</v>
      </c>
      <c r="G11" s="11">
        <v>1000</v>
      </c>
      <c r="H11" s="10" t="str">
        <f t="shared" si="0"/>
        <v>12/02/14</v>
      </c>
      <c r="I11" s="12" t="str">
        <f t="shared" si="1"/>
        <v>23/03/14</v>
      </c>
      <c r="J11" s="10" t="str">
        <f t="shared" si="2"/>
        <v>Wednesday</v>
      </c>
      <c r="K11" s="13">
        <f t="shared" si="3"/>
        <v>41684</v>
      </c>
      <c r="L11" s="13">
        <f t="shared" si="3"/>
        <v>41726</v>
      </c>
      <c r="M11" s="11">
        <f t="shared" si="4"/>
        <v>40</v>
      </c>
      <c r="N11" s="14">
        <f t="shared" si="5"/>
        <v>25</v>
      </c>
      <c r="O11" s="10">
        <f t="shared" si="6"/>
        <v>1</v>
      </c>
      <c r="P11" s="15">
        <f t="shared" si="7"/>
        <v>25</v>
      </c>
      <c r="Q11" s="16">
        <f t="shared" si="8"/>
        <v>41747</v>
      </c>
      <c r="R11">
        <f t="shared" si="9"/>
        <v>0</v>
      </c>
    </row>
    <row r="12" spans="1:18" x14ac:dyDescent="0.3">
      <c r="A12" s="10">
        <v>1</v>
      </c>
      <c r="B12" s="10" t="s">
        <v>13</v>
      </c>
      <c r="C12" s="10" t="s">
        <v>14</v>
      </c>
      <c r="D12" s="10" t="s">
        <v>15</v>
      </c>
      <c r="E12" s="10" t="s">
        <v>16</v>
      </c>
      <c r="F12" s="10" t="s">
        <v>33</v>
      </c>
      <c r="G12" s="11">
        <v>1000</v>
      </c>
      <c r="H12" s="10" t="str">
        <f t="shared" si="0"/>
        <v>12/02/14</v>
      </c>
      <c r="I12" s="12" t="str">
        <f t="shared" si="1"/>
        <v>23/03/14</v>
      </c>
      <c r="J12" s="10" t="str">
        <f t="shared" si="2"/>
        <v>Wednesday</v>
      </c>
      <c r="K12" s="13">
        <f t="shared" si="3"/>
        <v>41684</v>
      </c>
      <c r="L12" s="13">
        <f t="shared" si="3"/>
        <v>41726</v>
      </c>
      <c r="M12" s="11">
        <f t="shared" si="4"/>
        <v>40</v>
      </c>
      <c r="N12" s="14">
        <f t="shared" si="5"/>
        <v>25</v>
      </c>
      <c r="O12" s="10">
        <f t="shared" si="6"/>
        <v>1</v>
      </c>
      <c r="P12" s="15">
        <f t="shared" si="7"/>
        <v>25</v>
      </c>
      <c r="Q12" s="16">
        <f t="shared" si="8"/>
        <v>41754</v>
      </c>
      <c r="R12">
        <f t="shared" si="9"/>
        <v>0</v>
      </c>
    </row>
    <row r="13" spans="1:18" x14ac:dyDescent="0.3">
      <c r="A13" s="10">
        <v>1</v>
      </c>
      <c r="B13" s="10" t="s">
        <v>13</v>
      </c>
      <c r="C13" s="10" t="s">
        <v>14</v>
      </c>
      <c r="D13" s="10" t="s">
        <v>15</v>
      </c>
      <c r="E13" s="10" t="s">
        <v>16</v>
      </c>
      <c r="F13" s="10" t="s">
        <v>33</v>
      </c>
      <c r="G13" s="11">
        <v>1000</v>
      </c>
      <c r="H13" s="10" t="str">
        <f t="shared" si="0"/>
        <v>12/02/14</v>
      </c>
      <c r="I13" s="12" t="str">
        <f t="shared" si="1"/>
        <v>23/03/14</v>
      </c>
      <c r="J13" s="10" t="str">
        <f t="shared" si="2"/>
        <v>Wednesday</v>
      </c>
      <c r="K13" s="13">
        <f t="shared" si="3"/>
        <v>41684</v>
      </c>
      <c r="L13" s="13">
        <f t="shared" si="3"/>
        <v>41726</v>
      </c>
      <c r="M13" s="11">
        <f t="shared" si="4"/>
        <v>40</v>
      </c>
      <c r="N13" s="14">
        <f t="shared" si="5"/>
        <v>25</v>
      </c>
      <c r="O13" s="10">
        <f t="shared" si="6"/>
        <v>1</v>
      </c>
      <c r="P13" s="15">
        <f t="shared" si="7"/>
        <v>25</v>
      </c>
      <c r="Q13" s="16">
        <f t="shared" si="8"/>
        <v>41761</v>
      </c>
      <c r="R13">
        <f t="shared" si="9"/>
        <v>0</v>
      </c>
    </row>
    <row r="14" spans="1:18" x14ac:dyDescent="0.3">
      <c r="A14" s="10">
        <v>1</v>
      </c>
      <c r="B14" s="10" t="s">
        <v>13</v>
      </c>
      <c r="C14" s="10" t="s">
        <v>14</v>
      </c>
      <c r="D14" s="10" t="s">
        <v>15</v>
      </c>
      <c r="E14" s="10" t="s">
        <v>16</v>
      </c>
      <c r="F14" s="10" t="s">
        <v>33</v>
      </c>
      <c r="G14" s="11">
        <v>1000</v>
      </c>
      <c r="H14" s="10" t="str">
        <f t="shared" si="0"/>
        <v>12/02/14</v>
      </c>
      <c r="I14" s="12" t="str">
        <f>MID(D14,FIND("-",D14)+1,25)</f>
        <v>23/03/14</v>
      </c>
      <c r="J14" s="10" t="str">
        <f t="shared" si="2"/>
        <v>Wednesday</v>
      </c>
      <c r="K14" s="13">
        <f t="shared" si="3"/>
        <v>41684</v>
      </c>
      <c r="L14" s="13">
        <f t="shared" si="3"/>
        <v>41726</v>
      </c>
      <c r="M14" s="11">
        <f t="shared" si="4"/>
        <v>40</v>
      </c>
      <c r="N14" s="14">
        <f t="shared" si="5"/>
        <v>25</v>
      </c>
      <c r="O14" s="10">
        <f t="shared" si="6"/>
        <v>1</v>
      </c>
      <c r="P14" s="15">
        <f t="shared" si="7"/>
        <v>25</v>
      </c>
      <c r="Q14" s="16">
        <f t="shared" si="8"/>
        <v>41768</v>
      </c>
      <c r="R14">
        <f t="shared" si="9"/>
        <v>0</v>
      </c>
    </row>
    <row r="15" spans="1:18" x14ac:dyDescent="0.3">
      <c r="A15" s="10">
        <v>1</v>
      </c>
      <c r="B15" s="10" t="s">
        <v>13</v>
      </c>
      <c r="C15" s="10" t="s">
        <v>14</v>
      </c>
      <c r="D15" s="10" t="s">
        <v>15</v>
      </c>
      <c r="E15" s="10" t="s">
        <v>16</v>
      </c>
      <c r="F15" s="10" t="s">
        <v>33</v>
      </c>
      <c r="G15" s="11">
        <v>1000</v>
      </c>
      <c r="H15" s="10" t="str">
        <f t="shared" si="0"/>
        <v>12/02/14</v>
      </c>
      <c r="I15" s="12" t="str">
        <f t="shared" si="1"/>
        <v>23/03/14</v>
      </c>
      <c r="J15" s="10" t="str">
        <f t="shared" si="2"/>
        <v>Wednesday</v>
      </c>
      <c r="K15" s="13">
        <f t="shared" si="3"/>
        <v>41684</v>
      </c>
      <c r="L15" s="13">
        <f t="shared" si="3"/>
        <v>41726</v>
      </c>
      <c r="M15" s="11">
        <f t="shared" si="4"/>
        <v>40</v>
      </c>
      <c r="N15" s="14">
        <f t="shared" si="5"/>
        <v>25</v>
      </c>
      <c r="O15" s="10">
        <f t="shared" si="6"/>
        <v>1</v>
      </c>
      <c r="P15" s="15">
        <f t="shared" si="7"/>
        <v>25</v>
      </c>
      <c r="Q15" s="16">
        <f t="shared" si="8"/>
        <v>41775</v>
      </c>
      <c r="R15">
        <f t="shared" si="9"/>
        <v>0</v>
      </c>
    </row>
    <row r="16" spans="1:18" x14ac:dyDescent="0.3">
      <c r="A16" s="10">
        <v>1</v>
      </c>
      <c r="B16" s="10" t="s">
        <v>13</v>
      </c>
      <c r="C16" s="10" t="s">
        <v>14</v>
      </c>
      <c r="D16" s="10" t="s">
        <v>15</v>
      </c>
      <c r="E16" s="10" t="s">
        <v>16</v>
      </c>
      <c r="F16" s="10" t="s">
        <v>33</v>
      </c>
      <c r="G16" s="11">
        <v>1000</v>
      </c>
      <c r="H16" s="10" t="str">
        <f t="shared" si="0"/>
        <v>12/02/14</v>
      </c>
      <c r="I16" s="12" t="str">
        <f t="shared" si="1"/>
        <v>23/03/14</v>
      </c>
      <c r="J16" s="10" t="str">
        <f t="shared" si="2"/>
        <v>Wednesday</v>
      </c>
      <c r="K16" s="13">
        <f t="shared" si="3"/>
        <v>41684</v>
      </c>
      <c r="L16" s="13">
        <f t="shared" si="3"/>
        <v>41726</v>
      </c>
      <c r="M16" s="11">
        <f t="shared" si="4"/>
        <v>40</v>
      </c>
      <c r="N16" s="14">
        <f t="shared" si="5"/>
        <v>25</v>
      </c>
      <c r="O16" s="10">
        <f t="shared" si="6"/>
        <v>1</v>
      </c>
      <c r="P16" s="15">
        <f t="shared" si="7"/>
        <v>25</v>
      </c>
      <c r="Q16" s="16">
        <f t="shared" si="8"/>
        <v>41782</v>
      </c>
      <c r="R16">
        <f t="shared" si="9"/>
        <v>0</v>
      </c>
    </row>
    <row r="17" spans="1:18" x14ac:dyDescent="0.3">
      <c r="A17" s="10">
        <v>1</v>
      </c>
      <c r="B17" s="10" t="s">
        <v>13</v>
      </c>
      <c r="C17" s="10" t="s">
        <v>14</v>
      </c>
      <c r="D17" s="10" t="s">
        <v>15</v>
      </c>
      <c r="E17" s="10" t="s">
        <v>16</v>
      </c>
      <c r="F17" s="10" t="s">
        <v>33</v>
      </c>
      <c r="G17" s="11">
        <v>1000</v>
      </c>
      <c r="H17" s="10" t="str">
        <f t="shared" si="0"/>
        <v>12/02/14</v>
      </c>
      <c r="I17" s="12" t="str">
        <f t="shared" si="1"/>
        <v>23/03/14</v>
      </c>
      <c r="J17" s="10" t="str">
        <f t="shared" si="2"/>
        <v>Wednesday</v>
      </c>
      <c r="K17" s="13">
        <f t="shared" si="3"/>
        <v>41684</v>
      </c>
      <c r="L17" s="13">
        <f t="shared" si="3"/>
        <v>41726</v>
      </c>
      <c r="M17" s="11">
        <f t="shared" si="4"/>
        <v>40</v>
      </c>
      <c r="N17" s="14">
        <f t="shared" si="5"/>
        <v>25</v>
      </c>
      <c r="O17" s="10">
        <f t="shared" si="6"/>
        <v>1</v>
      </c>
      <c r="P17" s="15">
        <f t="shared" si="7"/>
        <v>25</v>
      </c>
      <c r="Q17" s="16">
        <f t="shared" si="8"/>
        <v>41789</v>
      </c>
      <c r="R17">
        <f t="shared" si="9"/>
        <v>0</v>
      </c>
    </row>
    <row r="18" spans="1:18" x14ac:dyDescent="0.3">
      <c r="A18" s="10">
        <v>1</v>
      </c>
      <c r="B18" s="10" t="s">
        <v>13</v>
      </c>
      <c r="C18" s="10" t="s">
        <v>14</v>
      </c>
      <c r="D18" s="10" t="s">
        <v>15</v>
      </c>
      <c r="E18" s="10" t="s">
        <v>16</v>
      </c>
      <c r="F18" s="10" t="s">
        <v>33</v>
      </c>
      <c r="G18" s="11">
        <v>1000</v>
      </c>
      <c r="H18" s="10" t="str">
        <f t="shared" si="0"/>
        <v>12/02/14</v>
      </c>
      <c r="I18" s="12" t="str">
        <f t="shared" si="1"/>
        <v>23/03/14</v>
      </c>
      <c r="J18" s="10" t="str">
        <f t="shared" si="2"/>
        <v>Wednesday</v>
      </c>
      <c r="K18" s="13">
        <f t="shared" si="3"/>
        <v>41684</v>
      </c>
      <c r="L18" s="13">
        <f t="shared" si="3"/>
        <v>41726</v>
      </c>
      <c r="M18" s="11">
        <f t="shared" si="4"/>
        <v>40</v>
      </c>
      <c r="N18" s="14">
        <f t="shared" si="5"/>
        <v>25</v>
      </c>
      <c r="O18" s="10">
        <f t="shared" si="6"/>
        <v>1</v>
      </c>
      <c r="P18" s="15">
        <f t="shared" si="7"/>
        <v>25</v>
      </c>
      <c r="Q18" s="16">
        <f t="shared" si="8"/>
        <v>41796</v>
      </c>
      <c r="R18">
        <f t="shared" si="9"/>
        <v>0</v>
      </c>
    </row>
    <row r="19" spans="1:18" x14ac:dyDescent="0.3">
      <c r="A19" s="10">
        <v>1</v>
      </c>
      <c r="B19" s="10" t="s">
        <v>13</v>
      </c>
      <c r="C19" s="10" t="s">
        <v>14</v>
      </c>
      <c r="D19" s="10" t="s">
        <v>15</v>
      </c>
      <c r="E19" s="10" t="s">
        <v>16</v>
      </c>
      <c r="F19" s="10" t="s">
        <v>33</v>
      </c>
      <c r="G19" s="11">
        <v>1000</v>
      </c>
      <c r="H19" s="10" t="str">
        <f t="shared" si="0"/>
        <v>12/02/14</v>
      </c>
      <c r="I19" s="12" t="str">
        <f t="shared" si="1"/>
        <v>23/03/14</v>
      </c>
      <c r="J19" s="10" t="str">
        <f t="shared" si="2"/>
        <v>Wednesday</v>
      </c>
      <c r="K19" s="13">
        <f t="shared" si="3"/>
        <v>41684</v>
      </c>
      <c r="L19" s="13">
        <f t="shared" si="3"/>
        <v>41726</v>
      </c>
      <c r="M19" s="11">
        <f t="shared" si="4"/>
        <v>40</v>
      </c>
      <c r="N19" s="14">
        <f t="shared" si="5"/>
        <v>25</v>
      </c>
      <c r="O19" s="10">
        <f t="shared" si="6"/>
        <v>1</v>
      </c>
      <c r="P19" s="15">
        <f t="shared" si="7"/>
        <v>25</v>
      </c>
      <c r="Q19" s="16">
        <f t="shared" si="8"/>
        <v>41803</v>
      </c>
      <c r="R19">
        <f t="shared" si="9"/>
        <v>0</v>
      </c>
    </row>
    <row r="20" spans="1:18" x14ac:dyDescent="0.3">
      <c r="A20" s="10">
        <v>1</v>
      </c>
      <c r="B20" s="10" t="s">
        <v>13</v>
      </c>
      <c r="C20" s="10" t="s">
        <v>14</v>
      </c>
      <c r="D20" s="10" t="s">
        <v>15</v>
      </c>
      <c r="E20" s="10" t="s">
        <v>16</v>
      </c>
      <c r="F20" s="10" t="s">
        <v>33</v>
      </c>
      <c r="G20" s="11">
        <v>1000</v>
      </c>
      <c r="H20" s="10" t="str">
        <f t="shared" si="0"/>
        <v>12/02/14</v>
      </c>
      <c r="I20" s="12" t="str">
        <f t="shared" si="1"/>
        <v>23/03/14</v>
      </c>
      <c r="J20" s="10" t="str">
        <f t="shared" si="2"/>
        <v>Wednesday</v>
      </c>
      <c r="K20" s="13">
        <f t="shared" si="3"/>
        <v>41684</v>
      </c>
      <c r="L20" s="13">
        <f t="shared" si="3"/>
        <v>41726</v>
      </c>
      <c r="M20" s="11">
        <f t="shared" si="4"/>
        <v>40</v>
      </c>
      <c r="N20" s="14">
        <f t="shared" si="5"/>
        <v>25</v>
      </c>
      <c r="O20" s="10">
        <f t="shared" si="6"/>
        <v>1</v>
      </c>
      <c r="P20" s="15">
        <f t="shared" si="7"/>
        <v>25</v>
      </c>
      <c r="Q20" s="16">
        <f t="shared" si="8"/>
        <v>41810</v>
      </c>
      <c r="R20">
        <f t="shared" si="9"/>
        <v>0</v>
      </c>
    </row>
    <row r="21" spans="1:18" x14ac:dyDescent="0.3">
      <c r="A21" s="10">
        <v>1</v>
      </c>
      <c r="B21" s="10" t="s">
        <v>13</v>
      </c>
      <c r="C21" s="10" t="s">
        <v>14</v>
      </c>
      <c r="D21" s="10" t="s">
        <v>15</v>
      </c>
      <c r="E21" s="10" t="s">
        <v>16</v>
      </c>
      <c r="F21" s="10" t="s">
        <v>33</v>
      </c>
      <c r="G21" s="11">
        <v>1000</v>
      </c>
      <c r="H21" s="10" t="str">
        <f t="shared" si="0"/>
        <v>12/02/14</v>
      </c>
      <c r="I21" s="12" t="str">
        <f t="shared" si="1"/>
        <v>23/03/14</v>
      </c>
      <c r="J21" s="10" t="str">
        <f t="shared" si="2"/>
        <v>Wednesday</v>
      </c>
      <c r="K21" s="13">
        <f t="shared" si="3"/>
        <v>41684</v>
      </c>
      <c r="L21" s="13">
        <f t="shared" si="3"/>
        <v>41726</v>
      </c>
      <c r="M21" s="11">
        <f t="shared" si="4"/>
        <v>40</v>
      </c>
      <c r="N21" s="14">
        <f t="shared" si="5"/>
        <v>25</v>
      </c>
      <c r="O21" s="10">
        <f t="shared" si="6"/>
        <v>1</v>
      </c>
      <c r="P21" s="15">
        <f t="shared" si="7"/>
        <v>25</v>
      </c>
      <c r="Q21" s="16">
        <f t="shared" si="8"/>
        <v>41817</v>
      </c>
      <c r="R21">
        <f t="shared" si="9"/>
        <v>0</v>
      </c>
    </row>
    <row r="22" spans="1:18" x14ac:dyDescent="0.3">
      <c r="A22" s="10">
        <v>1</v>
      </c>
      <c r="B22" s="10" t="s">
        <v>13</v>
      </c>
      <c r="C22" s="10" t="s">
        <v>14</v>
      </c>
      <c r="D22" s="10" t="s">
        <v>15</v>
      </c>
      <c r="E22" s="10" t="s">
        <v>16</v>
      </c>
      <c r="F22" s="10" t="s">
        <v>33</v>
      </c>
      <c r="G22" s="11">
        <v>1000</v>
      </c>
      <c r="H22" s="10" t="str">
        <f t="shared" si="0"/>
        <v>12/02/14</v>
      </c>
      <c r="I22" s="12" t="str">
        <f t="shared" si="1"/>
        <v>23/03/14</v>
      </c>
      <c r="J22" s="10" t="str">
        <f t="shared" si="2"/>
        <v>Wednesday</v>
      </c>
      <c r="K22" s="13">
        <f t="shared" si="3"/>
        <v>41684</v>
      </c>
      <c r="L22" s="13">
        <f t="shared" si="3"/>
        <v>41726</v>
      </c>
      <c r="M22" s="11">
        <f t="shared" si="4"/>
        <v>40</v>
      </c>
      <c r="N22" s="14">
        <f t="shared" si="5"/>
        <v>25</v>
      </c>
      <c r="O22" s="10">
        <f t="shared" si="6"/>
        <v>1</v>
      </c>
      <c r="P22" s="15">
        <f t="shared" si="7"/>
        <v>25</v>
      </c>
      <c r="Q22" s="16">
        <f t="shared" si="8"/>
        <v>41824</v>
      </c>
      <c r="R22">
        <f t="shared" si="9"/>
        <v>0</v>
      </c>
    </row>
    <row r="23" spans="1:18" x14ac:dyDescent="0.3">
      <c r="A23" s="17">
        <v>1</v>
      </c>
      <c r="B23" s="17" t="s">
        <v>13</v>
      </c>
      <c r="C23" s="17" t="s">
        <v>14</v>
      </c>
      <c r="D23" s="17" t="s">
        <v>15</v>
      </c>
      <c r="E23" s="17" t="s">
        <v>16</v>
      </c>
      <c r="F23" s="17" t="s">
        <v>35</v>
      </c>
      <c r="G23" s="18">
        <v>1000</v>
      </c>
      <c r="H23" s="17" t="str">
        <f t="shared" si="0"/>
        <v>12/02/14</v>
      </c>
      <c r="I23" s="19" t="str">
        <f t="shared" si="1"/>
        <v>23/03/14</v>
      </c>
      <c r="J23" s="17" t="str">
        <f t="shared" si="2"/>
        <v>Wednesday</v>
      </c>
      <c r="K23" s="20">
        <f>IF(WEEKDAY(H23)=1,H23+5,
IF(WEEKDAY(H23)=2,H23+4,
IF(WEEKDAY(H23)=3,H23+3,
IF(WEEKDAY(H23)=4,H23+2,
IF(WEEKDAY(H23)=5,H23+1,
IF(WEEKDAY(H23)=6,H23+0,
IF(WEEKDAY(H23)=7,H23+6,
0)))))))</f>
        <v>41684</v>
      </c>
      <c r="L23" s="20">
        <f>IF(WEEKDAY(I23)=1,I23+5,
IF(WEEKDAY(I23)=2,I23+4,
IF(WEEKDAY(I23)=3,I23+3,
IF(WEEKDAY(I23)=4,I23+2,
IF(WEEKDAY(I23)=5,I23+1,
IF(WEEKDAY(I23)=6,I23+0,
IF(WEEKDAY(I23)=7,I23+6,
0)))))))</f>
        <v>41726</v>
      </c>
      <c r="M23" s="18">
        <f>(I23-H23)+1</f>
        <v>40</v>
      </c>
      <c r="N23" s="21">
        <f>G23/M23/O23</f>
        <v>25</v>
      </c>
      <c r="O23" s="17">
        <f>LEN(F23)-LEN(SUBSTITUTE(F23,"-",""))+1</f>
        <v>1</v>
      </c>
      <c r="P23" s="22">
        <f>G23/(O23*M23)</f>
        <v>25</v>
      </c>
      <c r="Q23" s="20">
        <v>41684</v>
      </c>
      <c r="R23">
        <f t="shared" si="9"/>
        <v>1</v>
      </c>
    </row>
    <row r="24" spans="1:18" x14ac:dyDescent="0.3">
      <c r="A24" s="17">
        <v>1</v>
      </c>
      <c r="B24" s="17" t="s">
        <v>13</v>
      </c>
      <c r="C24" s="17" t="s">
        <v>14</v>
      </c>
      <c r="D24" s="17" t="s">
        <v>15</v>
      </c>
      <c r="E24" s="17" t="s">
        <v>16</v>
      </c>
      <c r="F24" s="17" t="s">
        <v>35</v>
      </c>
      <c r="G24" s="18">
        <v>1000</v>
      </c>
      <c r="H24" s="17" t="str">
        <f t="shared" si="0"/>
        <v>12/02/14</v>
      </c>
      <c r="I24" s="19" t="str">
        <f t="shared" si="1"/>
        <v>23/03/14</v>
      </c>
      <c r="J24" s="17" t="str">
        <f t="shared" si="2"/>
        <v>Wednesday</v>
      </c>
      <c r="K24" s="20">
        <f t="shared" ref="K24:L43" si="10">IF(WEEKDAY(H24)=1,H24+5,
IF(WEEKDAY(H24)=2,H24+4,
IF(WEEKDAY(H24)=3,H24+3,
IF(WEEKDAY(H24)=4,H24+2,
IF(WEEKDAY(H24)=5,H24+1,
IF(WEEKDAY(H24)=6,H24+0,
IF(WEEKDAY(H24)=7,H24+6,
0)))))))</f>
        <v>41684</v>
      </c>
      <c r="L24" s="20">
        <f t="shared" si="10"/>
        <v>41726</v>
      </c>
      <c r="M24" s="18">
        <f t="shared" ref="M24:M87" si="11">(I24-H24)+1</f>
        <v>40</v>
      </c>
      <c r="N24" s="21">
        <f t="shared" ref="N24:N87" si="12">G24/M24/O24</f>
        <v>25</v>
      </c>
      <c r="O24" s="17">
        <f t="shared" ref="O24:O87" si="13">LEN(F24)-LEN(SUBSTITUTE(F24,"-",""))+1</f>
        <v>1</v>
      </c>
      <c r="P24" s="22">
        <f t="shared" ref="P24:P87" si="14">G24/(O24*M24)</f>
        <v>25</v>
      </c>
      <c r="Q24" s="23">
        <f>Q23+7</f>
        <v>41691</v>
      </c>
      <c r="R24">
        <f t="shared" si="9"/>
        <v>1</v>
      </c>
    </row>
    <row r="25" spans="1:18" x14ac:dyDescent="0.3">
      <c r="A25" s="17">
        <v>1</v>
      </c>
      <c r="B25" s="17" t="s">
        <v>13</v>
      </c>
      <c r="C25" s="17" t="s">
        <v>14</v>
      </c>
      <c r="D25" s="17" t="s">
        <v>15</v>
      </c>
      <c r="E25" s="17" t="s">
        <v>16</v>
      </c>
      <c r="F25" s="17" t="s">
        <v>35</v>
      </c>
      <c r="G25" s="18">
        <v>1000</v>
      </c>
      <c r="H25" s="17" t="str">
        <f t="shared" si="0"/>
        <v>12/02/14</v>
      </c>
      <c r="I25" s="19" t="str">
        <f t="shared" si="1"/>
        <v>23/03/14</v>
      </c>
      <c r="J25" s="17" t="str">
        <f t="shared" si="2"/>
        <v>Wednesday</v>
      </c>
      <c r="K25" s="20">
        <f t="shared" si="10"/>
        <v>41684</v>
      </c>
      <c r="L25" s="20">
        <f t="shared" si="10"/>
        <v>41726</v>
      </c>
      <c r="M25" s="18">
        <f t="shared" si="11"/>
        <v>40</v>
      </c>
      <c r="N25" s="21">
        <f t="shared" si="12"/>
        <v>25</v>
      </c>
      <c r="O25" s="17">
        <f t="shared" si="13"/>
        <v>1</v>
      </c>
      <c r="P25" s="22">
        <f t="shared" si="14"/>
        <v>25</v>
      </c>
      <c r="Q25" s="23">
        <f t="shared" ref="Q25:Q43" si="15">Q24+7</f>
        <v>41698</v>
      </c>
      <c r="R25">
        <f t="shared" si="9"/>
        <v>1</v>
      </c>
    </row>
    <row r="26" spans="1:18" x14ac:dyDescent="0.3">
      <c r="A26" s="17">
        <v>1</v>
      </c>
      <c r="B26" s="17" t="s">
        <v>13</v>
      </c>
      <c r="C26" s="17" t="s">
        <v>14</v>
      </c>
      <c r="D26" s="17" t="s">
        <v>15</v>
      </c>
      <c r="E26" s="17" t="s">
        <v>16</v>
      </c>
      <c r="F26" s="17" t="s">
        <v>35</v>
      </c>
      <c r="G26" s="18">
        <v>1000</v>
      </c>
      <c r="H26" s="17" t="str">
        <f t="shared" si="0"/>
        <v>12/02/14</v>
      </c>
      <c r="I26" s="19" t="str">
        <f t="shared" si="1"/>
        <v>23/03/14</v>
      </c>
      <c r="J26" s="17" t="str">
        <f t="shared" si="2"/>
        <v>Wednesday</v>
      </c>
      <c r="K26" s="20">
        <f t="shared" si="10"/>
        <v>41684</v>
      </c>
      <c r="L26" s="20">
        <f t="shared" si="10"/>
        <v>41726</v>
      </c>
      <c r="M26" s="18">
        <f t="shared" si="11"/>
        <v>40</v>
      </c>
      <c r="N26" s="21">
        <f t="shared" si="12"/>
        <v>25</v>
      </c>
      <c r="O26" s="17">
        <f t="shared" si="13"/>
        <v>1</v>
      </c>
      <c r="P26" s="22">
        <f t="shared" si="14"/>
        <v>25</v>
      </c>
      <c r="Q26" s="23">
        <f t="shared" si="15"/>
        <v>41705</v>
      </c>
      <c r="R26">
        <f t="shared" si="9"/>
        <v>1</v>
      </c>
    </row>
    <row r="27" spans="1:18" x14ac:dyDescent="0.3">
      <c r="A27" s="17">
        <v>1</v>
      </c>
      <c r="B27" s="17" t="s">
        <v>13</v>
      </c>
      <c r="C27" s="17" t="s">
        <v>14</v>
      </c>
      <c r="D27" s="17" t="s">
        <v>15</v>
      </c>
      <c r="E27" s="17" t="s">
        <v>16</v>
      </c>
      <c r="F27" s="17" t="s">
        <v>35</v>
      </c>
      <c r="G27" s="18">
        <v>1000</v>
      </c>
      <c r="H27" s="17" t="str">
        <f t="shared" si="0"/>
        <v>12/02/14</v>
      </c>
      <c r="I27" s="19" t="str">
        <f t="shared" si="1"/>
        <v>23/03/14</v>
      </c>
      <c r="J27" s="17" t="str">
        <f t="shared" si="2"/>
        <v>Wednesday</v>
      </c>
      <c r="K27" s="20">
        <f t="shared" si="10"/>
        <v>41684</v>
      </c>
      <c r="L27" s="20">
        <f t="shared" si="10"/>
        <v>41726</v>
      </c>
      <c r="M27" s="18">
        <f t="shared" si="11"/>
        <v>40</v>
      </c>
      <c r="N27" s="21">
        <f t="shared" si="12"/>
        <v>25</v>
      </c>
      <c r="O27" s="17">
        <f t="shared" si="13"/>
        <v>1</v>
      </c>
      <c r="P27" s="22">
        <f t="shared" si="14"/>
        <v>25</v>
      </c>
      <c r="Q27" s="23">
        <f t="shared" si="15"/>
        <v>41712</v>
      </c>
      <c r="R27">
        <f t="shared" si="9"/>
        <v>1</v>
      </c>
    </row>
    <row r="28" spans="1:18" x14ac:dyDescent="0.3">
      <c r="A28" s="17">
        <v>1</v>
      </c>
      <c r="B28" s="17" t="s">
        <v>13</v>
      </c>
      <c r="C28" s="17" t="s">
        <v>14</v>
      </c>
      <c r="D28" s="17" t="s">
        <v>15</v>
      </c>
      <c r="E28" s="17" t="s">
        <v>16</v>
      </c>
      <c r="F28" s="17" t="s">
        <v>35</v>
      </c>
      <c r="G28" s="18">
        <v>1000</v>
      </c>
      <c r="H28" s="17" t="str">
        <f t="shared" si="0"/>
        <v>12/02/14</v>
      </c>
      <c r="I28" s="19" t="str">
        <f t="shared" si="1"/>
        <v>23/03/14</v>
      </c>
      <c r="J28" s="17" t="str">
        <f t="shared" si="2"/>
        <v>Wednesday</v>
      </c>
      <c r="K28" s="20">
        <f t="shared" si="10"/>
        <v>41684</v>
      </c>
      <c r="L28" s="20">
        <f t="shared" si="10"/>
        <v>41726</v>
      </c>
      <c r="M28" s="18">
        <f t="shared" si="11"/>
        <v>40</v>
      </c>
      <c r="N28" s="21">
        <f t="shared" si="12"/>
        <v>25</v>
      </c>
      <c r="O28" s="17">
        <f t="shared" si="13"/>
        <v>1</v>
      </c>
      <c r="P28" s="22">
        <f t="shared" si="14"/>
        <v>25</v>
      </c>
      <c r="Q28" s="23">
        <f t="shared" si="15"/>
        <v>41719</v>
      </c>
      <c r="R28">
        <f t="shared" si="9"/>
        <v>1</v>
      </c>
    </row>
    <row r="29" spans="1:18" x14ac:dyDescent="0.3">
      <c r="A29" s="17">
        <v>1</v>
      </c>
      <c r="B29" s="17" t="s">
        <v>13</v>
      </c>
      <c r="C29" s="17" t="s">
        <v>14</v>
      </c>
      <c r="D29" s="17" t="s">
        <v>15</v>
      </c>
      <c r="E29" s="17" t="s">
        <v>16</v>
      </c>
      <c r="F29" s="17" t="s">
        <v>35</v>
      </c>
      <c r="G29" s="18">
        <v>1000</v>
      </c>
      <c r="H29" s="17" t="str">
        <f t="shared" si="0"/>
        <v>12/02/14</v>
      </c>
      <c r="I29" s="19" t="str">
        <f t="shared" si="1"/>
        <v>23/03/14</v>
      </c>
      <c r="J29" s="17" t="str">
        <f t="shared" si="2"/>
        <v>Wednesday</v>
      </c>
      <c r="K29" s="20">
        <f t="shared" si="10"/>
        <v>41684</v>
      </c>
      <c r="L29" s="20">
        <f t="shared" si="10"/>
        <v>41726</v>
      </c>
      <c r="M29" s="18">
        <f t="shared" si="11"/>
        <v>40</v>
      </c>
      <c r="N29" s="21">
        <f t="shared" si="12"/>
        <v>25</v>
      </c>
      <c r="O29" s="17">
        <f t="shared" si="13"/>
        <v>1</v>
      </c>
      <c r="P29" s="22">
        <f t="shared" si="14"/>
        <v>25</v>
      </c>
      <c r="Q29" s="23">
        <f t="shared" si="15"/>
        <v>41726</v>
      </c>
      <c r="R29">
        <f t="shared" si="9"/>
        <v>1</v>
      </c>
    </row>
    <row r="30" spans="1:18" x14ac:dyDescent="0.3">
      <c r="A30" s="17">
        <v>1</v>
      </c>
      <c r="B30" s="17" t="s">
        <v>13</v>
      </c>
      <c r="C30" s="17" t="s">
        <v>14</v>
      </c>
      <c r="D30" s="17" t="s">
        <v>15</v>
      </c>
      <c r="E30" s="17" t="s">
        <v>16</v>
      </c>
      <c r="F30" s="17" t="s">
        <v>35</v>
      </c>
      <c r="G30" s="18">
        <v>1000</v>
      </c>
      <c r="H30" s="17" t="str">
        <f t="shared" si="0"/>
        <v>12/02/14</v>
      </c>
      <c r="I30" s="19" t="str">
        <f t="shared" si="1"/>
        <v>23/03/14</v>
      </c>
      <c r="J30" s="17" t="str">
        <f t="shared" si="2"/>
        <v>Wednesday</v>
      </c>
      <c r="K30" s="20">
        <f t="shared" si="10"/>
        <v>41684</v>
      </c>
      <c r="L30" s="20">
        <f t="shared" si="10"/>
        <v>41726</v>
      </c>
      <c r="M30" s="18">
        <f t="shared" si="11"/>
        <v>40</v>
      </c>
      <c r="N30" s="21">
        <f t="shared" si="12"/>
        <v>25</v>
      </c>
      <c r="O30" s="17">
        <f t="shared" si="13"/>
        <v>1</v>
      </c>
      <c r="P30" s="22">
        <f t="shared" si="14"/>
        <v>25</v>
      </c>
      <c r="Q30" s="23">
        <f t="shared" si="15"/>
        <v>41733</v>
      </c>
      <c r="R30">
        <f t="shared" si="9"/>
        <v>0</v>
      </c>
    </row>
    <row r="31" spans="1:18" x14ac:dyDescent="0.3">
      <c r="A31" s="17">
        <v>1</v>
      </c>
      <c r="B31" s="17" t="s">
        <v>13</v>
      </c>
      <c r="C31" s="17" t="s">
        <v>14</v>
      </c>
      <c r="D31" s="17" t="s">
        <v>15</v>
      </c>
      <c r="E31" s="17" t="s">
        <v>16</v>
      </c>
      <c r="F31" s="17" t="s">
        <v>35</v>
      </c>
      <c r="G31" s="18">
        <v>1000</v>
      </c>
      <c r="H31" s="17" t="str">
        <f t="shared" si="0"/>
        <v>12/02/14</v>
      </c>
      <c r="I31" s="19" t="str">
        <f t="shared" si="1"/>
        <v>23/03/14</v>
      </c>
      <c r="J31" s="17" t="str">
        <f t="shared" si="2"/>
        <v>Wednesday</v>
      </c>
      <c r="K31" s="20">
        <f t="shared" si="10"/>
        <v>41684</v>
      </c>
      <c r="L31" s="20">
        <f t="shared" si="10"/>
        <v>41726</v>
      </c>
      <c r="M31" s="18">
        <f t="shared" si="11"/>
        <v>40</v>
      </c>
      <c r="N31" s="21">
        <f t="shared" si="12"/>
        <v>25</v>
      </c>
      <c r="O31" s="17">
        <f t="shared" si="13"/>
        <v>1</v>
      </c>
      <c r="P31" s="22">
        <f t="shared" si="14"/>
        <v>25</v>
      </c>
      <c r="Q31" s="23">
        <f t="shared" si="15"/>
        <v>41740</v>
      </c>
      <c r="R31">
        <f t="shared" si="9"/>
        <v>0</v>
      </c>
    </row>
    <row r="32" spans="1:18" x14ac:dyDescent="0.3">
      <c r="A32" s="17">
        <v>1</v>
      </c>
      <c r="B32" s="17" t="s">
        <v>13</v>
      </c>
      <c r="C32" s="17" t="s">
        <v>14</v>
      </c>
      <c r="D32" s="17" t="s">
        <v>15</v>
      </c>
      <c r="E32" s="17" t="s">
        <v>16</v>
      </c>
      <c r="F32" s="17" t="s">
        <v>35</v>
      </c>
      <c r="G32" s="18">
        <v>1000</v>
      </c>
      <c r="H32" s="17" t="str">
        <f t="shared" si="0"/>
        <v>12/02/14</v>
      </c>
      <c r="I32" s="19" t="str">
        <f t="shared" si="1"/>
        <v>23/03/14</v>
      </c>
      <c r="J32" s="17" t="str">
        <f t="shared" si="2"/>
        <v>Wednesday</v>
      </c>
      <c r="K32" s="20">
        <f t="shared" si="10"/>
        <v>41684</v>
      </c>
      <c r="L32" s="20">
        <f t="shared" si="10"/>
        <v>41726</v>
      </c>
      <c r="M32" s="18">
        <f t="shared" si="11"/>
        <v>40</v>
      </c>
      <c r="N32" s="21">
        <f t="shared" si="12"/>
        <v>25</v>
      </c>
      <c r="O32" s="17">
        <f t="shared" si="13"/>
        <v>1</v>
      </c>
      <c r="P32" s="22">
        <f t="shared" si="14"/>
        <v>25</v>
      </c>
      <c r="Q32" s="23">
        <f t="shared" si="15"/>
        <v>41747</v>
      </c>
      <c r="R32">
        <f t="shared" si="9"/>
        <v>0</v>
      </c>
    </row>
    <row r="33" spans="1:18" x14ac:dyDescent="0.3">
      <c r="A33" s="17">
        <v>1</v>
      </c>
      <c r="B33" s="17" t="s">
        <v>13</v>
      </c>
      <c r="C33" s="17" t="s">
        <v>14</v>
      </c>
      <c r="D33" s="17" t="s">
        <v>15</v>
      </c>
      <c r="E33" s="17" t="s">
        <v>16</v>
      </c>
      <c r="F33" s="17" t="s">
        <v>35</v>
      </c>
      <c r="G33" s="18">
        <v>1000</v>
      </c>
      <c r="H33" s="17" t="str">
        <f t="shared" si="0"/>
        <v>12/02/14</v>
      </c>
      <c r="I33" s="19" t="str">
        <f t="shared" si="1"/>
        <v>23/03/14</v>
      </c>
      <c r="J33" s="17" t="str">
        <f t="shared" si="2"/>
        <v>Wednesday</v>
      </c>
      <c r="K33" s="20">
        <f t="shared" si="10"/>
        <v>41684</v>
      </c>
      <c r="L33" s="20">
        <f t="shared" si="10"/>
        <v>41726</v>
      </c>
      <c r="M33" s="18">
        <f t="shared" si="11"/>
        <v>40</v>
      </c>
      <c r="N33" s="21">
        <f t="shared" si="12"/>
        <v>25</v>
      </c>
      <c r="O33" s="17">
        <f t="shared" si="13"/>
        <v>1</v>
      </c>
      <c r="P33" s="22">
        <f t="shared" si="14"/>
        <v>25</v>
      </c>
      <c r="Q33" s="23">
        <f t="shared" si="15"/>
        <v>41754</v>
      </c>
      <c r="R33">
        <f t="shared" si="9"/>
        <v>0</v>
      </c>
    </row>
    <row r="34" spans="1:18" x14ac:dyDescent="0.3">
      <c r="A34" s="17">
        <v>1</v>
      </c>
      <c r="B34" s="17" t="s">
        <v>13</v>
      </c>
      <c r="C34" s="17" t="s">
        <v>14</v>
      </c>
      <c r="D34" s="17" t="s">
        <v>15</v>
      </c>
      <c r="E34" s="17" t="s">
        <v>16</v>
      </c>
      <c r="F34" s="17" t="s">
        <v>35</v>
      </c>
      <c r="G34" s="18">
        <v>1000</v>
      </c>
      <c r="H34" s="17" t="str">
        <f t="shared" si="0"/>
        <v>12/02/14</v>
      </c>
      <c r="I34" s="19" t="str">
        <f t="shared" si="1"/>
        <v>23/03/14</v>
      </c>
      <c r="J34" s="17" t="str">
        <f t="shared" si="2"/>
        <v>Wednesday</v>
      </c>
      <c r="K34" s="20">
        <f t="shared" si="10"/>
        <v>41684</v>
      </c>
      <c r="L34" s="20">
        <f t="shared" si="10"/>
        <v>41726</v>
      </c>
      <c r="M34" s="18">
        <f t="shared" si="11"/>
        <v>40</v>
      </c>
      <c r="N34" s="21">
        <f t="shared" si="12"/>
        <v>25</v>
      </c>
      <c r="O34" s="17">
        <f t="shared" si="13"/>
        <v>1</v>
      </c>
      <c r="P34" s="22">
        <f t="shared" si="14"/>
        <v>25</v>
      </c>
      <c r="Q34" s="23">
        <f t="shared" si="15"/>
        <v>41761</v>
      </c>
      <c r="R34">
        <f t="shared" si="9"/>
        <v>0</v>
      </c>
    </row>
    <row r="35" spans="1:18" x14ac:dyDescent="0.3">
      <c r="A35" s="17">
        <v>1</v>
      </c>
      <c r="B35" s="17" t="s">
        <v>13</v>
      </c>
      <c r="C35" s="17" t="s">
        <v>14</v>
      </c>
      <c r="D35" s="17" t="s">
        <v>15</v>
      </c>
      <c r="E35" s="17" t="s">
        <v>16</v>
      </c>
      <c r="F35" s="17" t="s">
        <v>35</v>
      </c>
      <c r="G35" s="18">
        <v>1000</v>
      </c>
      <c r="H35" s="17" t="str">
        <f t="shared" si="0"/>
        <v>12/02/14</v>
      </c>
      <c r="I35" s="19" t="str">
        <f t="shared" si="1"/>
        <v>23/03/14</v>
      </c>
      <c r="J35" s="17" t="str">
        <f t="shared" si="2"/>
        <v>Wednesday</v>
      </c>
      <c r="K35" s="20">
        <f t="shared" si="10"/>
        <v>41684</v>
      </c>
      <c r="L35" s="20">
        <f t="shared" si="10"/>
        <v>41726</v>
      </c>
      <c r="M35" s="18">
        <f t="shared" si="11"/>
        <v>40</v>
      </c>
      <c r="N35" s="21">
        <f t="shared" si="12"/>
        <v>25</v>
      </c>
      <c r="O35" s="17">
        <f t="shared" si="13"/>
        <v>1</v>
      </c>
      <c r="P35" s="22">
        <f t="shared" si="14"/>
        <v>25</v>
      </c>
      <c r="Q35" s="23">
        <f t="shared" si="15"/>
        <v>41768</v>
      </c>
      <c r="R35">
        <f t="shared" si="9"/>
        <v>0</v>
      </c>
    </row>
    <row r="36" spans="1:18" x14ac:dyDescent="0.3">
      <c r="A36" s="17">
        <v>1</v>
      </c>
      <c r="B36" s="17" t="s">
        <v>13</v>
      </c>
      <c r="C36" s="17" t="s">
        <v>14</v>
      </c>
      <c r="D36" s="17" t="s">
        <v>15</v>
      </c>
      <c r="E36" s="17" t="s">
        <v>16</v>
      </c>
      <c r="F36" s="17" t="s">
        <v>35</v>
      </c>
      <c r="G36" s="18">
        <v>1000</v>
      </c>
      <c r="H36" s="17" t="str">
        <f t="shared" si="0"/>
        <v>12/02/14</v>
      </c>
      <c r="I36" s="19" t="str">
        <f t="shared" si="1"/>
        <v>23/03/14</v>
      </c>
      <c r="J36" s="17" t="str">
        <f t="shared" si="2"/>
        <v>Wednesday</v>
      </c>
      <c r="K36" s="20">
        <f t="shared" si="10"/>
        <v>41684</v>
      </c>
      <c r="L36" s="20">
        <f t="shared" si="10"/>
        <v>41726</v>
      </c>
      <c r="M36" s="18">
        <f t="shared" si="11"/>
        <v>40</v>
      </c>
      <c r="N36" s="21">
        <f t="shared" si="12"/>
        <v>25</v>
      </c>
      <c r="O36" s="17">
        <f t="shared" si="13"/>
        <v>1</v>
      </c>
      <c r="P36" s="22">
        <f t="shared" si="14"/>
        <v>25</v>
      </c>
      <c r="Q36" s="23">
        <f t="shared" si="15"/>
        <v>41775</v>
      </c>
      <c r="R36">
        <f t="shared" si="9"/>
        <v>0</v>
      </c>
    </row>
    <row r="37" spans="1:18" x14ac:dyDescent="0.3">
      <c r="A37" s="17">
        <v>1</v>
      </c>
      <c r="B37" s="17" t="s">
        <v>13</v>
      </c>
      <c r="C37" s="17" t="s">
        <v>14</v>
      </c>
      <c r="D37" s="17" t="s">
        <v>15</v>
      </c>
      <c r="E37" s="17" t="s">
        <v>16</v>
      </c>
      <c r="F37" s="17" t="s">
        <v>35</v>
      </c>
      <c r="G37" s="18">
        <v>1000</v>
      </c>
      <c r="H37" s="17" t="str">
        <f t="shared" si="0"/>
        <v>12/02/14</v>
      </c>
      <c r="I37" s="19" t="str">
        <f t="shared" si="1"/>
        <v>23/03/14</v>
      </c>
      <c r="J37" s="17" t="str">
        <f t="shared" si="2"/>
        <v>Wednesday</v>
      </c>
      <c r="K37" s="20">
        <f t="shared" si="10"/>
        <v>41684</v>
      </c>
      <c r="L37" s="20">
        <f t="shared" si="10"/>
        <v>41726</v>
      </c>
      <c r="M37" s="18">
        <f t="shared" si="11"/>
        <v>40</v>
      </c>
      <c r="N37" s="21">
        <f t="shared" si="12"/>
        <v>25</v>
      </c>
      <c r="O37" s="17">
        <f t="shared" si="13"/>
        <v>1</v>
      </c>
      <c r="P37" s="22">
        <f t="shared" si="14"/>
        <v>25</v>
      </c>
      <c r="Q37" s="23">
        <f t="shared" si="15"/>
        <v>41782</v>
      </c>
      <c r="R37">
        <f t="shared" si="9"/>
        <v>0</v>
      </c>
    </row>
    <row r="38" spans="1:18" x14ac:dyDescent="0.3">
      <c r="A38" s="17">
        <v>1</v>
      </c>
      <c r="B38" s="17" t="s">
        <v>13</v>
      </c>
      <c r="C38" s="17" t="s">
        <v>14</v>
      </c>
      <c r="D38" s="17" t="s">
        <v>15</v>
      </c>
      <c r="E38" s="17" t="s">
        <v>16</v>
      </c>
      <c r="F38" s="17" t="s">
        <v>35</v>
      </c>
      <c r="G38" s="18">
        <v>1000</v>
      </c>
      <c r="H38" s="17" t="str">
        <f t="shared" si="0"/>
        <v>12/02/14</v>
      </c>
      <c r="I38" s="19" t="str">
        <f t="shared" si="1"/>
        <v>23/03/14</v>
      </c>
      <c r="J38" s="17" t="str">
        <f t="shared" si="2"/>
        <v>Wednesday</v>
      </c>
      <c r="K38" s="20">
        <f t="shared" si="10"/>
        <v>41684</v>
      </c>
      <c r="L38" s="20">
        <f t="shared" si="10"/>
        <v>41726</v>
      </c>
      <c r="M38" s="18">
        <f t="shared" si="11"/>
        <v>40</v>
      </c>
      <c r="N38" s="21">
        <f t="shared" si="12"/>
        <v>25</v>
      </c>
      <c r="O38" s="17">
        <f t="shared" si="13"/>
        <v>1</v>
      </c>
      <c r="P38" s="22">
        <f t="shared" si="14"/>
        <v>25</v>
      </c>
      <c r="Q38" s="23">
        <f t="shared" si="15"/>
        <v>41789</v>
      </c>
      <c r="R38">
        <f t="shared" si="9"/>
        <v>0</v>
      </c>
    </row>
    <row r="39" spans="1:18" x14ac:dyDescent="0.3">
      <c r="A39" s="17">
        <v>1</v>
      </c>
      <c r="B39" s="17" t="s">
        <v>13</v>
      </c>
      <c r="C39" s="17" t="s">
        <v>14</v>
      </c>
      <c r="D39" s="17" t="s">
        <v>15</v>
      </c>
      <c r="E39" s="17" t="s">
        <v>16</v>
      </c>
      <c r="F39" s="17" t="s">
        <v>35</v>
      </c>
      <c r="G39" s="18">
        <v>1000</v>
      </c>
      <c r="H39" s="17" t="str">
        <f t="shared" si="0"/>
        <v>12/02/14</v>
      </c>
      <c r="I39" s="19" t="str">
        <f t="shared" si="1"/>
        <v>23/03/14</v>
      </c>
      <c r="J39" s="17" t="str">
        <f t="shared" si="2"/>
        <v>Wednesday</v>
      </c>
      <c r="K39" s="20">
        <f t="shared" si="10"/>
        <v>41684</v>
      </c>
      <c r="L39" s="20">
        <f t="shared" si="10"/>
        <v>41726</v>
      </c>
      <c r="M39" s="18">
        <f t="shared" si="11"/>
        <v>40</v>
      </c>
      <c r="N39" s="21">
        <f t="shared" si="12"/>
        <v>25</v>
      </c>
      <c r="O39" s="17">
        <f t="shared" si="13"/>
        <v>1</v>
      </c>
      <c r="P39" s="22">
        <f t="shared" si="14"/>
        <v>25</v>
      </c>
      <c r="Q39" s="23">
        <f t="shared" si="15"/>
        <v>41796</v>
      </c>
      <c r="R39">
        <f t="shared" si="9"/>
        <v>0</v>
      </c>
    </row>
    <row r="40" spans="1:18" x14ac:dyDescent="0.3">
      <c r="A40" s="17">
        <v>1</v>
      </c>
      <c r="B40" s="17" t="s">
        <v>13</v>
      </c>
      <c r="C40" s="17" t="s">
        <v>14</v>
      </c>
      <c r="D40" s="17" t="s">
        <v>15</v>
      </c>
      <c r="E40" s="17" t="s">
        <v>16</v>
      </c>
      <c r="F40" s="17" t="s">
        <v>35</v>
      </c>
      <c r="G40" s="18">
        <v>1000</v>
      </c>
      <c r="H40" s="17" t="str">
        <f t="shared" si="0"/>
        <v>12/02/14</v>
      </c>
      <c r="I40" s="19" t="str">
        <f t="shared" si="1"/>
        <v>23/03/14</v>
      </c>
      <c r="J40" s="17" t="str">
        <f t="shared" si="2"/>
        <v>Wednesday</v>
      </c>
      <c r="K40" s="20">
        <f t="shared" si="10"/>
        <v>41684</v>
      </c>
      <c r="L40" s="20">
        <f t="shared" si="10"/>
        <v>41726</v>
      </c>
      <c r="M40" s="18">
        <f t="shared" si="11"/>
        <v>40</v>
      </c>
      <c r="N40" s="21">
        <f t="shared" si="12"/>
        <v>25</v>
      </c>
      <c r="O40" s="17">
        <f t="shared" si="13"/>
        <v>1</v>
      </c>
      <c r="P40" s="22">
        <f t="shared" si="14"/>
        <v>25</v>
      </c>
      <c r="Q40" s="23">
        <f t="shared" si="15"/>
        <v>41803</v>
      </c>
      <c r="R40">
        <f t="shared" si="9"/>
        <v>0</v>
      </c>
    </row>
    <row r="41" spans="1:18" x14ac:dyDescent="0.3">
      <c r="A41" s="17">
        <v>1</v>
      </c>
      <c r="B41" s="17" t="s">
        <v>13</v>
      </c>
      <c r="C41" s="17" t="s">
        <v>14</v>
      </c>
      <c r="D41" s="17" t="s">
        <v>15</v>
      </c>
      <c r="E41" s="17" t="s">
        <v>16</v>
      </c>
      <c r="F41" s="17" t="s">
        <v>35</v>
      </c>
      <c r="G41" s="18">
        <v>1000</v>
      </c>
      <c r="H41" s="17" t="str">
        <f t="shared" si="0"/>
        <v>12/02/14</v>
      </c>
      <c r="I41" s="19" t="str">
        <f t="shared" si="1"/>
        <v>23/03/14</v>
      </c>
      <c r="J41" s="17" t="str">
        <f t="shared" si="2"/>
        <v>Wednesday</v>
      </c>
      <c r="K41" s="20">
        <f t="shared" si="10"/>
        <v>41684</v>
      </c>
      <c r="L41" s="20">
        <f t="shared" si="10"/>
        <v>41726</v>
      </c>
      <c r="M41" s="18">
        <f t="shared" si="11"/>
        <v>40</v>
      </c>
      <c r="N41" s="21">
        <f t="shared" si="12"/>
        <v>25</v>
      </c>
      <c r="O41" s="17">
        <f t="shared" si="13"/>
        <v>1</v>
      </c>
      <c r="P41" s="22">
        <f t="shared" si="14"/>
        <v>25</v>
      </c>
      <c r="Q41" s="23">
        <f t="shared" si="15"/>
        <v>41810</v>
      </c>
      <c r="R41">
        <f t="shared" si="9"/>
        <v>0</v>
      </c>
    </row>
    <row r="42" spans="1:18" x14ac:dyDescent="0.3">
      <c r="A42" s="17">
        <v>1</v>
      </c>
      <c r="B42" s="17" t="s">
        <v>13</v>
      </c>
      <c r="C42" s="17" t="s">
        <v>14</v>
      </c>
      <c r="D42" s="17" t="s">
        <v>15</v>
      </c>
      <c r="E42" s="17" t="s">
        <v>16</v>
      </c>
      <c r="F42" s="17" t="s">
        <v>35</v>
      </c>
      <c r="G42" s="18">
        <v>1000</v>
      </c>
      <c r="H42" s="17" t="str">
        <f t="shared" si="0"/>
        <v>12/02/14</v>
      </c>
      <c r="I42" s="19" t="str">
        <f t="shared" si="1"/>
        <v>23/03/14</v>
      </c>
      <c r="J42" s="17" t="str">
        <f t="shared" si="2"/>
        <v>Wednesday</v>
      </c>
      <c r="K42" s="20">
        <f t="shared" si="10"/>
        <v>41684</v>
      </c>
      <c r="L42" s="20">
        <f t="shared" si="10"/>
        <v>41726</v>
      </c>
      <c r="M42" s="18">
        <f t="shared" si="11"/>
        <v>40</v>
      </c>
      <c r="N42" s="21">
        <f t="shared" si="12"/>
        <v>25</v>
      </c>
      <c r="O42" s="17">
        <f t="shared" si="13"/>
        <v>1</v>
      </c>
      <c r="P42" s="22">
        <f t="shared" si="14"/>
        <v>25</v>
      </c>
      <c r="Q42" s="23">
        <f t="shared" si="15"/>
        <v>41817</v>
      </c>
      <c r="R42">
        <f t="shared" si="9"/>
        <v>0</v>
      </c>
    </row>
    <row r="43" spans="1:18" x14ac:dyDescent="0.3">
      <c r="A43" s="17">
        <v>1</v>
      </c>
      <c r="B43" s="17" t="s">
        <v>13</v>
      </c>
      <c r="C43" s="17" t="s">
        <v>14</v>
      </c>
      <c r="D43" s="17" t="s">
        <v>15</v>
      </c>
      <c r="E43" s="17" t="s">
        <v>16</v>
      </c>
      <c r="F43" s="17" t="s">
        <v>35</v>
      </c>
      <c r="G43" s="18">
        <v>1000</v>
      </c>
      <c r="H43" s="17" t="str">
        <f t="shared" si="0"/>
        <v>12/02/14</v>
      </c>
      <c r="I43" s="19" t="str">
        <f t="shared" si="1"/>
        <v>23/03/14</v>
      </c>
      <c r="J43" s="17" t="str">
        <f t="shared" si="2"/>
        <v>Wednesday</v>
      </c>
      <c r="K43" s="20">
        <f t="shared" si="10"/>
        <v>41684</v>
      </c>
      <c r="L43" s="20">
        <f t="shared" si="10"/>
        <v>41726</v>
      </c>
      <c r="M43" s="18">
        <f t="shared" si="11"/>
        <v>40</v>
      </c>
      <c r="N43" s="21">
        <f t="shared" si="12"/>
        <v>25</v>
      </c>
      <c r="O43" s="17">
        <f t="shared" si="13"/>
        <v>1</v>
      </c>
      <c r="P43" s="22">
        <f t="shared" si="14"/>
        <v>25</v>
      </c>
      <c r="Q43" s="23">
        <f t="shared" si="15"/>
        <v>41824</v>
      </c>
      <c r="R43">
        <f t="shared" si="9"/>
        <v>0</v>
      </c>
    </row>
    <row r="44" spans="1:18" x14ac:dyDescent="0.3">
      <c r="A44" s="10">
        <v>2</v>
      </c>
      <c r="B44" s="10" t="s">
        <v>13</v>
      </c>
      <c r="C44" s="10" t="s">
        <v>14</v>
      </c>
      <c r="D44" s="10" t="s">
        <v>15</v>
      </c>
      <c r="E44" s="10" t="s">
        <v>18</v>
      </c>
      <c r="F44" s="10" t="s">
        <v>33</v>
      </c>
      <c r="G44" s="24">
        <v>7000</v>
      </c>
      <c r="H44" s="10" t="str">
        <f t="shared" si="0"/>
        <v>12/02/14</v>
      </c>
      <c r="I44" s="10" t="str">
        <f t="shared" si="1"/>
        <v>23/03/14</v>
      </c>
      <c r="J44" s="10" t="str">
        <f t="shared" si="2"/>
        <v>Wednesday</v>
      </c>
      <c r="K44" s="13">
        <f t="shared" ref="K44:L64" si="16">IF(WEEKDAY(H44)=1,H44+5,
IF(WEEKDAY(H44)=2,H44+4,
IF(WEEKDAY(H44)=3,H44+3,
IF(WEEKDAY(H44)=4,H44+2,
IF(WEEKDAY(H44)=5,H44+1,
IF(WEEKDAY(H44)=6,H44+0,
IF(WEEKDAY(H44)=7,H44+6,
0)))))))</f>
        <v>41684</v>
      </c>
      <c r="L44" s="13">
        <f t="shared" si="16"/>
        <v>41726</v>
      </c>
      <c r="M44" s="11">
        <f t="shared" si="11"/>
        <v>40</v>
      </c>
      <c r="N44" s="14">
        <f t="shared" si="12"/>
        <v>175</v>
      </c>
      <c r="O44" s="10">
        <f t="shared" si="13"/>
        <v>1</v>
      </c>
      <c r="P44" s="15">
        <f t="shared" si="14"/>
        <v>175</v>
      </c>
      <c r="Q44" s="13">
        <v>41684</v>
      </c>
      <c r="R44">
        <f t="shared" si="9"/>
        <v>1</v>
      </c>
    </row>
    <row r="45" spans="1:18" x14ac:dyDescent="0.3">
      <c r="A45" s="10">
        <v>2</v>
      </c>
      <c r="B45" s="10" t="s">
        <v>13</v>
      </c>
      <c r="C45" s="10" t="s">
        <v>14</v>
      </c>
      <c r="D45" s="10" t="s">
        <v>15</v>
      </c>
      <c r="E45" s="10" t="s">
        <v>18</v>
      </c>
      <c r="F45" s="10" t="s">
        <v>33</v>
      </c>
      <c r="G45" s="24">
        <v>7000</v>
      </c>
      <c r="H45" s="10" t="str">
        <f t="shared" si="0"/>
        <v>12/02/14</v>
      </c>
      <c r="I45" s="10" t="str">
        <f t="shared" si="1"/>
        <v>23/03/14</v>
      </c>
      <c r="J45" s="10" t="str">
        <f t="shared" si="2"/>
        <v>Wednesday</v>
      </c>
      <c r="K45" s="13">
        <f t="shared" si="16"/>
        <v>41684</v>
      </c>
      <c r="L45" s="13">
        <f t="shared" si="16"/>
        <v>41726</v>
      </c>
      <c r="M45" s="11">
        <f t="shared" si="11"/>
        <v>40</v>
      </c>
      <c r="N45" s="14">
        <f t="shared" si="12"/>
        <v>175</v>
      </c>
      <c r="O45" s="10">
        <f t="shared" si="13"/>
        <v>1</v>
      </c>
      <c r="P45" s="15">
        <f t="shared" si="14"/>
        <v>175</v>
      </c>
      <c r="Q45" s="16">
        <f>Q44+7</f>
        <v>41691</v>
      </c>
      <c r="R45">
        <f t="shared" si="9"/>
        <v>1</v>
      </c>
    </row>
    <row r="46" spans="1:18" x14ac:dyDescent="0.3">
      <c r="A46" s="10">
        <v>2</v>
      </c>
      <c r="B46" s="10" t="s">
        <v>13</v>
      </c>
      <c r="C46" s="10" t="s">
        <v>14</v>
      </c>
      <c r="D46" s="10" t="s">
        <v>15</v>
      </c>
      <c r="E46" s="10" t="s">
        <v>18</v>
      </c>
      <c r="F46" s="10" t="s">
        <v>33</v>
      </c>
      <c r="G46" s="24">
        <v>7000</v>
      </c>
      <c r="H46" s="10" t="str">
        <f t="shared" si="0"/>
        <v>12/02/14</v>
      </c>
      <c r="I46" s="10" t="str">
        <f t="shared" si="1"/>
        <v>23/03/14</v>
      </c>
      <c r="J46" s="10" t="str">
        <f t="shared" si="2"/>
        <v>Wednesday</v>
      </c>
      <c r="K46" s="13">
        <f t="shared" si="16"/>
        <v>41684</v>
      </c>
      <c r="L46" s="13">
        <f t="shared" si="16"/>
        <v>41726</v>
      </c>
      <c r="M46" s="11">
        <f t="shared" si="11"/>
        <v>40</v>
      </c>
      <c r="N46" s="14">
        <f t="shared" si="12"/>
        <v>175</v>
      </c>
      <c r="O46" s="10">
        <f t="shared" si="13"/>
        <v>1</v>
      </c>
      <c r="P46" s="15">
        <f t="shared" si="14"/>
        <v>175</v>
      </c>
      <c r="Q46" s="16">
        <f t="shared" ref="Q46:Q64" si="17">Q45+7</f>
        <v>41698</v>
      </c>
      <c r="R46">
        <f t="shared" si="9"/>
        <v>1</v>
      </c>
    </row>
    <row r="47" spans="1:18" x14ac:dyDescent="0.3">
      <c r="A47" s="10">
        <v>2</v>
      </c>
      <c r="B47" s="10" t="s">
        <v>13</v>
      </c>
      <c r="C47" s="10" t="s">
        <v>14</v>
      </c>
      <c r="D47" s="10" t="s">
        <v>15</v>
      </c>
      <c r="E47" s="10" t="s">
        <v>18</v>
      </c>
      <c r="F47" s="10" t="s">
        <v>33</v>
      </c>
      <c r="G47" s="24">
        <v>7000</v>
      </c>
      <c r="H47" s="10" t="str">
        <f t="shared" si="0"/>
        <v>12/02/14</v>
      </c>
      <c r="I47" s="10" t="str">
        <f t="shared" si="1"/>
        <v>23/03/14</v>
      </c>
      <c r="J47" s="10" t="str">
        <f t="shared" si="2"/>
        <v>Wednesday</v>
      </c>
      <c r="K47" s="13">
        <f t="shared" si="16"/>
        <v>41684</v>
      </c>
      <c r="L47" s="13">
        <f t="shared" si="16"/>
        <v>41726</v>
      </c>
      <c r="M47" s="11">
        <f t="shared" si="11"/>
        <v>40</v>
      </c>
      <c r="N47" s="14">
        <f t="shared" si="12"/>
        <v>175</v>
      </c>
      <c r="O47" s="10">
        <f t="shared" si="13"/>
        <v>1</v>
      </c>
      <c r="P47" s="15">
        <f t="shared" si="14"/>
        <v>175</v>
      </c>
      <c r="Q47" s="16">
        <f t="shared" si="17"/>
        <v>41705</v>
      </c>
      <c r="R47">
        <f t="shared" si="9"/>
        <v>1</v>
      </c>
    </row>
    <row r="48" spans="1:18" x14ac:dyDescent="0.3">
      <c r="A48" s="10">
        <v>2</v>
      </c>
      <c r="B48" s="10" t="s">
        <v>13</v>
      </c>
      <c r="C48" s="10" t="s">
        <v>14</v>
      </c>
      <c r="D48" s="10" t="s">
        <v>15</v>
      </c>
      <c r="E48" s="10" t="s">
        <v>18</v>
      </c>
      <c r="F48" s="10" t="s">
        <v>33</v>
      </c>
      <c r="G48" s="24">
        <v>7000</v>
      </c>
      <c r="H48" s="10" t="str">
        <f t="shared" si="0"/>
        <v>12/02/14</v>
      </c>
      <c r="I48" s="10" t="str">
        <f t="shared" si="1"/>
        <v>23/03/14</v>
      </c>
      <c r="J48" s="10" t="str">
        <f t="shared" si="2"/>
        <v>Wednesday</v>
      </c>
      <c r="K48" s="13">
        <f t="shared" si="16"/>
        <v>41684</v>
      </c>
      <c r="L48" s="13">
        <f t="shared" si="16"/>
        <v>41726</v>
      </c>
      <c r="M48" s="11">
        <f t="shared" si="11"/>
        <v>40</v>
      </c>
      <c r="N48" s="14">
        <f t="shared" si="12"/>
        <v>175</v>
      </c>
      <c r="O48" s="10">
        <f t="shared" si="13"/>
        <v>1</v>
      </c>
      <c r="P48" s="15">
        <f t="shared" si="14"/>
        <v>175</v>
      </c>
      <c r="Q48" s="16">
        <f t="shared" si="17"/>
        <v>41712</v>
      </c>
      <c r="R48">
        <f t="shared" si="9"/>
        <v>1</v>
      </c>
    </row>
    <row r="49" spans="1:18" x14ac:dyDescent="0.3">
      <c r="A49" s="10">
        <v>2</v>
      </c>
      <c r="B49" s="10" t="s">
        <v>13</v>
      </c>
      <c r="C49" s="10" t="s">
        <v>14</v>
      </c>
      <c r="D49" s="10" t="s">
        <v>15</v>
      </c>
      <c r="E49" s="10" t="s">
        <v>18</v>
      </c>
      <c r="F49" s="10" t="s">
        <v>33</v>
      </c>
      <c r="G49" s="24">
        <v>7000</v>
      </c>
      <c r="H49" s="10" t="str">
        <f t="shared" si="0"/>
        <v>12/02/14</v>
      </c>
      <c r="I49" s="10" t="str">
        <f t="shared" si="1"/>
        <v>23/03/14</v>
      </c>
      <c r="J49" s="10" t="str">
        <f t="shared" si="2"/>
        <v>Wednesday</v>
      </c>
      <c r="K49" s="13">
        <f t="shared" si="16"/>
        <v>41684</v>
      </c>
      <c r="L49" s="13">
        <f t="shared" si="16"/>
        <v>41726</v>
      </c>
      <c r="M49" s="11">
        <f t="shared" si="11"/>
        <v>40</v>
      </c>
      <c r="N49" s="14">
        <f t="shared" si="12"/>
        <v>175</v>
      </c>
      <c r="O49" s="10">
        <f t="shared" si="13"/>
        <v>1</v>
      </c>
      <c r="P49" s="15">
        <f t="shared" si="14"/>
        <v>175</v>
      </c>
      <c r="Q49" s="16">
        <f t="shared" si="17"/>
        <v>41719</v>
      </c>
      <c r="R49">
        <f t="shared" si="9"/>
        <v>1</v>
      </c>
    </row>
    <row r="50" spans="1:18" x14ac:dyDescent="0.3">
      <c r="A50" s="10">
        <v>2</v>
      </c>
      <c r="B50" s="10" t="s">
        <v>13</v>
      </c>
      <c r="C50" s="10" t="s">
        <v>14</v>
      </c>
      <c r="D50" s="10" t="s">
        <v>15</v>
      </c>
      <c r="E50" s="10" t="s">
        <v>18</v>
      </c>
      <c r="F50" s="10" t="s">
        <v>33</v>
      </c>
      <c r="G50" s="24">
        <v>7000</v>
      </c>
      <c r="H50" s="10" t="str">
        <f t="shared" si="0"/>
        <v>12/02/14</v>
      </c>
      <c r="I50" s="10" t="str">
        <f t="shared" si="1"/>
        <v>23/03/14</v>
      </c>
      <c r="J50" s="10" t="str">
        <f t="shared" si="2"/>
        <v>Wednesday</v>
      </c>
      <c r="K50" s="13">
        <f t="shared" si="16"/>
        <v>41684</v>
      </c>
      <c r="L50" s="13">
        <f t="shared" si="16"/>
        <v>41726</v>
      </c>
      <c r="M50" s="11">
        <f t="shared" si="11"/>
        <v>40</v>
      </c>
      <c r="N50" s="14">
        <f t="shared" si="12"/>
        <v>175</v>
      </c>
      <c r="O50" s="10">
        <f t="shared" si="13"/>
        <v>1</v>
      </c>
      <c r="P50" s="15">
        <f t="shared" si="14"/>
        <v>175</v>
      </c>
      <c r="Q50" s="16">
        <f t="shared" si="17"/>
        <v>41726</v>
      </c>
      <c r="R50">
        <f t="shared" si="9"/>
        <v>1</v>
      </c>
    </row>
    <row r="51" spans="1:18" x14ac:dyDescent="0.3">
      <c r="A51" s="10">
        <v>2</v>
      </c>
      <c r="B51" s="10" t="s">
        <v>13</v>
      </c>
      <c r="C51" s="10" t="s">
        <v>14</v>
      </c>
      <c r="D51" s="10" t="s">
        <v>15</v>
      </c>
      <c r="E51" s="10" t="s">
        <v>18</v>
      </c>
      <c r="F51" s="10" t="s">
        <v>33</v>
      </c>
      <c r="G51" s="24">
        <v>7000</v>
      </c>
      <c r="H51" s="10" t="str">
        <f t="shared" si="0"/>
        <v>12/02/14</v>
      </c>
      <c r="I51" s="10" t="str">
        <f t="shared" si="1"/>
        <v>23/03/14</v>
      </c>
      <c r="J51" s="10" t="str">
        <f t="shared" si="2"/>
        <v>Wednesday</v>
      </c>
      <c r="K51" s="13">
        <f t="shared" si="16"/>
        <v>41684</v>
      </c>
      <c r="L51" s="13">
        <f t="shared" si="16"/>
        <v>41726</v>
      </c>
      <c r="M51" s="11">
        <f t="shared" si="11"/>
        <v>40</v>
      </c>
      <c r="N51" s="14">
        <f t="shared" si="12"/>
        <v>175</v>
      </c>
      <c r="O51" s="10">
        <f t="shared" si="13"/>
        <v>1</v>
      </c>
      <c r="P51" s="15">
        <f t="shared" si="14"/>
        <v>175</v>
      </c>
      <c r="Q51" s="16">
        <f t="shared" si="17"/>
        <v>41733</v>
      </c>
      <c r="R51">
        <f t="shared" si="9"/>
        <v>0</v>
      </c>
    </row>
    <row r="52" spans="1:18" x14ac:dyDescent="0.3">
      <c r="A52" s="10">
        <v>2</v>
      </c>
      <c r="B52" s="10" t="s">
        <v>13</v>
      </c>
      <c r="C52" s="10" t="s">
        <v>14</v>
      </c>
      <c r="D52" s="10" t="s">
        <v>15</v>
      </c>
      <c r="E52" s="10" t="s">
        <v>18</v>
      </c>
      <c r="F52" s="10" t="s">
        <v>33</v>
      </c>
      <c r="G52" s="24">
        <v>7000</v>
      </c>
      <c r="H52" s="10" t="str">
        <f t="shared" si="0"/>
        <v>12/02/14</v>
      </c>
      <c r="I52" s="10" t="str">
        <f t="shared" si="1"/>
        <v>23/03/14</v>
      </c>
      <c r="J52" s="10" t="str">
        <f t="shared" si="2"/>
        <v>Wednesday</v>
      </c>
      <c r="K52" s="13">
        <f t="shared" si="16"/>
        <v>41684</v>
      </c>
      <c r="L52" s="13">
        <f t="shared" si="16"/>
        <v>41726</v>
      </c>
      <c r="M52" s="11">
        <f t="shared" si="11"/>
        <v>40</v>
      </c>
      <c r="N52" s="14">
        <f t="shared" si="12"/>
        <v>175</v>
      </c>
      <c r="O52" s="10">
        <f t="shared" si="13"/>
        <v>1</v>
      </c>
      <c r="P52" s="15">
        <f t="shared" si="14"/>
        <v>175</v>
      </c>
      <c r="Q52" s="16">
        <f t="shared" si="17"/>
        <v>41740</v>
      </c>
      <c r="R52">
        <f t="shared" si="9"/>
        <v>0</v>
      </c>
    </row>
    <row r="53" spans="1:18" x14ac:dyDescent="0.3">
      <c r="A53" s="10">
        <v>2</v>
      </c>
      <c r="B53" s="10" t="s">
        <v>13</v>
      </c>
      <c r="C53" s="10" t="s">
        <v>14</v>
      </c>
      <c r="D53" s="10" t="s">
        <v>15</v>
      </c>
      <c r="E53" s="10" t="s">
        <v>18</v>
      </c>
      <c r="F53" s="10" t="s">
        <v>33</v>
      </c>
      <c r="G53" s="24">
        <v>7000</v>
      </c>
      <c r="H53" s="10" t="str">
        <f t="shared" si="0"/>
        <v>12/02/14</v>
      </c>
      <c r="I53" s="10" t="str">
        <f t="shared" si="1"/>
        <v>23/03/14</v>
      </c>
      <c r="J53" s="10" t="str">
        <f t="shared" si="2"/>
        <v>Wednesday</v>
      </c>
      <c r="K53" s="13">
        <f t="shared" si="16"/>
        <v>41684</v>
      </c>
      <c r="L53" s="13">
        <f t="shared" si="16"/>
        <v>41726</v>
      </c>
      <c r="M53" s="11">
        <f t="shared" si="11"/>
        <v>40</v>
      </c>
      <c r="N53" s="14">
        <f t="shared" si="12"/>
        <v>175</v>
      </c>
      <c r="O53" s="10">
        <f t="shared" si="13"/>
        <v>1</v>
      </c>
      <c r="P53" s="15">
        <f t="shared" si="14"/>
        <v>175</v>
      </c>
      <c r="Q53" s="16">
        <f t="shared" si="17"/>
        <v>41747</v>
      </c>
      <c r="R53">
        <f t="shared" si="9"/>
        <v>0</v>
      </c>
    </row>
    <row r="54" spans="1:18" x14ac:dyDescent="0.3">
      <c r="A54" s="10">
        <v>2</v>
      </c>
      <c r="B54" s="10" t="s">
        <v>13</v>
      </c>
      <c r="C54" s="10" t="s">
        <v>14</v>
      </c>
      <c r="D54" s="10" t="s">
        <v>15</v>
      </c>
      <c r="E54" s="10" t="s">
        <v>18</v>
      </c>
      <c r="F54" s="10" t="s">
        <v>33</v>
      </c>
      <c r="G54" s="24">
        <v>7000</v>
      </c>
      <c r="H54" s="10" t="str">
        <f t="shared" si="0"/>
        <v>12/02/14</v>
      </c>
      <c r="I54" s="10" t="str">
        <f t="shared" si="1"/>
        <v>23/03/14</v>
      </c>
      <c r="J54" s="10" t="str">
        <f t="shared" si="2"/>
        <v>Wednesday</v>
      </c>
      <c r="K54" s="13">
        <f t="shared" si="16"/>
        <v>41684</v>
      </c>
      <c r="L54" s="13">
        <f t="shared" si="16"/>
        <v>41726</v>
      </c>
      <c r="M54" s="11">
        <f t="shared" si="11"/>
        <v>40</v>
      </c>
      <c r="N54" s="14">
        <f t="shared" si="12"/>
        <v>175</v>
      </c>
      <c r="O54" s="10">
        <f t="shared" si="13"/>
        <v>1</v>
      </c>
      <c r="P54" s="15">
        <f t="shared" si="14"/>
        <v>175</v>
      </c>
      <c r="Q54" s="16">
        <f t="shared" si="17"/>
        <v>41754</v>
      </c>
      <c r="R54">
        <f t="shared" si="9"/>
        <v>0</v>
      </c>
    </row>
    <row r="55" spans="1:18" x14ac:dyDescent="0.3">
      <c r="A55" s="10">
        <v>2</v>
      </c>
      <c r="B55" s="10" t="s">
        <v>13</v>
      </c>
      <c r="C55" s="10" t="s">
        <v>14</v>
      </c>
      <c r="D55" s="10" t="s">
        <v>15</v>
      </c>
      <c r="E55" s="10" t="s">
        <v>18</v>
      </c>
      <c r="F55" s="10" t="s">
        <v>33</v>
      </c>
      <c r="G55" s="24">
        <v>7000</v>
      </c>
      <c r="H55" s="10" t="str">
        <f t="shared" si="0"/>
        <v>12/02/14</v>
      </c>
      <c r="I55" s="10" t="str">
        <f t="shared" si="1"/>
        <v>23/03/14</v>
      </c>
      <c r="J55" s="10" t="str">
        <f t="shared" si="2"/>
        <v>Wednesday</v>
      </c>
      <c r="K55" s="13">
        <f t="shared" si="16"/>
        <v>41684</v>
      </c>
      <c r="L55" s="13">
        <f t="shared" si="16"/>
        <v>41726</v>
      </c>
      <c r="M55" s="11">
        <f t="shared" si="11"/>
        <v>40</v>
      </c>
      <c r="N55" s="14">
        <f t="shared" si="12"/>
        <v>175</v>
      </c>
      <c r="O55" s="10">
        <f t="shared" si="13"/>
        <v>1</v>
      </c>
      <c r="P55" s="15">
        <f t="shared" si="14"/>
        <v>175</v>
      </c>
      <c r="Q55" s="16">
        <f t="shared" si="17"/>
        <v>41761</v>
      </c>
      <c r="R55">
        <f t="shared" si="9"/>
        <v>0</v>
      </c>
    </row>
    <row r="56" spans="1:18" x14ac:dyDescent="0.3">
      <c r="A56" s="10">
        <v>2</v>
      </c>
      <c r="B56" s="10" t="s">
        <v>13</v>
      </c>
      <c r="C56" s="10" t="s">
        <v>14</v>
      </c>
      <c r="D56" s="10" t="s">
        <v>15</v>
      </c>
      <c r="E56" s="10" t="s">
        <v>18</v>
      </c>
      <c r="F56" s="10" t="s">
        <v>33</v>
      </c>
      <c r="G56" s="24">
        <v>7000</v>
      </c>
      <c r="H56" s="10" t="str">
        <f t="shared" si="0"/>
        <v>12/02/14</v>
      </c>
      <c r="I56" s="10" t="str">
        <f t="shared" si="1"/>
        <v>23/03/14</v>
      </c>
      <c r="J56" s="10" t="str">
        <f t="shared" si="2"/>
        <v>Wednesday</v>
      </c>
      <c r="K56" s="13">
        <f t="shared" si="16"/>
        <v>41684</v>
      </c>
      <c r="L56" s="13">
        <f t="shared" si="16"/>
        <v>41726</v>
      </c>
      <c r="M56" s="11">
        <f t="shared" si="11"/>
        <v>40</v>
      </c>
      <c r="N56" s="14">
        <f t="shared" si="12"/>
        <v>175</v>
      </c>
      <c r="O56" s="10">
        <f t="shared" si="13"/>
        <v>1</v>
      </c>
      <c r="P56" s="15">
        <f t="shared" si="14"/>
        <v>175</v>
      </c>
      <c r="Q56" s="16">
        <f t="shared" si="17"/>
        <v>41768</v>
      </c>
      <c r="R56">
        <f t="shared" si="9"/>
        <v>0</v>
      </c>
    </row>
    <row r="57" spans="1:18" x14ac:dyDescent="0.3">
      <c r="A57" s="10">
        <v>2</v>
      </c>
      <c r="B57" s="10" t="s">
        <v>13</v>
      </c>
      <c r="C57" s="10" t="s">
        <v>14</v>
      </c>
      <c r="D57" s="10" t="s">
        <v>15</v>
      </c>
      <c r="E57" s="10" t="s">
        <v>18</v>
      </c>
      <c r="F57" s="10" t="s">
        <v>33</v>
      </c>
      <c r="G57" s="24">
        <v>7000</v>
      </c>
      <c r="H57" s="10" t="str">
        <f t="shared" si="0"/>
        <v>12/02/14</v>
      </c>
      <c r="I57" s="10" t="str">
        <f t="shared" si="1"/>
        <v>23/03/14</v>
      </c>
      <c r="J57" s="10" t="str">
        <f t="shared" si="2"/>
        <v>Wednesday</v>
      </c>
      <c r="K57" s="13">
        <f t="shared" si="16"/>
        <v>41684</v>
      </c>
      <c r="L57" s="13">
        <f t="shared" si="16"/>
        <v>41726</v>
      </c>
      <c r="M57" s="11">
        <f t="shared" si="11"/>
        <v>40</v>
      </c>
      <c r="N57" s="14">
        <f t="shared" si="12"/>
        <v>175</v>
      </c>
      <c r="O57" s="10">
        <f t="shared" si="13"/>
        <v>1</v>
      </c>
      <c r="P57" s="15">
        <f t="shared" si="14"/>
        <v>175</v>
      </c>
      <c r="Q57" s="16">
        <f t="shared" si="17"/>
        <v>41775</v>
      </c>
      <c r="R57">
        <f t="shared" si="9"/>
        <v>0</v>
      </c>
    </row>
    <row r="58" spans="1:18" x14ac:dyDescent="0.3">
      <c r="A58" s="10">
        <v>2</v>
      </c>
      <c r="B58" s="10" t="s">
        <v>13</v>
      </c>
      <c r="C58" s="10" t="s">
        <v>14</v>
      </c>
      <c r="D58" s="10" t="s">
        <v>15</v>
      </c>
      <c r="E58" s="10" t="s">
        <v>18</v>
      </c>
      <c r="F58" s="10" t="s">
        <v>33</v>
      </c>
      <c r="G58" s="24">
        <v>7000</v>
      </c>
      <c r="H58" s="10" t="str">
        <f t="shared" si="0"/>
        <v>12/02/14</v>
      </c>
      <c r="I58" s="10" t="str">
        <f t="shared" si="1"/>
        <v>23/03/14</v>
      </c>
      <c r="J58" s="10" t="str">
        <f t="shared" si="2"/>
        <v>Wednesday</v>
      </c>
      <c r="K58" s="13">
        <f t="shared" si="16"/>
        <v>41684</v>
      </c>
      <c r="L58" s="13">
        <f t="shared" si="16"/>
        <v>41726</v>
      </c>
      <c r="M58" s="11">
        <f t="shared" si="11"/>
        <v>40</v>
      </c>
      <c r="N58" s="14">
        <f t="shared" si="12"/>
        <v>175</v>
      </c>
      <c r="O58" s="10">
        <f t="shared" si="13"/>
        <v>1</v>
      </c>
      <c r="P58" s="15">
        <f t="shared" si="14"/>
        <v>175</v>
      </c>
      <c r="Q58" s="16">
        <f t="shared" si="17"/>
        <v>41782</v>
      </c>
      <c r="R58">
        <f t="shared" si="9"/>
        <v>0</v>
      </c>
    </row>
    <row r="59" spans="1:18" x14ac:dyDescent="0.3">
      <c r="A59" s="10">
        <v>2</v>
      </c>
      <c r="B59" s="10" t="s">
        <v>13</v>
      </c>
      <c r="C59" s="10" t="s">
        <v>14</v>
      </c>
      <c r="D59" s="10" t="s">
        <v>15</v>
      </c>
      <c r="E59" s="10" t="s">
        <v>18</v>
      </c>
      <c r="F59" s="10" t="s">
        <v>33</v>
      </c>
      <c r="G59" s="24">
        <v>7000</v>
      </c>
      <c r="H59" s="10" t="str">
        <f t="shared" si="0"/>
        <v>12/02/14</v>
      </c>
      <c r="I59" s="10" t="str">
        <f t="shared" si="1"/>
        <v>23/03/14</v>
      </c>
      <c r="J59" s="10" t="str">
        <f t="shared" si="2"/>
        <v>Wednesday</v>
      </c>
      <c r="K59" s="13">
        <f t="shared" si="16"/>
        <v>41684</v>
      </c>
      <c r="L59" s="13">
        <f t="shared" si="16"/>
        <v>41726</v>
      </c>
      <c r="M59" s="11">
        <f t="shared" si="11"/>
        <v>40</v>
      </c>
      <c r="N59" s="14">
        <f t="shared" si="12"/>
        <v>175</v>
      </c>
      <c r="O59" s="10">
        <f t="shared" si="13"/>
        <v>1</v>
      </c>
      <c r="P59" s="15">
        <f t="shared" si="14"/>
        <v>175</v>
      </c>
      <c r="Q59" s="16">
        <f t="shared" si="17"/>
        <v>41789</v>
      </c>
      <c r="R59">
        <f t="shared" si="9"/>
        <v>0</v>
      </c>
    </row>
    <row r="60" spans="1:18" x14ac:dyDescent="0.3">
      <c r="A60" s="10">
        <v>2</v>
      </c>
      <c r="B60" s="10" t="s">
        <v>13</v>
      </c>
      <c r="C60" s="10" t="s">
        <v>14</v>
      </c>
      <c r="D60" s="10" t="s">
        <v>15</v>
      </c>
      <c r="E60" s="10" t="s">
        <v>18</v>
      </c>
      <c r="F60" s="10" t="s">
        <v>33</v>
      </c>
      <c r="G60" s="24">
        <v>7000</v>
      </c>
      <c r="H60" s="10" t="str">
        <f t="shared" si="0"/>
        <v>12/02/14</v>
      </c>
      <c r="I60" s="10" t="str">
        <f t="shared" si="1"/>
        <v>23/03/14</v>
      </c>
      <c r="J60" s="10" t="str">
        <f t="shared" si="2"/>
        <v>Wednesday</v>
      </c>
      <c r="K60" s="13">
        <f t="shared" si="16"/>
        <v>41684</v>
      </c>
      <c r="L60" s="13">
        <f t="shared" si="16"/>
        <v>41726</v>
      </c>
      <c r="M60" s="11">
        <f t="shared" si="11"/>
        <v>40</v>
      </c>
      <c r="N60" s="14">
        <f t="shared" si="12"/>
        <v>175</v>
      </c>
      <c r="O60" s="10">
        <f t="shared" si="13"/>
        <v>1</v>
      </c>
      <c r="P60" s="15">
        <f t="shared" si="14"/>
        <v>175</v>
      </c>
      <c r="Q60" s="16">
        <f t="shared" si="17"/>
        <v>41796</v>
      </c>
      <c r="R60">
        <f t="shared" si="9"/>
        <v>0</v>
      </c>
    </row>
    <row r="61" spans="1:18" x14ac:dyDescent="0.3">
      <c r="A61" s="10">
        <v>2</v>
      </c>
      <c r="B61" s="10" t="s">
        <v>13</v>
      </c>
      <c r="C61" s="10" t="s">
        <v>14</v>
      </c>
      <c r="D61" s="10" t="s">
        <v>15</v>
      </c>
      <c r="E61" s="10" t="s">
        <v>18</v>
      </c>
      <c r="F61" s="10" t="s">
        <v>33</v>
      </c>
      <c r="G61" s="24">
        <v>7000</v>
      </c>
      <c r="H61" s="10" t="str">
        <f t="shared" si="0"/>
        <v>12/02/14</v>
      </c>
      <c r="I61" s="10" t="str">
        <f t="shared" si="1"/>
        <v>23/03/14</v>
      </c>
      <c r="J61" s="10" t="str">
        <f t="shared" si="2"/>
        <v>Wednesday</v>
      </c>
      <c r="K61" s="13">
        <f t="shared" si="16"/>
        <v>41684</v>
      </c>
      <c r="L61" s="13">
        <f t="shared" si="16"/>
        <v>41726</v>
      </c>
      <c r="M61" s="11">
        <f t="shared" si="11"/>
        <v>40</v>
      </c>
      <c r="N61" s="14">
        <f t="shared" si="12"/>
        <v>175</v>
      </c>
      <c r="O61" s="10">
        <f t="shared" si="13"/>
        <v>1</v>
      </c>
      <c r="P61" s="15">
        <f t="shared" si="14"/>
        <v>175</v>
      </c>
      <c r="Q61" s="16">
        <f t="shared" si="17"/>
        <v>41803</v>
      </c>
      <c r="R61">
        <f t="shared" si="9"/>
        <v>0</v>
      </c>
    </row>
    <row r="62" spans="1:18" x14ac:dyDescent="0.3">
      <c r="A62" s="10">
        <v>2</v>
      </c>
      <c r="B62" s="10" t="s">
        <v>13</v>
      </c>
      <c r="C62" s="10" t="s">
        <v>14</v>
      </c>
      <c r="D62" s="10" t="s">
        <v>15</v>
      </c>
      <c r="E62" s="10" t="s">
        <v>18</v>
      </c>
      <c r="F62" s="10" t="s">
        <v>33</v>
      </c>
      <c r="G62" s="24">
        <v>7000</v>
      </c>
      <c r="H62" s="10" t="str">
        <f t="shared" si="0"/>
        <v>12/02/14</v>
      </c>
      <c r="I62" s="10" t="str">
        <f t="shared" si="1"/>
        <v>23/03/14</v>
      </c>
      <c r="J62" s="10" t="str">
        <f t="shared" si="2"/>
        <v>Wednesday</v>
      </c>
      <c r="K62" s="13">
        <f t="shared" si="16"/>
        <v>41684</v>
      </c>
      <c r="L62" s="13">
        <f t="shared" si="16"/>
        <v>41726</v>
      </c>
      <c r="M62" s="11">
        <f t="shared" si="11"/>
        <v>40</v>
      </c>
      <c r="N62" s="14">
        <f t="shared" si="12"/>
        <v>175</v>
      </c>
      <c r="O62" s="10">
        <f t="shared" si="13"/>
        <v>1</v>
      </c>
      <c r="P62" s="15">
        <f t="shared" si="14"/>
        <v>175</v>
      </c>
      <c r="Q62" s="16">
        <f t="shared" si="17"/>
        <v>41810</v>
      </c>
      <c r="R62">
        <f t="shared" si="9"/>
        <v>0</v>
      </c>
    </row>
    <row r="63" spans="1:18" x14ac:dyDescent="0.3">
      <c r="A63" s="10">
        <v>2</v>
      </c>
      <c r="B63" s="10" t="s">
        <v>13</v>
      </c>
      <c r="C63" s="10" t="s">
        <v>14</v>
      </c>
      <c r="D63" s="10" t="s">
        <v>15</v>
      </c>
      <c r="E63" s="10" t="s">
        <v>18</v>
      </c>
      <c r="F63" s="10" t="s">
        <v>33</v>
      </c>
      <c r="G63" s="24">
        <v>7000</v>
      </c>
      <c r="H63" s="10" t="str">
        <f t="shared" si="0"/>
        <v>12/02/14</v>
      </c>
      <c r="I63" s="10" t="str">
        <f t="shared" si="1"/>
        <v>23/03/14</v>
      </c>
      <c r="J63" s="10" t="str">
        <f t="shared" si="2"/>
        <v>Wednesday</v>
      </c>
      <c r="K63" s="13">
        <f t="shared" si="16"/>
        <v>41684</v>
      </c>
      <c r="L63" s="13">
        <f t="shared" si="16"/>
        <v>41726</v>
      </c>
      <c r="M63" s="11">
        <f t="shared" si="11"/>
        <v>40</v>
      </c>
      <c r="N63" s="14">
        <f t="shared" si="12"/>
        <v>175</v>
      </c>
      <c r="O63" s="10">
        <f t="shared" si="13"/>
        <v>1</v>
      </c>
      <c r="P63" s="15">
        <f t="shared" si="14"/>
        <v>175</v>
      </c>
      <c r="Q63" s="16">
        <f t="shared" si="17"/>
        <v>41817</v>
      </c>
      <c r="R63">
        <f t="shared" si="9"/>
        <v>0</v>
      </c>
    </row>
    <row r="64" spans="1:18" x14ac:dyDescent="0.3">
      <c r="A64" s="10">
        <v>2</v>
      </c>
      <c r="B64" s="10" t="s">
        <v>13</v>
      </c>
      <c r="C64" s="10" t="s">
        <v>14</v>
      </c>
      <c r="D64" s="10" t="s">
        <v>15</v>
      </c>
      <c r="E64" s="10" t="s">
        <v>18</v>
      </c>
      <c r="F64" s="10" t="s">
        <v>33</v>
      </c>
      <c r="G64" s="24">
        <v>7000</v>
      </c>
      <c r="H64" s="10" t="str">
        <f t="shared" si="0"/>
        <v>12/02/14</v>
      </c>
      <c r="I64" s="10" t="str">
        <f t="shared" si="1"/>
        <v>23/03/14</v>
      </c>
      <c r="J64" s="10" t="str">
        <f t="shared" si="2"/>
        <v>Wednesday</v>
      </c>
      <c r="K64" s="13">
        <f t="shared" si="16"/>
        <v>41684</v>
      </c>
      <c r="L64" s="13">
        <f t="shared" si="16"/>
        <v>41726</v>
      </c>
      <c r="M64" s="11">
        <f t="shared" si="11"/>
        <v>40</v>
      </c>
      <c r="N64" s="14">
        <f t="shared" si="12"/>
        <v>175</v>
      </c>
      <c r="O64" s="10">
        <f t="shared" si="13"/>
        <v>1</v>
      </c>
      <c r="P64" s="15">
        <f t="shared" si="14"/>
        <v>175</v>
      </c>
      <c r="Q64" s="16">
        <f t="shared" si="17"/>
        <v>41824</v>
      </c>
      <c r="R64">
        <f t="shared" si="9"/>
        <v>0</v>
      </c>
    </row>
    <row r="65" spans="1:18" x14ac:dyDescent="0.3">
      <c r="A65" s="17">
        <v>2</v>
      </c>
      <c r="B65" s="17" t="s">
        <v>13</v>
      </c>
      <c r="C65" s="17" t="s">
        <v>14</v>
      </c>
      <c r="D65" s="17" t="s">
        <v>15</v>
      </c>
      <c r="E65" s="17" t="s">
        <v>18</v>
      </c>
      <c r="F65" s="17" t="s">
        <v>35</v>
      </c>
      <c r="G65" s="25">
        <v>7000</v>
      </c>
      <c r="H65" s="17" t="str">
        <f t="shared" si="0"/>
        <v>12/02/14</v>
      </c>
      <c r="I65" s="17" t="str">
        <f t="shared" si="1"/>
        <v>23/03/14</v>
      </c>
      <c r="J65" s="17" t="str">
        <f t="shared" si="2"/>
        <v>Wednesday</v>
      </c>
      <c r="K65" s="20">
        <f t="shared" ref="K65:L85" si="18">IF(WEEKDAY(H65)=1,H65+5,
IF(WEEKDAY(H65)=2,H65+4,
IF(WEEKDAY(H65)=3,H65+3,
IF(WEEKDAY(H65)=4,H65+2,
IF(WEEKDAY(H65)=5,H65+1,
IF(WEEKDAY(H65)=6,H65+0,
IF(WEEKDAY(H65)=7,H65+6,
0)))))))</f>
        <v>41684</v>
      </c>
      <c r="L65" s="20">
        <f t="shared" si="18"/>
        <v>41726</v>
      </c>
      <c r="M65" s="18">
        <f t="shared" si="11"/>
        <v>40</v>
      </c>
      <c r="N65" s="21">
        <f t="shared" si="12"/>
        <v>175</v>
      </c>
      <c r="O65" s="17">
        <f t="shared" si="13"/>
        <v>1</v>
      </c>
      <c r="P65" s="22">
        <f t="shared" si="14"/>
        <v>175</v>
      </c>
      <c r="Q65" s="20">
        <v>41684</v>
      </c>
      <c r="R65">
        <f t="shared" si="9"/>
        <v>1</v>
      </c>
    </row>
    <row r="66" spans="1:18" x14ac:dyDescent="0.3">
      <c r="A66" s="17">
        <v>2</v>
      </c>
      <c r="B66" s="17" t="s">
        <v>13</v>
      </c>
      <c r="C66" s="17" t="s">
        <v>14</v>
      </c>
      <c r="D66" s="17" t="s">
        <v>15</v>
      </c>
      <c r="E66" s="17" t="s">
        <v>18</v>
      </c>
      <c r="F66" s="17" t="s">
        <v>35</v>
      </c>
      <c r="G66" s="25">
        <v>7000</v>
      </c>
      <c r="H66" s="17" t="str">
        <f t="shared" ref="H66:H129" si="19">LEFT(D66,FIND("-",D66)-1)</f>
        <v>12/02/14</v>
      </c>
      <c r="I66" s="17" t="str">
        <f t="shared" ref="I66:I129" si="20">MID(D66,FIND("-",D66)+1,25)</f>
        <v>23/03/14</v>
      </c>
      <c r="J66" s="17" t="str">
        <f t="shared" ref="J66:J129" si="21">TEXT(H66,"dddd")</f>
        <v>Wednesday</v>
      </c>
      <c r="K66" s="20">
        <f t="shared" si="18"/>
        <v>41684</v>
      </c>
      <c r="L66" s="20">
        <f t="shared" si="18"/>
        <v>41726</v>
      </c>
      <c r="M66" s="18">
        <f t="shared" si="11"/>
        <v>40</v>
      </c>
      <c r="N66" s="21">
        <f t="shared" si="12"/>
        <v>175</v>
      </c>
      <c r="O66" s="17">
        <f t="shared" si="13"/>
        <v>1</v>
      </c>
      <c r="P66" s="22">
        <f t="shared" si="14"/>
        <v>175</v>
      </c>
      <c r="Q66" s="23">
        <f>Q65+7</f>
        <v>41691</v>
      </c>
      <c r="R66">
        <f t="shared" si="9"/>
        <v>1</v>
      </c>
    </row>
    <row r="67" spans="1:18" x14ac:dyDescent="0.3">
      <c r="A67" s="17">
        <v>2</v>
      </c>
      <c r="B67" s="17" t="s">
        <v>13</v>
      </c>
      <c r="C67" s="17" t="s">
        <v>14</v>
      </c>
      <c r="D67" s="17" t="s">
        <v>15</v>
      </c>
      <c r="E67" s="17" t="s">
        <v>18</v>
      </c>
      <c r="F67" s="17" t="s">
        <v>35</v>
      </c>
      <c r="G67" s="25">
        <v>7000</v>
      </c>
      <c r="H67" s="17" t="str">
        <f t="shared" si="19"/>
        <v>12/02/14</v>
      </c>
      <c r="I67" s="17" t="str">
        <f t="shared" si="20"/>
        <v>23/03/14</v>
      </c>
      <c r="J67" s="17" t="str">
        <f t="shared" si="21"/>
        <v>Wednesday</v>
      </c>
      <c r="K67" s="20">
        <f t="shared" si="18"/>
        <v>41684</v>
      </c>
      <c r="L67" s="20">
        <f t="shared" si="18"/>
        <v>41726</v>
      </c>
      <c r="M67" s="18">
        <f t="shared" si="11"/>
        <v>40</v>
      </c>
      <c r="N67" s="21">
        <f t="shared" si="12"/>
        <v>175</v>
      </c>
      <c r="O67" s="17">
        <f t="shared" si="13"/>
        <v>1</v>
      </c>
      <c r="P67" s="22">
        <f t="shared" si="14"/>
        <v>175</v>
      </c>
      <c r="Q67" s="23">
        <f t="shared" ref="Q67:Q85" si="22">Q66+7</f>
        <v>41698</v>
      </c>
      <c r="R67">
        <f t="shared" ref="R67:R130" si="23">IF(AND(Q67&gt;=K67,Q67&lt;=L67),1,0)</f>
        <v>1</v>
      </c>
    </row>
    <row r="68" spans="1:18" x14ac:dyDescent="0.3">
      <c r="A68" s="17">
        <v>2</v>
      </c>
      <c r="B68" s="17" t="s">
        <v>13</v>
      </c>
      <c r="C68" s="17" t="s">
        <v>14</v>
      </c>
      <c r="D68" s="17" t="s">
        <v>15</v>
      </c>
      <c r="E68" s="17" t="s">
        <v>18</v>
      </c>
      <c r="F68" s="17" t="s">
        <v>35</v>
      </c>
      <c r="G68" s="25">
        <v>7000</v>
      </c>
      <c r="H68" s="17" t="str">
        <f t="shared" si="19"/>
        <v>12/02/14</v>
      </c>
      <c r="I68" s="17" t="str">
        <f t="shared" si="20"/>
        <v>23/03/14</v>
      </c>
      <c r="J68" s="17" t="str">
        <f t="shared" si="21"/>
        <v>Wednesday</v>
      </c>
      <c r="K68" s="20">
        <f t="shared" si="18"/>
        <v>41684</v>
      </c>
      <c r="L68" s="20">
        <f t="shared" si="18"/>
        <v>41726</v>
      </c>
      <c r="M68" s="18">
        <f t="shared" si="11"/>
        <v>40</v>
      </c>
      <c r="N68" s="21">
        <f t="shared" si="12"/>
        <v>175</v>
      </c>
      <c r="O68" s="17">
        <f t="shared" si="13"/>
        <v>1</v>
      </c>
      <c r="P68" s="22">
        <f t="shared" si="14"/>
        <v>175</v>
      </c>
      <c r="Q68" s="23">
        <f t="shared" si="22"/>
        <v>41705</v>
      </c>
      <c r="R68">
        <f t="shared" si="23"/>
        <v>1</v>
      </c>
    </row>
    <row r="69" spans="1:18" x14ac:dyDescent="0.3">
      <c r="A69" s="17">
        <v>2</v>
      </c>
      <c r="B69" s="17" t="s">
        <v>13</v>
      </c>
      <c r="C69" s="17" t="s">
        <v>14</v>
      </c>
      <c r="D69" s="17" t="s">
        <v>15</v>
      </c>
      <c r="E69" s="17" t="s">
        <v>18</v>
      </c>
      <c r="F69" s="17" t="s">
        <v>35</v>
      </c>
      <c r="G69" s="25">
        <v>7000</v>
      </c>
      <c r="H69" s="17" t="str">
        <f t="shared" si="19"/>
        <v>12/02/14</v>
      </c>
      <c r="I69" s="17" t="str">
        <f t="shared" si="20"/>
        <v>23/03/14</v>
      </c>
      <c r="J69" s="17" t="str">
        <f t="shared" si="21"/>
        <v>Wednesday</v>
      </c>
      <c r="K69" s="20">
        <f t="shared" si="18"/>
        <v>41684</v>
      </c>
      <c r="L69" s="20">
        <f t="shared" si="18"/>
        <v>41726</v>
      </c>
      <c r="M69" s="18">
        <f t="shared" si="11"/>
        <v>40</v>
      </c>
      <c r="N69" s="21">
        <f t="shared" si="12"/>
        <v>175</v>
      </c>
      <c r="O69" s="17">
        <f t="shared" si="13"/>
        <v>1</v>
      </c>
      <c r="P69" s="22">
        <f t="shared" si="14"/>
        <v>175</v>
      </c>
      <c r="Q69" s="23">
        <f t="shared" si="22"/>
        <v>41712</v>
      </c>
      <c r="R69">
        <f t="shared" si="23"/>
        <v>1</v>
      </c>
    </row>
    <row r="70" spans="1:18" x14ac:dyDescent="0.3">
      <c r="A70" s="17">
        <v>2</v>
      </c>
      <c r="B70" s="17" t="s">
        <v>13</v>
      </c>
      <c r="C70" s="17" t="s">
        <v>14</v>
      </c>
      <c r="D70" s="17" t="s">
        <v>15</v>
      </c>
      <c r="E70" s="17" t="s">
        <v>18</v>
      </c>
      <c r="F70" s="17" t="s">
        <v>35</v>
      </c>
      <c r="G70" s="25">
        <v>7000</v>
      </c>
      <c r="H70" s="17" t="str">
        <f t="shared" si="19"/>
        <v>12/02/14</v>
      </c>
      <c r="I70" s="17" t="str">
        <f t="shared" si="20"/>
        <v>23/03/14</v>
      </c>
      <c r="J70" s="17" t="str">
        <f t="shared" si="21"/>
        <v>Wednesday</v>
      </c>
      <c r="K70" s="20">
        <f t="shared" si="18"/>
        <v>41684</v>
      </c>
      <c r="L70" s="20">
        <f t="shared" si="18"/>
        <v>41726</v>
      </c>
      <c r="M70" s="18">
        <f t="shared" si="11"/>
        <v>40</v>
      </c>
      <c r="N70" s="21">
        <f t="shared" si="12"/>
        <v>175</v>
      </c>
      <c r="O70" s="17">
        <f t="shared" si="13"/>
        <v>1</v>
      </c>
      <c r="P70" s="22">
        <f t="shared" si="14"/>
        <v>175</v>
      </c>
      <c r="Q70" s="23">
        <f t="shared" si="22"/>
        <v>41719</v>
      </c>
      <c r="R70">
        <f t="shared" si="23"/>
        <v>1</v>
      </c>
    </row>
    <row r="71" spans="1:18" x14ac:dyDescent="0.3">
      <c r="A71" s="17">
        <v>2</v>
      </c>
      <c r="B71" s="17" t="s">
        <v>13</v>
      </c>
      <c r="C71" s="17" t="s">
        <v>14</v>
      </c>
      <c r="D71" s="17" t="s">
        <v>15</v>
      </c>
      <c r="E71" s="17" t="s">
        <v>18</v>
      </c>
      <c r="F71" s="17" t="s">
        <v>35</v>
      </c>
      <c r="G71" s="25">
        <v>7000</v>
      </c>
      <c r="H71" s="17" t="str">
        <f t="shared" si="19"/>
        <v>12/02/14</v>
      </c>
      <c r="I71" s="17" t="str">
        <f t="shared" si="20"/>
        <v>23/03/14</v>
      </c>
      <c r="J71" s="17" t="str">
        <f t="shared" si="21"/>
        <v>Wednesday</v>
      </c>
      <c r="K71" s="20">
        <f t="shared" si="18"/>
        <v>41684</v>
      </c>
      <c r="L71" s="20">
        <f t="shared" si="18"/>
        <v>41726</v>
      </c>
      <c r="M71" s="18">
        <f t="shared" si="11"/>
        <v>40</v>
      </c>
      <c r="N71" s="21">
        <f t="shared" si="12"/>
        <v>175</v>
      </c>
      <c r="O71" s="17">
        <f t="shared" si="13"/>
        <v>1</v>
      </c>
      <c r="P71" s="22">
        <f t="shared" si="14"/>
        <v>175</v>
      </c>
      <c r="Q71" s="23">
        <f t="shared" si="22"/>
        <v>41726</v>
      </c>
      <c r="R71">
        <f t="shared" si="23"/>
        <v>1</v>
      </c>
    </row>
    <row r="72" spans="1:18" x14ac:dyDescent="0.3">
      <c r="A72" s="17">
        <v>2</v>
      </c>
      <c r="B72" s="17" t="s">
        <v>13</v>
      </c>
      <c r="C72" s="17" t="s">
        <v>14</v>
      </c>
      <c r="D72" s="17" t="s">
        <v>15</v>
      </c>
      <c r="E72" s="17" t="s">
        <v>18</v>
      </c>
      <c r="F72" s="17" t="s">
        <v>35</v>
      </c>
      <c r="G72" s="25">
        <v>7000</v>
      </c>
      <c r="H72" s="17" t="str">
        <f t="shared" si="19"/>
        <v>12/02/14</v>
      </c>
      <c r="I72" s="17" t="str">
        <f t="shared" si="20"/>
        <v>23/03/14</v>
      </c>
      <c r="J72" s="17" t="str">
        <f t="shared" si="21"/>
        <v>Wednesday</v>
      </c>
      <c r="K72" s="20">
        <f t="shared" si="18"/>
        <v>41684</v>
      </c>
      <c r="L72" s="20">
        <f t="shared" si="18"/>
        <v>41726</v>
      </c>
      <c r="M72" s="18">
        <f t="shared" si="11"/>
        <v>40</v>
      </c>
      <c r="N72" s="21">
        <f t="shared" si="12"/>
        <v>175</v>
      </c>
      <c r="O72" s="17">
        <f t="shared" si="13"/>
        <v>1</v>
      </c>
      <c r="P72" s="22">
        <f t="shared" si="14"/>
        <v>175</v>
      </c>
      <c r="Q72" s="23">
        <f t="shared" si="22"/>
        <v>41733</v>
      </c>
      <c r="R72">
        <f t="shared" si="23"/>
        <v>0</v>
      </c>
    </row>
    <row r="73" spans="1:18" x14ac:dyDescent="0.3">
      <c r="A73" s="17">
        <v>2</v>
      </c>
      <c r="B73" s="17" t="s">
        <v>13</v>
      </c>
      <c r="C73" s="17" t="s">
        <v>14</v>
      </c>
      <c r="D73" s="17" t="s">
        <v>15</v>
      </c>
      <c r="E73" s="17" t="s">
        <v>18</v>
      </c>
      <c r="F73" s="17" t="s">
        <v>35</v>
      </c>
      <c r="G73" s="25">
        <v>7000</v>
      </c>
      <c r="H73" s="17" t="str">
        <f t="shared" si="19"/>
        <v>12/02/14</v>
      </c>
      <c r="I73" s="17" t="str">
        <f t="shared" si="20"/>
        <v>23/03/14</v>
      </c>
      <c r="J73" s="17" t="str">
        <f t="shared" si="21"/>
        <v>Wednesday</v>
      </c>
      <c r="K73" s="20">
        <f t="shared" si="18"/>
        <v>41684</v>
      </c>
      <c r="L73" s="20">
        <f t="shared" si="18"/>
        <v>41726</v>
      </c>
      <c r="M73" s="18">
        <f t="shared" si="11"/>
        <v>40</v>
      </c>
      <c r="N73" s="21">
        <f t="shared" si="12"/>
        <v>175</v>
      </c>
      <c r="O73" s="17">
        <f t="shared" si="13"/>
        <v>1</v>
      </c>
      <c r="P73" s="22">
        <f t="shared" si="14"/>
        <v>175</v>
      </c>
      <c r="Q73" s="23">
        <f t="shared" si="22"/>
        <v>41740</v>
      </c>
      <c r="R73">
        <f t="shared" si="23"/>
        <v>0</v>
      </c>
    </row>
    <row r="74" spans="1:18" x14ac:dyDescent="0.3">
      <c r="A74" s="17">
        <v>2</v>
      </c>
      <c r="B74" s="17" t="s">
        <v>13</v>
      </c>
      <c r="C74" s="17" t="s">
        <v>14</v>
      </c>
      <c r="D74" s="17" t="s">
        <v>15</v>
      </c>
      <c r="E74" s="17" t="s">
        <v>18</v>
      </c>
      <c r="F74" s="17" t="s">
        <v>35</v>
      </c>
      <c r="G74" s="25">
        <v>7000</v>
      </c>
      <c r="H74" s="17" t="str">
        <f t="shared" si="19"/>
        <v>12/02/14</v>
      </c>
      <c r="I74" s="17" t="str">
        <f t="shared" si="20"/>
        <v>23/03/14</v>
      </c>
      <c r="J74" s="17" t="str">
        <f t="shared" si="21"/>
        <v>Wednesday</v>
      </c>
      <c r="K74" s="20">
        <f t="shared" si="18"/>
        <v>41684</v>
      </c>
      <c r="L74" s="20">
        <f t="shared" si="18"/>
        <v>41726</v>
      </c>
      <c r="M74" s="18">
        <f t="shared" si="11"/>
        <v>40</v>
      </c>
      <c r="N74" s="21">
        <f t="shared" si="12"/>
        <v>175</v>
      </c>
      <c r="O74" s="17">
        <f t="shared" si="13"/>
        <v>1</v>
      </c>
      <c r="P74" s="22">
        <f t="shared" si="14"/>
        <v>175</v>
      </c>
      <c r="Q74" s="23">
        <f t="shared" si="22"/>
        <v>41747</v>
      </c>
      <c r="R74">
        <f t="shared" si="23"/>
        <v>0</v>
      </c>
    </row>
    <row r="75" spans="1:18" x14ac:dyDescent="0.3">
      <c r="A75" s="17">
        <v>2</v>
      </c>
      <c r="B75" s="17" t="s">
        <v>13</v>
      </c>
      <c r="C75" s="17" t="s">
        <v>14</v>
      </c>
      <c r="D75" s="17" t="s">
        <v>15</v>
      </c>
      <c r="E75" s="17" t="s">
        <v>18</v>
      </c>
      <c r="F75" s="17" t="s">
        <v>35</v>
      </c>
      <c r="G75" s="25">
        <v>7000</v>
      </c>
      <c r="H75" s="17" t="str">
        <f t="shared" si="19"/>
        <v>12/02/14</v>
      </c>
      <c r="I75" s="17" t="str">
        <f t="shared" si="20"/>
        <v>23/03/14</v>
      </c>
      <c r="J75" s="17" t="str">
        <f t="shared" si="21"/>
        <v>Wednesday</v>
      </c>
      <c r="K75" s="20">
        <f t="shared" si="18"/>
        <v>41684</v>
      </c>
      <c r="L75" s="20">
        <f t="shared" si="18"/>
        <v>41726</v>
      </c>
      <c r="M75" s="18">
        <f t="shared" si="11"/>
        <v>40</v>
      </c>
      <c r="N75" s="21">
        <f t="shared" si="12"/>
        <v>175</v>
      </c>
      <c r="O75" s="17">
        <f t="shared" si="13"/>
        <v>1</v>
      </c>
      <c r="P75" s="22">
        <f t="shared" si="14"/>
        <v>175</v>
      </c>
      <c r="Q75" s="23">
        <f t="shared" si="22"/>
        <v>41754</v>
      </c>
      <c r="R75">
        <f t="shared" si="23"/>
        <v>0</v>
      </c>
    </row>
    <row r="76" spans="1:18" x14ac:dyDescent="0.3">
      <c r="A76" s="17">
        <v>2</v>
      </c>
      <c r="B76" s="17" t="s">
        <v>13</v>
      </c>
      <c r="C76" s="17" t="s">
        <v>14</v>
      </c>
      <c r="D76" s="17" t="s">
        <v>15</v>
      </c>
      <c r="E76" s="17" t="s">
        <v>18</v>
      </c>
      <c r="F76" s="17" t="s">
        <v>35</v>
      </c>
      <c r="G76" s="25">
        <v>7000</v>
      </c>
      <c r="H76" s="17" t="str">
        <f t="shared" si="19"/>
        <v>12/02/14</v>
      </c>
      <c r="I76" s="17" t="str">
        <f t="shared" si="20"/>
        <v>23/03/14</v>
      </c>
      <c r="J76" s="17" t="str">
        <f t="shared" si="21"/>
        <v>Wednesday</v>
      </c>
      <c r="K76" s="20">
        <f t="shared" si="18"/>
        <v>41684</v>
      </c>
      <c r="L76" s="20">
        <f t="shared" si="18"/>
        <v>41726</v>
      </c>
      <c r="M76" s="18">
        <f t="shared" si="11"/>
        <v>40</v>
      </c>
      <c r="N76" s="21">
        <f t="shared" si="12"/>
        <v>175</v>
      </c>
      <c r="O76" s="17">
        <f t="shared" si="13"/>
        <v>1</v>
      </c>
      <c r="P76" s="22">
        <f t="shared" si="14"/>
        <v>175</v>
      </c>
      <c r="Q76" s="23">
        <f t="shared" si="22"/>
        <v>41761</v>
      </c>
      <c r="R76">
        <f t="shared" si="23"/>
        <v>0</v>
      </c>
    </row>
    <row r="77" spans="1:18" x14ac:dyDescent="0.3">
      <c r="A77" s="17">
        <v>2</v>
      </c>
      <c r="B77" s="17" t="s">
        <v>13</v>
      </c>
      <c r="C77" s="17" t="s">
        <v>14</v>
      </c>
      <c r="D77" s="17" t="s">
        <v>15</v>
      </c>
      <c r="E77" s="17" t="s">
        <v>18</v>
      </c>
      <c r="F77" s="17" t="s">
        <v>35</v>
      </c>
      <c r="G77" s="25">
        <v>7000</v>
      </c>
      <c r="H77" s="17" t="str">
        <f t="shared" si="19"/>
        <v>12/02/14</v>
      </c>
      <c r="I77" s="17" t="str">
        <f t="shared" si="20"/>
        <v>23/03/14</v>
      </c>
      <c r="J77" s="17" t="str">
        <f t="shared" si="21"/>
        <v>Wednesday</v>
      </c>
      <c r="K77" s="20">
        <f t="shared" si="18"/>
        <v>41684</v>
      </c>
      <c r="L77" s="20">
        <f t="shared" si="18"/>
        <v>41726</v>
      </c>
      <c r="M77" s="18">
        <f t="shared" si="11"/>
        <v>40</v>
      </c>
      <c r="N77" s="21">
        <f t="shared" si="12"/>
        <v>175</v>
      </c>
      <c r="O77" s="17">
        <f t="shared" si="13"/>
        <v>1</v>
      </c>
      <c r="P77" s="22">
        <f t="shared" si="14"/>
        <v>175</v>
      </c>
      <c r="Q77" s="23">
        <f t="shared" si="22"/>
        <v>41768</v>
      </c>
      <c r="R77">
        <f t="shared" si="23"/>
        <v>0</v>
      </c>
    </row>
    <row r="78" spans="1:18" x14ac:dyDescent="0.3">
      <c r="A78" s="17">
        <v>2</v>
      </c>
      <c r="B78" s="17" t="s">
        <v>13</v>
      </c>
      <c r="C78" s="17" t="s">
        <v>14</v>
      </c>
      <c r="D78" s="17" t="s">
        <v>15</v>
      </c>
      <c r="E78" s="17" t="s">
        <v>18</v>
      </c>
      <c r="F78" s="17" t="s">
        <v>35</v>
      </c>
      <c r="G78" s="25">
        <v>7000</v>
      </c>
      <c r="H78" s="17" t="str">
        <f t="shared" si="19"/>
        <v>12/02/14</v>
      </c>
      <c r="I78" s="17" t="str">
        <f t="shared" si="20"/>
        <v>23/03/14</v>
      </c>
      <c r="J78" s="17" t="str">
        <f t="shared" si="21"/>
        <v>Wednesday</v>
      </c>
      <c r="K78" s="20">
        <f t="shared" si="18"/>
        <v>41684</v>
      </c>
      <c r="L78" s="20">
        <f t="shared" si="18"/>
        <v>41726</v>
      </c>
      <c r="M78" s="18">
        <f t="shared" si="11"/>
        <v>40</v>
      </c>
      <c r="N78" s="21">
        <f t="shared" si="12"/>
        <v>175</v>
      </c>
      <c r="O78" s="17">
        <f t="shared" si="13"/>
        <v>1</v>
      </c>
      <c r="P78" s="22">
        <f t="shared" si="14"/>
        <v>175</v>
      </c>
      <c r="Q78" s="23">
        <f t="shared" si="22"/>
        <v>41775</v>
      </c>
      <c r="R78">
        <f t="shared" si="23"/>
        <v>0</v>
      </c>
    </row>
    <row r="79" spans="1:18" x14ac:dyDescent="0.3">
      <c r="A79" s="17">
        <v>2</v>
      </c>
      <c r="B79" s="17" t="s">
        <v>13</v>
      </c>
      <c r="C79" s="17" t="s">
        <v>14</v>
      </c>
      <c r="D79" s="17" t="s">
        <v>15</v>
      </c>
      <c r="E79" s="17" t="s">
        <v>18</v>
      </c>
      <c r="F79" s="17" t="s">
        <v>35</v>
      </c>
      <c r="G79" s="25">
        <v>7000</v>
      </c>
      <c r="H79" s="17" t="str">
        <f t="shared" si="19"/>
        <v>12/02/14</v>
      </c>
      <c r="I79" s="17" t="str">
        <f t="shared" si="20"/>
        <v>23/03/14</v>
      </c>
      <c r="J79" s="17" t="str">
        <f t="shared" si="21"/>
        <v>Wednesday</v>
      </c>
      <c r="K79" s="20">
        <f t="shared" si="18"/>
        <v>41684</v>
      </c>
      <c r="L79" s="20">
        <f t="shared" si="18"/>
        <v>41726</v>
      </c>
      <c r="M79" s="18">
        <f t="shared" si="11"/>
        <v>40</v>
      </c>
      <c r="N79" s="21">
        <f t="shared" si="12"/>
        <v>175</v>
      </c>
      <c r="O79" s="17">
        <f t="shared" si="13"/>
        <v>1</v>
      </c>
      <c r="P79" s="22">
        <f t="shared" si="14"/>
        <v>175</v>
      </c>
      <c r="Q79" s="23">
        <f t="shared" si="22"/>
        <v>41782</v>
      </c>
      <c r="R79">
        <f t="shared" si="23"/>
        <v>0</v>
      </c>
    </row>
    <row r="80" spans="1:18" x14ac:dyDescent="0.3">
      <c r="A80" s="17">
        <v>2</v>
      </c>
      <c r="B80" s="17" t="s">
        <v>13</v>
      </c>
      <c r="C80" s="17" t="s">
        <v>14</v>
      </c>
      <c r="D80" s="17" t="s">
        <v>15</v>
      </c>
      <c r="E80" s="17" t="s">
        <v>18</v>
      </c>
      <c r="F80" s="17" t="s">
        <v>35</v>
      </c>
      <c r="G80" s="25">
        <v>7000</v>
      </c>
      <c r="H80" s="17" t="str">
        <f t="shared" si="19"/>
        <v>12/02/14</v>
      </c>
      <c r="I80" s="17" t="str">
        <f t="shared" si="20"/>
        <v>23/03/14</v>
      </c>
      <c r="J80" s="17" t="str">
        <f t="shared" si="21"/>
        <v>Wednesday</v>
      </c>
      <c r="K80" s="20">
        <f t="shared" si="18"/>
        <v>41684</v>
      </c>
      <c r="L80" s="20">
        <f t="shared" si="18"/>
        <v>41726</v>
      </c>
      <c r="M80" s="18">
        <f t="shared" si="11"/>
        <v>40</v>
      </c>
      <c r="N80" s="21">
        <f t="shared" si="12"/>
        <v>175</v>
      </c>
      <c r="O80" s="17">
        <f t="shared" si="13"/>
        <v>1</v>
      </c>
      <c r="P80" s="22">
        <f t="shared" si="14"/>
        <v>175</v>
      </c>
      <c r="Q80" s="23">
        <f t="shared" si="22"/>
        <v>41789</v>
      </c>
      <c r="R80">
        <f t="shared" si="23"/>
        <v>0</v>
      </c>
    </row>
    <row r="81" spans="1:18" x14ac:dyDescent="0.3">
      <c r="A81" s="17">
        <v>2</v>
      </c>
      <c r="B81" s="17" t="s">
        <v>13</v>
      </c>
      <c r="C81" s="17" t="s">
        <v>14</v>
      </c>
      <c r="D81" s="17" t="s">
        <v>15</v>
      </c>
      <c r="E81" s="17" t="s">
        <v>18</v>
      </c>
      <c r="F81" s="17" t="s">
        <v>35</v>
      </c>
      <c r="G81" s="25">
        <v>7000</v>
      </c>
      <c r="H81" s="17" t="str">
        <f t="shared" si="19"/>
        <v>12/02/14</v>
      </c>
      <c r="I81" s="17" t="str">
        <f t="shared" si="20"/>
        <v>23/03/14</v>
      </c>
      <c r="J81" s="17" t="str">
        <f t="shared" si="21"/>
        <v>Wednesday</v>
      </c>
      <c r="K81" s="20">
        <f t="shared" si="18"/>
        <v>41684</v>
      </c>
      <c r="L81" s="20">
        <f t="shared" si="18"/>
        <v>41726</v>
      </c>
      <c r="M81" s="18">
        <f t="shared" si="11"/>
        <v>40</v>
      </c>
      <c r="N81" s="21">
        <f t="shared" si="12"/>
        <v>175</v>
      </c>
      <c r="O81" s="17">
        <f t="shared" si="13"/>
        <v>1</v>
      </c>
      <c r="P81" s="22">
        <f t="shared" si="14"/>
        <v>175</v>
      </c>
      <c r="Q81" s="23">
        <f t="shared" si="22"/>
        <v>41796</v>
      </c>
      <c r="R81">
        <f t="shared" si="23"/>
        <v>0</v>
      </c>
    </row>
    <row r="82" spans="1:18" x14ac:dyDescent="0.3">
      <c r="A82" s="17">
        <v>2</v>
      </c>
      <c r="B82" s="17" t="s">
        <v>13</v>
      </c>
      <c r="C82" s="17" t="s">
        <v>14</v>
      </c>
      <c r="D82" s="17" t="s">
        <v>15</v>
      </c>
      <c r="E82" s="17" t="s">
        <v>18</v>
      </c>
      <c r="F82" s="17" t="s">
        <v>35</v>
      </c>
      <c r="G82" s="25">
        <v>7000</v>
      </c>
      <c r="H82" s="17" t="str">
        <f t="shared" si="19"/>
        <v>12/02/14</v>
      </c>
      <c r="I82" s="17" t="str">
        <f t="shared" si="20"/>
        <v>23/03/14</v>
      </c>
      <c r="J82" s="17" t="str">
        <f t="shared" si="21"/>
        <v>Wednesday</v>
      </c>
      <c r="K82" s="20">
        <f t="shared" si="18"/>
        <v>41684</v>
      </c>
      <c r="L82" s="20">
        <f t="shared" si="18"/>
        <v>41726</v>
      </c>
      <c r="M82" s="18">
        <f t="shared" si="11"/>
        <v>40</v>
      </c>
      <c r="N82" s="21">
        <f t="shared" si="12"/>
        <v>175</v>
      </c>
      <c r="O82" s="17">
        <f t="shared" si="13"/>
        <v>1</v>
      </c>
      <c r="P82" s="22">
        <f t="shared" si="14"/>
        <v>175</v>
      </c>
      <c r="Q82" s="23">
        <f t="shared" si="22"/>
        <v>41803</v>
      </c>
      <c r="R82">
        <f t="shared" si="23"/>
        <v>0</v>
      </c>
    </row>
    <row r="83" spans="1:18" x14ac:dyDescent="0.3">
      <c r="A83" s="17">
        <v>2</v>
      </c>
      <c r="B83" s="17" t="s">
        <v>13</v>
      </c>
      <c r="C83" s="17" t="s">
        <v>14</v>
      </c>
      <c r="D83" s="17" t="s">
        <v>15</v>
      </c>
      <c r="E83" s="17" t="s">
        <v>18</v>
      </c>
      <c r="F83" s="17" t="s">
        <v>35</v>
      </c>
      <c r="G83" s="25">
        <v>7000</v>
      </c>
      <c r="H83" s="17" t="str">
        <f t="shared" si="19"/>
        <v>12/02/14</v>
      </c>
      <c r="I83" s="17" t="str">
        <f t="shared" si="20"/>
        <v>23/03/14</v>
      </c>
      <c r="J83" s="17" t="str">
        <f t="shared" si="21"/>
        <v>Wednesday</v>
      </c>
      <c r="K83" s="20">
        <f t="shared" si="18"/>
        <v>41684</v>
      </c>
      <c r="L83" s="20">
        <f t="shared" si="18"/>
        <v>41726</v>
      </c>
      <c r="M83" s="18">
        <f t="shared" si="11"/>
        <v>40</v>
      </c>
      <c r="N83" s="21">
        <f t="shared" si="12"/>
        <v>175</v>
      </c>
      <c r="O83" s="17">
        <f t="shared" si="13"/>
        <v>1</v>
      </c>
      <c r="P83" s="22">
        <f t="shared" si="14"/>
        <v>175</v>
      </c>
      <c r="Q83" s="23">
        <f t="shared" si="22"/>
        <v>41810</v>
      </c>
      <c r="R83">
        <f t="shared" si="23"/>
        <v>0</v>
      </c>
    </row>
    <row r="84" spans="1:18" x14ac:dyDescent="0.3">
      <c r="A84" s="17">
        <v>2</v>
      </c>
      <c r="B84" s="17" t="s">
        <v>13</v>
      </c>
      <c r="C84" s="17" t="s">
        <v>14</v>
      </c>
      <c r="D84" s="17" t="s">
        <v>15</v>
      </c>
      <c r="E84" s="17" t="s">
        <v>18</v>
      </c>
      <c r="F84" s="17" t="s">
        <v>35</v>
      </c>
      <c r="G84" s="25">
        <v>7000</v>
      </c>
      <c r="H84" s="17" t="str">
        <f t="shared" si="19"/>
        <v>12/02/14</v>
      </c>
      <c r="I84" s="17" t="str">
        <f t="shared" si="20"/>
        <v>23/03/14</v>
      </c>
      <c r="J84" s="17" t="str">
        <f t="shared" si="21"/>
        <v>Wednesday</v>
      </c>
      <c r="K84" s="20">
        <f t="shared" si="18"/>
        <v>41684</v>
      </c>
      <c r="L84" s="20">
        <f t="shared" si="18"/>
        <v>41726</v>
      </c>
      <c r="M84" s="18">
        <f t="shared" si="11"/>
        <v>40</v>
      </c>
      <c r="N84" s="21">
        <f t="shared" si="12"/>
        <v>175</v>
      </c>
      <c r="O84" s="17">
        <f t="shared" si="13"/>
        <v>1</v>
      </c>
      <c r="P84" s="22">
        <f t="shared" si="14"/>
        <v>175</v>
      </c>
      <c r="Q84" s="23">
        <f t="shared" si="22"/>
        <v>41817</v>
      </c>
      <c r="R84">
        <f t="shared" si="23"/>
        <v>0</v>
      </c>
    </row>
    <row r="85" spans="1:18" x14ac:dyDescent="0.3">
      <c r="A85" s="17">
        <v>2</v>
      </c>
      <c r="B85" s="17" t="s">
        <v>13</v>
      </c>
      <c r="C85" s="17" t="s">
        <v>14</v>
      </c>
      <c r="D85" s="17" t="s">
        <v>15</v>
      </c>
      <c r="E85" s="17" t="s">
        <v>18</v>
      </c>
      <c r="F85" s="17" t="s">
        <v>35</v>
      </c>
      <c r="G85" s="25">
        <v>7000</v>
      </c>
      <c r="H85" s="17" t="str">
        <f t="shared" si="19"/>
        <v>12/02/14</v>
      </c>
      <c r="I85" s="17" t="str">
        <f t="shared" si="20"/>
        <v>23/03/14</v>
      </c>
      <c r="J85" s="17" t="str">
        <f t="shared" si="21"/>
        <v>Wednesday</v>
      </c>
      <c r="K85" s="20">
        <f t="shared" si="18"/>
        <v>41684</v>
      </c>
      <c r="L85" s="20">
        <f t="shared" si="18"/>
        <v>41726</v>
      </c>
      <c r="M85" s="18">
        <f t="shared" si="11"/>
        <v>40</v>
      </c>
      <c r="N85" s="21">
        <f t="shared" si="12"/>
        <v>175</v>
      </c>
      <c r="O85" s="17">
        <f t="shared" si="13"/>
        <v>1</v>
      </c>
      <c r="P85" s="22">
        <f t="shared" si="14"/>
        <v>175</v>
      </c>
      <c r="Q85" s="23">
        <f t="shared" si="22"/>
        <v>41824</v>
      </c>
      <c r="R85">
        <f t="shared" si="23"/>
        <v>0</v>
      </c>
    </row>
    <row r="86" spans="1:18" x14ac:dyDescent="0.3">
      <c r="A86" s="10">
        <v>3</v>
      </c>
      <c r="B86" s="10" t="s">
        <v>13</v>
      </c>
      <c r="C86" s="10" t="s">
        <v>14</v>
      </c>
      <c r="D86" s="10" t="s">
        <v>15</v>
      </c>
      <c r="E86" s="10" t="s">
        <v>19</v>
      </c>
      <c r="F86" s="10" t="s">
        <v>33</v>
      </c>
      <c r="G86" s="24">
        <v>9500</v>
      </c>
      <c r="H86" s="10" t="str">
        <f t="shared" si="19"/>
        <v>12/02/14</v>
      </c>
      <c r="I86" s="10" t="str">
        <f t="shared" si="20"/>
        <v>23/03/14</v>
      </c>
      <c r="J86" s="10" t="str">
        <f t="shared" si="21"/>
        <v>Wednesday</v>
      </c>
      <c r="K86" s="13">
        <f t="shared" ref="K86:L106" si="24">IF(WEEKDAY(H86)=1,H86+5,
IF(WEEKDAY(H86)=2,H86+4,
IF(WEEKDAY(H86)=3,H86+3,
IF(WEEKDAY(H86)=4,H86+2,
IF(WEEKDAY(H86)=5,H86+1,
IF(WEEKDAY(H86)=6,H86+0,
IF(WEEKDAY(H86)=7,H86+6,
0)))))))</f>
        <v>41684</v>
      </c>
      <c r="L86" s="13">
        <f t="shared" si="24"/>
        <v>41726</v>
      </c>
      <c r="M86" s="11">
        <f t="shared" si="11"/>
        <v>40</v>
      </c>
      <c r="N86" s="14">
        <f t="shared" si="12"/>
        <v>237.5</v>
      </c>
      <c r="O86" s="10">
        <f t="shared" si="13"/>
        <v>1</v>
      </c>
      <c r="P86" s="15">
        <f t="shared" si="14"/>
        <v>237.5</v>
      </c>
      <c r="Q86" s="13">
        <v>41684</v>
      </c>
      <c r="R86">
        <f t="shared" si="23"/>
        <v>1</v>
      </c>
    </row>
    <row r="87" spans="1:18" x14ac:dyDescent="0.3">
      <c r="A87" s="10">
        <v>3</v>
      </c>
      <c r="B87" s="10" t="s">
        <v>13</v>
      </c>
      <c r="C87" s="10" t="s">
        <v>14</v>
      </c>
      <c r="D87" s="10" t="s">
        <v>15</v>
      </c>
      <c r="E87" s="10" t="s">
        <v>19</v>
      </c>
      <c r="F87" s="10" t="s">
        <v>33</v>
      </c>
      <c r="G87" s="24">
        <v>9500</v>
      </c>
      <c r="H87" s="10" t="str">
        <f t="shared" si="19"/>
        <v>12/02/14</v>
      </c>
      <c r="I87" s="10" t="str">
        <f t="shared" si="20"/>
        <v>23/03/14</v>
      </c>
      <c r="J87" s="10" t="str">
        <f t="shared" si="21"/>
        <v>Wednesday</v>
      </c>
      <c r="K87" s="13">
        <f t="shared" si="24"/>
        <v>41684</v>
      </c>
      <c r="L87" s="13">
        <f t="shared" si="24"/>
        <v>41726</v>
      </c>
      <c r="M87" s="11">
        <f t="shared" si="11"/>
        <v>40</v>
      </c>
      <c r="N87" s="14">
        <f t="shared" si="12"/>
        <v>237.5</v>
      </c>
      <c r="O87" s="10">
        <f t="shared" si="13"/>
        <v>1</v>
      </c>
      <c r="P87" s="15">
        <f t="shared" si="14"/>
        <v>237.5</v>
      </c>
      <c r="Q87" s="16">
        <f>Q86+7</f>
        <v>41691</v>
      </c>
      <c r="R87">
        <f t="shared" si="23"/>
        <v>1</v>
      </c>
    </row>
    <row r="88" spans="1:18" x14ac:dyDescent="0.3">
      <c r="A88" s="10">
        <v>3</v>
      </c>
      <c r="B88" s="10" t="s">
        <v>13</v>
      </c>
      <c r="C88" s="10" t="s">
        <v>14</v>
      </c>
      <c r="D88" s="10" t="s">
        <v>15</v>
      </c>
      <c r="E88" s="10" t="s">
        <v>19</v>
      </c>
      <c r="F88" s="10" t="s">
        <v>33</v>
      </c>
      <c r="G88" s="24">
        <v>9500</v>
      </c>
      <c r="H88" s="10" t="str">
        <f t="shared" si="19"/>
        <v>12/02/14</v>
      </c>
      <c r="I88" s="10" t="str">
        <f t="shared" si="20"/>
        <v>23/03/14</v>
      </c>
      <c r="J88" s="10" t="str">
        <f t="shared" si="21"/>
        <v>Wednesday</v>
      </c>
      <c r="K88" s="13">
        <f t="shared" si="24"/>
        <v>41684</v>
      </c>
      <c r="L88" s="13">
        <f t="shared" si="24"/>
        <v>41726</v>
      </c>
      <c r="M88" s="11">
        <f t="shared" ref="M88:M151" si="25">(I88-H88)+1</f>
        <v>40</v>
      </c>
      <c r="N88" s="14">
        <f t="shared" ref="N88:N151" si="26">G88/M88/O88</f>
        <v>237.5</v>
      </c>
      <c r="O88" s="10">
        <f t="shared" ref="O88:O151" si="27">LEN(F88)-LEN(SUBSTITUTE(F88,"-",""))+1</f>
        <v>1</v>
      </c>
      <c r="P88" s="15">
        <f t="shared" ref="P88:P151" si="28">G88/(O88*M88)</f>
        <v>237.5</v>
      </c>
      <c r="Q88" s="16">
        <f t="shared" ref="Q88:Q106" si="29">Q87+7</f>
        <v>41698</v>
      </c>
      <c r="R88">
        <f t="shared" si="23"/>
        <v>1</v>
      </c>
    </row>
    <row r="89" spans="1:18" x14ac:dyDescent="0.3">
      <c r="A89" s="10">
        <v>3</v>
      </c>
      <c r="B89" s="10" t="s">
        <v>13</v>
      </c>
      <c r="C89" s="10" t="s">
        <v>14</v>
      </c>
      <c r="D89" s="10" t="s">
        <v>15</v>
      </c>
      <c r="E89" s="10" t="s">
        <v>19</v>
      </c>
      <c r="F89" s="10" t="s">
        <v>33</v>
      </c>
      <c r="G89" s="24">
        <v>9500</v>
      </c>
      <c r="H89" s="10" t="str">
        <f t="shared" si="19"/>
        <v>12/02/14</v>
      </c>
      <c r="I89" s="10" t="str">
        <f t="shared" si="20"/>
        <v>23/03/14</v>
      </c>
      <c r="J89" s="10" t="str">
        <f t="shared" si="21"/>
        <v>Wednesday</v>
      </c>
      <c r="K89" s="13">
        <f t="shared" si="24"/>
        <v>41684</v>
      </c>
      <c r="L89" s="13">
        <f t="shared" si="24"/>
        <v>41726</v>
      </c>
      <c r="M89" s="11">
        <f t="shared" si="25"/>
        <v>40</v>
      </c>
      <c r="N89" s="14">
        <f t="shared" si="26"/>
        <v>237.5</v>
      </c>
      <c r="O89" s="10">
        <f t="shared" si="27"/>
        <v>1</v>
      </c>
      <c r="P89" s="15">
        <f t="shared" si="28"/>
        <v>237.5</v>
      </c>
      <c r="Q89" s="16">
        <f t="shared" si="29"/>
        <v>41705</v>
      </c>
      <c r="R89">
        <f t="shared" si="23"/>
        <v>1</v>
      </c>
    </row>
    <row r="90" spans="1:18" x14ac:dyDescent="0.3">
      <c r="A90" s="10">
        <v>3</v>
      </c>
      <c r="B90" s="10" t="s">
        <v>13</v>
      </c>
      <c r="C90" s="10" t="s">
        <v>14</v>
      </c>
      <c r="D90" s="10" t="s">
        <v>15</v>
      </c>
      <c r="E90" s="10" t="s">
        <v>19</v>
      </c>
      <c r="F90" s="10" t="s">
        <v>33</v>
      </c>
      <c r="G90" s="24">
        <v>9500</v>
      </c>
      <c r="H90" s="10" t="str">
        <f t="shared" si="19"/>
        <v>12/02/14</v>
      </c>
      <c r="I90" s="10" t="str">
        <f t="shared" si="20"/>
        <v>23/03/14</v>
      </c>
      <c r="J90" s="10" t="str">
        <f t="shared" si="21"/>
        <v>Wednesday</v>
      </c>
      <c r="K90" s="13">
        <f t="shared" si="24"/>
        <v>41684</v>
      </c>
      <c r="L90" s="13">
        <f t="shared" si="24"/>
        <v>41726</v>
      </c>
      <c r="M90" s="11">
        <f t="shared" si="25"/>
        <v>40</v>
      </c>
      <c r="N90" s="14">
        <f t="shared" si="26"/>
        <v>237.5</v>
      </c>
      <c r="O90" s="10">
        <f t="shared" si="27"/>
        <v>1</v>
      </c>
      <c r="P90" s="15">
        <f t="shared" si="28"/>
        <v>237.5</v>
      </c>
      <c r="Q90" s="16">
        <f t="shared" si="29"/>
        <v>41712</v>
      </c>
      <c r="R90">
        <f t="shared" si="23"/>
        <v>1</v>
      </c>
    </row>
    <row r="91" spans="1:18" x14ac:dyDescent="0.3">
      <c r="A91" s="10">
        <v>3</v>
      </c>
      <c r="B91" s="10" t="s">
        <v>13</v>
      </c>
      <c r="C91" s="10" t="s">
        <v>14</v>
      </c>
      <c r="D91" s="10" t="s">
        <v>15</v>
      </c>
      <c r="E91" s="10" t="s">
        <v>19</v>
      </c>
      <c r="F91" s="10" t="s">
        <v>33</v>
      </c>
      <c r="G91" s="24">
        <v>9500</v>
      </c>
      <c r="H91" s="10" t="str">
        <f t="shared" si="19"/>
        <v>12/02/14</v>
      </c>
      <c r="I91" s="10" t="str">
        <f t="shared" si="20"/>
        <v>23/03/14</v>
      </c>
      <c r="J91" s="10" t="str">
        <f t="shared" si="21"/>
        <v>Wednesday</v>
      </c>
      <c r="K91" s="13">
        <f t="shared" si="24"/>
        <v>41684</v>
      </c>
      <c r="L91" s="13">
        <f t="shared" si="24"/>
        <v>41726</v>
      </c>
      <c r="M91" s="11">
        <f t="shared" si="25"/>
        <v>40</v>
      </c>
      <c r="N91" s="14">
        <f t="shared" si="26"/>
        <v>237.5</v>
      </c>
      <c r="O91" s="10">
        <f t="shared" si="27"/>
        <v>1</v>
      </c>
      <c r="P91" s="15">
        <f t="shared" si="28"/>
        <v>237.5</v>
      </c>
      <c r="Q91" s="16">
        <f t="shared" si="29"/>
        <v>41719</v>
      </c>
      <c r="R91">
        <f t="shared" si="23"/>
        <v>1</v>
      </c>
    </row>
    <row r="92" spans="1:18" x14ac:dyDescent="0.3">
      <c r="A92" s="10">
        <v>3</v>
      </c>
      <c r="B92" s="10" t="s">
        <v>13</v>
      </c>
      <c r="C92" s="10" t="s">
        <v>14</v>
      </c>
      <c r="D92" s="10" t="s">
        <v>15</v>
      </c>
      <c r="E92" s="10" t="s">
        <v>19</v>
      </c>
      <c r="F92" s="10" t="s">
        <v>33</v>
      </c>
      <c r="G92" s="24">
        <v>9500</v>
      </c>
      <c r="H92" s="10" t="str">
        <f t="shared" si="19"/>
        <v>12/02/14</v>
      </c>
      <c r="I92" s="10" t="str">
        <f t="shared" si="20"/>
        <v>23/03/14</v>
      </c>
      <c r="J92" s="10" t="str">
        <f t="shared" si="21"/>
        <v>Wednesday</v>
      </c>
      <c r="K92" s="13">
        <f t="shared" si="24"/>
        <v>41684</v>
      </c>
      <c r="L92" s="13">
        <f t="shared" si="24"/>
        <v>41726</v>
      </c>
      <c r="M92" s="11">
        <f t="shared" si="25"/>
        <v>40</v>
      </c>
      <c r="N92" s="14">
        <f t="shared" si="26"/>
        <v>237.5</v>
      </c>
      <c r="O92" s="10">
        <f t="shared" si="27"/>
        <v>1</v>
      </c>
      <c r="P92" s="15">
        <f t="shared" si="28"/>
        <v>237.5</v>
      </c>
      <c r="Q92" s="16">
        <f t="shared" si="29"/>
        <v>41726</v>
      </c>
      <c r="R92">
        <f t="shared" si="23"/>
        <v>1</v>
      </c>
    </row>
    <row r="93" spans="1:18" x14ac:dyDescent="0.3">
      <c r="A93" s="10">
        <v>3</v>
      </c>
      <c r="B93" s="10" t="s">
        <v>13</v>
      </c>
      <c r="C93" s="10" t="s">
        <v>14</v>
      </c>
      <c r="D93" s="10" t="s">
        <v>15</v>
      </c>
      <c r="E93" s="10" t="s">
        <v>19</v>
      </c>
      <c r="F93" s="10" t="s">
        <v>33</v>
      </c>
      <c r="G93" s="24">
        <v>9500</v>
      </c>
      <c r="H93" s="10" t="str">
        <f t="shared" si="19"/>
        <v>12/02/14</v>
      </c>
      <c r="I93" s="10" t="str">
        <f t="shared" si="20"/>
        <v>23/03/14</v>
      </c>
      <c r="J93" s="10" t="str">
        <f t="shared" si="21"/>
        <v>Wednesday</v>
      </c>
      <c r="K93" s="13">
        <f t="shared" si="24"/>
        <v>41684</v>
      </c>
      <c r="L93" s="13">
        <f t="shared" si="24"/>
        <v>41726</v>
      </c>
      <c r="M93" s="11">
        <f t="shared" si="25"/>
        <v>40</v>
      </c>
      <c r="N93" s="14">
        <f t="shared" si="26"/>
        <v>237.5</v>
      </c>
      <c r="O93" s="10">
        <f t="shared" si="27"/>
        <v>1</v>
      </c>
      <c r="P93" s="15">
        <f t="shared" si="28"/>
        <v>237.5</v>
      </c>
      <c r="Q93" s="16">
        <f t="shared" si="29"/>
        <v>41733</v>
      </c>
      <c r="R93">
        <f t="shared" si="23"/>
        <v>0</v>
      </c>
    </row>
    <row r="94" spans="1:18" x14ac:dyDescent="0.3">
      <c r="A94" s="10">
        <v>3</v>
      </c>
      <c r="B94" s="10" t="s">
        <v>13</v>
      </c>
      <c r="C94" s="10" t="s">
        <v>14</v>
      </c>
      <c r="D94" s="10" t="s">
        <v>15</v>
      </c>
      <c r="E94" s="10" t="s">
        <v>19</v>
      </c>
      <c r="F94" s="10" t="s">
        <v>33</v>
      </c>
      <c r="G94" s="24">
        <v>9500</v>
      </c>
      <c r="H94" s="10" t="str">
        <f t="shared" si="19"/>
        <v>12/02/14</v>
      </c>
      <c r="I94" s="10" t="str">
        <f t="shared" si="20"/>
        <v>23/03/14</v>
      </c>
      <c r="J94" s="10" t="str">
        <f t="shared" si="21"/>
        <v>Wednesday</v>
      </c>
      <c r="K94" s="13">
        <f t="shared" si="24"/>
        <v>41684</v>
      </c>
      <c r="L94" s="13">
        <f t="shared" si="24"/>
        <v>41726</v>
      </c>
      <c r="M94" s="11">
        <f t="shared" si="25"/>
        <v>40</v>
      </c>
      <c r="N94" s="14">
        <f t="shared" si="26"/>
        <v>237.5</v>
      </c>
      <c r="O94" s="10">
        <f t="shared" si="27"/>
        <v>1</v>
      </c>
      <c r="P94" s="15">
        <f t="shared" si="28"/>
        <v>237.5</v>
      </c>
      <c r="Q94" s="16">
        <f t="shared" si="29"/>
        <v>41740</v>
      </c>
      <c r="R94">
        <f t="shared" si="23"/>
        <v>0</v>
      </c>
    </row>
    <row r="95" spans="1:18" x14ac:dyDescent="0.3">
      <c r="A95" s="10">
        <v>3</v>
      </c>
      <c r="B95" s="10" t="s">
        <v>13</v>
      </c>
      <c r="C95" s="10" t="s">
        <v>14</v>
      </c>
      <c r="D95" s="10" t="s">
        <v>15</v>
      </c>
      <c r="E95" s="10" t="s">
        <v>19</v>
      </c>
      <c r="F95" s="10" t="s">
        <v>33</v>
      </c>
      <c r="G95" s="24">
        <v>9500</v>
      </c>
      <c r="H95" s="10" t="str">
        <f t="shared" si="19"/>
        <v>12/02/14</v>
      </c>
      <c r="I95" s="10" t="str">
        <f t="shared" si="20"/>
        <v>23/03/14</v>
      </c>
      <c r="J95" s="10" t="str">
        <f t="shared" si="21"/>
        <v>Wednesday</v>
      </c>
      <c r="K95" s="13">
        <f t="shared" si="24"/>
        <v>41684</v>
      </c>
      <c r="L95" s="13">
        <f t="shared" si="24"/>
        <v>41726</v>
      </c>
      <c r="M95" s="11">
        <f t="shared" si="25"/>
        <v>40</v>
      </c>
      <c r="N95" s="14">
        <f t="shared" si="26"/>
        <v>237.5</v>
      </c>
      <c r="O95" s="10">
        <f t="shared" si="27"/>
        <v>1</v>
      </c>
      <c r="P95" s="15">
        <f t="shared" si="28"/>
        <v>237.5</v>
      </c>
      <c r="Q95" s="16">
        <f t="shared" si="29"/>
        <v>41747</v>
      </c>
      <c r="R95">
        <f t="shared" si="23"/>
        <v>0</v>
      </c>
    </row>
    <row r="96" spans="1:18" x14ac:dyDescent="0.3">
      <c r="A96" s="10">
        <v>3</v>
      </c>
      <c r="B96" s="10" t="s">
        <v>13</v>
      </c>
      <c r="C96" s="10" t="s">
        <v>14</v>
      </c>
      <c r="D96" s="10" t="s">
        <v>15</v>
      </c>
      <c r="E96" s="10" t="s">
        <v>19</v>
      </c>
      <c r="F96" s="10" t="s">
        <v>33</v>
      </c>
      <c r="G96" s="24">
        <v>9500</v>
      </c>
      <c r="H96" s="10" t="str">
        <f t="shared" si="19"/>
        <v>12/02/14</v>
      </c>
      <c r="I96" s="10" t="str">
        <f t="shared" si="20"/>
        <v>23/03/14</v>
      </c>
      <c r="J96" s="10" t="str">
        <f t="shared" si="21"/>
        <v>Wednesday</v>
      </c>
      <c r="K96" s="13">
        <f t="shared" si="24"/>
        <v>41684</v>
      </c>
      <c r="L96" s="13">
        <f t="shared" si="24"/>
        <v>41726</v>
      </c>
      <c r="M96" s="11">
        <f t="shared" si="25"/>
        <v>40</v>
      </c>
      <c r="N96" s="14">
        <f t="shared" si="26"/>
        <v>237.5</v>
      </c>
      <c r="O96" s="10">
        <f t="shared" si="27"/>
        <v>1</v>
      </c>
      <c r="P96" s="15">
        <f t="shared" si="28"/>
        <v>237.5</v>
      </c>
      <c r="Q96" s="16">
        <f t="shared" si="29"/>
        <v>41754</v>
      </c>
      <c r="R96">
        <f t="shared" si="23"/>
        <v>0</v>
      </c>
    </row>
    <row r="97" spans="1:18" x14ac:dyDescent="0.3">
      <c r="A97" s="10">
        <v>3</v>
      </c>
      <c r="B97" s="10" t="s">
        <v>13</v>
      </c>
      <c r="C97" s="10" t="s">
        <v>14</v>
      </c>
      <c r="D97" s="10" t="s">
        <v>15</v>
      </c>
      <c r="E97" s="10" t="s">
        <v>19</v>
      </c>
      <c r="F97" s="10" t="s">
        <v>33</v>
      </c>
      <c r="G97" s="24">
        <v>9500</v>
      </c>
      <c r="H97" s="10" t="str">
        <f t="shared" si="19"/>
        <v>12/02/14</v>
      </c>
      <c r="I97" s="10" t="str">
        <f t="shared" si="20"/>
        <v>23/03/14</v>
      </c>
      <c r="J97" s="10" t="str">
        <f t="shared" si="21"/>
        <v>Wednesday</v>
      </c>
      <c r="K97" s="13">
        <f t="shared" si="24"/>
        <v>41684</v>
      </c>
      <c r="L97" s="13">
        <f t="shared" si="24"/>
        <v>41726</v>
      </c>
      <c r="M97" s="11">
        <f t="shared" si="25"/>
        <v>40</v>
      </c>
      <c r="N97" s="14">
        <f t="shared" si="26"/>
        <v>237.5</v>
      </c>
      <c r="O97" s="10">
        <f t="shared" si="27"/>
        <v>1</v>
      </c>
      <c r="P97" s="15">
        <f t="shared" si="28"/>
        <v>237.5</v>
      </c>
      <c r="Q97" s="16">
        <f t="shared" si="29"/>
        <v>41761</v>
      </c>
      <c r="R97">
        <f t="shared" si="23"/>
        <v>0</v>
      </c>
    </row>
    <row r="98" spans="1:18" x14ac:dyDescent="0.3">
      <c r="A98" s="10">
        <v>3</v>
      </c>
      <c r="B98" s="10" t="s">
        <v>13</v>
      </c>
      <c r="C98" s="10" t="s">
        <v>14</v>
      </c>
      <c r="D98" s="10" t="s">
        <v>15</v>
      </c>
      <c r="E98" s="10" t="s">
        <v>19</v>
      </c>
      <c r="F98" s="10" t="s">
        <v>33</v>
      </c>
      <c r="G98" s="24">
        <v>9500</v>
      </c>
      <c r="H98" s="10" t="str">
        <f t="shared" si="19"/>
        <v>12/02/14</v>
      </c>
      <c r="I98" s="10" t="str">
        <f t="shared" si="20"/>
        <v>23/03/14</v>
      </c>
      <c r="J98" s="10" t="str">
        <f t="shared" si="21"/>
        <v>Wednesday</v>
      </c>
      <c r="K98" s="13">
        <f t="shared" si="24"/>
        <v>41684</v>
      </c>
      <c r="L98" s="13">
        <f t="shared" si="24"/>
        <v>41726</v>
      </c>
      <c r="M98" s="11">
        <f t="shared" si="25"/>
        <v>40</v>
      </c>
      <c r="N98" s="14">
        <f t="shared" si="26"/>
        <v>237.5</v>
      </c>
      <c r="O98" s="10">
        <f t="shared" si="27"/>
        <v>1</v>
      </c>
      <c r="P98" s="15">
        <f t="shared" si="28"/>
        <v>237.5</v>
      </c>
      <c r="Q98" s="16">
        <f t="shared" si="29"/>
        <v>41768</v>
      </c>
      <c r="R98">
        <f t="shared" si="23"/>
        <v>0</v>
      </c>
    </row>
    <row r="99" spans="1:18" x14ac:dyDescent="0.3">
      <c r="A99" s="10">
        <v>3</v>
      </c>
      <c r="B99" s="10" t="s">
        <v>13</v>
      </c>
      <c r="C99" s="10" t="s">
        <v>14</v>
      </c>
      <c r="D99" s="10" t="s">
        <v>15</v>
      </c>
      <c r="E99" s="10" t="s">
        <v>19</v>
      </c>
      <c r="F99" s="10" t="s">
        <v>33</v>
      </c>
      <c r="G99" s="24">
        <v>9500</v>
      </c>
      <c r="H99" s="10" t="str">
        <f t="shared" si="19"/>
        <v>12/02/14</v>
      </c>
      <c r="I99" s="10" t="str">
        <f t="shared" si="20"/>
        <v>23/03/14</v>
      </c>
      <c r="J99" s="10" t="str">
        <f t="shared" si="21"/>
        <v>Wednesday</v>
      </c>
      <c r="K99" s="13">
        <f t="shared" si="24"/>
        <v>41684</v>
      </c>
      <c r="L99" s="13">
        <f t="shared" si="24"/>
        <v>41726</v>
      </c>
      <c r="M99" s="11">
        <f t="shared" si="25"/>
        <v>40</v>
      </c>
      <c r="N99" s="14">
        <f t="shared" si="26"/>
        <v>237.5</v>
      </c>
      <c r="O99" s="10">
        <f t="shared" si="27"/>
        <v>1</v>
      </c>
      <c r="P99" s="15">
        <f t="shared" si="28"/>
        <v>237.5</v>
      </c>
      <c r="Q99" s="16">
        <f t="shared" si="29"/>
        <v>41775</v>
      </c>
      <c r="R99">
        <f t="shared" si="23"/>
        <v>0</v>
      </c>
    </row>
    <row r="100" spans="1:18" x14ac:dyDescent="0.3">
      <c r="A100" s="10">
        <v>3</v>
      </c>
      <c r="B100" s="10" t="s">
        <v>13</v>
      </c>
      <c r="C100" s="10" t="s">
        <v>14</v>
      </c>
      <c r="D100" s="10" t="s">
        <v>15</v>
      </c>
      <c r="E100" s="10" t="s">
        <v>19</v>
      </c>
      <c r="F100" s="10" t="s">
        <v>33</v>
      </c>
      <c r="G100" s="24">
        <v>9500</v>
      </c>
      <c r="H100" s="10" t="str">
        <f t="shared" si="19"/>
        <v>12/02/14</v>
      </c>
      <c r="I100" s="10" t="str">
        <f t="shared" si="20"/>
        <v>23/03/14</v>
      </c>
      <c r="J100" s="10" t="str">
        <f t="shared" si="21"/>
        <v>Wednesday</v>
      </c>
      <c r="K100" s="13">
        <f t="shared" si="24"/>
        <v>41684</v>
      </c>
      <c r="L100" s="13">
        <f t="shared" si="24"/>
        <v>41726</v>
      </c>
      <c r="M100" s="11">
        <f t="shared" si="25"/>
        <v>40</v>
      </c>
      <c r="N100" s="14">
        <f t="shared" si="26"/>
        <v>237.5</v>
      </c>
      <c r="O100" s="10">
        <f t="shared" si="27"/>
        <v>1</v>
      </c>
      <c r="P100" s="15">
        <f t="shared" si="28"/>
        <v>237.5</v>
      </c>
      <c r="Q100" s="16">
        <f t="shared" si="29"/>
        <v>41782</v>
      </c>
      <c r="R100">
        <f t="shared" si="23"/>
        <v>0</v>
      </c>
    </row>
    <row r="101" spans="1:18" x14ac:dyDescent="0.3">
      <c r="A101" s="10">
        <v>3</v>
      </c>
      <c r="B101" s="10" t="s">
        <v>13</v>
      </c>
      <c r="C101" s="10" t="s">
        <v>14</v>
      </c>
      <c r="D101" s="10" t="s">
        <v>15</v>
      </c>
      <c r="E101" s="10" t="s">
        <v>19</v>
      </c>
      <c r="F101" s="10" t="s">
        <v>33</v>
      </c>
      <c r="G101" s="24">
        <v>9500</v>
      </c>
      <c r="H101" s="10" t="str">
        <f t="shared" si="19"/>
        <v>12/02/14</v>
      </c>
      <c r="I101" s="10" t="str">
        <f t="shared" si="20"/>
        <v>23/03/14</v>
      </c>
      <c r="J101" s="10" t="str">
        <f t="shared" si="21"/>
        <v>Wednesday</v>
      </c>
      <c r="K101" s="13">
        <f t="shared" si="24"/>
        <v>41684</v>
      </c>
      <c r="L101" s="13">
        <f t="shared" si="24"/>
        <v>41726</v>
      </c>
      <c r="M101" s="11">
        <f t="shared" si="25"/>
        <v>40</v>
      </c>
      <c r="N101" s="14">
        <f t="shared" si="26"/>
        <v>237.5</v>
      </c>
      <c r="O101" s="10">
        <f t="shared" si="27"/>
        <v>1</v>
      </c>
      <c r="P101" s="15">
        <f t="shared" si="28"/>
        <v>237.5</v>
      </c>
      <c r="Q101" s="16">
        <f t="shared" si="29"/>
        <v>41789</v>
      </c>
      <c r="R101">
        <f t="shared" si="23"/>
        <v>0</v>
      </c>
    </row>
    <row r="102" spans="1:18" x14ac:dyDescent="0.3">
      <c r="A102" s="10">
        <v>3</v>
      </c>
      <c r="B102" s="10" t="s">
        <v>13</v>
      </c>
      <c r="C102" s="10" t="s">
        <v>14</v>
      </c>
      <c r="D102" s="10" t="s">
        <v>15</v>
      </c>
      <c r="E102" s="10" t="s">
        <v>19</v>
      </c>
      <c r="F102" s="10" t="s">
        <v>33</v>
      </c>
      <c r="G102" s="24">
        <v>9500</v>
      </c>
      <c r="H102" s="10" t="str">
        <f t="shared" si="19"/>
        <v>12/02/14</v>
      </c>
      <c r="I102" s="10" t="str">
        <f t="shared" si="20"/>
        <v>23/03/14</v>
      </c>
      <c r="J102" s="10" t="str">
        <f t="shared" si="21"/>
        <v>Wednesday</v>
      </c>
      <c r="K102" s="13">
        <f t="shared" si="24"/>
        <v>41684</v>
      </c>
      <c r="L102" s="13">
        <f t="shared" si="24"/>
        <v>41726</v>
      </c>
      <c r="M102" s="11">
        <f t="shared" si="25"/>
        <v>40</v>
      </c>
      <c r="N102" s="14">
        <f t="shared" si="26"/>
        <v>237.5</v>
      </c>
      <c r="O102" s="10">
        <f t="shared" si="27"/>
        <v>1</v>
      </c>
      <c r="P102" s="15">
        <f t="shared" si="28"/>
        <v>237.5</v>
      </c>
      <c r="Q102" s="16">
        <f t="shared" si="29"/>
        <v>41796</v>
      </c>
      <c r="R102">
        <f t="shared" si="23"/>
        <v>0</v>
      </c>
    </row>
    <row r="103" spans="1:18" x14ac:dyDescent="0.3">
      <c r="A103" s="10">
        <v>3</v>
      </c>
      <c r="B103" s="10" t="s">
        <v>13</v>
      </c>
      <c r="C103" s="10" t="s">
        <v>14</v>
      </c>
      <c r="D103" s="10" t="s">
        <v>15</v>
      </c>
      <c r="E103" s="10" t="s">
        <v>19</v>
      </c>
      <c r="F103" s="10" t="s">
        <v>33</v>
      </c>
      <c r="G103" s="24">
        <v>9500</v>
      </c>
      <c r="H103" s="10" t="str">
        <f t="shared" si="19"/>
        <v>12/02/14</v>
      </c>
      <c r="I103" s="10" t="str">
        <f t="shared" si="20"/>
        <v>23/03/14</v>
      </c>
      <c r="J103" s="10" t="str">
        <f t="shared" si="21"/>
        <v>Wednesday</v>
      </c>
      <c r="K103" s="13">
        <f t="shared" si="24"/>
        <v>41684</v>
      </c>
      <c r="L103" s="13">
        <f t="shared" si="24"/>
        <v>41726</v>
      </c>
      <c r="M103" s="11">
        <f t="shared" si="25"/>
        <v>40</v>
      </c>
      <c r="N103" s="14">
        <f t="shared" si="26"/>
        <v>237.5</v>
      </c>
      <c r="O103" s="10">
        <f t="shared" si="27"/>
        <v>1</v>
      </c>
      <c r="P103" s="15">
        <f t="shared" si="28"/>
        <v>237.5</v>
      </c>
      <c r="Q103" s="16">
        <f t="shared" si="29"/>
        <v>41803</v>
      </c>
      <c r="R103">
        <f t="shared" si="23"/>
        <v>0</v>
      </c>
    </row>
    <row r="104" spans="1:18" x14ac:dyDescent="0.3">
      <c r="A104" s="10">
        <v>3</v>
      </c>
      <c r="B104" s="10" t="s">
        <v>13</v>
      </c>
      <c r="C104" s="10" t="s">
        <v>14</v>
      </c>
      <c r="D104" s="10" t="s">
        <v>15</v>
      </c>
      <c r="E104" s="10" t="s">
        <v>19</v>
      </c>
      <c r="F104" s="10" t="s">
        <v>33</v>
      </c>
      <c r="G104" s="24">
        <v>9500</v>
      </c>
      <c r="H104" s="10" t="str">
        <f t="shared" si="19"/>
        <v>12/02/14</v>
      </c>
      <c r="I104" s="10" t="str">
        <f t="shared" si="20"/>
        <v>23/03/14</v>
      </c>
      <c r="J104" s="10" t="str">
        <f t="shared" si="21"/>
        <v>Wednesday</v>
      </c>
      <c r="K104" s="13">
        <f t="shared" si="24"/>
        <v>41684</v>
      </c>
      <c r="L104" s="13">
        <f t="shared" si="24"/>
        <v>41726</v>
      </c>
      <c r="M104" s="11">
        <f t="shared" si="25"/>
        <v>40</v>
      </c>
      <c r="N104" s="14">
        <f t="shared" si="26"/>
        <v>237.5</v>
      </c>
      <c r="O104" s="10">
        <f t="shared" si="27"/>
        <v>1</v>
      </c>
      <c r="P104" s="15">
        <f t="shared" si="28"/>
        <v>237.5</v>
      </c>
      <c r="Q104" s="16">
        <f t="shared" si="29"/>
        <v>41810</v>
      </c>
      <c r="R104">
        <f t="shared" si="23"/>
        <v>0</v>
      </c>
    </row>
    <row r="105" spans="1:18" x14ac:dyDescent="0.3">
      <c r="A105" s="10">
        <v>3</v>
      </c>
      <c r="B105" s="10" t="s">
        <v>13</v>
      </c>
      <c r="C105" s="10" t="s">
        <v>14</v>
      </c>
      <c r="D105" s="10" t="s">
        <v>15</v>
      </c>
      <c r="E105" s="10" t="s">
        <v>19</v>
      </c>
      <c r="F105" s="10" t="s">
        <v>33</v>
      </c>
      <c r="G105" s="24">
        <v>9500</v>
      </c>
      <c r="H105" s="10" t="str">
        <f t="shared" si="19"/>
        <v>12/02/14</v>
      </c>
      <c r="I105" s="10" t="str">
        <f t="shared" si="20"/>
        <v>23/03/14</v>
      </c>
      <c r="J105" s="10" t="str">
        <f t="shared" si="21"/>
        <v>Wednesday</v>
      </c>
      <c r="K105" s="13">
        <f t="shared" si="24"/>
        <v>41684</v>
      </c>
      <c r="L105" s="13">
        <f t="shared" si="24"/>
        <v>41726</v>
      </c>
      <c r="M105" s="11">
        <f t="shared" si="25"/>
        <v>40</v>
      </c>
      <c r="N105" s="14">
        <f t="shared" si="26"/>
        <v>237.5</v>
      </c>
      <c r="O105" s="10">
        <f t="shared" si="27"/>
        <v>1</v>
      </c>
      <c r="P105" s="15">
        <f t="shared" si="28"/>
        <v>237.5</v>
      </c>
      <c r="Q105" s="16">
        <f t="shared" si="29"/>
        <v>41817</v>
      </c>
      <c r="R105">
        <f t="shared" si="23"/>
        <v>0</v>
      </c>
    </row>
    <row r="106" spans="1:18" x14ac:dyDescent="0.3">
      <c r="A106" s="10">
        <v>3</v>
      </c>
      <c r="B106" s="10" t="s">
        <v>13</v>
      </c>
      <c r="C106" s="10" t="s">
        <v>14</v>
      </c>
      <c r="D106" s="10" t="s">
        <v>15</v>
      </c>
      <c r="E106" s="10" t="s">
        <v>19</v>
      </c>
      <c r="F106" s="10" t="s">
        <v>33</v>
      </c>
      <c r="G106" s="24">
        <v>9500</v>
      </c>
      <c r="H106" s="10" t="str">
        <f t="shared" si="19"/>
        <v>12/02/14</v>
      </c>
      <c r="I106" s="10" t="str">
        <f t="shared" si="20"/>
        <v>23/03/14</v>
      </c>
      <c r="J106" s="10" t="str">
        <f t="shared" si="21"/>
        <v>Wednesday</v>
      </c>
      <c r="K106" s="13">
        <f t="shared" si="24"/>
        <v>41684</v>
      </c>
      <c r="L106" s="13">
        <f t="shared" si="24"/>
        <v>41726</v>
      </c>
      <c r="M106" s="11">
        <f t="shared" si="25"/>
        <v>40</v>
      </c>
      <c r="N106" s="14">
        <f t="shared" si="26"/>
        <v>237.5</v>
      </c>
      <c r="O106" s="10">
        <f t="shared" si="27"/>
        <v>1</v>
      </c>
      <c r="P106" s="15">
        <f t="shared" si="28"/>
        <v>237.5</v>
      </c>
      <c r="Q106" s="16">
        <f t="shared" si="29"/>
        <v>41824</v>
      </c>
      <c r="R106">
        <f t="shared" si="23"/>
        <v>0</v>
      </c>
    </row>
    <row r="107" spans="1:18" x14ac:dyDescent="0.3">
      <c r="A107" s="17">
        <v>3</v>
      </c>
      <c r="B107" s="17" t="s">
        <v>13</v>
      </c>
      <c r="C107" s="17" t="s">
        <v>14</v>
      </c>
      <c r="D107" s="17" t="s">
        <v>15</v>
      </c>
      <c r="E107" s="17" t="s">
        <v>19</v>
      </c>
      <c r="F107" s="17" t="s">
        <v>35</v>
      </c>
      <c r="G107" s="25">
        <v>9500</v>
      </c>
      <c r="H107" s="17" t="str">
        <f t="shared" si="19"/>
        <v>12/02/14</v>
      </c>
      <c r="I107" s="17" t="str">
        <f t="shared" si="20"/>
        <v>23/03/14</v>
      </c>
      <c r="J107" s="17" t="str">
        <f t="shared" si="21"/>
        <v>Wednesday</v>
      </c>
      <c r="K107" s="20">
        <f t="shared" ref="K107:L127" si="30">IF(WEEKDAY(H107)=1,H107+5,
IF(WEEKDAY(H107)=2,H107+4,
IF(WEEKDAY(H107)=3,H107+3,
IF(WEEKDAY(H107)=4,H107+2,
IF(WEEKDAY(H107)=5,H107+1,
IF(WEEKDAY(H107)=6,H107+0,
IF(WEEKDAY(H107)=7,H107+6,
0)))))))</f>
        <v>41684</v>
      </c>
      <c r="L107" s="20">
        <f t="shared" si="30"/>
        <v>41726</v>
      </c>
      <c r="M107" s="18">
        <f t="shared" si="25"/>
        <v>40</v>
      </c>
      <c r="N107" s="21">
        <f t="shared" si="26"/>
        <v>237.5</v>
      </c>
      <c r="O107" s="17">
        <f t="shared" si="27"/>
        <v>1</v>
      </c>
      <c r="P107" s="22">
        <f t="shared" si="28"/>
        <v>237.5</v>
      </c>
      <c r="Q107" s="20">
        <v>41684</v>
      </c>
      <c r="R107">
        <f t="shared" si="23"/>
        <v>1</v>
      </c>
    </row>
    <row r="108" spans="1:18" x14ac:dyDescent="0.3">
      <c r="A108" s="17">
        <v>3</v>
      </c>
      <c r="B108" s="17" t="s">
        <v>13</v>
      </c>
      <c r="C108" s="17" t="s">
        <v>14</v>
      </c>
      <c r="D108" s="17" t="s">
        <v>15</v>
      </c>
      <c r="E108" s="17" t="s">
        <v>19</v>
      </c>
      <c r="F108" s="17" t="s">
        <v>35</v>
      </c>
      <c r="G108" s="25">
        <v>9500</v>
      </c>
      <c r="H108" s="17" t="str">
        <f t="shared" si="19"/>
        <v>12/02/14</v>
      </c>
      <c r="I108" s="17" t="str">
        <f t="shared" si="20"/>
        <v>23/03/14</v>
      </c>
      <c r="J108" s="17" t="str">
        <f t="shared" si="21"/>
        <v>Wednesday</v>
      </c>
      <c r="K108" s="20">
        <f t="shared" si="30"/>
        <v>41684</v>
      </c>
      <c r="L108" s="20">
        <f t="shared" si="30"/>
        <v>41726</v>
      </c>
      <c r="M108" s="18">
        <f t="shared" si="25"/>
        <v>40</v>
      </c>
      <c r="N108" s="21">
        <f t="shared" si="26"/>
        <v>237.5</v>
      </c>
      <c r="O108" s="17">
        <f t="shared" si="27"/>
        <v>1</v>
      </c>
      <c r="P108" s="22">
        <f t="shared" si="28"/>
        <v>237.5</v>
      </c>
      <c r="Q108" s="23">
        <f>Q107+7</f>
        <v>41691</v>
      </c>
      <c r="R108">
        <f t="shared" si="23"/>
        <v>1</v>
      </c>
    </row>
    <row r="109" spans="1:18" x14ac:dyDescent="0.3">
      <c r="A109" s="17">
        <v>3</v>
      </c>
      <c r="B109" s="17" t="s">
        <v>13</v>
      </c>
      <c r="C109" s="17" t="s">
        <v>14</v>
      </c>
      <c r="D109" s="17" t="s">
        <v>15</v>
      </c>
      <c r="E109" s="17" t="s">
        <v>19</v>
      </c>
      <c r="F109" s="17" t="s">
        <v>35</v>
      </c>
      <c r="G109" s="25">
        <v>9500</v>
      </c>
      <c r="H109" s="17" t="str">
        <f t="shared" si="19"/>
        <v>12/02/14</v>
      </c>
      <c r="I109" s="17" t="str">
        <f t="shared" si="20"/>
        <v>23/03/14</v>
      </c>
      <c r="J109" s="17" t="str">
        <f t="shared" si="21"/>
        <v>Wednesday</v>
      </c>
      <c r="K109" s="20">
        <f t="shared" si="30"/>
        <v>41684</v>
      </c>
      <c r="L109" s="20">
        <f t="shared" si="30"/>
        <v>41726</v>
      </c>
      <c r="M109" s="18">
        <f t="shared" si="25"/>
        <v>40</v>
      </c>
      <c r="N109" s="21">
        <f t="shared" si="26"/>
        <v>237.5</v>
      </c>
      <c r="O109" s="17">
        <f t="shared" si="27"/>
        <v>1</v>
      </c>
      <c r="P109" s="22">
        <f t="shared" si="28"/>
        <v>237.5</v>
      </c>
      <c r="Q109" s="23">
        <f t="shared" ref="Q109:Q127" si="31">Q108+7</f>
        <v>41698</v>
      </c>
      <c r="R109">
        <f t="shared" si="23"/>
        <v>1</v>
      </c>
    </row>
    <row r="110" spans="1:18" x14ac:dyDescent="0.3">
      <c r="A110" s="17">
        <v>3</v>
      </c>
      <c r="B110" s="17" t="s">
        <v>13</v>
      </c>
      <c r="C110" s="17" t="s">
        <v>14</v>
      </c>
      <c r="D110" s="17" t="s">
        <v>15</v>
      </c>
      <c r="E110" s="17" t="s">
        <v>19</v>
      </c>
      <c r="F110" s="17" t="s">
        <v>35</v>
      </c>
      <c r="G110" s="25">
        <v>9500</v>
      </c>
      <c r="H110" s="17" t="str">
        <f t="shared" si="19"/>
        <v>12/02/14</v>
      </c>
      <c r="I110" s="17" t="str">
        <f t="shared" si="20"/>
        <v>23/03/14</v>
      </c>
      <c r="J110" s="17" t="str">
        <f t="shared" si="21"/>
        <v>Wednesday</v>
      </c>
      <c r="K110" s="20">
        <f t="shared" si="30"/>
        <v>41684</v>
      </c>
      <c r="L110" s="20">
        <f t="shared" si="30"/>
        <v>41726</v>
      </c>
      <c r="M110" s="18">
        <f t="shared" si="25"/>
        <v>40</v>
      </c>
      <c r="N110" s="21">
        <f t="shared" si="26"/>
        <v>237.5</v>
      </c>
      <c r="O110" s="17">
        <f t="shared" si="27"/>
        <v>1</v>
      </c>
      <c r="P110" s="22">
        <f t="shared" si="28"/>
        <v>237.5</v>
      </c>
      <c r="Q110" s="23">
        <f t="shared" si="31"/>
        <v>41705</v>
      </c>
      <c r="R110">
        <f t="shared" si="23"/>
        <v>1</v>
      </c>
    </row>
    <row r="111" spans="1:18" x14ac:dyDescent="0.3">
      <c r="A111" s="17">
        <v>3</v>
      </c>
      <c r="B111" s="17" t="s">
        <v>13</v>
      </c>
      <c r="C111" s="17" t="s">
        <v>14</v>
      </c>
      <c r="D111" s="17" t="s">
        <v>15</v>
      </c>
      <c r="E111" s="17" t="s">
        <v>19</v>
      </c>
      <c r="F111" s="17" t="s">
        <v>35</v>
      </c>
      <c r="G111" s="25">
        <v>9500</v>
      </c>
      <c r="H111" s="17" t="str">
        <f t="shared" si="19"/>
        <v>12/02/14</v>
      </c>
      <c r="I111" s="17" t="str">
        <f t="shared" si="20"/>
        <v>23/03/14</v>
      </c>
      <c r="J111" s="17" t="str">
        <f t="shared" si="21"/>
        <v>Wednesday</v>
      </c>
      <c r="K111" s="20">
        <f t="shared" si="30"/>
        <v>41684</v>
      </c>
      <c r="L111" s="20">
        <f t="shared" si="30"/>
        <v>41726</v>
      </c>
      <c r="M111" s="18">
        <f t="shared" si="25"/>
        <v>40</v>
      </c>
      <c r="N111" s="21">
        <f t="shared" si="26"/>
        <v>237.5</v>
      </c>
      <c r="O111" s="17">
        <f t="shared" si="27"/>
        <v>1</v>
      </c>
      <c r="P111" s="22">
        <f t="shared" si="28"/>
        <v>237.5</v>
      </c>
      <c r="Q111" s="23">
        <f t="shared" si="31"/>
        <v>41712</v>
      </c>
      <c r="R111">
        <f t="shared" si="23"/>
        <v>1</v>
      </c>
    </row>
    <row r="112" spans="1:18" x14ac:dyDescent="0.3">
      <c r="A112" s="17">
        <v>3</v>
      </c>
      <c r="B112" s="17" t="s">
        <v>13</v>
      </c>
      <c r="C112" s="17" t="s">
        <v>14</v>
      </c>
      <c r="D112" s="17" t="s">
        <v>15</v>
      </c>
      <c r="E112" s="17" t="s">
        <v>19</v>
      </c>
      <c r="F112" s="17" t="s">
        <v>35</v>
      </c>
      <c r="G112" s="25">
        <v>9500</v>
      </c>
      <c r="H112" s="17" t="str">
        <f t="shared" si="19"/>
        <v>12/02/14</v>
      </c>
      <c r="I112" s="17" t="str">
        <f t="shared" si="20"/>
        <v>23/03/14</v>
      </c>
      <c r="J112" s="17" t="str">
        <f t="shared" si="21"/>
        <v>Wednesday</v>
      </c>
      <c r="K112" s="20">
        <f t="shared" si="30"/>
        <v>41684</v>
      </c>
      <c r="L112" s="20">
        <f t="shared" si="30"/>
        <v>41726</v>
      </c>
      <c r="M112" s="18">
        <f t="shared" si="25"/>
        <v>40</v>
      </c>
      <c r="N112" s="21">
        <f t="shared" si="26"/>
        <v>237.5</v>
      </c>
      <c r="O112" s="17">
        <f t="shared" si="27"/>
        <v>1</v>
      </c>
      <c r="P112" s="22">
        <f t="shared" si="28"/>
        <v>237.5</v>
      </c>
      <c r="Q112" s="23">
        <f t="shared" si="31"/>
        <v>41719</v>
      </c>
      <c r="R112">
        <f t="shared" si="23"/>
        <v>1</v>
      </c>
    </row>
    <row r="113" spans="1:18" x14ac:dyDescent="0.3">
      <c r="A113" s="17">
        <v>3</v>
      </c>
      <c r="B113" s="17" t="s">
        <v>13</v>
      </c>
      <c r="C113" s="17" t="s">
        <v>14</v>
      </c>
      <c r="D113" s="17" t="s">
        <v>15</v>
      </c>
      <c r="E113" s="17" t="s">
        <v>19</v>
      </c>
      <c r="F113" s="17" t="s">
        <v>35</v>
      </c>
      <c r="G113" s="25">
        <v>9500</v>
      </c>
      <c r="H113" s="17" t="str">
        <f t="shared" si="19"/>
        <v>12/02/14</v>
      </c>
      <c r="I113" s="17" t="str">
        <f t="shared" si="20"/>
        <v>23/03/14</v>
      </c>
      <c r="J113" s="17" t="str">
        <f t="shared" si="21"/>
        <v>Wednesday</v>
      </c>
      <c r="K113" s="20">
        <f t="shared" si="30"/>
        <v>41684</v>
      </c>
      <c r="L113" s="20">
        <f t="shared" si="30"/>
        <v>41726</v>
      </c>
      <c r="M113" s="18">
        <f t="shared" si="25"/>
        <v>40</v>
      </c>
      <c r="N113" s="21">
        <f t="shared" si="26"/>
        <v>237.5</v>
      </c>
      <c r="O113" s="17">
        <f t="shared" si="27"/>
        <v>1</v>
      </c>
      <c r="P113" s="22">
        <f t="shared" si="28"/>
        <v>237.5</v>
      </c>
      <c r="Q113" s="23">
        <f t="shared" si="31"/>
        <v>41726</v>
      </c>
      <c r="R113">
        <f t="shared" si="23"/>
        <v>1</v>
      </c>
    </row>
    <row r="114" spans="1:18" x14ac:dyDescent="0.3">
      <c r="A114" s="17">
        <v>3</v>
      </c>
      <c r="B114" s="17" t="s">
        <v>13</v>
      </c>
      <c r="C114" s="17" t="s">
        <v>14</v>
      </c>
      <c r="D114" s="17" t="s">
        <v>15</v>
      </c>
      <c r="E114" s="17" t="s">
        <v>19</v>
      </c>
      <c r="F114" s="17" t="s">
        <v>35</v>
      </c>
      <c r="G114" s="25">
        <v>9500</v>
      </c>
      <c r="H114" s="17" t="str">
        <f t="shared" si="19"/>
        <v>12/02/14</v>
      </c>
      <c r="I114" s="17" t="str">
        <f t="shared" si="20"/>
        <v>23/03/14</v>
      </c>
      <c r="J114" s="17" t="str">
        <f t="shared" si="21"/>
        <v>Wednesday</v>
      </c>
      <c r="K114" s="20">
        <f t="shared" si="30"/>
        <v>41684</v>
      </c>
      <c r="L114" s="20">
        <f t="shared" si="30"/>
        <v>41726</v>
      </c>
      <c r="M114" s="18">
        <f t="shared" si="25"/>
        <v>40</v>
      </c>
      <c r="N114" s="21">
        <f t="shared" si="26"/>
        <v>237.5</v>
      </c>
      <c r="O114" s="17">
        <f t="shared" si="27"/>
        <v>1</v>
      </c>
      <c r="P114" s="22">
        <f t="shared" si="28"/>
        <v>237.5</v>
      </c>
      <c r="Q114" s="23">
        <f t="shared" si="31"/>
        <v>41733</v>
      </c>
      <c r="R114">
        <f t="shared" si="23"/>
        <v>0</v>
      </c>
    </row>
    <row r="115" spans="1:18" x14ac:dyDescent="0.3">
      <c r="A115" s="17">
        <v>3</v>
      </c>
      <c r="B115" s="17" t="s">
        <v>13</v>
      </c>
      <c r="C115" s="17" t="s">
        <v>14</v>
      </c>
      <c r="D115" s="17" t="s">
        <v>15</v>
      </c>
      <c r="E115" s="17" t="s">
        <v>19</v>
      </c>
      <c r="F115" s="17" t="s">
        <v>35</v>
      </c>
      <c r="G115" s="25">
        <v>9500</v>
      </c>
      <c r="H115" s="17" t="str">
        <f t="shared" si="19"/>
        <v>12/02/14</v>
      </c>
      <c r="I115" s="17" t="str">
        <f t="shared" si="20"/>
        <v>23/03/14</v>
      </c>
      <c r="J115" s="17" t="str">
        <f t="shared" si="21"/>
        <v>Wednesday</v>
      </c>
      <c r="K115" s="20">
        <f t="shared" si="30"/>
        <v>41684</v>
      </c>
      <c r="L115" s="20">
        <f t="shared" si="30"/>
        <v>41726</v>
      </c>
      <c r="M115" s="18">
        <f t="shared" si="25"/>
        <v>40</v>
      </c>
      <c r="N115" s="21">
        <f t="shared" si="26"/>
        <v>237.5</v>
      </c>
      <c r="O115" s="17">
        <f t="shared" si="27"/>
        <v>1</v>
      </c>
      <c r="P115" s="22">
        <f t="shared" si="28"/>
        <v>237.5</v>
      </c>
      <c r="Q115" s="23">
        <f t="shared" si="31"/>
        <v>41740</v>
      </c>
      <c r="R115">
        <f t="shared" si="23"/>
        <v>0</v>
      </c>
    </row>
    <row r="116" spans="1:18" x14ac:dyDescent="0.3">
      <c r="A116" s="17">
        <v>3</v>
      </c>
      <c r="B116" s="17" t="s">
        <v>13</v>
      </c>
      <c r="C116" s="17" t="s">
        <v>14</v>
      </c>
      <c r="D116" s="17" t="s">
        <v>15</v>
      </c>
      <c r="E116" s="17" t="s">
        <v>19</v>
      </c>
      <c r="F116" s="17" t="s">
        <v>35</v>
      </c>
      <c r="G116" s="25">
        <v>9500</v>
      </c>
      <c r="H116" s="17" t="str">
        <f t="shared" si="19"/>
        <v>12/02/14</v>
      </c>
      <c r="I116" s="17" t="str">
        <f t="shared" si="20"/>
        <v>23/03/14</v>
      </c>
      <c r="J116" s="17" t="str">
        <f t="shared" si="21"/>
        <v>Wednesday</v>
      </c>
      <c r="K116" s="20">
        <f t="shared" si="30"/>
        <v>41684</v>
      </c>
      <c r="L116" s="20">
        <f t="shared" si="30"/>
        <v>41726</v>
      </c>
      <c r="M116" s="18">
        <f t="shared" si="25"/>
        <v>40</v>
      </c>
      <c r="N116" s="21">
        <f t="shared" si="26"/>
        <v>237.5</v>
      </c>
      <c r="O116" s="17">
        <f t="shared" si="27"/>
        <v>1</v>
      </c>
      <c r="P116" s="22">
        <f t="shared" si="28"/>
        <v>237.5</v>
      </c>
      <c r="Q116" s="23">
        <f t="shared" si="31"/>
        <v>41747</v>
      </c>
      <c r="R116">
        <f t="shared" si="23"/>
        <v>0</v>
      </c>
    </row>
    <row r="117" spans="1:18" x14ac:dyDescent="0.3">
      <c r="A117" s="17">
        <v>3</v>
      </c>
      <c r="B117" s="17" t="s">
        <v>13</v>
      </c>
      <c r="C117" s="17" t="s">
        <v>14</v>
      </c>
      <c r="D117" s="17" t="s">
        <v>15</v>
      </c>
      <c r="E117" s="17" t="s">
        <v>19</v>
      </c>
      <c r="F117" s="17" t="s">
        <v>35</v>
      </c>
      <c r="G117" s="25">
        <v>9500</v>
      </c>
      <c r="H117" s="17" t="str">
        <f t="shared" si="19"/>
        <v>12/02/14</v>
      </c>
      <c r="I117" s="17" t="str">
        <f t="shared" si="20"/>
        <v>23/03/14</v>
      </c>
      <c r="J117" s="17" t="str">
        <f t="shared" si="21"/>
        <v>Wednesday</v>
      </c>
      <c r="K117" s="20">
        <f t="shared" si="30"/>
        <v>41684</v>
      </c>
      <c r="L117" s="20">
        <f t="shared" si="30"/>
        <v>41726</v>
      </c>
      <c r="M117" s="18">
        <f t="shared" si="25"/>
        <v>40</v>
      </c>
      <c r="N117" s="21">
        <f t="shared" si="26"/>
        <v>237.5</v>
      </c>
      <c r="O117" s="17">
        <f t="shared" si="27"/>
        <v>1</v>
      </c>
      <c r="P117" s="22">
        <f t="shared" si="28"/>
        <v>237.5</v>
      </c>
      <c r="Q117" s="23">
        <f t="shared" si="31"/>
        <v>41754</v>
      </c>
      <c r="R117">
        <f t="shared" si="23"/>
        <v>0</v>
      </c>
    </row>
    <row r="118" spans="1:18" x14ac:dyDescent="0.3">
      <c r="A118" s="17">
        <v>3</v>
      </c>
      <c r="B118" s="17" t="s">
        <v>13</v>
      </c>
      <c r="C118" s="17" t="s">
        <v>14</v>
      </c>
      <c r="D118" s="17" t="s">
        <v>15</v>
      </c>
      <c r="E118" s="17" t="s">
        <v>19</v>
      </c>
      <c r="F118" s="17" t="s">
        <v>35</v>
      </c>
      <c r="G118" s="25">
        <v>9500</v>
      </c>
      <c r="H118" s="17" t="str">
        <f t="shared" si="19"/>
        <v>12/02/14</v>
      </c>
      <c r="I118" s="17" t="str">
        <f t="shared" si="20"/>
        <v>23/03/14</v>
      </c>
      <c r="J118" s="17" t="str">
        <f t="shared" si="21"/>
        <v>Wednesday</v>
      </c>
      <c r="K118" s="20">
        <f t="shared" si="30"/>
        <v>41684</v>
      </c>
      <c r="L118" s="20">
        <f t="shared" si="30"/>
        <v>41726</v>
      </c>
      <c r="M118" s="18">
        <f t="shared" si="25"/>
        <v>40</v>
      </c>
      <c r="N118" s="21">
        <f t="shared" si="26"/>
        <v>237.5</v>
      </c>
      <c r="O118" s="17">
        <f t="shared" si="27"/>
        <v>1</v>
      </c>
      <c r="P118" s="22">
        <f t="shared" si="28"/>
        <v>237.5</v>
      </c>
      <c r="Q118" s="23">
        <f t="shared" si="31"/>
        <v>41761</v>
      </c>
      <c r="R118">
        <f t="shared" si="23"/>
        <v>0</v>
      </c>
    </row>
    <row r="119" spans="1:18" x14ac:dyDescent="0.3">
      <c r="A119" s="17">
        <v>3</v>
      </c>
      <c r="B119" s="17" t="s">
        <v>13</v>
      </c>
      <c r="C119" s="17" t="s">
        <v>14</v>
      </c>
      <c r="D119" s="17" t="s">
        <v>15</v>
      </c>
      <c r="E119" s="17" t="s">
        <v>19</v>
      </c>
      <c r="F119" s="17" t="s">
        <v>35</v>
      </c>
      <c r="G119" s="25">
        <v>9500</v>
      </c>
      <c r="H119" s="17" t="str">
        <f t="shared" si="19"/>
        <v>12/02/14</v>
      </c>
      <c r="I119" s="17" t="str">
        <f t="shared" si="20"/>
        <v>23/03/14</v>
      </c>
      <c r="J119" s="17" t="str">
        <f t="shared" si="21"/>
        <v>Wednesday</v>
      </c>
      <c r="K119" s="20">
        <f t="shared" si="30"/>
        <v>41684</v>
      </c>
      <c r="L119" s="20">
        <f t="shared" si="30"/>
        <v>41726</v>
      </c>
      <c r="M119" s="18">
        <f t="shared" si="25"/>
        <v>40</v>
      </c>
      <c r="N119" s="21">
        <f t="shared" si="26"/>
        <v>237.5</v>
      </c>
      <c r="O119" s="17">
        <f t="shared" si="27"/>
        <v>1</v>
      </c>
      <c r="P119" s="22">
        <f t="shared" si="28"/>
        <v>237.5</v>
      </c>
      <c r="Q119" s="23">
        <f t="shared" si="31"/>
        <v>41768</v>
      </c>
      <c r="R119">
        <f t="shared" si="23"/>
        <v>0</v>
      </c>
    </row>
    <row r="120" spans="1:18" x14ac:dyDescent="0.3">
      <c r="A120" s="17">
        <v>3</v>
      </c>
      <c r="B120" s="17" t="s">
        <v>13</v>
      </c>
      <c r="C120" s="17" t="s">
        <v>14</v>
      </c>
      <c r="D120" s="17" t="s">
        <v>15</v>
      </c>
      <c r="E120" s="17" t="s">
        <v>19</v>
      </c>
      <c r="F120" s="17" t="s">
        <v>35</v>
      </c>
      <c r="G120" s="25">
        <v>9500</v>
      </c>
      <c r="H120" s="17" t="str">
        <f t="shared" si="19"/>
        <v>12/02/14</v>
      </c>
      <c r="I120" s="17" t="str">
        <f t="shared" si="20"/>
        <v>23/03/14</v>
      </c>
      <c r="J120" s="17" t="str">
        <f t="shared" si="21"/>
        <v>Wednesday</v>
      </c>
      <c r="K120" s="20">
        <f t="shared" si="30"/>
        <v>41684</v>
      </c>
      <c r="L120" s="20">
        <f t="shared" si="30"/>
        <v>41726</v>
      </c>
      <c r="M120" s="18">
        <f t="shared" si="25"/>
        <v>40</v>
      </c>
      <c r="N120" s="21">
        <f t="shared" si="26"/>
        <v>237.5</v>
      </c>
      <c r="O120" s="17">
        <f t="shared" si="27"/>
        <v>1</v>
      </c>
      <c r="P120" s="22">
        <f t="shared" si="28"/>
        <v>237.5</v>
      </c>
      <c r="Q120" s="23">
        <f t="shared" si="31"/>
        <v>41775</v>
      </c>
      <c r="R120">
        <f t="shared" si="23"/>
        <v>0</v>
      </c>
    </row>
    <row r="121" spans="1:18" x14ac:dyDescent="0.3">
      <c r="A121" s="17">
        <v>3</v>
      </c>
      <c r="B121" s="17" t="s">
        <v>13</v>
      </c>
      <c r="C121" s="17" t="s">
        <v>14</v>
      </c>
      <c r="D121" s="17" t="s">
        <v>15</v>
      </c>
      <c r="E121" s="17" t="s">
        <v>19</v>
      </c>
      <c r="F121" s="17" t="s">
        <v>35</v>
      </c>
      <c r="G121" s="25">
        <v>9500</v>
      </c>
      <c r="H121" s="17" t="str">
        <f t="shared" si="19"/>
        <v>12/02/14</v>
      </c>
      <c r="I121" s="17" t="str">
        <f t="shared" si="20"/>
        <v>23/03/14</v>
      </c>
      <c r="J121" s="17" t="str">
        <f t="shared" si="21"/>
        <v>Wednesday</v>
      </c>
      <c r="K121" s="20">
        <f t="shared" si="30"/>
        <v>41684</v>
      </c>
      <c r="L121" s="20">
        <f t="shared" si="30"/>
        <v>41726</v>
      </c>
      <c r="M121" s="18">
        <f t="shared" si="25"/>
        <v>40</v>
      </c>
      <c r="N121" s="21">
        <f t="shared" si="26"/>
        <v>237.5</v>
      </c>
      <c r="O121" s="17">
        <f t="shared" si="27"/>
        <v>1</v>
      </c>
      <c r="P121" s="22">
        <f t="shared" si="28"/>
        <v>237.5</v>
      </c>
      <c r="Q121" s="23">
        <f t="shared" si="31"/>
        <v>41782</v>
      </c>
      <c r="R121">
        <f t="shared" si="23"/>
        <v>0</v>
      </c>
    </row>
    <row r="122" spans="1:18" x14ac:dyDescent="0.3">
      <c r="A122" s="17">
        <v>3</v>
      </c>
      <c r="B122" s="17" t="s">
        <v>13</v>
      </c>
      <c r="C122" s="17" t="s">
        <v>14</v>
      </c>
      <c r="D122" s="17" t="s">
        <v>15</v>
      </c>
      <c r="E122" s="17" t="s">
        <v>19</v>
      </c>
      <c r="F122" s="17" t="s">
        <v>35</v>
      </c>
      <c r="G122" s="25">
        <v>9500</v>
      </c>
      <c r="H122" s="17" t="str">
        <f t="shared" si="19"/>
        <v>12/02/14</v>
      </c>
      <c r="I122" s="17" t="str">
        <f t="shared" si="20"/>
        <v>23/03/14</v>
      </c>
      <c r="J122" s="17" t="str">
        <f t="shared" si="21"/>
        <v>Wednesday</v>
      </c>
      <c r="K122" s="20">
        <f t="shared" si="30"/>
        <v>41684</v>
      </c>
      <c r="L122" s="20">
        <f t="shared" si="30"/>
        <v>41726</v>
      </c>
      <c r="M122" s="18">
        <f t="shared" si="25"/>
        <v>40</v>
      </c>
      <c r="N122" s="21">
        <f t="shared" si="26"/>
        <v>237.5</v>
      </c>
      <c r="O122" s="17">
        <f t="shared" si="27"/>
        <v>1</v>
      </c>
      <c r="P122" s="22">
        <f t="shared" si="28"/>
        <v>237.5</v>
      </c>
      <c r="Q122" s="23">
        <f t="shared" si="31"/>
        <v>41789</v>
      </c>
      <c r="R122">
        <f t="shared" si="23"/>
        <v>0</v>
      </c>
    </row>
    <row r="123" spans="1:18" x14ac:dyDescent="0.3">
      <c r="A123" s="17">
        <v>3</v>
      </c>
      <c r="B123" s="17" t="s">
        <v>13</v>
      </c>
      <c r="C123" s="17" t="s">
        <v>14</v>
      </c>
      <c r="D123" s="17" t="s">
        <v>15</v>
      </c>
      <c r="E123" s="17" t="s">
        <v>19</v>
      </c>
      <c r="F123" s="17" t="s">
        <v>35</v>
      </c>
      <c r="G123" s="25">
        <v>9500</v>
      </c>
      <c r="H123" s="17" t="str">
        <f t="shared" si="19"/>
        <v>12/02/14</v>
      </c>
      <c r="I123" s="17" t="str">
        <f t="shared" si="20"/>
        <v>23/03/14</v>
      </c>
      <c r="J123" s="17" t="str">
        <f t="shared" si="21"/>
        <v>Wednesday</v>
      </c>
      <c r="K123" s="20">
        <f t="shared" si="30"/>
        <v>41684</v>
      </c>
      <c r="L123" s="20">
        <f t="shared" si="30"/>
        <v>41726</v>
      </c>
      <c r="M123" s="18">
        <f t="shared" si="25"/>
        <v>40</v>
      </c>
      <c r="N123" s="21">
        <f t="shared" si="26"/>
        <v>237.5</v>
      </c>
      <c r="O123" s="17">
        <f t="shared" si="27"/>
        <v>1</v>
      </c>
      <c r="P123" s="22">
        <f t="shared" si="28"/>
        <v>237.5</v>
      </c>
      <c r="Q123" s="23">
        <f t="shared" si="31"/>
        <v>41796</v>
      </c>
      <c r="R123">
        <f t="shared" si="23"/>
        <v>0</v>
      </c>
    </row>
    <row r="124" spans="1:18" x14ac:dyDescent="0.3">
      <c r="A124" s="17">
        <v>3</v>
      </c>
      <c r="B124" s="17" t="s">
        <v>13</v>
      </c>
      <c r="C124" s="17" t="s">
        <v>14</v>
      </c>
      <c r="D124" s="17" t="s">
        <v>15</v>
      </c>
      <c r="E124" s="17" t="s">
        <v>19</v>
      </c>
      <c r="F124" s="17" t="s">
        <v>35</v>
      </c>
      <c r="G124" s="25">
        <v>9500</v>
      </c>
      <c r="H124" s="17" t="str">
        <f t="shared" si="19"/>
        <v>12/02/14</v>
      </c>
      <c r="I124" s="17" t="str">
        <f t="shared" si="20"/>
        <v>23/03/14</v>
      </c>
      <c r="J124" s="17" t="str">
        <f t="shared" si="21"/>
        <v>Wednesday</v>
      </c>
      <c r="K124" s="20">
        <f t="shared" si="30"/>
        <v>41684</v>
      </c>
      <c r="L124" s="20">
        <f t="shared" si="30"/>
        <v>41726</v>
      </c>
      <c r="M124" s="18">
        <f t="shared" si="25"/>
        <v>40</v>
      </c>
      <c r="N124" s="21">
        <f t="shared" si="26"/>
        <v>237.5</v>
      </c>
      <c r="O124" s="17">
        <f t="shared" si="27"/>
        <v>1</v>
      </c>
      <c r="P124" s="22">
        <f t="shared" si="28"/>
        <v>237.5</v>
      </c>
      <c r="Q124" s="23">
        <f t="shared" si="31"/>
        <v>41803</v>
      </c>
      <c r="R124">
        <f t="shared" si="23"/>
        <v>0</v>
      </c>
    </row>
    <row r="125" spans="1:18" x14ac:dyDescent="0.3">
      <c r="A125" s="17">
        <v>3</v>
      </c>
      <c r="B125" s="17" t="s">
        <v>13</v>
      </c>
      <c r="C125" s="17" t="s">
        <v>14</v>
      </c>
      <c r="D125" s="17" t="s">
        <v>15</v>
      </c>
      <c r="E125" s="17" t="s">
        <v>19</v>
      </c>
      <c r="F125" s="17" t="s">
        <v>35</v>
      </c>
      <c r="G125" s="25">
        <v>9500</v>
      </c>
      <c r="H125" s="17" t="str">
        <f t="shared" si="19"/>
        <v>12/02/14</v>
      </c>
      <c r="I125" s="17" t="str">
        <f t="shared" si="20"/>
        <v>23/03/14</v>
      </c>
      <c r="J125" s="17" t="str">
        <f t="shared" si="21"/>
        <v>Wednesday</v>
      </c>
      <c r="K125" s="20">
        <f t="shared" si="30"/>
        <v>41684</v>
      </c>
      <c r="L125" s="20">
        <f t="shared" si="30"/>
        <v>41726</v>
      </c>
      <c r="M125" s="18">
        <f t="shared" si="25"/>
        <v>40</v>
      </c>
      <c r="N125" s="21">
        <f t="shared" si="26"/>
        <v>237.5</v>
      </c>
      <c r="O125" s="17">
        <f t="shared" si="27"/>
        <v>1</v>
      </c>
      <c r="P125" s="22">
        <f t="shared" si="28"/>
        <v>237.5</v>
      </c>
      <c r="Q125" s="23">
        <f t="shared" si="31"/>
        <v>41810</v>
      </c>
      <c r="R125">
        <f t="shared" si="23"/>
        <v>0</v>
      </c>
    </row>
    <row r="126" spans="1:18" x14ac:dyDescent="0.3">
      <c r="A126" s="17">
        <v>3</v>
      </c>
      <c r="B126" s="17" t="s">
        <v>13</v>
      </c>
      <c r="C126" s="17" t="s">
        <v>14</v>
      </c>
      <c r="D126" s="17" t="s">
        <v>15</v>
      </c>
      <c r="E126" s="17" t="s">
        <v>19</v>
      </c>
      <c r="F126" s="17" t="s">
        <v>35</v>
      </c>
      <c r="G126" s="25">
        <v>9500</v>
      </c>
      <c r="H126" s="17" t="str">
        <f t="shared" si="19"/>
        <v>12/02/14</v>
      </c>
      <c r="I126" s="17" t="str">
        <f t="shared" si="20"/>
        <v>23/03/14</v>
      </c>
      <c r="J126" s="17" t="str">
        <f t="shared" si="21"/>
        <v>Wednesday</v>
      </c>
      <c r="K126" s="20">
        <f t="shared" si="30"/>
        <v>41684</v>
      </c>
      <c r="L126" s="20">
        <f t="shared" si="30"/>
        <v>41726</v>
      </c>
      <c r="M126" s="18">
        <f t="shared" si="25"/>
        <v>40</v>
      </c>
      <c r="N126" s="21">
        <f t="shared" si="26"/>
        <v>237.5</v>
      </c>
      <c r="O126" s="17">
        <f t="shared" si="27"/>
        <v>1</v>
      </c>
      <c r="P126" s="22">
        <f t="shared" si="28"/>
        <v>237.5</v>
      </c>
      <c r="Q126" s="23">
        <f t="shared" si="31"/>
        <v>41817</v>
      </c>
      <c r="R126">
        <f t="shared" si="23"/>
        <v>0</v>
      </c>
    </row>
    <row r="127" spans="1:18" x14ac:dyDescent="0.3">
      <c r="A127" s="17">
        <v>3</v>
      </c>
      <c r="B127" s="17" t="s">
        <v>13</v>
      </c>
      <c r="C127" s="17" t="s">
        <v>14</v>
      </c>
      <c r="D127" s="17" t="s">
        <v>15</v>
      </c>
      <c r="E127" s="17" t="s">
        <v>19</v>
      </c>
      <c r="F127" s="17" t="s">
        <v>35</v>
      </c>
      <c r="G127" s="25">
        <v>9500</v>
      </c>
      <c r="H127" s="17" t="str">
        <f t="shared" si="19"/>
        <v>12/02/14</v>
      </c>
      <c r="I127" s="17" t="str">
        <f t="shared" si="20"/>
        <v>23/03/14</v>
      </c>
      <c r="J127" s="17" t="str">
        <f t="shared" si="21"/>
        <v>Wednesday</v>
      </c>
      <c r="K127" s="20">
        <f t="shared" si="30"/>
        <v>41684</v>
      </c>
      <c r="L127" s="20">
        <f t="shared" si="30"/>
        <v>41726</v>
      </c>
      <c r="M127" s="18">
        <f t="shared" si="25"/>
        <v>40</v>
      </c>
      <c r="N127" s="21">
        <f t="shared" si="26"/>
        <v>237.5</v>
      </c>
      <c r="O127" s="17">
        <f t="shared" si="27"/>
        <v>1</v>
      </c>
      <c r="P127" s="22">
        <f t="shared" si="28"/>
        <v>237.5</v>
      </c>
      <c r="Q127" s="23">
        <f t="shared" si="31"/>
        <v>41824</v>
      </c>
      <c r="R127">
        <f t="shared" si="23"/>
        <v>0</v>
      </c>
    </row>
    <row r="128" spans="1:18" x14ac:dyDescent="0.3">
      <c r="A128" s="10">
        <v>4</v>
      </c>
      <c r="B128" s="10" t="s">
        <v>13</v>
      </c>
      <c r="C128" s="10" t="s">
        <v>14</v>
      </c>
      <c r="D128" s="10" t="s">
        <v>15</v>
      </c>
      <c r="E128" s="10" t="s">
        <v>20</v>
      </c>
      <c r="F128" s="10" t="s">
        <v>33</v>
      </c>
      <c r="G128" s="24">
        <v>1000</v>
      </c>
      <c r="H128" s="10" t="str">
        <f t="shared" si="19"/>
        <v>12/02/14</v>
      </c>
      <c r="I128" s="10" t="str">
        <f t="shared" si="20"/>
        <v>23/03/14</v>
      </c>
      <c r="J128" s="10" t="str">
        <f t="shared" si="21"/>
        <v>Wednesday</v>
      </c>
      <c r="K128" s="13">
        <f t="shared" ref="K128:L148" si="32">IF(WEEKDAY(H128)=1,H128+5,
IF(WEEKDAY(H128)=2,H128+4,
IF(WEEKDAY(H128)=3,H128+3,
IF(WEEKDAY(H128)=4,H128+2,
IF(WEEKDAY(H128)=5,H128+1,
IF(WEEKDAY(H128)=6,H128+0,
IF(WEEKDAY(H128)=7,H128+6,
0)))))))</f>
        <v>41684</v>
      </c>
      <c r="L128" s="13">
        <f t="shared" si="32"/>
        <v>41726</v>
      </c>
      <c r="M128" s="11">
        <f t="shared" si="25"/>
        <v>40</v>
      </c>
      <c r="N128" s="14">
        <f t="shared" si="26"/>
        <v>25</v>
      </c>
      <c r="O128" s="10">
        <f t="shared" si="27"/>
        <v>1</v>
      </c>
      <c r="P128" s="15">
        <f t="shared" si="28"/>
        <v>25</v>
      </c>
      <c r="Q128" s="13">
        <v>41684</v>
      </c>
      <c r="R128">
        <f t="shared" si="23"/>
        <v>1</v>
      </c>
    </row>
    <row r="129" spans="1:18" x14ac:dyDescent="0.3">
      <c r="A129" s="10">
        <v>4</v>
      </c>
      <c r="B129" s="10" t="s">
        <v>13</v>
      </c>
      <c r="C129" s="10" t="s">
        <v>14</v>
      </c>
      <c r="D129" s="10" t="s">
        <v>15</v>
      </c>
      <c r="E129" s="10" t="s">
        <v>20</v>
      </c>
      <c r="F129" s="10" t="s">
        <v>33</v>
      </c>
      <c r="G129" s="24">
        <v>1000</v>
      </c>
      <c r="H129" s="10" t="str">
        <f t="shared" si="19"/>
        <v>12/02/14</v>
      </c>
      <c r="I129" s="10" t="str">
        <f t="shared" si="20"/>
        <v>23/03/14</v>
      </c>
      <c r="J129" s="10" t="str">
        <f t="shared" si="21"/>
        <v>Wednesday</v>
      </c>
      <c r="K129" s="13">
        <f t="shared" si="32"/>
        <v>41684</v>
      </c>
      <c r="L129" s="13">
        <f t="shared" si="32"/>
        <v>41726</v>
      </c>
      <c r="M129" s="11">
        <f t="shared" si="25"/>
        <v>40</v>
      </c>
      <c r="N129" s="14">
        <f t="shared" si="26"/>
        <v>25</v>
      </c>
      <c r="O129" s="10">
        <f t="shared" si="27"/>
        <v>1</v>
      </c>
      <c r="P129" s="15">
        <f t="shared" si="28"/>
        <v>25</v>
      </c>
      <c r="Q129" s="16">
        <f>Q128+7</f>
        <v>41691</v>
      </c>
      <c r="R129">
        <f t="shared" si="23"/>
        <v>1</v>
      </c>
    </row>
    <row r="130" spans="1:18" x14ac:dyDescent="0.3">
      <c r="A130" s="10">
        <v>4</v>
      </c>
      <c r="B130" s="10" t="s">
        <v>13</v>
      </c>
      <c r="C130" s="10" t="s">
        <v>14</v>
      </c>
      <c r="D130" s="10" t="s">
        <v>15</v>
      </c>
      <c r="E130" s="10" t="s">
        <v>20</v>
      </c>
      <c r="F130" s="10" t="s">
        <v>33</v>
      </c>
      <c r="G130" s="24">
        <v>1000</v>
      </c>
      <c r="H130" s="10" t="str">
        <f t="shared" ref="H130:H193" si="33">LEFT(D130,FIND("-",D130)-1)</f>
        <v>12/02/14</v>
      </c>
      <c r="I130" s="10" t="str">
        <f t="shared" ref="I130:I193" si="34">MID(D130,FIND("-",D130)+1,25)</f>
        <v>23/03/14</v>
      </c>
      <c r="J130" s="10" t="str">
        <f t="shared" ref="J130:J193" si="35">TEXT(H130,"dddd")</f>
        <v>Wednesday</v>
      </c>
      <c r="K130" s="13">
        <f t="shared" si="32"/>
        <v>41684</v>
      </c>
      <c r="L130" s="13">
        <f t="shared" si="32"/>
        <v>41726</v>
      </c>
      <c r="M130" s="11">
        <f t="shared" si="25"/>
        <v>40</v>
      </c>
      <c r="N130" s="14">
        <f t="shared" si="26"/>
        <v>25</v>
      </c>
      <c r="O130" s="10">
        <f t="shared" si="27"/>
        <v>1</v>
      </c>
      <c r="P130" s="15">
        <f t="shared" si="28"/>
        <v>25</v>
      </c>
      <c r="Q130" s="16">
        <f t="shared" ref="Q130:Q148" si="36">Q129+7</f>
        <v>41698</v>
      </c>
      <c r="R130">
        <f t="shared" si="23"/>
        <v>1</v>
      </c>
    </row>
    <row r="131" spans="1:18" x14ac:dyDescent="0.3">
      <c r="A131" s="10">
        <v>4</v>
      </c>
      <c r="B131" s="10" t="s">
        <v>13</v>
      </c>
      <c r="C131" s="10" t="s">
        <v>14</v>
      </c>
      <c r="D131" s="10" t="s">
        <v>15</v>
      </c>
      <c r="E131" s="10" t="s">
        <v>20</v>
      </c>
      <c r="F131" s="10" t="s">
        <v>33</v>
      </c>
      <c r="G131" s="24">
        <v>1000</v>
      </c>
      <c r="H131" s="10" t="str">
        <f t="shared" si="33"/>
        <v>12/02/14</v>
      </c>
      <c r="I131" s="10" t="str">
        <f t="shared" si="34"/>
        <v>23/03/14</v>
      </c>
      <c r="J131" s="10" t="str">
        <f t="shared" si="35"/>
        <v>Wednesday</v>
      </c>
      <c r="K131" s="13">
        <f t="shared" si="32"/>
        <v>41684</v>
      </c>
      <c r="L131" s="13">
        <f t="shared" si="32"/>
        <v>41726</v>
      </c>
      <c r="M131" s="11">
        <f t="shared" si="25"/>
        <v>40</v>
      </c>
      <c r="N131" s="14">
        <f t="shared" si="26"/>
        <v>25</v>
      </c>
      <c r="O131" s="10">
        <f t="shared" si="27"/>
        <v>1</v>
      </c>
      <c r="P131" s="15">
        <f t="shared" si="28"/>
        <v>25</v>
      </c>
      <c r="Q131" s="16">
        <f t="shared" si="36"/>
        <v>41705</v>
      </c>
      <c r="R131">
        <f t="shared" ref="R131:R194" si="37">IF(AND(Q131&gt;=K131,Q131&lt;=L131),1,0)</f>
        <v>1</v>
      </c>
    </row>
    <row r="132" spans="1:18" x14ac:dyDescent="0.3">
      <c r="A132" s="10">
        <v>4</v>
      </c>
      <c r="B132" s="10" t="s">
        <v>13</v>
      </c>
      <c r="C132" s="10" t="s">
        <v>14</v>
      </c>
      <c r="D132" s="10" t="s">
        <v>15</v>
      </c>
      <c r="E132" s="10" t="s">
        <v>20</v>
      </c>
      <c r="F132" s="10" t="s">
        <v>33</v>
      </c>
      <c r="G132" s="24">
        <v>1000</v>
      </c>
      <c r="H132" s="10" t="str">
        <f t="shared" si="33"/>
        <v>12/02/14</v>
      </c>
      <c r="I132" s="10" t="str">
        <f t="shared" si="34"/>
        <v>23/03/14</v>
      </c>
      <c r="J132" s="10" t="str">
        <f t="shared" si="35"/>
        <v>Wednesday</v>
      </c>
      <c r="K132" s="13">
        <f t="shared" si="32"/>
        <v>41684</v>
      </c>
      <c r="L132" s="13">
        <f t="shared" si="32"/>
        <v>41726</v>
      </c>
      <c r="M132" s="11">
        <f t="shared" si="25"/>
        <v>40</v>
      </c>
      <c r="N132" s="14">
        <f t="shared" si="26"/>
        <v>25</v>
      </c>
      <c r="O132" s="10">
        <f t="shared" si="27"/>
        <v>1</v>
      </c>
      <c r="P132" s="15">
        <f t="shared" si="28"/>
        <v>25</v>
      </c>
      <c r="Q132" s="16">
        <f t="shared" si="36"/>
        <v>41712</v>
      </c>
      <c r="R132">
        <f t="shared" si="37"/>
        <v>1</v>
      </c>
    </row>
    <row r="133" spans="1:18" x14ac:dyDescent="0.3">
      <c r="A133" s="10">
        <v>4</v>
      </c>
      <c r="B133" s="10" t="s">
        <v>13</v>
      </c>
      <c r="C133" s="10" t="s">
        <v>14</v>
      </c>
      <c r="D133" s="10" t="s">
        <v>15</v>
      </c>
      <c r="E133" s="10" t="s">
        <v>20</v>
      </c>
      <c r="F133" s="10" t="s">
        <v>33</v>
      </c>
      <c r="G133" s="24">
        <v>1000</v>
      </c>
      <c r="H133" s="10" t="str">
        <f t="shared" si="33"/>
        <v>12/02/14</v>
      </c>
      <c r="I133" s="10" t="str">
        <f t="shared" si="34"/>
        <v>23/03/14</v>
      </c>
      <c r="J133" s="10" t="str">
        <f t="shared" si="35"/>
        <v>Wednesday</v>
      </c>
      <c r="K133" s="13">
        <f t="shared" si="32"/>
        <v>41684</v>
      </c>
      <c r="L133" s="13">
        <f t="shared" si="32"/>
        <v>41726</v>
      </c>
      <c r="M133" s="11">
        <f t="shared" si="25"/>
        <v>40</v>
      </c>
      <c r="N133" s="14">
        <f t="shared" si="26"/>
        <v>25</v>
      </c>
      <c r="O133" s="10">
        <f t="shared" si="27"/>
        <v>1</v>
      </c>
      <c r="P133" s="15">
        <f t="shared" si="28"/>
        <v>25</v>
      </c>
      <c r="Q133" s="16">
        <f t="shared" si="36"/>
        <v>41719</v>
      </c>
      <c r="R133">
        <f t="shared" si="37"/>
        <v>1</v>
      </c>
    </row>
    <row r="134" spans="1:18" x14ac:dyDescent="0.3">
      <c r="A134" s="10">
        <v>4</v>
      </c>
      <c r="B134" s="10" t="s">
        <v>13</v>
      </c>
      <c r="C134" s="10" t="s">
        <v>14</v>
      </c>
      <c r="D134" s="10" t="s">
        <v>15</v>
      </c>
      <c r="E134" s="10" t="s">
        <v>20</v>
      </c>
      <c r="F134" s="10" t="s">
        <v>33</v>
      </c>
      <c r="G134" s="24">
        <v>1000</v>
      </c>
      <c r="H134" s="10" t="str">
        <f t="shared" si="33"/>
        <v>12/02/14</v>
      </c>
      <c r="I134" s="10" t="str">
        <f t="shared" si="34"/>
        <v>23/03/14</v>
      </c>
      <c r="J134" s="10" t="str">
        <f t="shared" si="35"/>
        <v>Wednesday</v>
      </c>
      <c r="K134" s="13">
        <f t="shared" si="32"/>
        <v>41684</v>
      </c>
      <c r="L134" s="13">
        <f t="shared" si="32"/>
        <v>41726</v>
      </c>
      <c r="M134" s="11">
        <f t="shared" si="25"/>
        <v>40</v>
      </c>
      <c r="N134" s="14">
        <f t="shared" si="26"/>
        <v>25</v>
      </c>
      <c r="O134" s="10">
        <f t="shared" si="27"/>
        <v>1</v>
      </c>
      <c r="P134" s="15">
        <f t="shared" si="28"/>
        <v>25</v>
      </c>
      <c r="Q134" s="16">
        <f t="shared" si="36"/>
        <v>41726</v>
      </c>
      <c r="R134">
        <f t="shared" si="37"/>
        <v>1</v>
      </c>
    </row>
    <row r="135" spans="1:18" x14ac:dyDescent="0.3">
      <c r="A135" s="10">
        <v>4</v>
      </c>
      <c r="B135" s="10" t="s">
        <v>13</v>
      </c>
      <c r="C135" s="10" t="s">
        <v>14</v>
      </c>
      <c r="D135" s="10" t="s">
        <v>15</v>
      </c>
      <c r="E135" s="10" t="s">
        <v>20</v>
      </c>
      <c r="F135" s="10" t="s">
        <v>33</v>
      </c>
      <c r="G135" s="24">
        <v>1000</v>
      </c>
      <c r="H135" s="10" t="str">
        <f t="shared" si="33"/>
        <v>12/02/14</v>
      </c>
      <c r="I135" s="10" t="str">
        <f t="shared" si="34"/>
        <v>23/03/14</v>
      </c>
      <c r="J135" s="10" t="str">
        <f t="shared" si="35"/>
        <v>Wednesday</v>
      </c>
      <c r="K135" s="13">
        <f t="shared" si="32"/>
        <v>41684</v>
      </c>
      <c r="L135" s="13">
        <f t="shared" si="32"/>
        <v>41726</v>
      </c>
      <c r="M135" s="11">
        <f t="shared" si="25"/>
        <v>40</v>
      </c>
      <c r="N135" s="14">
        <f t="shared" si="26"/>
        <v>25</v>
      </c>
      <c r="O135" s="10">
        <f t="shared" si="27"/>
        <v>1</v>
      </c>
      <c r="P135" s="15">
        <f t="shared" si="28"/>
        <v>25</v>
      </c>
      <c r="Q135" s="16">
        <f t="shared" si="36"/>
        <v>41733</v>
      </c>
      <c r="R135">
        <f t="shared" si="37"/>
        <v>0</v>
      </c>
    </row>
    <row r="136" spans="1:18" x14ac:dyDescent="0.3">
      <c r="A136" s="10">
        <v>4</v>
      </c>
      <c r="B136" s="10" t="s">
        <v>13</v>
      </c>
      <c r="C136" s="10" t="s">
        <v>14</v>
      </c>
      <c r="D136" s="10" t="s">
        <v>15</v>
      </c>
      <c r="E136" s="10" t="s">
        <v>20</v>
      </c>
      <c r="F136" s="10" t="s">
        <v>33</v>
      </c>
      <c r="G136" s="24">
        <v>1000</v>
      </c>
      <c r="H136" s="10" t="str">
        <f t="shared" si="33"/>
        <v>12/02/14</v>
      </c>
      <c r="I136" s="10" t="str">
        <f t="shared" si="34"/>
        <v>23/03/14</v>
      </c>
      <c r="J136" s="10" t="str">
        <f t="shared" si="35"/>
        <v>Wednesday</v>
      </c>
      <c r="K136" s="13">
        <f t="shared" si="32"/>
        <v>41684</v>
      </c>
      <c r="L136" s="13">
        <f t="shared" si="32"/>
        <v>41726</v>
      </c>
      <c r="M136" s="11">
        <f t="shared" si="25"/>
        <v>40</v>
      </c>
      <c r="N136" s="14">
        <f t="shared" si="26"/>
        <v>25</v>
      </c>
      <c r="O136" s="10">
        <f t="shared" si="27"/>
        <v>1</v>
      </c>
      <c r="P136" s="15">
        <f t="shared" si="28"/>
        <v>25</v>
      </c>
      <c r="Q136" s="16">
        <f t="shared" si="36"/>
        <v>41740</v>
      </c>
      <c r="R136">
        <f t="shared" si="37"/>
        <v>0</v>
      </c>
    </row>
    <row r="137" spans="1:18" x14ac:dyDescent="0.3">
      <c r="A137" s="10">
        <v>4</v>
      </c>
      <c r="B137" s="10" t="s">
        <v>13</v>
      </c>
      <c r="C137" s="10" t="s">
        <v>14</v>
      </c>
      <c r="D137" s="10" t="s">
        <v>15</v>
      </c>
      <c r="E137" s="10" t="s">
        <v>20</v>
      </c>
      <c r="F137" s="10" t="s">
        <v>33</v>
      </c>
      <c r="G137" s="24">
        <v>1000</v>
      </c>
      <c r="H137" s="10" t="str">
        <f t="shared" si="33"/>
        <v>12/02/14</v>
      </c>
      <c r="I137" s="10" t="str">
        <f t="shared" si="34"/>
        <v>23/03/14</v>
      </c>
      <c r="J137" s="10" t="str">
        <f t="shared" si="35"/>
        <v>Wednesday</v>
      </c>
      <c r="K137" s="13">
        <f t="shared" si="32"/>
        <v>41684</v>
      </c>
      <c r="L137" s="13">
        <f t="shared" si="32"/>
        <v>41726</v>
      </c>
      <c r="M137" s="11">
        <f t="shared" si="25"/>
        <v>40</v>
      </c>
      <c r="N137" s="14">
        <f t="shared" si="26"/>
        <v>25</v>
      </c>
      <c r="O137" s="10">
        <f t="shared" si="27"/>
        <v>1</v>
      </c>
      <c r="P137" s="15">
        <f t="shared" si="28"/>
        <v>25</v>
      </c>
      <c r="Q137" s="16">
        <f t="shared" si="36"/>
        <v>41747</v>
      </c>
      <c r="R137">
        <f t="shared" si="37"/>
        <v>0</v>
      </c>
    </row>
    <row r="138" spans="1:18" x14ac:dyDescent="0.3">
      <c r="A138" s="10">
        <v>4</v>
      </c>
      <c r="B138" s="10" t="s">
        <v>13</v>
      </c>
      <c r="C138" s="10" t="s">
        <v>14</v>
      </c>
      <c r="D138" s="10" t="s">
        <v>15</v>
      </c>
      <c r="E138" s="10" t="s">
        <v>20</v>
      </c>
      <c r="F138" s="10" t="s">
        <v>33</v>
      </c>
      <c r="G138" s="24">
        <v>1000</v>
      </c>
      <c r="H138" s="10" t="str">
        <f t="shared" si="33"/>
        <v>12/02/14</v>
      </c>
      <c r="I138" s="10" t="str">
        <f t="shared" si="34"/>
        <v>23/03/14</v>
      </c>
      <c r="J138" s="10" t="str">
        <f t="shared" si="35"/>
        <v>Wednesday</v>
      </c>
      <c r="K138" s="13">
        <f t="shared" si="32"/>
        <v>41684</v>
      </c>
      <c r="L138" s="13">
        <f t="shared" si="32"/>
        <v>41726</v>
      </c>
      <c r="M138" s="11">
        <f t="shared" si="25"/>
        <v>40</v>
      </c>
      <c r="N138" s="14">
        <f t="shared" si="26"/>
        <v>25</v>
      </c>
      <c r="O138" s="10">
        <f t="shared" si="27"/>
        <v>1</v>
      </c>
      <c r="P138" s="15">
        <f t="shared" si="28"/>
        <v>25</v>
      </c>
      <c r="Q138" s="16">
        <f t="shared" si="36"/>
        <v>41754</v>
      </c>
      <c r="R138">
        <f t="shared" si="37"/>
        <v>0</v>
      </c>
    </row>
    <row r="139" spans="1:18" x14ac:dyDescent="0.3">
      <c r="A139" s="10">
        <v>4</v>
      </c>
      <c r="B139" s="10" t="s">
        <v>13</v>
      </c>
      <c r="C139" s="10" t="s">
        <v>14</v>
      </c>
      <c r="D139" s="10" t="s">
        <v>15</v>
      </c>
      <c r="E139" s="10" t="s">
        <v>20</v>
      </c>
      <c r="F139" s="10" t="s">
        <v>33</v>
      </c>
      <c r="G139" s="24">
        <v>1000</v>
      </c>
      <c r="H139" s="10" t="str">
        <f t="shared" si="33"/>
        <v>12/02/14</v>
      </c>
      <c r="I139" s="10" t="str">
        <f t="shared" si="34"/>
        <v>23/03/14</v>
      </c>
      <c r="J139" s="10" t="str">
        <f t="shared" si="35"/>
        <v>Wednesday</v>
      </c>
      <c r="K139" s="13">
        <f t="shared" si="32"/>
        <v>41684</v>
      </c>
      <c r="L139" s="13">
        <f t="shared" si="32"/>
        <v>41726</v>
      </c>
      <c r="M139" s="11">
        <f t="shared" si="25"/>
        <v>40</v>
      </c>
      <c r="N139" s="14">
        <f t="shared" si="26"/>
        <v>25</v>
      </c>
      <c r="O139" s="10">
        <f t="shared" si="27"/>
        <v>1</v>
      </c>
      <c r="P139" s="15">
        <f t="shared" si="28"/>
        <v>25</v>
      </c>
      <c r="Q139" s="16">
        <f t="shared" si="36"/>
        <v>41761</v>
      </c>
      <c r="R139">
        <f t="shared" si="37"/>
        <v>0</v>
      </c>
    </row>
    <row r="140" spans="1:18" x14ac:dyDescent="0.3">
      <c r="A140" s="10">
        <v>4</v>
      </c>
      <c r="B140" s="10" t="s">
        <v>13</v>
      </c>
      <c r="C140" s="10" t="s">
        <v>14</v>
      </c>
      <c r="D140" s="10" t="s">
        <v>15</v>
      </c>
      <c r="E140" s="10" t="s">
        <v>20</v>
      </c>
      <c r="F140" s="10" t="s">
        <v>33</v>
      </c>
      <c r="G140" s="24">
        <v>1000</v>
      </c>
      <c r="H140" s="10" t="str">
        <f t="shared" si="33"/>
        <v>12/02/14</v>
      </c>
      <c r="I140" s="10" t="str">
        <f t="shared" si="34"/>
        <v>23/03/14</v>
      </c>
      <c r="J140" s="10" t="str">
        <f t="shared" si="35"/>
        <v>Wednesday</v>
      </c>
      <c r="K140" s="13">
        <f t="shared" si="32"/>
        <v>41684</v>
      </c>
      <c r="L140" s="13">
        <f t="shared" si="32"/>
        <v>41726</v>
      </c>
      <c r="M140" s="11">
        <f t="shared" si="25"/>
        <v>40</v>
      </c>
      <c r="N140" s="14">
        <f t="shared" si="26"/>
        <v>25</v>
      </c>
      <c r="O140" s="10">
        <f t="shared" si="27"/>
        <v>1</v>
      </c>
      <c r="P140" s="15">
        <f t="shared" si="28"/>
        <v>25</v>
      </c>
      <c r="Q140" s="16">
        <f t="shared" si="36"/>
        <v>41768</v>
      </c>
      <c r="R140">
        <f t="shared" si="37"/>
        <v>0</v>
      </c>
    </row>
    <row r="141" spans="1:18" x14ac:dyDescent="0.3">
      <c r="A141" s="10">
        <v>4</v>
      </c>
      <c r="B141" s="10" t="s">
        <v>13</v>
      </c>
      <c r="C141" s="10" t="s">
        <v>14</v>
      </c>
      <c r="D141" s="10" t="s">
        <v>15</v>
      </c>
      <c r="E141" s="10" t="s">
        <v>20</v>
      </c>
      <c r="F141" s="10" t="s">
        <v>33</v>
      </c>
      <c r="G141" s="24">
        <v>1000</v>
      </c>
      <c r="H141" s="10" t="str">
        <f t="shared" si="33"/>
        <v>12/02/14</v>
      </c>
      <c r="I141" s="10" t="str">
        <f t="shared" si="34"/>
        <v>23/03/14</v>
      </c>
      <c r="J141" s="10" t="str">
        <f t="shared" si="35"/>
        <v>Wednesday</v>
      </c>
      <c r="K141" s="13">
        <f t="shared" si="32"/>
        <v>41684</v>
      </c>
      <c r="L141" s="13">
        <f t="shared" si="32"/>
        <v>41726</v>
      </c>
      <c r="M141" s="11">
        <f t="shared" si="25"/>
        <v>40</v>
      </c>
      <c r="N141" s="14">
        <f t="shared" si="26"/>
        <v>25</v>
      </c>
      <c r="O141" s="10">
        <f t="shared" si="27"/>
        <v>1</v>
      </c>
      <c r="P141" s="15">
        <f t="shared" si="28"/>
        <v>25</v>
      </c>
      <c r="Q141" s="16">
        <f t="shared" si="36"/>
        <v>41775</v>
      </c>
      <c r="R141">
        <f t="shared" si="37"/>
        <v>0</v>
      </c>
    </row>
    <row r="142" spans="1:18" x14ac:dyDescent="0.3">
      <c r="A142" s="10">
        <v>4</v>
      </c>
      <c r="B142" s="10" t="s">
        <v>13</v>
      </c>
      <c r="C142" s="10" t="s">
        <v>14</v>
      </c>
      <c r="D142" s="10" t="s">
        <v>15</v>
      </c>
      <c r="E142" s="10" t="s">
        <v>20</v>
      </c>
      <c r="F142" s="10" t="s">
        <v>33</v>
      </c>
      <c r="G142" s="24">
        <v>1000</v>
      </c>
      <c r="H142" s="10" t="str">
        <f t="shared" si="33"/>
        <v>12/02/14</v>
      </c>
      <c r="I142" s="10" t="str">
        <f t="shared" si="34"/>
        <v>23/03/14</v>
      </c>
      <c r="J142" s="10" t="str">
        <f t="shared" si="35"/>
        <v>Wednesday</v>
      </c>
      <c r="K142" s="13">
        <f t="shared" si="32"/>
        <v>41684</v>
      </c>
      <c r="L142" s="13">
        <f t="shared" si="32"/>
        <v>41726</v>
      </c>
      <c r="M142" s="11">
        <f t="shared" si="25"/>
        <v>40</v>
      </c>
      <c r="N142" s="14">
        <f t="shared" si="26"/>
        <v>25</v>
      </c>
      <c r="O142" s="10">
        <f t="shared" si="27"/>
        <v>1</v>
      </c>
      <c r="P142" s="15">
        <f t="shared" si="28"/>
        <v>25</v>
      </c>
      <c r="Q142" s="16">
        <f t="shared" si="36"/>
        <v>41782</v>
      </c>
      <c r="R142">
        <f t="shared" si="37"/>
        <v>0</v>
      </c>
    </row>
    <row r="143" spans="1:18" x14ac:dyDescent="0.3">
      <c r="A143" s="10">
        <v>4</v>
      </c>
      <c r="B143" s="10" t="s">
        <v>13</v>
      </c>
      <c r="C143" s="10" t="s">
        <v>14</v>
      </c>
      <c r="D143" s="10" t="s">
        <v>15</v>
      </c>
      <c r="E143" s="10" t="s">
        <v>20</v>
      </c>
      <c r="F143" s="10" t="s">
        <v>33</v>
      </c>
      <c r="G143" s="24">
        <v>1000</v>
      </c>
      <c r="H143" s="10" t="str">
        <f t="shared" si="33"/>
        <v>12/02/14</v>
      </c>
      <c r="I143" s="10" t="str">
        <f t="shared" si="34"/>
        <v>23/03/14</v>
      </c>
      <c r="J143" s="10" t="str">
        <f t="shared" si="35"/>
        <v>Wednesday</v>
      </c>
      <c r="K143" s="13">
        <f t="shared" si="32"/>
        <v>41684</v>
      </c>
      <c r="L143" s="13">
        <f t="shared" si="32"/>
        <v>41726</v>
      </c>
      <c r="M143" s="11">
        <f t="shared" si="25"/>
        <v>40</v>
      </c>
      <c r="N143" s="14">
        <f t="shared" si="26"/>
        <v>25</v>
      </c>
      <c r="O143" s="10">
        <f t="shared" si="27"/>
        <v>1</v>
      </c>
      <c r="P143" s="15">
        <f t="shared" si="28"/>
        <v>25</v>
      </c>
      <c r="Q143" s="16">
        <f t="shared" si="36"/>
        <v>41789</v>
      </c>
      <c r="R143">
        <f t="shared" si="37"/>
        <v>0</v>
      </c>
    </row>
    <row r="144" spans="1:18" x14ac:dyDescent="0.3">
      <c r="A144" s="10">
        <v>4</v>
      </c>
      <c r="B144" s="10" t="s">
        <v>13</v>
      </c>
      <c r="C144" s="10" t="s">
        <v>14</v>
      </c>
      <c r="D144" s="10" t="s">
        <v>15</v>
      </c>
      <c r="E144" s="10" t="s">
        <v>20</v>
      </c>
      <c r="F144" s="10" t="s">
        <v>33</v>
      </c>
      <c r="G144" s="24">
        <v>1000</v>
      </c>
      <c r="H144" s="10" t="str">
        <f t="shared" si="33"/>
        <v>12/02/14</v>
      </c>
      <c r="I144" s="10" t="str">
        <f t="shared" si="34"/>
        <v>23/03/14</v>
      </c>
      <c r="J144" s="10" t="str">
        <f t="shared" si="35"/>
        <v>Wednesday</v>
      </c>
      <c r="K144" s="13">
        <f t="shared" si="32"/>
        <v>41684</v>
      </c>
      <c r="L144" s="13">
        <f t="shared" si="32"/>
        <v>41726</v>
      </c>
      <c r="M144" s="11">
        <f t="shared" si="25"/>
        <v>40</v>
      </c>
      <c r="N144" s="14">
        <f t="shared" si="26"/>
        <v>25</v>
      </c>
      <c r="O144" s="10">
        <f t="shared" si="27"/>
        <v>1</v>
      </c>
      <c r="P144" s="15">
        <f t="shared" si="28"/>
        <v>25</v>
      </c>
      <c r="Q144" s="16">
        <f t="shared" si="36"/>
        <v>41796</v>
      </c>
      <c r="R144">
        <f t="shared" si="37"/>
        <v>0</v>
      </c>
    </row>
    <row r="145" spans="1:18" x14ac:dyDescent="0.3">
      <c r="A145" s="10">
        <v>4</v>
      </c>
      <c r="B145" s="10" t="s">
        <v>13</v>
      </c>
      <c r="C145" s="10" t="s">
        <v>14</v>
      </c>
      <c r="D145" s="10" t="s">
        <v>15</v>
      </c>
      <c r="E145" s="10" t="s">
        <v>20</v>
      </c>
      <c r="F145" s="10" t="s">
        <v>33</v>
      </c>
      <c r="G145" s="24">
        <v>1000</v>
      </c>
      <c r="H145" s="10" t="str">
        <f t="shared" si="33"/>
        <v>12/02/14</v>
      </c>
      <c r="I145" s="10" t="str">
        <f t="shared" si="34"/>
        <v>23/03/14</v>
      </c>
      <c r="J145" s="10" t="str">
        <f t="shared" si="35"/>
        <v>Wednesday</v>
      </c>
      <c r="K145" s="13">
        <f t="shared" si="32"/>
        <v>41684</v>
      </c>
      <c r="L145" s="13">
        <f t="shared" si="32"/>
        <v>41726</v>
      </c>
      <c r="M145" s="11">
        <f t="shared" si="25"/>
        <v>40</v>
      </c>
      <c r="N145" s="14">
        <f t="shared" si="26"/>
        <v>25</v>
      </c>
      <c r="O145" s="10">
        <f t="shared" si="27"/>
        <v>1</v>
      </c>
      <c r="P145" s="15">
        <f t="shared" si="28"/>
        <v>25</v>
      </c>
      <c r="Q145" s="16">
        <f t="shared" si="36"/>
        <v>41803</v>
      </c>
      <c r="R145">
        <f t="shared" si="37"/>
        <v>0</v>
      </c>
    </row>
    <row r="146" spans="1:18" x14ac:dyDescent="0.3">
      <c r="A146" s="10">
        <v>4</v>
      </c>
      <c r="B146" s="10" t="s">
        <v>13</v>
      </c>
      <c r="C146" s="10" t="s">
        <v>14</v>
      </c>
      <c r="D146" s="10" t="s">
        <v>15</v>
      </c>
      <c r="E146" s="10" t="s">
        <v>20</v>
      </c>
      <c r="F146" s="10" t="s">
        <v>33</v>
      </c>
      <c r="G146" s="24">
        <v>1000</v>
      </c>
      <c r="H146" s="10" t="str">
        <f t="shared" si="33"/>
        <v>12/02/14</v>
      </c>
      <c r="I146" s="10" t="str">
        <f t="shared" si="34"/>
        <v>23/03/14</v>
      </c>
      <c r="J146" s="10" t="str">
        <f t="shared" si="35"/>
        <v>Wednesday</v>
      </c>
      <c r="K146" s="13">
        <f t="shared" si="32"/>
        <v>41684</v>
      </c>
      <c r="L146" s="13">
        <f t="shared" si="32"/>
        <v>41726</v>
      </c>
      <c r="M146" s="11">
        <f t="shared" si="25"/>
        <v>40</v>
      </c>
      <c r="N146" s="14">
        <f t="shared" si="26"/>
        <v>25</v>
      </c>
      <c r="O146" s="10">
        <f t="shared" si="27"/>
        <v>1</v>
      </c>
      <c r="P146" s="15">
        <f t="shared" si="28"/>
        <v>25</v>
      </c>
      <c r="Q146" s="16">
        <f t="shared" si="36"/>
        <v>41810</v>
      </c>
      <c r="R146">
        <f t="shared" si="37"/>
        <v>0</v>
      </c>
    </row>
    <row r="147" spans="1:18" x14ac:dyDescent="0.3">
      <c r="A147" s="10">
        <v>4</v>
      </c>
      <c r="B147" s="10" t="s">
        <v>13</v>
      </c>
      <c r="C147" s="10" t="s">
        <v>14</v>
      </c>
      <c r="D147" s="10" t="s">
        <v>15</v>
      </c>
      <c r="E147" s="10" t="s">
        <v>20</v>
      </c>
      <c r="F147" s="10" t="s">
        <v>33</v>
      </c>
      <c r="G147" s="24">
        <v>1000</v>
      </c>
      <c r="H147" s="10" t="str">
        <f t="shared" si="33"/>
        <v>12/02/14</v>
      </c>
      <c r="I147" s="10" t="str">
        <f t="shared" si="34"/>
        <v>23/03/14</v>
      </c>
      <c r="J147" s="10" t="str">
        <f t="shared" si="35"/>
        <v>Wednesday</v>
      </c>
      <c r="K147" s="13">
        <f t="shared" si="32"/>
        <v>41684</v>
      </c>
      <c r="L147" s="13">
        <f t="shared" si="32"/>
        <v>41726</v>
      </c>
      <c r="M147" s="11">
        <f t="shared" si="25"/>
        <v>40</v>
      </c>
      <c r="N147" s="14">
        <f t="shared" si="26"/>
        <v>25</v>
      </c>
      <c r="O147" s="10">
        <f t="shared" si="27"/>
        <v>1</v>
      </c>
      <c r="P147" s="15">
        <f t="shared" si="28"/>
        <v>25</v>
      </c>
      <c r="Q147" s="16">
        <f t="shared" si="36"/>
        <v>41817</v>
      </c>
      <c r="R147">
        <f t="shared" si="37"/>
        <v>0</v>
      </c>
    </row>
    <row r="148" spans="1:18" x14ac:dyDescent="0.3">
      <c r="A148" s="10">
        <v>4</v>
      </c>
      <c r="B148" s="10" t="s">
        <v>13</v>
      </c>
      <c r="C148" s="10" t="s">
        <v>14</v>
      </c>
      <c r="D148" s="10" t="s">
        <v>15</v>
      </c>
      <c r="E148" s="10" t="s">
        <v>20</v>
      </c>
      <c r="F148" s="10" t="s">
        <v>33</v>
      </c>
      <c r="G148" s="24">
        <v>1000</v>
      </c>
      <c r="H148" s="10" t="str">
        <f t="shared" si="33"/>
        <v>12/02/14</v>
      </c>
      <c r="I148" s="10" t="str">
        <f t="shared" si="34"/>
        <v>23/03/14</v>
      </c>
      <c r="J148" s="10" t="str">
        <f t="shared" si="35"/>
        <v>Wednesday</v>
      </c>
      <c r="K148" s="13">
        <f t="shared" si="32"/>
        <v>41684</v>
      </c>
      <c r="L148" s="13">
        <f t="shared" si="32"/>
        <v>41726</v>
      </c>
      <c r="M148" s="11">
        <f t="shared" si="25"/>
        <v>40</v>
      </c>
      <c r="N148" s="14">
        <f t="shared" si="26"/>
        <v>25</v>
      </c>
      <c r="O148" s="10">
        <f t="shared" si="27"/>
        <v>1</v>
      </c>
      <c r="P148" s="15">
        <f t="shared" si="28"/>
        <v>25</v>
      </c>
      <c r="Q148" s="16">
        <f t="shared" si="36"/>
        <v>41824</v>
      </c>
      <c r="R148">
        <f t="shared" si="37"/>
        <v>0</v>
      </c>
    </row>
    <row r="149" spans="1:18" x14ac:dyDescent="0.3">
      <c r="A149" s="17">
        <v>4</v>
      </c>
      <c r="B149" s="17" t="s">
        <v>13</v>
      </c>
      <c r="C149" s="17" t="s">
        <v>14</v>
      </c>
      <c r="D149" s="17" t="s">
        <v>15</v>
      </c>
      <c r="E149" s="17" t="s">
        <v>20</v>
      </c>
      <c r="F149" s="17" t="s">
        <v>35</v>
      </c>
      <c r="G149" s="25">
        <v>1000</v>
      </c>
      <c r="H149" s="17" t="str">
        <f t="shared" si="33"/>
        <v>12/02/14</v>
      </c>
      <c r="I149" s="17" t="str">
        <f t="shared" si="34"/>
        <v>23/03/14</v>
      </c>
      <c r="J149" s="17" t="str">
        <f t="shared" si="35"/>
        <v>Wednesday</v>
      </c>
      <c r="K149" s="20">
        <f t="shared" ref="K149:L169" si="38">IF(WEEKDAY(H149)=1,H149+5,
IF(WEEKDAY(H149)=2,H149+4,
IF(WEEKDAY(H149)=3,H149+3,
IF(WEEKDAY(H149)=4,H149+2,
IF(WEEKDAY(H149)=5,H149+1,
IF(WEEKDAY(H149)=6,H149+0,
IF(WEEKDAY(H149)=7,H149+6,
0)))))))</f>
        <v>41684</v>
      </c>
      <c r="L149" s="20">
        <f t="shared" si="38"/>
        <v>41726</v>
      </c>
      <c r="M149" s="18">
        <f t="shared" si="25"/>
        <v>40</v>
      </c>
      <c r="N149" s="21">
        <f t="shared" si="26"/>
        <v>25</v>
      </c>
      <c r="O149" s="17">
        <f t="shared" si="27"/>
        <v>1</v>
      </c>
      <c r="P149" s="22">
        <f t="shared" si="28"/>
        <v>25</v>
      </c>
      <c r="Q149" s="20">
        <v>41684</v>
      </c>
      <c r="R149">
        <f t="shared" si="37"/>
        <v>1</v>
      </c>
    </row>
    <row r="150" spans="1:18" x14ac:dyDescent="0.3">
      <c r="A150" s="17">
        <v>4</v>
      </c>
      <c r="B150" s="17" t="s">
        <v>13</v>
      </c>
      <c r="C150" s="17" t="s">
        <v>14</v>
      </c>
      <c r="D150" s="17" t="s">
        <v>15</v>
      </c>
      <c r="E150" s="17" t="s">
        <v>20</v>
      </c>
      <c r="F150" s="17" t="s">
        <v>35</v>
      </c>
      <c r="G150" s="25">
        <v>1000</v>
      </c>
      <c r="H150" s="17" t="str">
        <f t="shared" si="33"/>
        <v>12/02/14</v>
      </c>
      <c r="I150" s="17" t="str">
        <f t="shared" si="34"/>
        <v>23/03/14</v>
      </c>
      <c r="J150" s="17" t="str">
        <f t="shared" si="35"/>
        <v>Wednesday</v>
      </c>
      <c r="K150" s="20">
        <f t="shared" si="38"/>
        <v>41684</v>
      </c>
      <c r="L150" s="20">
        <f t="shared" si="38"/>
        <v>41726</v>
      </c>
      <c r="M150" s="18">
        <f t="shared" si="25"/>
        <v>40</v>
      </c>
      <c r="N150" s="21">
        <f t="shared" si="26"/>
        <v>25</v>
      </c>
      <c r="O150" s="17">
        <f t="shared" si="27"/>
        <v>1</v>
      </c>
      <c r="P150" s="22">
        <f t="shared" si="28"/>
        <v>25</v>
      </c>
      <c r="Q150" s="23">
        <f>Q149+7</f>
        <v>41691</v>
      </c>
      <c r="R150">
        <f t="shared" si="37"/>
        <v>1</v>
      </c>
    </row>
    <row r="151" spans="1:18" x14ac:dyDescent="0.3">
      <c r="A151" s="17">
        <v>4</v>
      </c>
      <c r="B151" s="17" t="s">
        <v>13</v>
      </c>
      <c r="C151" s="17" t="s">
        <v>14</v>
      </c>
      <c r="D151" s="17" t="s">
        <v>15</v>
      </c>
      <c r="E151" s="17" t="s">
        <v>20</v>
      </c>
      <c r="F151" s="17" t="s">
        <v>35</v>
      </c>
      <c r="G151" s="25">
        <v>1000</v>
      </c>
      <c r="H151" s="17" t="str">
        <f t="shared" si="33"/>
        <v>12/02/14</v>
      </c>
      <c r="I151" s="17" t="str">
        <f t="shared" si="34"/>
        <v>23/03/14</v>
      </c>
      <c r="J151" s="17" t="str">
        <f t="shared" si="35"/>
        <v>Wednesday</v>
      </c>
      <c r="K151" s="20">
        <f t="shared" si="38"/>
        <v>41684</v>
      </c>
      <c r="L151" s="20">
        <f t="shared" si="38"/>
        <v>41726</v>
      </c>
      <c r="M151" s="18">
        <f t="shared" si="25"/>
        <v>40</v>
      </c>
      <c r="N151" s="21">
        <f t="shared" si="26"/>
        <v>25</v>
      </c>
      <c r="O151" s="17">
        <f t="shared" si="27"/>
        <v>1</v>
      </c>
      <c r="P151" s="22">
        <f t="shared" si="28"/>
        <v>25</v>
      </c>
      <c r="Q151" s="23">
        <f t="shared" ref="Q151:Q169" si="39">Q150+7</f>
        <v>41698</v>
      </c>
      <c r="R151">
        <f t="shared" si="37"/>
        <v>1</v>
      </c>
    </row>
    <row r="152" spans="1:18" x14ac:dyDescent="0.3">
      <c r="A152" s="17">
        <v>4</v>
      </c>
      <c r="B152" s="17" t="s">
        <v>13</v>
      </c>
      <c r="C152" s="17" t="s">
        <v>14</v>
      </c>
      <c r="D152" s="17" t="s">
        <v>15</v>
      </c>
      <c r="E152" s="17" t="s">
        <v>20</v>
      </c>
      <c r="F152" s="17" t="s">
        <v>35</v>
      </c>
      <c r="G152" s="25">
        <v>1000</v>
      </c>
      <c r="H152" s="17" t="str">
        <f t="shared" si="33"/>
        <v>12/02/14</v>
      </c>
      <c r="I152" s="17" t="str">
        <f t="shared" si="34"/>
        <v>23/03/14</v>
      </c>
      <c r="J152" s="17" t="str">
        <f t="shared" si="35"/>
        <v>Wednesday</v>
      </c>
      <c r="K152" s="20">
        <f t="shared" si="38"/>
        <v>41684</v>
      </c>
      <c r="L152" s="20">
        <f t="shared" si="38"/>
        <v>41726</v>
      </c>
      <c r="M152" s="18">
        <f t="shared" ref="M152:M215" si="40">(I152-H152)+1</f>
        <v>40</v>
      </c>
      <c r="N152" s="21">
        <f t="shared" ref="N152:N215" si="41">G152/M152/O152</f>
        <v>25</v>
      </c>
      <c r="O152" s="17">
        <f t="shared" ref="O152:O215" si="42">LEN(F152)-LEN(SUBSTITUTE(F152,"-",""))+1</f>
        <v>1</v>
      </c>
      <c r="P152" s="22">
        <f t="shared" ref="P152:P215" si="43">G152/(O152*M152)</f>
        <v>25</v>
      </c>
      <c r="Q152" s="23">
        <f t="shared" si="39"/>
        <v>41705</v>
      </c>
      <c r="R152">
        <f t="shared" si="37"/>
        <v>1</v>
      </c>
    </row>
    <row r="153" spans="1:18" x14ac:dyDescent="0.3">
      <c r="A153" s="17">
        <v>4</v>
      </c>
      <c r="B153" s="17" t="s">
        <v>13</v>
      </c>
      <c r="C153" s="17" t="s">
        <v>14</v>
      </c>
      <c r="D153" s="17" t="s">
        <v>15</v>
      </c>
      <c r="E153" s="17" t="s">
        <v>20</v>
      </c>
      <c r="F153" s="17" t="s">
        <v>35</v>
      </c>
      <c r="G153" s="25">
        <v>1000</v>
      </c>
      <c r="H153" s="17" t="str">
        <f t="shared" si="33"/>
        <v>12/02/14</v>
      </c>
      <c r="I153" s="17" t="str">
        <f t="shared" si="34"/>
        <v>23/03/14</v>
      </c>
      <c r="J153" s="17" t="str">
        <f t="shared" si="35"/>
        <v>Wednesday</v>
      </c>
      <c r="K153" s="20">
        <f t="shared" si="38"/>
        <v>41684</v>
      </c>
      <c r="L153" s="20">
        <f t="shared" si="38"/>
        <v>41726</v>
      </c>
      <c r="M153" s="18">
        <f t="shared" si="40"/>
        <v>40</v>
      </c>
      <c r="N153" s="21">
        <f t="shared" si="41"/>
        <v>25</v>
      </c>
      <c r="O153" s="17">
        <f t="shared" si="42"/>
        <v>1</v>
      </c>
      <c r="P153" s="22">
        <f t="shared" si="43"/>
        <v>25</v>
      </c>
      <c r="Q153" s="23">
        <f t="shared" si="39"/>
        <v>41712</v>
      </c>
      <c r="R153">
        <f t="shared" si="37"/>
        <v>1</v>
      </c>
    </row>
    <row r="154" spans="1:18" x14ac:dyDescent="0.3">
      <c r="A154" s="17">
        <v>4</v>
      </c>
      <c r="B154" s="17" t="s">
        <v>13</v>
      </c>
      <c r="C154" s="17" t="s">
        <v>14</v>
      </c>
      <c r="D154" s="17" t="s">
        <v>15</v>
      </c>
      <c r="E154" s="17" t="s">
        <v>20</v>
      </c>
      <c r="F154" s="17" t="s">
        <v>35</v>
      </c>
      <c r="G154" s="25">
        <v>1000</v>
      </c>
      <c r="H154" s="17" t="str">
        <f t="shared" si="33"/>
        <v>12/02/14</v>
      </c>
      <c r="I154" s="17" t="str">
        <f t="shared" si="34"/>
        <v>23/03/14</v>
      </c>
      <c r="J154" s="17" t="str">
        <f t="shared" si="35"/>
        <v>Wednesday</v>
      </c>
      <c r="K154" s="20">
        <f t="shared" si="38"/>
        <v>41684</v>
      </c>
      <c r="L154" s="20">
        <f t="shared" si="38"/>
        <v>41726</v>
      </c>
      <c r="M154" s="18">
        <f t="shared" si="40"/>
        <v>40</v>
      </c>
      <c r="N154" s="21">
        <f t="shared" si="41"/>
        <v>25</v>
      </c>
      <c r="O154" s="17">
        <f t="shared" si="42"/>
        <v>1</v>
      </c>
      <c r="P154" s="22">
        <f t="shared" si="43"/>
        <v>25</v>
      </c>
      <c r="Q154" s="23">
        <f t="shared" si="39"/>
        <v>41719</v>
      </c>
      <c r="R154">
        <f t="shared" si="37"/>
        <v>1</v>
      </c>
    </row>
    <row r="155" spans="1:18" x14ac:dyDescent="0.3">
      <c r="A155" s="17">
        <v>4</v>
      </c>
      <c r="B155" s="17" t="s">
        <v>13</v>
      </c>
      <c r="C155" s="17" t="s">
        <v>14</v>
      </c>
      <c r="D155" s="17" t="s">
        <v>15</v>
      </c>
      <c r="E155" s="17" t="s">
        <v>20</v>
      </c>
      <c r="F155" s="17" t="s">
        <v>35</v>
      </c>
      <c r="G155" s="25">
        <v>1000</v>
      </c>
      <c r="H155" s="17" t="str">
        <f t="shared" si="33"/>
        <v>12/02/14</v>
      </c>
      <c r="I155" s="17" t="str">
        <f t="shared" si="34"/>
        <v>23/03/14</v>
      </c>
      <c r="J155" s="17" t="str">
        <f t="shared" si="35"/>
        <v>Wednesday</v>
      </c>
      <c r="K155" s="20">
        <f t="shared" si="38"/>
        <v>41684</v>
      </c>
      <c r="L155" s="20">
        <f t="shared" si="38"/>
        <v>41726</v>
      </c>
      <c r="M155" s="18">
        <f t="shared" si="40"/>
        <v>40</v>
      </c>
      <c r="N155" s="21">
        <f t="shared" si="41"/>
        <v>25</v>
      </c>
      <c r="O155" s="17">
        <f t="shared" si="42"/>
        <v>1</v>
      </c>
      <c r="P155" s="22">
        <f t="shared" si="43"/>
        <v>25</v>
      </c>
      <c r="Q155" s="23">
        <f t="shared" si="39"/>
        <v>41726</v>
      </c>
      <c r="R155">
        <f t="shared" si="37"/>
        <v>1</v>
      </c>
    </row>
    <row r="156" spans="1:18" x14ac:dyDescent="0.3">
      <c r="A156" s="17">
        <v>4</v>
      </c>
      <c r="B156" s="17" t="s">
        <v>13</v>
      </c>
      <c r="C156" s="17" t="s">
        <v>14</v>
      </c>
      <c r="D156" s="17" t="s">
        <v>15</v>
      </c>
      <c r="E156" s="17" t="s">
        <v>20</v>
      </c>
      <c r="F156" s="17" t="s">
        <v>35</v>
      </c>
      <c r="G156" s="25">
        <v>1000</v>
      </c>
      <c r="H156" s="17" t="str">
        <f t="shared" si="33"/>
        <v>12/02/14</v>
      </c>
      <c r="I156" s="17" t="str">
        <f t="shared" si="34"/>
        <v>23/03/14</v>
      </c>
      <c r="J156" s="17" t="str">
        <f t="shared" si="35"/>
        <v>Wednesday</v>
      </c>
      <c r="K156" s="20">
        <f t="shared" si="38"/>
        <v>41684</v>
      </c>
      <c r="L156" s="20">
        <f t="shared" si="38"/>
        <v>41726</v>
      </c>
      <c r="M156" s="18">
        <f t="shared" si="40"/>
        <v>40</v>
      </c>
      <c r="N156" s="21">
        <f t="shared" si="41"/>
        <v>25</v>
      </c>
      <c r="O156" s="17">
        <f t="shared" si="42"/>
        <v>1</v>
      </c>
      <c r="P156" s="22">
        <f t="shared" si="43"/>
        <v>25</v>
      </c>
      <c r="Q156" s="23">
        <f t="shared" si="39"/>
        <v>41733</v>
      </c>
      <c r="R156">
        <f t="shared" si="37"/>
        <v>0</v>
      </c>
    </row>
    <row r="157" spans="1:18" x14ac:dyDescent="0.3">
      <c r="A157" s="17">
        <v>4</v>
      </c>
      <c r="B157" s="17" t="s">
        <v>13</v>
      </c>
      <c r="C157" s="17" t="s">
        <v>14</v>
      </c>
      <c r="D157" s="17" t="s">
        <v>15</v>
      </c>
      <c r="E157" s="17" t="s">
        <v>20</v>
      </c>
      <c r="F157" s="17" t="s">
        <v>35</v>
      </c>
      <c r="G157" s="25">
        <v>1000</v>
      </c>
      <c r="H157" s="17" t="str">
        <f t="shared" si="33"/>
        <v>12/02/14</v>
      </c>
      <c r="I157" s="17" t="str">
        <f t="shared" si="34"/>
        <v>23/03/14</v>
      </c>
      <c r="J157" s="17" t="str">
        <f t="shared" si="35"/>
        <v>Wednesday</v>
      </c>
      <c r="K157" s="20">
        <f t="shared" si="38"/>
        <v>41684</v>
      </c>
      <c r="L157" s="20">
        <f t="shared" si="38"/>
        <v>41726</v>
      </c>
      <c r="M157" s="18">
        <f t="shared" si="40"/>
        <v>40</v>
      </c>
      <c r="N157" s="21">
        <f t="shared" si="41"/>
        <v>25</v>
      </c>
      <c r="O157" s="17">
        <f t="shared" si="42"/>
        <v>1</v>
      </c>
      <c r="P157" s="22">
        <f t="shared" si="43"/>
        <v>25</v>
      </c>
      <c r="Q157" s="23">
        <f t="shared" si="39"/>
        <v>41740</v>
      </c>
      <c r="R157">
        <f t="shared" si="37"/>
        <v>0</v>
      </c>
    </row>
    <row r="158" spans="1:18" x14ac:dyDescent="0.3">
      <c r="A158" s="17">
        <v>4</v>
      </c>
      <c r="B158" s="17" t="s">
        <v>13</v>
      </c>
      <c r="C158" s="17" t="s">
        <v>14</v>
      </c>
      <c r="D158" s="17" t="s">
        <v>15</v>
      </c>
      <c r="E158" s="17" t="s">
        <v>20</v>
      </c>
      <c r="F158" s="17" t="s">
        <v>35</v>
      </c>
      <c r="G158" s="25">
        <v>1000</v>
      </c>
      <c r="H158" s="17" t="str">
        <f t="shared" si="33"/>
        <v>12/02/14</v>
      </c>
      <c r="I158" s="17" t="str">
        <f t="shared" si="34"/>
        <v>23/03/14</v>
      </c>
      <c r="J158" s="17" t="str">
        <f t="shared" si="35"/>
        <v>Wednesday</v>
      </c>
      <c r="K158" s="20">
        <f t="shared" si="38"/>
        <v>41684</v>
      </c>
      <c r="L158" s="20">
        <f t="shared" si="38"/>
        <v>41726</v>
      </c>
      <c r="M158" s="18">
        <f t="shared" si="40"/>
        <v>40</v>
      </c>
      <c r="N158" s="21">
        <f t="shared" si="41"/>
        <v>25</v>
      </c>
      <c r="O158" s="17">
        <f t="shared" si="42"/>
        <v>1</v>
      </c>
      <c r="P158" s="22">
        <f t="shared" si="43"/>
        <v>25</v>
      </c>
      <c r="Q158" s="23">
        <f t="shared" si="39"/>
        <v>41747</v>
      </c>
      <c r="R158">
        <f t="shared" si="37"/>
        <v>0</v>
      </c>
    </row>
    <row r="159" spans="1:18" x14ac:dyDescent="0.3">
      <c r="A159" s="17">
        <v>4</v>
      </c>
      <c r="B159" s="17" t="s">
        <v>13</v>
      </c>
      <c r="C159" s="17" t="s">
        <v>14</v>
      </c>
      <c r="D159" s="17" t="s">
        <v>15</v>
      </c>
      <c r="E159" s="17" t="s">
        <v>20</v>
      </c>
      <c r="F159" s="17" t="s">
        <v>35</v>
      </c>
      <c r="G159" s="25">
        <v>1000</v>
      </c>
      <c r="H159" s="17" t="str">
        <f t="shared" si="33"/>
        <v>12/02/14</v>
      </c>
      <c r="I159" s="17" t="str">
        <f t="shared" si="34"/>
        <v>23/03/14</v>
      </c>
      <c r="J159" s="17" t="str">
        <f t="shared" si="35"/>
        <v>Wednesday</v>
      </c>
      <c r="K159" s="20">
        <f t="shared" si="38"/>
        <v>41684</v>
      </c>
      <c r="L159" s="20">
        <f t="shared" si="38"/>
        <v>41726</v>
      </c>
      <c r="M159" s="18">
        <f t="shared" si="40"/>
        <v>40</v>
      </c>
      <c r="N159" s="21">
        <f t="shared" si="41"/>
        <v>25</v>
      </c>
      <c r="O159" s="17">
        <f t="shared" si="42"/>
        <v>1</v>
      </c>
      <c r="P159" s="22">
        <f t="shared" si="43"/>
        <v>25</v>
      </c>
      <c r="Q159" s="23">
        <f t="shared" si="39"/>
        <v>41754</v>
      </c>
      <c r="R159">
        <f t="shared" si="37"/>
        <v>0</v>
      </c>
    </row>
    <row r="160" spans="1:18" x14ac:dyDescent="0.3">
      <c r="A160" s="17">
        <v>4</v>
      </c>
      <c r="B160" s="17" t="s">
        <v>13</v>
      </c>
      <c r="C160" s="17" t="s">
        <v>14</v>
      </c>
      <c r="D160" s="17" t="s">
        <v>15</v>
      </c>
      <c r="E160" s="17" t="s">
        <v>20</v>
      </c>
      <c r="F160" s="17" t="s">
        <v>35</v>
      </c>
      <c r="G160" s="25">
        <v>1000</v>
      </c>
      <c r="H160" s="17" t="str">
        <f t="shared" si="33"/>
        <v>12/02/14</v>
      </c>
      <c r="I160" s="17" t="str">
        <f t="shared" si="34"/>
        <v>23/03/14</v>
      </c>
      <c r="J160" s="17" t="str">
        <f t="shared" si="35"/>
        <v>Wednesday</v>
      </c>
      <c r="K160" s="20">
        <f t="shared" si="38"/>
        <v>41684</v>
      </c>
      <c r="L160" s="20">
        <f t="shared" si="38"/>
        <v>41726</v>
      </c>
      <c r="M160" s="18">
        <f t="shared" si="40"/>
        <v>40</v>
      </c>
      <c r="N160" s="21">
        <f t="shared" si="41"/>
        <v>25</v>
      </c>
      <c r="O160" s="17">
        <f t="shared" si="42"/>
        <v>1</v>
      </c>
      <c r="P160" s="22">
        <f t="shared" si="43"/>
        <v>25</v>
      </c>
      <c r="Q160" s="23">
        <f t="shared" si="39"/>
        <v>41761</v>
      </c>
      <c r="R160">
        <f t="shared" si="37"/>
        <v>0</v>
      </c>
    </row>
    <row r="161" spans="1:18" x14ac:dyDescent="0.3">
      <c r="A161" s="17">
        <v>4</v>
      </c>
      <c r="B161" s="17" t="s">
        <v>13</v>
      </c>
      <c r="C161" s="17" t="s">
        <v>14</v>
      </c>
      <c r="D161" s="17" t="s">
        <v>15</v>
      </c>
      <c r="E161" s="17" t="s">
        <v>20</v>
      </c>
      <c r="F161" s="17" t="s">
        <v>35</v>
      </c>
      <c r="G161" s="25">
        <v>1000</v>
      </c>
      <c r="H161" s="17" t="str">
        <f t="shared" si="33"/>
        <v>12/02/14</v>
      </c>
      <c r="I161" s="17" t="str">
        <f t="shared" si="34"/>
        <v>23/03/14</v>
      </c>
      <c r="J161" s="17" t="str">
        <f t="shared" si="35"/>
        <v>Wednesday</v>
      </c>
      <c r="K161" s="20">
        <f t="shared" si="38"/>
        <v>41684</v>
      </c>
      <c r="L161" s="20">
        <f t="shared" si="38"/>
        <v>41726</v>
      </c>
      <c r="M161" s="18">
        <f t="shared" si="40"/>
        <v>40</v>
      </c>
      <c r="N161" s="21">
        <f t="shared" si="41"/>
        <v>25</v>
      </c>
      <c r="O161" s="17">
        <f t="shared" si="42"/>
        <v>1</v>
      </c>
      <c r="P161" s="22">
        <f t="shared" si="43"/>
        <v>25</v>
      </c>
      <c r="Q161" s="23">
        <f t="shared" si="39"/>
        <v>41768</v>
      </c>
      <c r="R161">
        <f t="shared" si="37"/>
        <v>0</v>
      </c>
    </row>
    <row r="162" spans="1:18" x14ac:dyDescent="0.3">
      <c r="A162" s="17">
        <v>4</v>
      </c>
      <c r="B162" s="17" t="s">
        <v>13</v>
      </c>
      <c r="C162" s="17" t="s">
        <v>14</v>
      </c>
      <c r="D162" s="17" t="s">
        <v>15</v>
      </c>
      <c r="E162" s="17" t="s">
        <v>20</v>
      </c>
      <c r="F162" s="17" t="s">
        <v>35</v>
      </c>
      <c r="G162" s="25">
        <v>1000</v>
      </c>
      <c r="H162" s="17" t="str">
        <f t="shared" si="33"/>
        <v>12/02/14</v>
      </c>
      <c r="I162" s="17" t="str">
        <f t="shared" si="34"/>
        <v>23/03/14</v>
      </c>
      <c r="J162" s="17" t="str">
        <f t="shared" si="35"/>
        <v>Wednesday</v>
      </c>
      <c r="K162" s="20">
        <f t="shared" si="38"/>
        <v>41684</v>
      </c>
      <c r="L162" s="20">
        <f t="shared" si="38"/>
        <v>41726</v>
      </c>
      <c r="M162" s="18">
        <f t="shared" si="40"/>
        <v>40</v>
      </c>
      <c r="N162" s="21">
        <f t="shared" si="41"/>
        <v>25</v>
      </c>
      <c r="O162" s="17">
        <f t="shared" si="42"/>
        <v>1</v>
      </c>
      <c r="P162" s="22">
        <f t="shared" si="43"/>
        <v>25</v>
      </c>
      <c r="Q162" s="23">
        <f t="shared" si="39"/>
        <v>41775</v>
      </c>
      <c r="R162">
        <f t="shared" si="37"/>
        <v>0</v>
      </c>
    </row>
    <row r="163" spans="1:18" x14ac:dyDescent="0.3">
      <c r="A163" s="17">
        <v>4</v>
      </c>
      <c r="B163" s="17" t="s">
        <v>13</v>
      </c>
      <c r="C163" s="17" t="s">
        <v>14</v>
      </c>
      <c r="D163" s="17" t="s">
        <v>15</v>
      </c>
      <c r="E163" s="17" t="s">
        <v>20</v>
      </c>
      <c r="F163" s="17" t="s">
        <v>35</v>
      </c>
      <c r="G163" s="25">
        <v>1000</v>
      </c>
      <c r="H163" s="17" t="str">
        <f t="shared" si="33"/>
        <v>12/02/14</v>
      </c>
      <c r="I163" s="17" t="str">
        <f t="shared" si="34"/>
        <v>23/03/14</v>
      </c>
      <c r="J163" s="17" t="str">
        <f t="shared" si="35"/>
        <v>Wednesday</v>
      </c>
      <c r="K163" s="20">
        <f t="shared" si="38"/>
        <v>41684</v>
      </c>
      <c r="L163" s="20">
        <f t="shared" si="38"/>
        <v>41726</v>
      </c>
      <c r="M163" s="18">
        <f t="shared" si="40"/>
        <v>40</v>
      </c>
      <c r="N163" s="21">
        <f t="shared" si="41"/>
        <v>25</v>
      </c>
      <c r="O163" s="17">
        <f t="shared" si="42"/>
        <v>1</v>
      </c>
      <c r="P163" s="22">
        <f t="shared" si="43"/>
        <v>25</v>
      </c>
      <c r="Q163" s="23">
        <f t="shared" si="39"/>
        <v>41782</v>
      </c>
      <c r="R163">
        <f t="shared" si="37"/>
        <v>0</v>
      </c>
    </row>
    <row r="164" spans="1:18" x14ac:dyDescent="0.3">
      <c r="A164" s="17">
        <v>4</v>
      </c>
      <c r="B164" s="17" t="s">
        <v>13</v>
      </c>
      <c r="C164" s="17" t="s">
        <v>14</v>
      </c>
      <c r="D164" s="17" t="s">
        <v>15</v>
      </c>
      <c r="E164" s="17" t="s">
        <v>20</v>
      </c>
      <c r="F164" s="17" t="s">
        <v>35</v>
      </c>
      <c r="G164" s="25">
        <v>1000</v>
      </c>
      <c r="H164" s="17" t="str">
        <f t="shared" si="33"/>
        <v>12/02/14</v>
      </c>
      <c r="I164" s="17" t="str">
        <f t="shared" si="34"/>
        <v>23/03/14</v>
      </c>
      <c r="J164" s="17" t="str">
        <f t="shared" si="35"/>
        <v>Wednesday</v>
      </c>
      <c r="K164" s="20">
        <f t="shared" si="38"/>
        <v>41684</v>
      </c>
      <c r="L164" s="20">
        <f t="shared" si="38"/>
        <v>41726</v>
      </c>
      <c r="M164" s="18">
        <f t="shared" si="40"/>
        <v>40</v>
      </c>
      <c r="N164" s="21">
        <f t="shared" si="41"/>
        <v>25</v>
      </c>
      <c r="O164" s="17">
        <f t="shared" si="42"/>
        <v>1</v>
      </c>
      <c r="P164" s="22">
        <f t="shared" si="43"/>
        <v>25</v>
      </c>
      <c r="Q164" s="23">
        <f t="shared" si="39"/>
        <v>41789</v>
      </c>
      <c r="R164">
        <f t="shared" si="37"/>
        <v>0</v>
      </c>
    </row>
    <row r="165" spans="1:18" x14ac:dyDescent="0.3">
      <c r="A165" s="17">
        <v>4</v>
      </c>
      <c r="B165" s="17" t="s">
        <v>13</v>
      </c>
      <c r="C165" s="17" t="s">
        <v>14</v>
      </c>
      <c r="D165" s="17" t="s">
        <v>15</v>
      </c>
      <c r="E165" s="17" t="s">
        <v>20</v>
      </c>
      <c r="F165" s="17" t="s">
        <v>35</v>
      </c>
      <c r="G165" s="25">
        <v>1000</v>
      </c>
      <c r="H165" s="17" t="str">
        <f t="shared" si="33"/>
        <v>12/02/14</v>
      </c>
      <c r="I165" s="17" t="str">
        <f t="shared" si="34"/>
        <v>23/03/14</v>
      </c>
      <c r="J165" s="17" t="str">
        <f t="shared" si="35"/>
        <v>Wednesday</v>
      </c>
      <c r="K165" s="20">
        <f t="shared" si="38"/>
        <v>41684</v>
      </c>
      <c r="L165" s="20">
        <f t="shared" si="38"/>
        <v>41726</v>
      </c>
      <c r="M165" s="18">
        <f t="shared" si="40"/>
        <v>40</v>
      </c>
      <c r="N165" s="21">
        <f t="shared" si="41"/>
        <v>25</v>
      </c>
      <c r="O165" s="17">
        <f t="shared" si="42"/>
        <v>1</v>
      </c>
      <c r="P165" s="22">
        <f t="shared" si="43"/>
        <v>25</v>
      </c>
      <c r="Q165" s="23">
        <f t="shared" si="39"/>
        <v>41796</v>
      </c>
      <c r="R165">
        <f t="shared" si="37"/>
        <v>0</v>
      </c>
    </row>
    <row r="166" spans="1:18" x14ac:dyDescent="0.3">
      <c r="A166" s="17">
        <v>4</v>
      </c>
      <c r="B166" s="17" t="s">
        <v>13</v>
      </c>
      <c r="C166" s="17" t="s">
        <v>14</v>
      </c>
      <c r="D166" s="17" t="s">
        <v>15</v>
      </c>
      <c r="E166" s="17" t="s">
        <v>20</v>
      </c>
      <c r="F166" s="17" t="s">
        <v>35</v>
      </c>
      <c r="G166" s="25">
        <v>1000</v>
      </c>
      <c r="H166" s="17" t="str">
        <f t="shared" si="33"/>
        <v>12/02/14</v>
      </c>
      <c r="I166" s="17" t="str">
        <f t="shared" si="34"/>
        <v>23/03/14</v>
      </c>
      <c r="J166" s="17" t="str">
        <f t="shared" si="35"/>
        <v>Wednesday</v>
      </c>
      <c r="K166" s="20">
        <f t="shared" si="38"/>
        <v>41684</v>
      </c>
      <c r="L166" s="20">
        <f t="shared" si="38"/>
        <v>41726</v>
      </c>
      <c r="M166" s="18">
        <f t="shared" si="40"/>
        <v>40</v>
      </c>
      <c r="N166" s="21">
        <f t="shared" si="41"/>
        <v>25</v>
      </c>
      <c r="O166" s="17">
        <f t="shared" si="42"/>
        <v>1</v>
      </c>
      <c r="P166" s="22">
        <f t="shared" si="43"/>
        <v>25</v>
      </c>
      <c r="Q166" s="23">
        <f t="shared" si="39"/>
        <v>41803</v>
      </c>
      <c r="R166">
        <f t="shared" si="37"/>
        <v>0</v>
      </c>
    </row>
    <row r="167" spans="1:18" x14ac:dyDescent="0.3">
      <c r="A167" s="17">
        <v>4</v>
      </c>
      <c r="B167" s="17" t="s">
        <v>13</v>
      </c>
      <c r="C167" s="17" t="s">
        <v>14</v>
      </c>
      <c r="D167" s="17" t="s">
        <v>15</v>
      </c>
      <c r="E167" s="17" t="s">
        <v>20</v>
      </c>
      <c r="F167" s="17" t="s">
        <v>35</v>
      </c>
      <c r="G167" s="25">
        <v>1000</v>
      </c>
      <c r="H167" s="17" t="str">
        <f t="shared" si="33"/>
        <v>12/02/14</v>
      </c>
      <c r="I167" s="17" t="str">
        <f t="shared" si="34"/>
        <v>23/03/14</v>
      </c>
      <c r="J167" s="17" t="str">
        <f t="shared" si="35"/>
        <v>Wednesday</v>
      </c>
      <c r="K167" s="20">
        <f t="shared" si="38"/>
        <v>41684</v>
      </c>
      <c r="L167" s="20">
        <f t="shared" si="38"/>
        <v>41726</v>
      </c>
      <c r="M167" s="18">
        <f t="shared" si="40"/>
        <v>40</v>
      </c>
      <c r="N167" s="21">
        <f t="shared" si="41"/>
        <v>25</v>
      </c>
      <c r="O167" s="17">
        <f t="shared" si="42"/>
        <v>1</v>
      </c>
      <c r="P167" s="22">
        <f t="shared" si="43"/>
        <v>25</v>
      </c>
      <c r="Q167" s="23">
        <f t="shared" si="39"/>
        <v>41810</v>
      </c>
      <c r="R167">
        <f t="shared" si="37"/>
        <v>0</v>
      </c>
    </row>
    <row r="168" spans="1:18" x14ac:dyDescent="0.3">
      <c r="A168" s="17">
        <v>4</v>
      </c>
      <c r="B168" s="17" t="s">
        <v>13</v>
      </c>
      <c r="C168" s="17" t="s">
        <v>14</v>
      </c>
      <c r="D168" s="17" t="s">
        <v>15</v>
      </c>
      <c r="E168" s="17" t="s">
        <v>20</v>
      </c>
      <c r="F168" s="17" t="s">
        <v>35</v>
      </c>
      <c r="G168" s="25">
        <v>1000</v>
      </c>
      <c r="H168" s="17" t="str">
        <f t="shared" si="33"/>
        <v>12/02/14</v>
      </c>
      <c r="I168" s="17" t="str">
        <f t="shared" si="34"/>
        <v>23/03/14</v>
      </c>
      <c r="J168" s="17" t="str">
        <f t="shared" si="35"/>
        <v>Wednesday</v>
      </c>
      <c r="K168" s="20">
        <f t="shared" si="38"/>
        <v>41684</v>
      </c>
      <c r="L168" s="20">
        <f t="shared" si="38"/>
        <v>41726</v>
      </c>
      <c r="M168" s="18">
        <f t="shared" si="40"/>
        <v>40</v>
      </c>
      <c r="N168" s="21">
        <f t="shared" si="41"/>
        <v>25</v>
      </c>
      <c r="O168" s="17">
        <f t="shared" si="42"/>
        <v>1</v>
      </c>
      <c r="P168" s="22">
        <f t="shared" si="43"/>
        <v>25</v>
      </c>
      <c r="Q168" s="23">
        <f t="shared" si="39"/>
        <v>41817</v>
      </c>
      <c r="R168">
        <f t="shared" si="37"/>
        <v>0</v>
      </c>
    </row>
    <row r="169" spans="1:18" x14ac:dyDescent="0.3">
      <c r="A169" s="17">
        <v>4</v>
      </c>
      <c r="B169" s="17" t="s">
        <v>13</v>
      </c>
      <c r="C169" s="17" t="s">
        <v>14</v>
      </c>
      <c r="D169" s="17" t="s">
        <v>15</v>
      </c>
      <c r="E169" s="17" t="s">
        <v>20</v>
      </c>
      <c r="F169" s="17" t="s">
        <v>35</v>
      </c>
      <c r="G169" s="25">
        <v>1000</v>
      </c>
      <c r="H169" s="17" t="str">
        <f t="shared" si="33"/>
        <v>12/02/14</v>
      </c>
      <c r="I169" s="17" t="str">
        <f t="shared" si="34"/>
        <v>23/03/14</v>
      </c>
      <c r="J169" s="17" t="str">
        <f t="shared" si="35"/>
        <v>Wednesday</v>
      </c>
      <c r="K169" s="20">
        <f t="shared" si="38"/>
        <v>41684</v>
      </c>
      <c r="L169" s="20">
        <f t="shared" si="38"/>
        <v>41726</v>
      </c>
      <c r="M169" s="18">
        <f t="shared" si="40"/>
        <v>40</v>
      </c>
      <c r="N169" s="21">
        <f t="shared" si="41"/>
        <v>25</v>
      </c>
      <c r="O169" s="17">
        <f t="shared" si="42"/>
        <v>1</v>
      </c>
      <c r="P169" s="22">
        <f t="shared" si="43"/>
        <v>25</v>
      </c>
      <c r="Q169" s="23">
        <f t="shared" si="39"/>
        <v>41824</v>
      </c>
      <c r="R169">
        <f t="shared" si="37"/>
        <v>0</v>
      </c>
    </row>
    <row r="170" spans="1:18" x14ac:dyDescent="0.3">
      <c r="A170" s="10">
        <v>5</v>
      </c>
      <c r="B170" s="10" t="s">
        <v>13</v>
      </c>
      <c r="C170" s="10" t="s">
        <v>21</v>
      </c>
      <c r="D170" s="10" t="s">
        <v>22</v>
      </c>
      <c r="E170" s="10" t="s">
        <v>16</v>
      </c>
      <c r="F170" s="10" t="s">
        <v>34</v>
      </c>
      <c r="G170" s="24">
        <v>5000</v>
      </c>
      <c r="H170" s="10" t="str">
        <f t="shared" si="33"/>
        <v>12/04/14</v>
      </c>
      <c r="I170" s="10" t="str">
        <f t="shared" si="34"/>
        <v>30/5/14</v>
      </c>
      <c r="J170" s="10" t="str">
        <f t="shared" si="35"/>
        <v>Saturday</v>
      </c>
      <c r="K170" s="13">
        <f t="shared" ref="K170:L190" si="44">IF(WEEKDAY(H170)=1,H170+5,
IF(WEEKDAY(H170)=2,H170+4,
IF(WEEKDAY(H170)=3,H170+3,
IF(WEEKDAY(H170)=4,H170+2,
IF(WEEKDAY(H170)=5,H170+1,
IF(WEEKDAY(H170)=6,H170+0,
IF(WEEKDAY(H170)=7,H170+6,
0)))))))</f>
        <v>41747</v>
      </c>
      <c r="L170" s="13">
        <f t="shared" si="44"/>
        <v>41789</v>
      </c>
      <c r="M170" s="11">
        <f t="shared" si="40"/>
        <v>49</v>
      </c>
      <c r="N170" s="14">
        <f t="shared" si="41"/>
        <v>102.04081632653062</v>
      </c>
      <c r="O170" s="10">
        <f t="shared" si="42"/>
        <v>1</v>
      </c>
      <c r="P170" s="15">
        <f t="shared" si="43"/>
        <v>102.04081632653062</v>
      </c>
      <c r="Q170" s="13">
        <v>41684</v>
      </c>
      <c r="R170">
        <f t="shared" si="37"/>
        <v>0</v>
      </c>
    </row>
    <row r="171" spans="1:18" x14ac:dyDescent="0.3">
      <c r="A171" s="10">
        <v>5</v>
      </c>
      <c r="B171" s="10" t="s">
        <v>13</v>
      </c>
      <c r="C171" s="10" t="s">
        <v>21</v>
      </c>
      <c r="D171" s="10" t="s">
        <v>22</v>
      </c>
      <c r="E171" s="10" t="s">
        <v>16</v>
      </c>
      <c r="F171" s="10" t="s">
        <v>34</v>
      </c>
      <c r="G171" s="24">
        <v>5000</v>
      </c>
      <c r="H171" s="10" t="str">
        <f t="shared" si="33"/>
        <v>12/04/14</v>
      </c>
      <c r="I171" s="10" t="str">
        <f t="shared" si="34"/>
        <v>30/5/14</v>
      </c>
      <c r="J171" s="10" t="str">
        <f t="shared" si="35"/>
        <v>Saturday</v>
      </c>
      <c r="K171" s="13">
        <f t="shared" si="44"/>
        <v>41747</v>
      </c>
      <c r="L171" s="13">
        <f t="shared" si="44"/>
        <v>41789</v>
      </c>
      <c r="M171" s="11">
        <f t="shared" si="40"/>
        <v>49</v>
      </c>
      <c r="N171" s="14">
        <f t="shared" si="41"/>
        <v>102.04081632653062</v>
      </c>
      <c r="O171" s="10">
        <f t="shared" si="42"/>
        <v>1</v>
      </c>
      <c r="P171" s="15">
        <f t="shared" si="43"/>
        <v>102.04081632653062</v>
      </c>
      <c r="Q171" s="16">
        <f>Q170+7</f>
        <v>41691</v>
      </c>
      <c r="R171">
        <f t="shared" si="37"/>
        <v>0</v>
      </c>
    </row>
    <row r="172" spans="1:18" x14ac:dyDescent="0.3">
      <c r="A172" s="10">
        <v>5</v>
      </c>
      <c r="B172" s="10" t="s">
        <v>13</v>
      </c>
      <c r="C172" s="10" t="s">
        <v>21</v>
      </c>
      <c r="D172" s="10" t="s">
        <v>22</v>
      </c>
      <c r="E172" s="10" t="s">
        <v>16</v>
      </c>
      <c r="F172" s="10" t="s">
        <v>34</v>
      </c>
      <c r="G172" s="24">
        <v>5000</v>
      </c>
      <c r="H172" s="10" t="str">
        <f t="shared" si="33"/>
        <v>12/04/14</v>
      </c>
      <c r="I172" s="10" t="str">
        <f t="shared" si="34"/>
        <v>30/5/14</v>
      </c>
      <c r="J172" s="10" t="str">
        <f t="shared" si="35"/>
        <v>Saturday</v>
      </c>
      <c r="K172" s="13">
        <f t="shared" si="44"/>
        <v>41747</v>
      </c>
      <c r="L172" s="13">
        <f t="shared" si="44"/>
        <v>41789</v>
      </c>
      <c r="M172" s="11">
        <f t="shared" si="40"/>
        <v>49</v>
      </c>
      <c r="N172" s="14">
        <f t="shared" si="41"/>
        <v>102.04081632653062</v>
      </c>
      <c r="O172" s="10">
        <f t="shared" si="42"/>
        <v>1</v>
      </c>
      <c r="P172" s="15">
        <f t="shared" si="43"/>
        <v>102.04081632653062</v>
      </c>
      <c r="Q172" s="16">
        <f t="shared" ref="Q172:Q190" si="45">Q171+7</f>
        <v>41698</v>
      </c>
      <c r="R172">
        <f t="shared" si="37"/>
        <v>0</v>
      </c>
    </row>
    <row r="173" spans="1:18" x14ac:dyDescent="0.3">
      <c r="A173" s="10">
        <v>5</v>
      </c>
      <c r="B173" s="10" t="s">
        <v>13</v>
      </c>
      <c r="C173" s="10" t="s">
        <v>21</v>
      </c>
      <c r="D173" s="10" t="s">
        <v>22</v>
      </c>
      <c r="E173" s="10" t="s">
        <v>16</v>
      </c>
      <c r="F173" s="10" t="s">
        <v>34</v>
      </c>
      <c r="G173" s="24">
        <v>5000</v>
      </c>
      <c r="H173" s="10" t="str">
        <f t="shared" si="33"/>
        <v>12/04/14</v>
      </c>
      <c r="I173" s="10" t="str">
        <f t="shared" si="34"/>
        <v>30/5/14</v>
      </c>
      <c r="J173" s="10" t="str">
        <f t="shared" si="35"/>
        <v>Saturday</v>
      </c>
      <c r="K173" s="13">
        <f t="shared" si="44"/>
        <v>41747</v>
      </c>
      <c r="L173" s="13">
        <f t="shared" si="44"/>
        <v>41789</v>
      </c>
      <c r="M173" s="11">
        <f t="shared" si="40"/>
        <v>49</v>
      </c>
      <c r="N173" s="14">
        <f t="shared" si="41"/>
        <v>102.04081632653062</v>
      </c>
      <c r="O173" s="10">
        <f t="shared" si="42"/>
        <v>1</v>
      </c>
      <c r="P173" s="15">
        <f t="shared" si="43"/>
        <v>102.04081632653062</v>
      </c>
      <c r="Q173" s="16">
        <f t="shared" si="45"/>
        <v>41705</v>
      </c>
      <c r="R173">
        <f t="shared" si="37"/>
        <v>0</v>
      </c>
    </row>
    <row r="174" spans="1:18" x14ac:dyDescent="0.3">
      <c r="A174" s="10">
        <v>5</v>
      </c>
      <c r="B174" s="10" t="s">
        <v>13</v>
      </c>
      <c r="C174" s="10" t="s">
        <v>21</v>
      </c>
      <c r="D174" s="10" t="s">
        <v>22</v>
      </c>
      <c r="E174" s="10" t="s">
        <v>16</v>
      </c>
      <c r="F174" s="10" t="s">
        <v>34</v>
      </c>
      <c r="G174" s="24">
        <v>5000</v>
      </c>
      <c r="H174" s="10" t="str">
        <f t="shared" si="33"/>
        <v>12/04/14</v>
      </c>
      <c r="I174" s="10" t="str">
        <f t="shared" si="34"/>
        <v>30/5/14</v>
      </c>
      <c r="J174" s="10" t="str">
        <f t="shared" si="35"/>
        <v>Saturday</v>
      </c>
      <c r="K174" s="13">
        <f t="shared" si="44"/>
        <v>41747</v>
      </c>
      <c r="L174" s="13">
        <f t="shared" si="44"/>
        <v>41789</v>
      </c>
      <c r="M174" s="11">
        <f t="shared" si="40"/>
        <v>49</v>
      </c>
      <c r="N174" s="14">
        <f t="shared" si="41"/>
        <v>102.04081632653062</v>
      </c>
      <c r="O174" s="10">
        <f t="shared" si="42"/>
        <v>1</v>
      </c>
      <c r="P174" s="15">
        <f t="shared" si="43"/>
        <v>102.04081632653062</v>
      </c>
      <c r="Q174" s="16">
        <f t="shared" si="45"/>
        <v>41712</v>
      </c>
      <c r="R174">
        <f t="shared" si="37"/>
        <v>0</v>
      </c>
    </row>
    <row r="175" spans="1:18" x14ac:dyDescent="0.3">
      <c r="A175" s="10">
        <v>5</v>
      </c>
      <c r="B175" s="10" t="s">
        <v>13</v>
      </c>
      <c r="C175" s="10" t="s">
        <v>21</v>
      </c>
      <c r="D175" s="10" t="s">
        <v>22</v>
      </c>
      <c r="E175" s="10" t="s">
        <v>16</v>
      </c>
      <c r="F175" s="10" t="s">
        <v>34</v>
      </c>
      <c r="G175" s="24">
        <v>5000</v>
      </c>
      <c r="H175" s="10" t="str">
        <f t="shared" si="33"/>
        <v>12/04/14</v>
      </c>
      <c r="I175" s="10" t="str">
        <f t="shared" si="34"/>
        <v>30/5/14</v>
      </c>
      <c r="J175" s="10" t="str">
        <f t="shared" si="35"/>
        <v>Saturday</v>
      </c>
      <c r="K175" s="13">
        <f t="shared" si="44"/>
        <v>41747</v>
      </c>
      <c r="L175" s="13">
        <f t="shared" si="44"/>
        <v>41789</v>
      </c>
      <c r="M175" s="11">
        <f t="shared" si="40"/>
        <v>49</v>
      </c>
      <c r="N175" s="14">
        <f t="shared" si="41"/>
        <v>102.04081632653062</v>
      </c>
      <c r="O175" s="10">
        <f t="shared" si="42"/>
        <v>1</v>
      </c>
      <c r="P175" s="15">
        <f t="shared" si="43"/>
        <v>102.04081632653062</v>
      </c>
      <c r="Q175" s="16">
        <f t="shared" si="45"/>
        <v>41719</v>
      </c>
      <c r="R175">
        <f t="shared" si="37"/>
        <v>0</v>
      </c>
    </row>
    <row r="176" spans="1:18" x14ac:dyDescent="0.3">
      <c r="A176" s="10">
        <v>5</v>
      </c>
      <c r="B176" s="10" t="s">
        <v>13</v>
      </c>
      <c r="C176" s="10" t="s">
        <v>21</v>
      </c>
      <c r="D176" s="10" t="s">
        <v>22</v>
      </c>
      <c r="E176" s="10" t="s">
        <v>16</v>
      </c>
      <c r="F176" s="10" t="s">
        <v>34</v>
      </c>
      <c r="G176" s="24">
        <v>5000</v>
      </c>
      <c r="H176" s="10" t="str">
        <f t="shared" si="33"/>
        <v>12/04/14</v>
      </c>
      <c r="I176" s="10" t="str">
        <f t="shared" si="34"/>
        <v>30/5/14</v>
      </c>
      <c r="J176" s="10" t="str">
        <f t="shared" si="35"/>
        <v>Saturday</v>
      </c>
      <c r="K176" s="13">
        <f t="shared" si="44"/>
        <v>41747</v>
      </c>
      <c r="L176" s="13">
        <f t="shared" si="44"/>
        <v>41789</v>
      </c>
      <c r="M176" s="11">
        <f t="shared" si="40"/>
        <v>49</v>
      </c>
      <c r="N176" s="14">
        <f t="shared" si="41"/>
        <v>102.04081632653062</v>
      </c>
      <c r="O176" s="10">
        <f t="shared" si="42"/>
        <v>1</v>
      </c>
      <c r="P176" s="15">
        <f t="shared" si="43"/>
        <v>102.04081632653062</v>
      </c>
      <c r="Q176" s="16">
        <f t="shared" si="45"/>
        <v>41726</v>
      </c>
      <c r="R176">
        <f t="shared" si="37"/>
        <v>0</v>
      </c>
    </row>
    <row r="177" spans="1:18" x14ac:dyDescent="0.3">
      <c r="A177" s="10">
        <v>5</v>
      </c>
      <c r="B177" s="10" t="s">
        <v>13</v>
      </c>
      <c r="C177" s="10" t="s">
        <v>21</v>
      </c>
      <c r="D177" s="10" t="s">
        <v>22</v>
      </c>
      <c r="E177" s="10" t="s">
        <v>16</v>
      </c>
      <c r="F177" s="10" t="s">
        <v>34</v>
      </c>
      <c r="G177" s="24">
        <v>5000</v>
      </c>
      <c r="H177" s="10" t="str">
        <f t="shared" si="33"/>
        <v>12/04/14</v>
      </c>
      <c r="I177" s="10" t="str">
        <f t="shared" si="34"/>
        <v>30/5/14</v>
      </c>
      <c r="J177" s="10" t="str">
        <f t="shared" si="35"/>
        <v>Saturday</v>
      </c>
      <c r="K177" s="13">
        <f t="shared" si="44"/>
        <v>41747</v>
      </c>
      <c r="L177" s="13">
        <f t="shared" si="44"/>
        <v>41789</v>
      </c>
      <c r="M177" s="11">
        <f t="shared" si="40"/>
        <v>49</v>
      </c>
      <c r="N177" s="14">
        <f t="shared" si="41"/>
        <v>102.04081632653062</v>
      </c>
      <c r="O177" s="10">
        <f t="shared" si="42"/>
        <v>1</v>
      </c>
      <c r="P177" s="15">
        <f t="shared" si="43"/>
        <v>102.04081632653062</v>
      </c>
      <c r="Q177" s="16">
        <f t="shared" si="45"/>
        <v>41733</v>
      </c>
      <c r="R177">
        <f t="shared" si="37"/>
        <v>0</v>
      </c>
    </row>
    <row r="178" spans="1:18" x14ac:dyDescent="0.3">
      <c r="A178" s="10">
        <v>5</v>
      </c>
      <c r="B178" s="10" t="s">
        <v>13</v>
      </c>
      <c r="C178" s="10" t="s">
        <v>21</v>
      </c>
      <c r="D178" s="10" t="s">
        <v>22</v>
      </c>
      <c r="E178" s="10" t="s">
        <v>16</v>
      </c>
      <c r="F178" s="10" t="s">
        <v>34</v>
      </c>
      <c r="G178" s="24">
        <v>5000</v>
      </c>
      <c r="H178" s="10" t="str">
        <f t="shared" si="33"/>
        <v>12/04/14</v>
      </c>
      <c r="I178" s="10" t="str">
        <f t="shared" si="34"/>
        <v>30/5/14</v>
      </c>
      <c r="J178" s="10" t="str">
        <f t="shared" si="35"/>
        <v>Saturday</v>
      </c>
      <c r="K178" s="13">
        <f t="shared" si="44"/>
        <v>41747</v>
      </c>
      <c r="L178" s="13">
        <f t="shared" si="44"/>
        <v>41789</v>
      </c>
      <c r="M178" s="11">
        <f t="shared" si="40"/>
        <v>49</v>
      </c>
      <c r="N178" s="14">
        <f t="shared" si="41"/>
        <v>102.04081632653062</v>
      </c>
      <c r="O178" s="10">
        <f t="shared" si="42"/>
        <v>1</v>
      </c>
      <c r="P178" s="15">
        <f t="shared" si="43"/>
        <v>102.04081632653062</v>
      </c>
      <c r="Q178" s="16">
        <f t="shared" si="45"/>
        <v>41740</v>
      </c>
      <c r="R178">
        <f t="shared" si="37"/>
        <v>0</v>
      </c>
    </row>
    <row r="179" spans="1:18" x14ac:dyDescent="0.3">
      <c r="A179" s="10">
        <v>5</v>
      </c>
      <c r="B179" s="10" t="s">
        <v>13</v>
      </c>
      <c r="C179" s="10" t="s">
        <v>21</v>
      </c>
      <c r="D179" s="10" t="s">
        <v>22</v>
      </c>
      <c r="E179" s="10" t="s">
        <v>16</v>
      </c>
      <c r="F179" s="10" t="s">
        <v>34</v>
      </c>
      <c r="G179" s="24">
        <v>5000</v>
      </c>
      <c r="H179" s="10" t="str">
        <f t="shared" si="33"/>
        <v>12/04/14</v>
      </c>
      <c r="I179" s="10" t="str">
        <f t="shared" si="34"/>
        <v>30/5/14</v>
      </c>
      <c r="J179" s="10" t="str">
        <f t="shared" si="35"/>
        <v>Saturday</v>
      </c>
      <c r="K179" s="13">
        <f t="shared" si="44"/>
        <v>41747</v>
      </c>
      <c r="L179" s="13">
        <f t="shared" si="44"/>
        <v>41789</v>
      </c>
      <c r="M179" s="11">
        <f t="shared" si="40"/>
        <v>49</v>
      </c>
      <c r="N179" s="14">
        <f t="shared" si="41"/>
        <v>102.04081632653062</v>
      </c>
      <c r="O179" s="10">
        <f t="shared" si="42"/>
        <v>1</v>
      </c>
      <c r="P179" s="15">
        <f t="shared" si="43"/>
        <v>102.04081632653062</v>
      </c>
      <c r="Q179" s="16">
        <f t="shared" si="45"/>
        <v>41747</v>
      </c>
      <c r="R179">
        <f t="shared" si="37"/>
        <v>1</v>
      </c>
    </row>
    <row r="180" spans="1:18" x14ac:dyDescent="0.3">
      <c r="A180" s="10">
        <v>5</v>
      </c>
      <c r="B180" s="10" t="s">
        <v>13</v>
      </c>
      <c r="C180" s="10" t="s">
        <v>21</v>
      </c>
      <c r="D180" s="10" t="s">
        <v>22</v>
      </c>
      <c r="E180" s="10" t="s">
        <v>16</v>
      </c>
      <c r="F180" s="10" t="s">
        <v>34</v>
      </c>
      <c r="G180" s="24">
        <v>5000</v>
      </c>
      <c r="H180" s="10" t="str">
        <f t="shared" si="33"/>
        <v>12/04/14</v>
      </c>
      <c r="I180" s="10" t="str">
        <f t="shared" si="34"/>
        <v>30/5/14</v>
      </c>
      <c r="J180" s="10" t="str">
        <f t="shared" si="35"/>
        <v>Saturday</v>
      </c>
      <c r="K180" s="13">
        <f t="shared" si="44"/>
        <v>41747</v>
      </c>
      <c r="L180" s="13">
        <f t="shared" si="44"/>
        <v>41789</v>
      </c>
      <c r="M180" s="11">
        <f t="shared" si="40"/>
        <v>49</v>
      </c>
      <c r="N180" s="14">
        <f t="shared" si="41"/>
        <v>102.04081632653062</v>
      </c>
      <c r="O180" s="10">
        <f t="shared" si="42"/>
        <v>1</v>
      </c>
      <c r="P180" s="15">
        <f t="shared" si="43"/>
        <v>102.04081632653062</v>
      </c>
      <c r="Q180" s="16">
        <f t="shared" si="45"/>
        <v>41754</v>
      </c>
      <c r="R180">
        <f t="shared" si="37"/>
        <v>1</v>
      </c>
    </row>
    <row r="181" spans="1:18" x14ac:dyDescent="0.3">
      <c r="A181" s="10">
        <v>5</v>
      </c>
      <c r="B181" s="10" t="s">
        <v>13</v>
      </c>
      <c r="C181" s="10" t="s">
        <v>21</v>
      </c>
      <c r="D181" s="10" t="s">
        <v>22</v>
      </c>
      <c r="E181" s="10" t="s">
        <v>16</v>
      </c>
      <c r="F181" s="10" t="s">
        <v>34</v>
      </c>
      <c r="G181" s="24">
        <v>5000</v>
      </c>
      <c r="H181" s="10" t="str">
        <f t="shared" si="33"/>
        <v>12/04/14</v>
      </c>
      <c r="I181" s="10" t="str">
        <f t="shared" si="34"/>
        <v>30/5/14</v>
      </c>
      <c r="J181" s="10" t="str">
        <f t="shared" si="35"/>
        <v>Saturday</v>
      </c>
      <c r="K181" s="13">
        <f t="shared" si="44"/>
        <v>41747</v>
      </c>
      <c r="L181" s="13">
        <f t="shared" si="44"/>
        <v>41789</v>
      </c>
      <c r="M181" s="11">
        <f t="shared" si="40"/>
        <v>49</v>
      </c>
      <c r="N181" s="14">
        <f t="shared" si="41"/>
        <v>102.04081632653062</v>
      </c>
      <c r="O181" s="10">
        <f t="shared" si="42"/>
        <v>1</v>
      </c>
      <c r="P181" s="15">
        <f t="shared" si="43"/>
        <v>102.04081632653062</v>
      </c>
      <c r="Q181" s="16">
        <f t="shared" si="45"/>
        <v>41761</v>
      </c>
      <c r="R181">
        <f t="shared" si="37"/>
        <v>1</v>
      </c>
    </row>
    <row r="182" spans="1:18" x14ac:dyDescent="0.3">
      <c r="A182" s="10">
        <v>5</v>
      </c>
      <c r="B182" s="10" t="s">
        <v>13</v>
      </c>
      <c r="C182" s="10" t="s">
        <v>21</v>
      </c>
      <c r="D182" s="10" t="s">
        <v>22</v>
      </c>
      <c r="E182" s="10" t="s">
        <v>16</v>
      </c>
      <c r="F182" s="10" t="s">
        <v>34</v>
      </c>
      <c r="G182" s="24">
        <v>5000</v>
      </c>
      <c r="H182" s="10" t="str">
        <f t="shared" si="33"/>
        <v>12/04/14</v>
      </c>
      <c r="I182" s="10" t="str">
        <f t="shared" si="34"/>
        <v>30/5/14</v>
      </c>
      <c r="J182" s="10" t="str">
        <f t="shared" si="35"/>
        <v>Saturday</v>
      </c>
      <c r="K182" s="13">
        <f t="shared" si="44"/>
        <v>41747</v>
      </c>
      <c r="L182" s="13">
        <f t="shared" si="44"/>
        <v>41789</v>
      </c>
      <c r="M182" s="11">
        <f t="shared" si="40"/>
        <v>49</v>
      </c>
      <c r="N182" s="14">
        <f t="shared" si="41"/>
        <v>102.04081632653062</v>
      </c>
      <c r="O182" s="10">
        <f t="shared" si="42"/>
        <v>1</v>
      </c>
      <c r="P182" s="15">
        <f t="shared" si="43"/>
        <v>102.04081632653062</v>
      </c>
      <c r="Q182" s="16">
        <f t="shared" si="45"/>
        <v>41768</v>
      </c>
      <c r="R182">
        <f t="shared" si="37"/>
        <v>1</v>
      </c>
    </row>
    <row r="183" spans="1:18" x14ac:dyDescent="0.3">
      <c r="A183" s="10">
        <v>5</v>
      </c>
      <c r="B183" s="10" t="s">
        <v>13</v>
      </c>
      <c r="C183" s="10" t="s">
        <v>21</v>
      </c>
      <c r="D183" s="10" t="s">
        <v>22</v>
      </c>
      <c r="E183" s="10" t="s">
        <v>16</v>
      </c>
      <c r="F183" s="10" t="s">
        <v>34</v>
      </c>
      <c r="G183" s="24">
        <v>5000</v>
      </c>
      <c r="H183" s="10" t="str">
        <f t="shared" si="33"/>
        <v>12/04/14</v>
      </c>
      <c r="I183" s="10" t="str">
        <f t="shared" si="34"/>
        <v>30/5/14</v>
      </c>
      <c r="J183" s="10" t="str">
        <f t="shared" si="35"/>
        <v>Saturday</v>
      </c>
      <c r="K183" s="13">
        <f t="shared" si="44"/>
        <v>41747</v>
      </c>
      <c r="L183" s="13">
        <f t="shared" si="44"/>
        <v>41789</v>
      </c>
      <c r="M183" s="11">
        <f t="shared" si="40"/>
        <v>49</v>
      </c>
      <c r="N183" s="14">
        <f t="shared" si="41"/>
        <v>102.04081632653062</v>
      </c>
      <c r="O183" s="10">
        <f t="shared" si="42"/>
        <v>1</v>
      </c>
      <c r="P183" s="15">
        <f t="shared" si="43"/>
        <v>102.04081632653062</v>
      </c>
      <c r="Q183" s="16">
        <f t="shared" si="45"/>
        <v>41775</v>
      </c>
      <c r="R183">
        <f t="shared" si="37"/>
        <v>1</v>
      </c>
    </row>
    <row r="184" spans="1:18" x14ac:dyDescent="0.3">
      <c r="A184" s="10">
        <v>5</v>
      </c>
      <c r="B184" s="10" t="s">
        <v>13</v>
      </c>
      <c r="C184" s="10" t="s">
        <v>21</v>
      </c>
      <c r="D184" s="10" t="s">
        <v>22</v>
      </c>
      <c r="E184" s="10" t="s">
        <v>16</v>
      </c>
      <c r="F184" s="10" t="s">
        <v>34</v>
      </c>
      <c r="G184" s="24">
        <v>5000</v>
      </c>
      <c r="H184" s="10" t="str">
        <f t="shared" si="33"/>
        <v>12/04/14</v>
      </c>
      <c r="I184" s="10" t="str">
        <f t="shared" si="34"/>
        <v>30/5/14</v>
      </c>
      <c r="J184" s="10" t="str">
        <f t="shared" si="35"/>
        <v>Saturday</v>
      </c>
      <c r="K184" s="13">
        <f t="shared" si="44"/>
        <v>41747</v>
      </c>
      <c r="L184" s="13">
        <f t="shared" si="44"/>
        <v>41789</v>
      </c>
      <c r="M184" s="11">
        <f t="shared" si="40"/>
        <v>49</v>
      </c>
      <c r="N184" s="14">
        <f t="shared" si="41"/>
        <v>102.04081632653062</v>
      </c>
      <c r="O184" s="10">
        <f t="shared" si="42"/>
        <v>1</v>
      </c>
      <c r="P184" s="15">
        <f t="shared" si="43"/>
        <v>102.04081632653062</v>
      </c>
      <c r="Q184" s="16">
        <f t="shared" si="45"/>
        <v>41782</v>
      </c>
      <c r="R184">
        <f t="shared" si="37"/>
        <v>1</v>
      </c>
    </row>
    <row r="185" spans="1:18" x14ac:dyDescent="0.3">
      <c r="A185" s="10">
        <v>5</v>
      </c>
      <c r="B185" s="10" t="s">
        <v>13</v>
      </c>
      <c r="C185" s="10" t="s">
        <v>21</v>
      </c>
      <c r="D185" s="10" t="s">
        <v>22</v>
      </c>
      <c r="E185" s="10" t="s">
        <v>16</v>
      </c>
      <c r="F185" s="10" t="s">
        <v>34</v>
      </c>
      <c r="G185" s="24">
        <v>5000</v>
      </c>
      <c r="H185" s="10" t="str">
        <f t="shared" si="33"/>
        <v>12/04/14</v>
      </c>
      <c r="I185" s="10" t="str">
        <f t="shared" si="34"/>
        <v>30/5/14</v>
      </c>
      <c r="J185" s="10" t="str">
        <f t="shared" si="35"/>
        <v>Saturday</v>
      </c>
      <c r="K185" s="13">
        <f t="shared" si="44"/>
        <v>41747</v>
      </c>
      <c r="L185" s="13">
        <f t="shared" si="44"/>
        <v>41789</v>
      </c>
      <c r="M185" s="11">
        <f t="shared" si="40"/>
        <v>49</v>
      </c>
      <c r="N185" s="14">
        <f t="shared" si="41"/>
        <v>102.04081632653062</v>
      </c>
      <c r="O185" s="10">
        <f t="shared" si="42"/>
        <v>1</v>
      </c>
      <c r="P185" s="15">
        <f t="shared" si="43"/>
        <v>102.04081632653062</v>
      </c>
      <c r="Q185" s="16">
        <f t="shared" si="45"/>
        <v>41789</v>
      </c>
      <c r="R185">
        <f t="shared" si="37"/>
        <v>1</v>
      </c>
    </row>
    <row r="186" spans="1:18" x14ac:dyDescent="0.3">
      <c r="A186" s="10">
        <v>5</v>
      </c>
      <c r="B186" s="10" t="s">
        <v>13</v>
      </c>
      <c r="C186" s="10" t="s">
        <v>21</v>
      </c>
      <c r="D186" s="10" t="s">
        <v>22</v>
      </c>
      <c r="E186" s="10" t="s">
        <v>16</v>
      </c>
      <c r="F186" s="10" t="s">
        <v>34</v>
      </c>
      <c r="G186" s="24">
        <v>5000</v>
      </c>
      <c r="H186" s="10" t="str">
        <f t="shared" si="33"/>
        <v>12/04/14</v>
      </c>
      <c r="I186" s="10" t="str">
        <f t="shared" si="34"/>
        <v>30/5/14</v>
      </c>
      <c r="J186" s="10" t="str">
        <f t="shared" si="35"/>
        <v>Saturday</v>
      </c>
      <c r="K186" s="13">
        <f t="shared" si="44"/>
        <v>41747</v>
      </c>
      <c r="L186" s="13">
        <f t="shared" si="44"/>
        <v>41789</v>
      </c>
      <c r="M186" s="11">
        <f t="shared" si="40"/>
        <v>49</v>
      </c>
      <c r="N186" s="14">
        <f t="shared" si="41"/>
        <v>102.04081632653062</v>
      </c>
      <c r="O186" s="10">
        <f t="shared" si="42"/>
        <v>1</v>
      </c>
      <c r="P186" s="15">
        <f t="shared" si="43"/>
        <v>102.04081632653062</v>
      </c>
      <c r="Q186" s="16">
        <f t="shared" si="45"/>
        <v>41796</v>
      </c>
      <c r="R186">
        <f t="shared" si="37"/>
        <v>0</v>
      </c>
    </row>
    <row r="187" spans="1:18" x14ac:dyDescent="0.3">
      <c r="A187" s="10">
        <v>5</v>
      </c>
      <c r="B187" s="10" t="s">
        <v>13</v>
      </c>
      <c r="C187" s="10" t="s">
        <v>21</v>
      </c>
      <c r="D187" s="10" t="s">
        <v>22</v>
      </c>
      <c r="E187" s="10" t="s">
        <v>16</v>
      </c>
      <c r="F187" s="10" t="s">
        <v>34</v>
      </c>
      <c r="G187" s="24">
        <v>5000</v>
      </c>
      <c r="H187" s="10" t="str">
        <f t="shared" si="33"/>
        <v>12/04/14</v>
      </c>
      <c r="I187" s="10" t="str">
        <f t="shared" si="34"/>
        <v>30/5/14</v>
      </c>
      <c r="J187" s="10" t="str">
        <f t="shared" si="35"/>
        <v>Saturday</v>
      </c>
      <c r="K187" s="13">
        <f t="shared" si="44"/>
        <v>41747</v>
      </c>
      <c r="L187" s="13">
        <f t="shared" si="44"/>
        <v>41789</v>
      </c>
      <c r="M187" s="11">
        <f t="shared" si="40"/>
        <v>49</v>
      </c>
      <c r="N187" s="14">
        <f t="shared" si="41"/>
        <v>102.04081632653062</v>
      </c>
      <c r="O187" s="10">
        <f t="shared" si="42"/>
        <v>1</v>
      </c>
      <c r="P187" s="15">
        <f t="shared" si="43"/>
        <v>102.04081632653062</v>
      </c>
      <c r="Q187" s="16">
        <f t="shared" si="45"/>
        <v>41803</v>
      </c>
      <c r="R187">
        <f t="shared" si="37"/>
        <v>0</v>
      </c>
    </row>
    <row r="188" spans="1:18" x14ac:dyDescent="0.3">
      <c r="A188" s="10">
        <v>5</v>
      </c>
      <c r="B188" s="10" t="s">
        <v>13</v>
      </c>
      <c r="C188" s="10" t="s">
        <v>21</v>
      </c>
      <c r="D188" s="10" t="s">
        <v>22</v>
      </c>
      <c r="E188" s="10" t="s">
        <v>16</v>
      </c>
      <c r="F188" s="10" t="s">
        <v>34</v>
      </c>
      <c r="G188" s="24">
        <v>5000</v>
      </c>
      <c r="H188" s="10" t="str">
        <f t="shared" si="33"/>
        <v>12/04/14</v>
      </c>
      <c r="I188" s="10" t="str">
        <f t="shared" si="34"/>
        <v>30/5/14</v>
      </c>
      <c r="J188" s="10" t="str">
        <f t="shared" si="35"/>
        <v>Saturday</v>
      </c>
      <c r="K188" s="13">
        <f t="shared" si="44"/>
        <v>41747</v>
      </c>
      <c r="L188" s="13">
        <f t="shared" si="44"/>
        <v>41789</v>
      </c>
      <c r="M188" s="11">
        <f t="shared" si="40"/>
        <v>49</v>
      </c>
      <c r="N188" s="14">
        <f t="shared" si="41"/>
        <v>102.04081632653062</v>
      </c>
      <c r="O188" s="10">
        <f t="shared" si="42"/>
        <v>1</v>
      </c>
      <c r="P188" s="15">
        <f t="shared" si="43"/>
        <v>102.04081632653062</v>
      </c>
      <c r="Q188" s="16">
        <f t="shared" si="45"/>
        <v>41810</v>
      </c>
      <c r="R188">
        <f t="shared" si="37"/>
        <v>0</v>
      </c>
    </row>
    <row r="189" spans="1:18" x14ac:dyDescent="0.3">
      <c r="A189" s="10">
        <v>5</v>
      </c>
      <c r="B189" s="10" t="s">
        <v>13</v>
      </c>
      <c r="C189" s="10" t="s">
        <v>21</v>
      </c>
      <c r="D189" s="10" t="s">
        <v>22</v>
      </c>
      <c r="E189" s="10" t="s">
        <v>16</v>
      </c>
      <c r="F189" s="10" t="s">
        <v>34</v>
      </c>
      <c r="G189" s="24">
        <v>5000</v>
      </c>
      <c r="H189" s="10" t="str">
        <f t="shared" si="33"/>
        <v>12/04/14</v>
      </c>
      <c r="I189" s="10" t="str">
        <f t="shared" si="34"/>
        <v>30/5/14</v>
      </c>
      <c r="J189" s="10" t="str">
        <f t="shared" si="35"/>
        <v>Saturday</v>
      </c>
      <c r="K189" s="13">
        <f t="shared" si="44"/>
        <v>41747</v>
      </c>
      <c r="L189" s="13">
        <f t="shared" si="44"/>
        <v>41789</v>
      </c>
      <c r="M189" s="11">
        <f t="shared" si="40"/>
        <v>49</v>
      </c>
      <c r="N189" s="14">
        <f t="shared" si="41"/>
        <v>102.04081632653062</v>
      </c>
      <c r="O189" s="10">
        <f t="shared" si="42"/>
        <v>1</v>
      </c>
      <c r="P189" s="15">
        <f t="shared" si="43"/>
        <v>102.04081632653062</v>
      </c>
      <c r="Q189" s="16">
        <f t="shared" si="45"/>
        <v>41817</v>
      </c>
      <c r="R189">
        <f t="shared" si="37"/>
        <v>0</v>
      </c>
    </row>
    <row r="190" spans="1:18" x14ac:dyDescent="0.3">
      <c r="A190" s="10">
        <v>5</v>
      </c>
      <c r="B190" s="10" t="s">
        <v>13</v>
      </c>
      <c r="C190" s="10" t="s">
        <v>21</v>
      </c>
      <c r="D190" s="10" t="s">
        <v>22</v>
      </c>
      <c r="E190" s="10" t="s">
        <v>16</v>
      </c>
      <c r="F190" s="10" t="s">
        <v>34</v>
      </c>
      <c r="G190" s="24">
        <v>5000</v>
      </c>
      <c r="H190" s="10" t="str">
        <f t="shared" si="33"/>
        <v>12/04/14</v>
      </c>
      <c r="I190" s="10" t="str">
        <f t="shared" si="34"/>
        <v>30/5/14</v>
      </c>
      <c r="J190" s="10" t="str">
        <f t="shared" si="35"/>
        <v>Saturday</v>
      </c>
      <c r="K190" s="13">
        <f t="shared" si="44"/>
        <v>41747</v>
      </c>
      <c r="L190" s="13">
        <f t="shared" si="44"/>
        <v>41789</v>
      </c>
      <c r="M190" s="11">
        <f t="shared" si="40"/>
        <v>49</v>
      </c>
      <c r="N190" s="14">
        <f t="shared" si="41"/>
        <v>102.04081632653062</v>
      </c>
      <c r="O190" s="10">
        <f t="shared" si="42"/>
        <v>1</v>
      </c>
      <c r="P190" s="15">
        <f t="shared" si="43"/>
        <v>102.04081632653062</v>
      </c>
      <c r="Q190" s="16">
        <f t="shared" si="45"/>
        <v>41824</v>
      </c>
      <c r="R190">
        <f t="shared" si="37"/>
        <v>0</v>
      </c>
    </row>
    <row r="191" spans="1:18" x14ac:dyDescent="0.3">
      <c r="A191" s="17">
        <v>5</v>
      </c>
      <c r="B191" s="17" t="s">
        <v>13</v>
      </c>
      <c r="C191" s="17" t="s">
        <v>21</v>
      </c>
      <c r="D191" s="17" t="s">
        <v>22</v>
      </c>
      <c r="E191" s="17" t="s">
        <v>16</v>
      </c>
      <c r="F191" s="17" t="s">
        <v>36</v>
      </c>
      <c r="G191" s="25">
        <v>5000</v>
      </c>
      <c r="H191" s="17" t="str">
        <f t="shared" si="33"/>
        <v>12/04/14</v>
      </c>
      <c r="I191" s="17" t="str">
        <f t="shared" si="34"/>
        <v>30/5/14</v>
      </c>
      <c r="J191" s="17" t="str">
        <f t="shared" si="35"/>
        <v>Saturday</v>
      </c>
      <c r="K191" s="20">
        <f t="shared" ref="K191:L211" si="46">IF(WEEKDAY(H191)=1,H191+5,
IF(WEEKDAY(H191)=2,H191+4,
IF(WEEKDAY(H191)=3,H191+3,
IF(WEEKDAY(H191)=4,H191+2,
IF(WEEKDAY(H191)=5,H191+1,
IF(WEEKDAY(H191)=6,H191+0,
IF(WEEKDAY(H191)=7,H191+6,
0)))))))</f>
        <v>41747</v>
      </c>
      <c r="L191" s="20">
        <f t="shared" si="46"/>
        <v>41789</v>
      </c>
      <c r="M191" s="18">
        <f t="shared" si="40"/>
        <v>49</v>
      </c>
      <c r="N191" s="21">
        <f t="shared" si="41"/>
        <v>102.04081632653062</v>
      </c>
      <c r="O191" s="17">
        <f t="shared" si="42"/>
        <v>1</v>
      </c>
      <c r="P191" s="22">
        <f t="shared" si="43"/>
        <v>102.04081632653062</v>
      </c>
      <c r="Q191" s="20">
        <v>41684</v>
      </c>
      <c r="R191">
        <f t="shared" si="37"/>
        <v>0</v>
      </c>
    </row>
    <row r="192" spans="1:18" x14ac:dyDescent="0.3">
      <c r="A192" s="17">
        <v>5</v>
      </c>
      <c r="B192" s="17" t="s">
        <v>13</v>
      </c>
      <c r="C192" s="17" t="s">
        <v>21</v>
      </c>
      <c r="D192" s="17" t="s">
        <v>22</v>
      </c>
      <c r="E192" s="17" t="s">
        <v>16</v>
      </c>
      <c r="F192" s="17" t="s">
        <v>36</v>
      </c>
      <c r="G192" s="25">
        <v>5000</v>
      </c>
      <c r="H192" s="17" t="str">
        <f t="shared" si="33"/>
        <v>12/04/14</v>
      </c>
      <c r="I192" s="17" t="str">
        <f t="shared" si="34"/>
        <v>30/5/14</v>
      </c>
      <c r="J192" s="17" t="str">
        <f t="shared" si="35"/>
        <v>Saturday</v>
      </c>
      <c r="K192" s="20">
        <f t="shared" si="46"/>
        <v>41747</v>
      </c>
      <c r="L192" s="20">
        <f t="shared" si="46"/>
        <v>41789</v>
      </c>
      <c r="M192" s="18">
        <f t="shared" si="40"/>
        <v>49</v>
      </c>
      <c r="N192" s="21">
        <f t="shared" si="41"/>
        <v>102.04081632653062</v>
      </c>
      <c r="O192" s="17">
        <f t="shared" si="42"/>
        <v>1</v>
      </c>
      <c r="P192" s="22">
        <f t="shared" si="43"/>
        <v>102.04081632653062</v>
      </c>
      <c r="Q192" s="23">
        <f>Q191+7</f>
        <v>41691</v>
      </c>
      <c r="R192">
        <f t="shared" si="37"/>
        <v>0</v>
      </c>
    </row>
    <row r="193" spans="1:18" x14ac:dyDescent="0.3">
      <c r="A193" s="17">
        <v>5</v>
      </c>
      <c r="B193" s="17" t="s">
        <v>13</v>
      </c>
      <c r="C193" s="17" t="s">
        <v>21</v>
      </c>
      <c r="D193" s="17" t="s">
        <v>22</v>
      </c>
      <c r="E193" s="17" t="s">
        <v>16</v>
      </c>
      <c r="F193" s="17" t="s">
        <v>36</v>
      </c>
      <c r="G193" s="25">
        <v>5000</v>
      </c>
      <c r="H193" s="17" t="str">
        <f t="shared" si="33"/>
        <v>12/04/14</v>
      </c>
      <c r="I193" s="17" t="str">
        <f t="shared" si="34"/>
        <v>30/5/14</v>
      </c>
      <c r="J193" s="17" t="str">
        <f t="shared" si="35"/>
        <v>Saturday</v>
      </c>
      <c r="K193" s="20">
        <f t="shared" si="46"/>
        <v>41747</v>
      </c>
      <c r="L193" s="20">
        <f t="shared" si="46"/>
        <v>41789</v>
      </c>
      <c r="M193" s="18">
        <f t="shared" si="40"/>
        <v>49</v>
      </c>
      <c r="N193" s="21">
        <f t="shared" si="41"/>
        <v>102.04081632653062</v>
      </c>
      <c r="O193" s="17">
        <f t="shared" si="42"/>
        <v>1</v>
      </c>
      <c r="P193" s="22">
        <f t="shared" si="43"/>
        <v>102.04081632653062</v>
      </c>
      <c r="Q193" s="23">
        <f t="shared" ref="Q193:Q211" si="47">Q192+7</f>
        <v>41698</v>
      </c>
      <c r="R193">
        <f t="shared" si="37"/>
        <v>0</v>
      </c>
    </row>
    <row r="194" spans="1:18" x14ac:dyDescent="0.3">
      <c r="A194" s="17">
        <v>5</v>
      </c>
      <c r="B194" s="17" t="s">
        <v>13</v>
      </c>
      <c r="C194" s="17" t="s">
        <v>21</v>
      </c>
      <c r="D194" s="17" t="s">
        <v>22</v>
      </c>
      <c r="E194" s="17" t="s">
        <v>16</v>
      </c>
      <c r="F194" s="17" t="s">
        <v>36</v>
      </c>
      <c r="G194" s="25">
        <v>5000</v>
      </c>
      <c r="H194" s="17" t="str">
        <f t="shared" ref="H194:H257" si="48">LEFT(D194,FIND("-",D194)-1)</f>
        <v>12/04/14</v>
      </c>
      <c r="I194" s="17" t="str">
        <f t="shared" ref="I194:I257" si="49">MID(D194,FIND("-",D194)+1,25)</f>
        <v>30/5/14</v>
      </c>
      <c r="J194" s="17" t="str">
        <f t="shared" ref="J194:J257" si="50">TEXT(H194,"dddd")</f>
        <v>Saturday</v>
      </c>
      <c r="K194" s="20">
        <f t="shared" si="46"/>
        <v>41747</v>
      </c>
      <c r="L194" s="20">
        <f t="shared" si="46"/>
        <v>41789</v>
      </c>
      <c r="M194" s="18">
        <f t="shared" si="40"/>
        <v>49</v>
      </c>
      <c r="N194" s="21">
        <f t="shared" si="41"/>
        <v>102.04081632653062</v>
      </c>
      <c r="O194" s="17">
        <f t="shared" si="42"/>
        <v>1</v>
      </c>
      <c r="P194" s="22">
        <f t="shared" si="43"/>
        <v>102.04081632653062</v>
      </c>
      <c r="Q194" s="23">
        <f t="shared" si="47"/>
        <v>41705</v>
      </c>
      <c r="R194">
        <f t="shared" si="37"/>
        <v>0</v>
      </c>
    </row>
    <row r="195" spans="1:18" x14ac:dyDescent="0.3">
      <c r="A195" s="17">
        <v>5</v>
      </c>
      <c r="B195" s="17" t="s">
        <v>13</v>
      </c>
      <c r="C195" s="17" t="s">
        <v>21</v>
      </c>
      <c r="D195" s="17" t="s">
        <v>22</v>
      </c>
      <c r="E195" s="17" t="s">
        <v>16</v>
      </c>
      <c r="F195" s="17" t="s">
        <v>36</v>
      </c>
      <c r="G195" s="25">
        <v>5000</v>
      </c>
      <c r="H195" s="17" t="str">
        <f t="shared" si="48"/>
        <v>12/04/14</v>
      </c>
      <c r="I195" s="17" t="str">
        <f t="shared" si="49"/>
        <v>30/5/14</v>
      </c>
      <c r="J195" s="17" t="str">
        <f t="shared" si="50"/>
        <v>Saturday</v>
      </c>
      <c r="K195" s="20">
        <f t="shared" si="46"/>
        <v>41747</v>
      </c>
      <c r="L195" s="20">
        <f t="shared" si="46"/>
        <v>41789</v>
      </c>
      <c r="M195" s="18">
        <f t="shared" si="40"/>
        <v>49</v>
      </c>
      <c r="N195" s="21">
        <f t="shared" si="41"/>
        <v>102.04081632653062</v>
      </c>
      <c r="O195" s="17">
        <f t="shared" si="42"/>
        <v>1</v>
      </c>
      <c r="P195" s="22">
        <f t="shared" si="43"/>
        <v>102.04081632653062</v>
      </c>
      <c r="Q195" s="23">
        <f t="shared" si="47"/>
        <v>41712</v>
      </c>
      <c r="R195">
        <f t="shared" ref="R195:R258" si="51">IF(AND(Q195&gt;=K195,Q195&lt;=L195),1,0)</f>
        <v>0</v>
      </c>
    </row>
    <row r="196" spans="1:18" x14ac:dyDescent="0.3">
      <c r="A196" s="17">
        <v>5</v>
      </c>
      <c r="B196" s="17" t="s">
        <v>13</v>
      </c>
      <c r="C196" s="17" t="s">
        <v>21</v>
      </c>
      <c r="D196" s="17" t="s">
        <v>22</v>
      </c>
      <c r="E196" s="17" t="s">
        <v>16</v>
      </c>
      <c r="F196" s="17" t="s">
        <v>36</v>
      </c>
      <c r="G196" s="25">
        <v>5000</v>
      </c>
      <c r="H196" s="17" t="str">
        <f t="shared" si="48"/>
        <v>12/04/14</v>
      </c>
      <c r="I196" s="17" t="str">
        <f t="shared" si="49"/>
        <v>30/5/14</v>
      </c>
      <c r="J196" s="17" t="str">
        <f t="shared" si="50"/>
        <v>Saturday</v>
      </c>
      <c r="K196" s="20">
        <f t="shared" si="46"/>
        <v>41747</v>
      </c>
      <c r="L196" s="20">
        <f t="shared" si="46"/>
        <v>41789</v>
      </c>
      <c r="M196" s="18">
        <f t="shared" si="40"/>
        <v>49</v>
      </c>
      <c r="N196" s="21">
        <f t="shared" si="41"/>
        <v>102.04081632653062</v>
      </c>
      <c r="O196" s="17">
        <f t="shared" si="42"/>
        <v>1</v>
      </c>
      <c r="P196" s="22">
        <f t="shared" si="43"/>
        <v>102.04081632653062</v>
      </c>
      <c r="Q196" s="23">
        <f t="shared" si="47"/>
        <v>41719</v>
      </c>
      <c r="R196">
        <f t="shared" si="51"/>
        <v>0</v>
      </c>
    </row>
    <row r="197" spans="1:18" x14ac:dyDescent="0.3">
      <c r="A197" s="17">
        <v>5</v>
      </c>
      <c r="B197" s="17" t="s">
        <v>13</v>
      </c>
      <c r="C197" s="17" t="s">
        <v>21</v>
      </c>
      <c r="D197" s="17" t="s">
        <v>22</v>
      </c>
      <c r="E197" s="17" t="s">
        <v>16</v>
      </c>
      <c r="F197" s="17" t="s">
        <v>36</v>
      </c>
      <c r="G197" s="25">
        <v>5000</v>
      </c>
      <c r="H197" s="17" t="str">
        <f t="shared" si="48"/>
        <v>12/04/14</v>
      </c>
      <c r="I197" s="17" t="str">
        <f t="shared" si="49"/>
        <v>30/5/14</v>
      </c>
      <c r="J197" s="17" t="str">
        <f t="shared" si="50"/>
        <v>Saturday</v>
      </c>
      <c r="K197" s="20">
        <f t="shared" si="46"/>
        <v>41747</v>
      </c>
      <c r="L197" s="20">
        <f t="shared" si="46"/>
        <v>41789</v>
      </c>
      <c r="M197" s="18">
        <f t="shared" si="40"/>
        <v>49</v>
      </c>
      <c r="N197" s="21">
        <f t="shared" si="41"/>
        <v>102.04081632653062</v>
      </c>
      <c r="O197" s="17">
        <f t="shared" si="42"/>
        <v>1</v>
      </c>
      <c r="P197" s="22">
        <f t="shared" si="43"/>
        <v>102.04081632653062</v>
      </c>
      <c r="Q197" s="23">
        <f t="shared" si="47"/>
        <v>41726</v>
      </c>
      <c r="R197">
        <f t="shared" si="51"/>
        <v>0</v>
      </c>
    </row>
    <row r="198" spans="1:18" x14ac:dyDescent="0.3">
      <c r="A198" s="17">
        <v>5</v>
      </c>
      <c r="B198" s="17" t="s">
        <v>13</v>
      </c>
      <c r="C198" s="17" t="s">
        <v>21</v>
      </c>
      <c r="D198" s="17" t="s">
        <v>22</v>
      </c>
      <c r="E198" s="17" t="s">
        <v>16</v>
      </c>
      <c r="F198" s="17" t="s">
        <v>36</v>
      </c>
      <c r="G198" s="25">
        <v>5000</v>
      </c>
      <c r="H198" s="17" t="str">
        <f t="shared" si="48"/>
        <v>12/04/14</v>
      </c>
      <c r="I198" s="17" t="str">
        <f t="shared" si="49"/>
        <v>30/5/14</v>
      </c>
      <c r="J198" s="17" t="str">
        <f t="shared" si="50"/>
        <v>Saturday</v>
      </c>
      <c r="K198" s="20">
        <f t="shared" si="46"/>
        <v>41747</v>
      </c>
      <c r="L198" s="20">
        <f t="shared" si="46"/>
        <v>41789</v>
      </c>
      <c r="M198" s="18">
        <f t="shared" si="40"/>
        <v>49</v>
      </c>
      <c r="N198" s="21">
        <f t="shared" si="41"/>
        <v>102.04081632653062</v>
      </c>
      <c r="O198" s="17">
        <f t="shared" si="42"/>
        <v>1</v>
      </c>
      <c r="P198" s="22">
        <f t="shared" si="43"/>
        <v>102.04081632653062</v>
      </c>
      <c r="Q198" s="23">
        <f t="shared" si="47"/>
        <v>41733</v>
      </c>
      <c r="R198">
        <f t="shared" si="51"/>
        <v>0</v>
      </c>
    </row>
    <row r="199" spans="1:18" x14ac:dyDescent="0.3">
      <c r="A199" s="17">
        <v>5</v>
      </c>
      <c r="B199" s="17" t="s">
        <v>13</v>
      </c>
      <c r="C199" s="17" t="s">
        <v>21</v>
      </c>
      <c r="D199" s="17" t="s">
        <v>22</v>
      </c>
      <c r="E199" s="17" t="s">
        <v>16</v>
      </c>
      <c r="F199" s="17" t="s">
        <v>36</v>
      </c>
      <c r="G199" s="25">
        <v>5000</v>
      </c>
      <c r="H199" s="17" t="str">
        <f t="shared" si="48"/>
        <v>12/04/14</v>
      </c>
      <c r="I199" s="17" t="str">
        <f t="shared" si="49"/>
        <v>30/5/14</v>
      </c>
      <c r="J199" s="17" t="str">
        <f t="shared" si="50"/>
        <v>Saturday</v>
      </c>
      <c r="K199" s="20">
        <f t="shared" si="46"/>
        <v>41747</v>
      </c>
      <c r="L199" s="20">
        <f t="shared" si="46"/>
        <v>41789</v>
      </c>
      <c r="M199" s="18">
        <f t="shared" si="40"/>
        <v>49</v>
      </c>
      <c r="N199" s="21">
        <f t="shared" si="41"/>
        <v>102.04081632653062</v>
      </c>
      <c r="O199" s="17">
        <f t="shared" si="42"/>
        <v>1</v>
      </c>
      <c r="P199" s="22">
        <f t="shared" si="43"/>
        <v>102.04081632653062</v>
      </c>
      <c r="Q199" s="23">
        <f t="shared" si="47"/>
        <v>41740</v>
      </c>
      <c r="R199">
        <f t="shared" si="51"/>
        <v>0</v>
      </c>
    </row>
    <row r="200" spans="1:18" x14ac:dyDescent="0.3">
      <c r="A200" s="17">
        <v>5</v>
      </c>
      <c r="B200" s="17" t="s">
        <v>13</v>
      </c>
      <c r="C200" s="17" t="s">
        <v>21</v>
      </c>
      <c r="D200" s="17" t="s">
        <v>22</v>
      </c>
      <c r="E200" s="17" t="s">
        <v>16</v>
      </c>
      <c r="F200" s="17" t="s">
        <v>36</v>
      </c>
      <c r="G200" s="25">
        <v>5000</v>
      </c>
      <c r="H200" s="17" t="str">
        <f t="shared" si="48"/>
        <v>12/04/14</v>
      </c>
      <c r="I200" s="17" t="str">
        <f t="shared" si="49"/>
        <v>30/5/14</v>
      </c>
      <c r="J200" s="17" t="str">
        <f t="shared" si="50"/>
        <v>Saturday</v>
      </c>
      <c r="K200" s="20">
        <f t="shared" si="46"/>
        <v>41747</v>
      </c>
      <c r="L200" s="20">
        <f t="shared" si="46"/>
        <v>41789</v>
      </c>
      <c r="M200" s="18">
        <f t="shared" si="40"/>
        <v>49</v>
      </c>
      <c r="N200" s="21">
        <f t="shared" si="41"/>
        <v>102.04081632653062</v>
      </c>
      <c r="O200" s="17">
        <f t="shared" si="42"/>
        <v>1</v>
      </c>
      <c r="P200" s="22">
        <f t="shared" si="43"/>
        <v>102.04081632653062</v>
      </c>
      <c r="Q200" s="23">
        <f t="shared" si="47"/>
        <v>41747</v>
      </c>
      <c r="R200">
        <f t="shared" si="51"/>
        <v>1</v>
      </c>
    </row>
    <row r="201" spans="1:18" x14ac:dyDescent="0.3">
      <c r="A201" s="17">
        <v>5</v>
      </c>
      <c r="B201" s="17" t="s">
        <v>13</v>
      </c>
      <c r="C201" s="17" t="s">
        <v>21</v>
      </c>
      <c r="D201" s="17" t="s">
        <v>22</v>
      </c>
      <c r="E201" s="17" t="s">
        <v>16</v>
      </c>
      <c r="F201" s="17" t="s">
        <v>36</v>
      </c>
      <c r="G201" s="25">
        <v>5000</v>
      </c>
      <c r="H201" s="17" t="str">
        <f t="shared" si="48"/>
        <v>12/04/14</v>
      </c>
      <c r="I201" s="17" t="str">
        <f t="shared" si="49"/>
        <v>30/5/14</v>
      </c>
      <c r="J201" s="17" t="str">
        <f t="shared" si="50"/>
        <v>Saturday</v>
      </c>
      <c r="K201" s="20">
        <f t="shared" si="46"/>
        <v>41747</v>
      </c>
      <c r="L201" s="20">
        <f t="shared" si="46"/>
        <v>41789</v>
      </c>
      <c r="M201" s="18">
        <f t="shared" si="40"/>
        <v>49</v>
      </c>
      <c r="N201" s="21">
        <f t="shared" si="41"/>
        <v>102.04081632653062</v>
      </c>
      <c r="O201" s="17">
        <f t="shared" si="42"/>
        <v>1</v>
      </c>
      <c r="P201" s="22">
        <f t="shared" si="43"/>
        <v>102.04081632653062</v>
      </c>
      <c r="Q201" s="23">
        <f t="shared" si="47"/>
        <v>41754</v>
      </c>
      <c r="R201">
        <f t="shared" si="51"/>
        <v>1</v>
      </c>
    </row>
    <row r="202" spans="1:18" x14ac:dyDescent="0.3">
      <c r="A202" s="17">
        <v>5</v>
      </c>
      <c r="B202" s="17" t="s">
        <v>13</v>
      </c>
      <c r="C202" s="17" t="s">
        <v>21</v>
      </c>
      <c r="D202" s="17" t="s">
        <v>22</v>
      </c>
      <c r="E202" s="17" t="s">
        <v>16</v>
      </c>
      <c r="F202" s="17" t="s">
        <v>36</v>
      </c>
      <c r="G202" s="25">
        <v>5000</v>
      </c>
      <c r="H202" s="17" t="str">
        <f t="shared" si="48"/>
        <v>12/04/14</v>
      </c>
      <c r="I202" s="17" t="str">
        <f t="shared" si="49"/>
        <v>30/5/14</v>
      </c>
      <c r="J202" s="17" t="str">
        <f t="shared" si="50"/>
        <v>Saturday</v>
      </c>
      <c r="K202" s="20">
        <f t="shared" si="46"/>
        <v>41747</v>
      </c>
      <c r="L202" s="20">
        <f t="shared" si="46"/>
        <v>41789</v>
      </c>
      <c r="M202" s="18">
        <f t="shared" si="40"/>
        <v>49</v>
      </c>
      <c r="N202" s="21">
        <f t="shared" si="41"/>
        <v>102.04081632653062</v>
      </c>
      <c r="O202" s="17">
        <f t="shared" si="42"/>
        <v>1</v>
      </c>
      <c r="P202" s="22">
        <f t="shared" si="43"/>
        <v>102.04081632653062</v>
      </c>
      <c r="Q202" s="23">
        <f t="shared" si="47"/>
        <v>41761</v>
      </c>
      <c r="R202">
        <f t="shared" si="51"/>
        <v>1</v>
      </c>
    </row>
    <row r="203" spans="1:18" x14ac:dyDescent="0.3">
      <c r="A203" s="17">
        <v>5</v>
      </c>
      <c r="B203" s="17" t="s">
        <v>13</v>
      </c>
      <c r="C203" s="17" t="s">
        <v>21</v>
      </c>
      <c r="D203" s="17" t="s">
        <v>22</v>
      </c>
      <c r="E203" s="17" t="s">
        <v>16</v>
      </c>
      <c r="F203" s="17" t="s">
        <v>36</v>
      </c>
      <c r="G203" s="25">
        <v>5000</v>
      </c>
      <c r="H203" s="17" t="str">
        <f t="shared" si="48"/>
        <v>12/04/14</v>
      </c>
      <c r="I203" s="17" t="str">
        <f t="shared" si="49"/>
        <v>30/5/14</v>
      </c>
      <c r="J203" s="17" t="str">
        <f t="shared" si="50"/>
        <v>Saturday</v>
      </c>
      <c r="K203" s="20">
        <f t="shared" si="46"/>
        <v>41747</v>
      </c>
      <c r="L203" s="20">
        <f t="shared" si="46"/>
        <v>41789</v>
      </c>
      <c r="M203" s="18">
        <f t="shared" si="40"/>
        <v>49</v>
      </c>
      <c r="N203" s="21">
        <f t="shared" si="41"/>
        <v>102.04081632653062</v>
      </c>
      <c r="O203" s="17">
        <f t="shared" si="42"/>
        <v>1</v>
      </c>
      <c r="P203" s="22">
        <f t="shared" si="43"/>
        <v>102.04081632653062</v>
      </c>
      <c r="Q203" s="23">
        <f t="shared" si="47"/>
        <v>41768</v>
      </c>
      <c r="R203">
        <f t="shared" si="51"/>
        <v>1</v>
      </c>
    </row>
    <row r="204" spans="1:18" x14ac:dyDescent="0.3">
      <c r="A204" s="17">
        <v>5</v>
      </c>
      <c r="B204" s="17" t="s">
        <v>13</v>
      </c>
      <c r="C204" s="17" t="s">
        <v>21</v>
      </c>
      <c r="D204" s="17" t="s">
        <v>22</v>
      </c>
      <c r="E204" s="17" t="s">
        <v>16</v>
      </c>
      <c r="F204" s="17" t="s">
        <v>36</v>
      </c>
      <c r="G204" s="25">
        <v>5000</v>
      </c>
      <c r="H204" s="17" t="str">
        <f t="shared" si="48"/>
        <v>12/04/14</v>
      </c>
      <c r="I204" s="17" t="str">
        <f t="shared" si="49"/>
        <v>30/5/14</v>
      </c>
      <c r="J204" s="17" t="str">
        <f t="shared" si="50"/>
        <v>Saturday</v>
      </c>
      <c r="K204" s="20">
        <f t="shared" si="46"/>
        <v>41747</v>
      </c>
      <c r="L204" s="20">
        <f t="shared" si="46"/>
        <v>41789</v>
      </c>
      <c r="M204" s="18">
        <f t="shared" si="40"/>
        <v>49</v>
      </c>
      <c r="N204" s="21">
        <f t="shared" si="41"/>
        <v>102.04081632653062</v>
      </c>
      <c r="O204" s="17">
        <f t="shared" si="42"/>
        <v>1</v>
      </c>
      <c r="P204" s="22">
        <f t="shared" si="43"/>
        <v>102.04081632653062</v>
      </c>
      <c r="Q204" s="23">
        <f t="shared" si="47"/>
        <v>41775</v>
      </c>
      <c r="R204">
        <f t="shared" si="51"/>
        <v>1</v>
      </c>
    </row>
    <row r="205" spans="1:18" x14ac:dyDescent="0.3">
      <c r="A205" s="17">
        <v>5</v>
      </c>
      <c r="B205" s="17" t="s">
        <v>13</v>
      </c>
      <c r="C205" s="17" t="s">
        <v>21</v>
      </c>
      <c r="D205" s="17" t="s">
        <v>22</v>
      </c>
      <c r="E205" s="17" t="s">
        <v>16</v>
      </c>
      <c r="F205" s="17" t="s">
        <v>36</v>
      </c>
      <c r="G205" s="25">
        <v>5000</v>
      </c>
      <c r="H205" s="17" t="str">
        <f t="shared" si="48"/>
        <v>12/04/14</v>
      </c>
      <c r="I205" s="17" t="str">
        <f t="shared" si="49"/>
        <v>30/5/14</v>
      </c>
      <c r="J205" s="17" t="str">
        <f t="shared" si="50"/>
        <v>Saturday</v>
      </c>
      <c r="K205" s="20">
        <f t="shared" si="46"/>
        <v>41747</v>
      </c>
      <c r="L205" s="20">
        <f t="shared" si="46"/>
        <v>41789</v>
      </c>
      <c r="M205" s="18">
        <f t="shared" si="40"/>
        <v>49</v>
      </c>
      <c r="N205" s="21">
        <f t="shared" si="41"/>
        <v>102.04081632653062</v>
      </c>
      <c r="O205" s="17">
        <f t="shared" si="42"/>
        <v>1</v>
      </c>
      <c r="P205" s="22">
        <f t="shared" si="43"/>
        <v>102.04081632653062</v>
      </c>
      <c r="Q205" s="23">
        <f t="shared" si="47"/>
        <v>41782</v>
      </c>
      <c r="R205">
        <f t="shared" si="51"/>
        <v>1</v>
      </c>
    </row>
    <row r="206" spans="1:18" x14ac:dyDescent="0.3">
      <c r="A206" s="17">
        <v>5</v>
      </c>
      <c r="B206" s="17" t="s">
        <v>13</v>
      </c>
      <c r="C206" s="17" t="s">
        <v>21</v>
      </c>
      <c r="D206" s="17" t="s">
        <v>22</v>
      </c>
      <c r="E206" s="17" t="s">
        <v>16</v>
      </c>
      <c r="F206" s="17" t="s">
        <v>36</v>
      </c>
      <c r="G206" s="25">
        <v>5000</v>
      </c>
      <c r="H206" s="17" t="str">
        <f t="shared" si="48"/>
        <v>12/04/14</v>
      </c>
      <c r="I206" s="17" t="str">
        <f t="shared" si="49"/>
        <v>30/5/14</v>
      </c>
      <c r="J206" s="17" t="str">
        <f t="shared" si="50"/>
        <v>Saturday</v>
      </c>
      <c r="K206" s="20">
        <f t="shared" si="46"/>
        <v>41747</v>
      </c>
      <c r="L206" s="20">
        <f t="shared" si="46"/>
        <v>41789</v>
      </c>
      <c r="M206" s="18">
        <f t="shared" si="40"/>
        <v>49</v>
      </c>
      <c r="N206" s="21">
        <f t="shared" si="41"/>
        <v>102.04081632653062</v>
      </c>
      <c r="O206" s="17">
        <f t="shared" si="42"/>
        <v>1</v>
      </c>
      <c r="P206" s="22">
        <f t="shared" si="43"/>
        <v>102.04081632653062</v>
      </c>
      <c r="Q206" s="23">
        <f t="shared" si="47"/>
        <v>41789</v>
      </c>
      <c r="R206">
        <f t="shared" si="51"/>
        <v>1</v>
      </c>
    </row>
    <row r="207" spans="1:18" x14ac:dyDescent="0.3">
      <c r="A207" s="17">
        <v>5</v>
      </c>
      <c r="B207" s="17" t="s">
        <v>13</v>
      </c>
      <c r="C207" s="17" t="s">
        <v>21</v>
      </c>
      <c r="D207" s="17" t="s">
        <v>22</v>
      </c>
      <c r="E207" s="17" t="s">
        <v>16</v>
      </c>
      <c r="F207" s="17" t="s">
        <v>36</v>
      </c>
      <c r="G207" s="25">
        <v>5000</v>
      </c>
      <c r="H207" s="17" t="str">
        <f t="shared" si="48"/>
        <v>12/04/14</v>
      </c>
      <c r="I207" s="17" t="str">
        <f t="shared" si="49"/>
        <v>30/5/14</v>
      </c>
      <c r="J207" s="17" t="str">
        <f t="shared" si="50"/>
        <v>Saturday</v>
      </c>
      <c r="K207" s="20">
        <f t="shared" si="46"/>
        <v>41747</v>
      </c>
      <c r="L207" s="20">
        <f t="shared" si="46"/>
        <v>41789</v>
      </c>
      <c r="M207" s="18">
        <f t="shared" si="40"/>
        <v>49</v>
      </c>
      <c r="N207" s="21">
        <f t="shared" si="41"/>
        <v>102.04081632653062</v>
      </c>
      <c r="O207" s="17">
        <f t="shared" si="42"/>
        <v>1</v>
      </c>
      <c r="P207" s="22">
        <f t="shared" si="43"/>
        <v>102.04081632653062</v>
      </c>
      <c r="Q207" s="23">
        <f t="shared" si="47"/>
        <v>41796</v>
      </c>
      <c r="R207">
        <f t="shared" si="51"/>
        <v>0</v>
      </c>
    </row>
    <row r="208" spans="1:18" x14ac:dyDescent="0.3">
      <c r="A208" s="17">
        <v>5</v>
      </c>
      <c r="B208" s="17" t="s">
        <v>13</v>
      </c>
      <c r="C208" s="17" t="s">
        <v>21</v>
      </c>
      <c r="D208" s="17" t="s">
        <v>22</v>
      </c>
      <c r="E208" s="17" t="s">
        <v>16</v>
      </c>
      <c r="F208" s="17" t="s">
        <v>36</v>
      </c>
      <c r="G208" s="25">
        <v>5000</v>
      </c>
      <c r="H208" s="17" t="str">
        <f t="shared" si="48"/>
        <v>12/04/14</v>
      </c>
      <c r="I208" s="17" t="str">
        <f t="shared" si="49"/>
        <v>30/5/14</v>
      </c>
      <c r="J208" s="17" t="str">
        <f t="shared" si="50"/>
        <v>Saturday</v>
      </c>
      <c r="K208" s="20">
        <f t="shared" si="46"/>
        <v>41747</v>
      </c>
      <c r="L208" s="20">
        <f t="shared" si="46"/>
        <v>41789</v>
      </c>
      <c r="M208" s="18">
        <f t="shared" si="40"/>
        <v>49</v>
      </c>
      <c r="N208" s="21">
        <f t="shared" si="41"/>
        <v>102.04081632653062</v>
      </c>
      <c r="O208" s="17">
        <f t="shared" si="42"/>
        <v>1</v>
      </c>
      <c r="P208" s="22">
        <f t="shared" si="43"/>
        <v>102.04081632653062</v>
      </c>
      <c r="Q208" s="23">
        <f t="shared" si="47"/>
        <v>41803</v>
      </c>
      <c r="R208">
        <f t="shared" si="51"/>
        <v>0</v>
      </c>
    </row>
    <row r="209" spans="1:18" x14ac:dyDescent="0.3">
      <c r="A209" s="17">
        <v>5</v>
      </c>
      <c r="B209" s="17" t="s">
        <v>13</v>
      </c>
      <c r="C209" s="17" t="s">
        <v>21</v>
      </c>
      <c r="D209" s="17" t="s">
        <v>22</v>
      </c>
      <c r="E209" s="17" t="s">
        <v>16</v>
      </c>
      <c r="F209" s="17" t="s">
        <v>36</v>
      </c>
      <c r="G209" s="25">
        <v>5000</v>
      </c>
      <c r="H209" s="17" t="str">
        <f t="shared" si="48"/>
        <v>12/04/14</v>
      </c>
      <c r="I209" s="17" t="str">
        <f t="shared" si="49"/>
        <v>30/5/14</v>
      </c>
      <c r="J209" s="17" t="str">
        <f t="shared" si="50"/>
        <v>Saturday</v>
      </c>
      <c r="K209" s="20">
        <f t="shared" si="46"/>
        <v>41747</v>
      </c>
      <c r="L209" s="20">
        <f t="shared" si="46"/>
        <v>41789</v>
      </c>
      <c r="M209" s="18">
        <f t="shared" si="40"/>
        <v>49</v>
      </c>
      <c r="N209" s="21">
        <f t="shared" si="41"/>
        <v>102.04081632653062</v>
      </c>
      <c r="O209" s="17">
        <f t="shared" si="42"/>
        <v>1</v>
      </c>
      <c r="P209" s="22">
        <f t="shared" si="43"/>
        <v>102.04081632653062</v>
      </c>
      <c r="Q209" s="23">
        <f t="shared" si="47"/>
        <v>41810</v>
      </c>
      <c r="R209">
        <f t="shared" si="51"/>
        <v>0</v>
      </c>
    </row>
    <row r="210" spans="1:18" x14ac:dyDescent="0.3">
      <c r="A210" s="17">
        <v>5</v>
      </c>
      <c r="B210" s="17" t="s">
        <v>13</v>
      </c>
      <c r="C210" s="17" t="s">
        <v>21</v>
      </c>
      <c r="D210" s="17" t="s">
        <v>22</v>
      </c>
      <c r="E210" s="17" t="s">
        <v>16</v>
      </c>
      <c r="F210" s="17" t="s">
        <v>36</v>
      </c>
      <c r="G210" s="25">
        <v>5000</v>
      </c>
      <c r="H210" s="17" t="str">
        <f t="shared" si="48"/>
        <v>12/04/14</v>
      </c>
      <c r="I210" s="17" t="str">
        <f t="shared" si="49"/>
        <v>30/5/14</v>
      </c>
      <c r="J210" s="17" t="str">
        <f t="shared" si="50"/>
        <v>Saturday</v>
      </c>
      <c r="K210" s="20">
        <f t="shared" si="46"/>
        <v>41747</v>
      </c>
      <c r="L210" s="20">
        <f t="shared" si="46"/>
        <v>41789</v>
      </c>
      <c r="M210" s="18">
        <f t="shared" si="40"/>
        <v>49</v>
      </c>
      <c r="N210" s="21">
        <f t="shared" si="41"/>
        <v>102.04081632653062</v>
      </c>
      <c r="O210" s="17">
        <f t="shared" si="42"/>
        <v>1</v>
      </c>
      <c r="P210" s="22">
        <f t="shared" si="43"/>
        <v>102.04081632653062</v>
      </c>
      <c r="Q210" s="23">
        <f t="shared" si="47"/>
        <v>41817</v>
      </c>
      <c r="R210">
        <f t="shared" si="51"/>
        <v>0</v>
      </c>
    </row>
    <row r="211" spans="1:18" x14ac:dyDescent="0.3">
      <c r="A211" s="17">
        <v>5</v>
      </c>
      <c r="B211" s="17" t="s">
        <v>13</v>
      </c>
      <c r="C211" s="17" t="s">
        <v>21</v>
      </c>
      <c r="D211" s="17" t="s">
        <v>22</v>
      </c>
      <c r="E211" s="17" t="s">
        <v>16</v>
      </c>
      <c r="F211" s="17" t="s">
        <v>36</v>
      </c>
      <c r="G211" s="25">
        <v>5000</v>
      </c>
      <c r="H211" s="17" t="str">
        <f t="shared" si="48"/>
        <v>12/04/14</v>
      </c>
      <c r="I211" s="17" t="str">
        <f t="shared" si="49"/>
        <v>30/5/14</v>
      </c>
      <c r="J211" s="17" t="str">
        <f t="shared" si="50"/>
        <v>Saturday</v>
      </c>
      <c r="K211" s="20">
        <f t="shared" si="46"/>
        <v>41747</v>
      </c>
      <c r="L211" s="20">
        <f t="shared" si="46"/>
        <v>41789</v>
      </c>
      <c r="M211" s="18">
        <f t="shared" si="40"/>
        <v>49</v>
      </c>
      <c r="N211" s="21">
        <f t="shared" si="41"/>
        <v>102.04081632653062</v>
      </c>
      <c r="O211" s="17">
        <f t="shared" si="42"/>
        <v>1</v>
      </c>
      <c r="P211" s="22">
        <f t="shared" si="43"/>
        <v>102.04081632653062</v>
      </c>
      <c r="Q211" s="23">
        <f t="shared" si="47"/>
        <v>41824</v>
      </c>
      <c r="R211">
        <f t="shared" si="51"/>
        <v>0</v>
      </c>
    </row>
    <row r="212" spans="1:18" x14ac:dyDescent="0.3">
      <c r="A212" s="26">
        <v>5</v>
      </c>
      <c r="B212" s="26" t="s">
        <v>13</v>
      </c>
      <c r="C212" s="26" t="s">
        <v>21</v>
      </c>
      <c r="D212" s="26" t="s">
        <v>22</v>
      </c>
      <c r="E212" s="26" t="s">
        <v>16</v>
      </c>
      <c r="F212" s="26" t="s">
        <v>37</v>
      </c>
      <c r="G212" s="27">
        <v>5000</v>
      </c>
      <c r="H212" s="26" t="str">
        <f t="shared" si="48"/>
        <v>12/04/14</v>
      </c>
      <c r="I212" s="26" t="str">
        <f t="shared" si="49"/>
        <v>30/5/14</v>
      </c>
      <c r="J212" s="26" t="str">
        <f t="shared" si="50"/>
        <v>Saturday</v>
      </c>
      <c r="K212" s="28">
        <f t="shared" ref="K212:L232" si="52">IF(WEEKDAY(H212)=1,H212+5,
IF(WEEKDAY(H212)=2,H212+4,
IF(WEEKDAY(H212)=3,H212+3,
IF(WEEKDAY(H212)=4,H212+2,
IF(WEEKDAY(H212)=5,H212+1,
IF(WEEKDAY(H212)=6,H212+0,
IF(WEEKDAY(H212)=7,H212+6,
0)))))))</f>
        <v>41747</v>
      </c>
      <c r="L212" s="28">
        <f t="shared" si="52"/>
        <v>41789</v>
      </c>
      <c r="M212" s="29">
        <f t="shared" si="40"/>
        <v>49</v>
      </c>
      <c r="N212" s="30">
        <f t="shared" si="41"/>
        <v>102.04081632653062</v>
      </c>
      <c r="O212" s="26">
        <f t="shared" si="42"/>
        <v>1</v>
      </c>
      <c r="P212" s="31">
        <f t="shared" si="43"/>
        <v>102.04081632653062</v>
      </c>
      <c r="Q212" s="28">
        <v>41684</v>
      </c>
      <c r="R212">
        <f t="shared" si="51"/>
        <v>0</v>
      </c>
    </row>
    <row r="213" spans="1:18" x14ac:dyDescent="0.3">
      <c r="A213" s="26">
        <v>5</v>
      </c>
      <c r="B213" s="26" t="s">
        <v>13</v>
      </c>
      <c r="C213" s="26" t="s">
        <v>21</v>
      </c>
      <c r="D213" s="26" t="s">
        <v>22</v>
      </c>
      <c r="E213" s="26" t="s">
        <v>16</v>
      </c>
      <c r="F213" s="26" t="s">
        <v>37</v>
      </c>
      <c r="G213" s="27">
        <v>5000</v>
      </c>
      <c r="H213" s="26" t="str">
        <f t="shared" si="48"/>
        <v>12/04/14</v>
      </c>
      <c r="I213" s="26" t="str">
        <f t="shared" si="49"/>
        <v>30/5/14</v>
      </c>
      <c r="J213" s="26" t="str">
        <f t="shared" si="50"/>
        <v>Saturday</v>
      </c>
      <c r="K213" s="28">
        <f t="shared" si="52"/>
        <v>41747</v>
      </c>
      <c r="L213" s="28">
        <f t="shared" si="52"/>
        <v>41789</v>
      </c>
      <c r="M213" s="29">
        <f t="shared" si="40"/>
        <v>49</v>
      </c>
      <c r="N213" s="30">
        <f t="shared" si="41"/>
        <v>102.04081632653062</v>
      </c>
      <c r="O213" s="26">
        <f t="shared" si="42"/>
        <v>1</v>
      </c>
      <c r="P213" s="31">
        <f t="shared" si="43"/>
        <v>102.04081632653062</v>
      </c>
      <c r="Q213" s="32">
        <f>Q212+7</f>
        <v>41691</v>
      </c>
      <c r="R213">
        <f t="shared" si="51"/>
        <v>0</v>
      </c>
    </row>
    <row r="214" spans="1:18" x14ac:dyDescent="0.3">
      <c r="A214" s="26">
        <v>5</v>
      </c>
      <c r="B214" s="26" t="s">
        <v>13</v>
      </c>
      <c r="C214" s="26" t="s">
        <v>21</v>
      </c>
      <c r="D214" s="26" t="s">
        <v>22</v>
      </c>
      <c r="E214" s="26" t="s">
        <v>16</v>
      </c>
      <c r="F214" s="26" t="s">
        <v>37</v>
      </c>
      <c r="G214" s="27">
        <v>5000</v>
      </c>
      <c r="H214" s="26" t="str">
        <f t="shared" si="48"/>
        <v>12/04/14</v>
      </c>
      <c r="I214" s="26" t="str">
        <f t="shared" si="49"/>
        <v>30/5/14</v>
      </c>
      <c r="J214" s="26" t="str">
        <f t="shared" si="50"/>
        <v>Saturday</v>
      </c>
      <c r="K214" s="28">
        <f t="shared" si="52"/>
        <v>41747</v>
      </c>
      <c r="L214" s="28">
        <f t="shared" si="52"/>
        <v>41789</v>
      </c>
      <c r="M214" s="29">
        <f t="shared" si="40"/>
        <v>49</v>
      </c>
      <c r="N214" s="30">
        <f t="shared" si="41"/>
        <v>102.04081632653062</v>
      </c>
      <c r="O214" s="26">
        <f t="shared" si="42"/>
        <v>1</v>
      </c>
      <c r="P214" s="31">
        <f t="shared" si="43"/>
        <v>102.04081632653062</v>
      </c>
      <c r="Q214" s="32">
        <f t="shared" ref="Q214:Q232" si="53">Q213+7</f>
        <v>41698</v>
      </c>
      <c r="R214">
        <f t="shared" si="51"/>
        <v>0</v>
      </c>
    </row>
    <row r="215" spans="1:18" x14ac:dyDescent="0.3">
      <c r="A215" s="26">
        <v>5</v>
      </c>
      <c r="B215" s="26" t="s">
        <v>13</v>
      </c>
      <c r="C215" s="26" t="s">
        <v>21</v>
      </c>
      <c r="D215" s="26" t="s">
        <v>22</v>
      </c>
      <c r="E215" s="26" t="s">
        <v>16</v>
      </c>
      <c r="F215" s="26" t="s">
        <v>37</v>
      </c>
      <c r="G215" s="27">
        <v>5000</v>
      </c>
      <c r="H215" s="26" t="str">
        <f t="shared" si="48"/>
        <v>12/04/14</v>
      </c>
      <c r="I215" s="26" t="str">
        <f t="shared" si="49"/>
        <v>30/5/14</v>
      </c>
      <c r="J215" s="26" t="str">
        <f t="shared" si="50"/>
        <v>Saturday</v>
      </c>
      <c r="K215" s="28">
        <f t="shared" si="52"/>
        <v>41747</v>
      </c>
      <c r="L215" s="28">
        <f t="shared" si="52"/>
        <v>41789</v>
      </c>
      <c r="M215" s="29">
        <f t="shared" si="40"/>
        <v>49</v>
      </c>
      <c r="N215" s="30">
        <f t="shared" si="41"/>
        <v>102.04081632653062</v>
      </c>
      <c r="O215" s="26">
        <f t="shared" si="42"/>
        <v>1</v>
      </c>
      <c r="P215" s="31">
        <f t="shared" si="43"/>
        <v>102.04081632653062</v>
      </c>
      <c r="Q215" s="32">
        <f t="shared" si="53"/>
        <v>41705</v>
      </c>
      <c r="R215">
        <f t="shared" si="51"/>
        <v>0</v>
      </c>
    </row>
    <row r="216" spans="1:18" x14ac:dyDescent="0.3">
      <c r="A216" s="26">
        <v>5</v>
      </c>
      <c r="B216" s="26" t="s">
        <v>13</v>
      </c>
      <c r="C216" s="26" t="s">
        <v>21</v>
      </c>
      <c r="D216" s="26" t="s">
        <v>22</v>
      </c>
      <c r="E216" s="26" t="s">
        <v>16</v>
      </c>
      <c r="F216" s="26" t="s">
        <v>37</v>
      </c>
      <c r="G216" s="27">
        <v>5000</v>
      </c>
      <c r="H216" s="26" t="str">
        <f t="shared" si="48"/>
        <v>12/04/14</v>
      </c>
      <c r="I216" s="26" t="str">
        <f t="shared" si="49"/>
        <v>30/5/14</v>
      </c>
      <c r="J216" s="26" t="str">
        <f t="shared" si="50"/>
        <v>Saturday</v>
      </c>
      <c r="K216" s="28">
        <f t="shared" si="52"/>
        <v>41747</v>
      </c>
      <c r="L216" s="28">
        <f t="shared" si="52"/>
        <v>41789</v>
      </c>
      <c r="M216" s="29">
        <f t="shared" ref="M216:M279" si="54">(I216-H216)+1</f>
        <v>49</v>
      </c>
      <c r="N216" s="30">
        <f t="shared" ref="N216:N279" si="55">G216/M216/O216</f>
        <v>102.04081632653062</v>
      </c>
      <c r="O216" s="26">
        <f t="shared" ref="O216:O279" si="56">LEN(F216)-LEN(SUBSTITUTE(F216,"-",""))+1</f>
        <v>1</v>
      </c>
      <c r="P216" s="31">
        <f t="shared" ref="P216:P279" si="57">G216/(O216*M216)</f>
        <v>102.04081632653062</v>
      </c>
      <c r="Q216" s="32">
        <f t="shared" si="53"/>
        <v>41712</v>
      </c>
      <c r="R216">
        <f t="shared" si="51"/>
        <v>0</v>
      </c>
    </row>
    <row r="217" spans="1:18" x14ac:dyDescent="0.3">
      <c r="A217" s="26">
        <v>5</v>
      </c>
      <c r="B217" s="26" t="s">
        <v>13</v>
      </c>
      <c r="C217" s="26" t="s">
        <v>21</v>
      </c>
      <c r="D217" s="26" t="s">
        <v>22</v>
      </c>
      <c r="E217" s="26" t="s">
        <v>16</v>
      </c>
      <c r="F217" s="26" t="s">
        <v>37</v>
      </c>
      <c r="G217" s="27">
        <v>5000</v>
      </c>
      <c r="H217" s="26" t="str">
        <f t="shared" si="48"/>
        <v>12/04/14</v>
      </c>
      <c r="I217" s="26" t="str">
        <f t="shared" si="49"/>
        <v>30/5/14</v>
      </c>
      <c r="J217" s="26" t="str">
        <f t="shared" si="50"/>
        <v>Saturday</v>
      </c>
      <c r="K217" s="28">
        <f t="shared" si="52"/>
        <v>41747</v>
      </c>
      <c r="L217" s="28">
        <f t="shared" si="52"/>
        <v>41789</v>
      </c>
      <c r="M217" s="29">
        <f t="shared" si="54"/>
        <v>49</v>
      </c>
      <c r="N217" s="30">
        <f t="shared" si="55"/>
        <v>102.04081632653062</v>
      </c>
      <c r="O217" s="26">
        <f t="shared" si="56"/>
        <v>1</v>
      </c>
      <c r="P217" s="31">
        <f t="shared" si="57"/>
        <v>102.04081632653062</v>
      </c>
      <c r="Q217" s="32">
        <f t="shared" si="53"/>
        <v>41719</v>
      </c>
      <c r="R217">
        <f t="shared" si="51"/>
        <v>0</v>
      </c>
    </row>
    <row r="218" spans="1:18" x14ac:dyDescent="0.3">
      <c r="A218" s="26">
        <v>5</v>
      </c>
      <c r="B218" s="26" t="s">
        <v>13</v>
      </c>
      <c r="C218" s="26" t="s">
        <v>21</v>
      </c>
      <c r="D218" s="26" t="s">
        <v>22</v>
      </c>
      <c r="E218" s="26" t="s">
        <v>16</v>
      </c>
      <c r="F218" s="26" t="s">
        <v>37</v>
      </c>
      <c r="G218" s="27">
        <v>5000</v>
      </c>
      <c r="H218" s="26" t="str">
        <f t="shared" si="48"/>
        <v>12/04/14</v>
      </c>
      <c r="I218" s="26" t="str">
        <f t="shared" si="49"/>
        <v>30/5/14</v>
      </c>
      <c r="J218" s="26" t="str">
        <f t="shared" si="50"/>
        <v>Saturday</v>
      </c>
      <c r="K218" s="28">
        <f t="shared" si="52"/>
        <v>41747</v>
      </c>
      <c r="L218" s="28">
        <f t="shared" si="52"/>
        <v>41789</v>
      </c>
      <c r="M218" s="29">
        <f t="shared" si="54"/>
        <v>49</v>
      </c>
      <c r="N218" s="30">
        <f t="shared" si="55"/>
        <v>102.04081632653062</v>
      </c>
      <c r="O218" s="26">
        <f t="shared" si="56"/>
        <v>1</v>
      </c>
      <c r="P218" s="31">
        <f t="shared" si="57"/>
        <v>102.04081632653062</v>
      </c>
      <c r="Q218" s="32">
        <f t="shared" si="53"/>
        <v>41726</v>
      </c>
      <c r="R218">
        <f t="shared" si="51"/>
        <v>0</v>
      </c>
    </row>
    <row r="219" spans="1:18" x14ac:dyDescent="0.3">
      <c r="A219" s="26">
        <v>5</v>
      </c>
      <c r="B219" s="26" t="s">
        <v>13</v>
      </c>
      <c r="C219" s="26" t="s">
        <v>21</v>
      </c>
      <c r="D219" s="26" t="s">
        <v>22</v>
      </c>
      <c r="E219" s="26" t="s">
        <v>16</v>
      </c>
      <c r="F219" s="26" t="s">
        <v>37</v>
      </c>
      <c r="G219" s="27">
        <v>5000</v>
      </c>
      <c r="H219" s="26" t="str">
        <f t="shared" si="48"/>
        <v>12/04/14</v>
      </c>
      <c r="I219" s="26" t="str">
        <f t="shared" si="49"/>
        <v>30/5/14</v>
      </c>
      <c r="J219" s="26" t="str">
        <f t="shared" si="50"/>
        <v>Saturday</v>
      </c>
      <c r="K219" s="28">
        <f t="shared" si="52"/>
        <v>41747</v>
      </c>
      <c r="L219" s="28">
        <f t="shared" si="52"/>
        <v>41789</v>
      </c>
      <c r="M219" s="29">
        <f t="shared" si="54"/>
        <v>49</v>
      </c>
      <c r="N219" s="30">
        <f t="shared" si="55"/>
        <v>102.04081632653062</v>
      </c>
      <c r="O219" s="26">
        <f t="shared" si="56"/>
        <v>1</v>
      </c>
      <c r="P219" s="31">
        <f t="shared" si="57"/>
        <v>102.04081632653062</v>
      </c>
      <c r="Q219" s="32">
        <f t="shared" si="53"/>
        <v>41733</v>
      </c>
      <c r="R219">
        <f t="shared" si="51"/>
        <v>0</v>
      </c>
    </row>
    <row r="220" spans="1:18" x14ac:dyDescent="0.3">
      <c r="A220" s="26">
        <v>5</v>
      </c>
      <c r="B220" s="26" t="s">
        <v>13</v>
      </c>
      <c r="C220" s="26" t="s">
        <v>21</v>
      </c>
      <c r="D220" s="26" t="s">
        <v>22</v>
      </c>
      <c r="E220" s="26" t="s">
        <v>16</v>
      </c>
      <c r="F220" s="26" t="s">
        <v>37</v>
      </c>
      <c r="G220" s="27">
        <v>5000</v>
      </c>
      <c r="H220" s="26" t="str">
        <f t="shared" si="48"/>
        <v>12/04/14</v>
      </c>
      <c r="I220" s="26" t="str">
        <f t="shared" si="49"/>
        <v>30/5/14</v>
      </c>
      <c r="J220" s="26" t="str">
        <f t="shared" si="50"/>
        <v>Saturday</v>
      </c>
      <c r="K220" s="28">
        <f t="shared" si="52"/>
        <v>41747</v>
      </c>
      <c r="L220" s="28">
        <f t="shared" si="52"/>
        <v>41789</v>
      </c>
      <c r="M220" s="29">
        <f t="shared" si="54"/>
        <v>49</v>
      </c>
      <c r="N220" s="30">
        <f t="shared" si="55"/>
        <v>102.04081632653062</v>
      </c>
      <c r="O220" s="26">
        <f t="shared" si="56"/>
        <v>1</v>
      </c>
      <c r="P220" s="31">
        <f t="shared" si="57"/>
        <v>102.04081632653062</v>
      </c>
      <c r="Q220" s="32">
        <f t="shared" si="53"/>
        <v>41740</v>
      </c>
      <c r="R220">
        <f t="shared" si="51"/>
        <v>0</v>
      </c>
    </row>
    <row r="221" spans="1:18" x14ac:dyDescent="0.3">
      <c r="A221" s="26">
        <v>5</v>
      </c>
      <c r="B221" s="26" t="s">
        <v>13</v>
      </c>
      <c r="C221" s="26" t="s">
        <v>21</v>
      </c>
      <c r="D221" s="26" t="s">
        <v>22</v>
      </c>
      <c r="E221" s="26" t="s">
        <v>16</v>
      </c>
      <c r="F221" s="26" t="s">
        <v>37</v>
      </c>
      <c r="G221" s="27">
        <v>5000</v>
      </c>
      <c r="H221" s="26" t="str">
        <f t="shared" si="48"/>
        <v>12/04/14</v>
      </c>
      <c r="I221" s="26" t="str">
        <f t="shared" si="49"/>
        <v>30/5/14</v>
      </c>
      <c r="J221" s="26" t="str">
        <f t="shared" si="50"/>
        <v>Saturday</v>
      </c>
      <c r="K221" s="28">
        <f t="shared" si="52"/>
        <v>41747</v>
      </c>
      <c r="L221" s="28">
        <f t="shared" si="52"/>
        <v>41789</v>
      </c>
      <c r="M221" s="29">
        <f t="shared" si="54"/>
        <v>49</v>
      </c>
      <c r="N221" s="30">
        <f t="shared" si="55"/>
        <v>102.04081632653062</v>
      </c>
      <c r="O221" s="26">
        <f t="shared" si="56"/>
        <v>1</v>
      </c>
      <c r="P221" s="31">
        <f t="shared" si="57"/>
        <v>102.04081632653062</v>
      </c>
      <c r="Q221" s="32">
        <f t="shared" si="53"/>
        <v>41747</v>
      </c>
      <c r="R221">
        <f t="shared" si="51"/>
        <v>1</v>
      </c>
    </row>
    <row r="222" spans="1:18" x14ac:dyDescent="0.3">
      <c r="A222" s="26">
        <v>5</v>
      </c>
      <c r="B222" s="26" t="s">
        <v>13</v>
      </c>
      <c r="C222" s="26" t="s">
        <v>21</v>
      </c>
      <c r="D222" s="26" t="s">
        <v>22</v>
      </c>
      <c r="E222" s="26" t="s">
        <v>16</v>
      </c>
      <c r="F222" s="26" t="s">
        <v>37</v>
      </c>
      <c r="G222" s="27">
        <v>5000</v>
      </c>
      <c r="H222" s="26" t="str">
        <f t="shared" si="48"/>
        <v>12/04/14</v>
      </c>
      <c r="I222" s="26" t="str">
        <f t="shared" si="49"/>
        <v>30/5/14</v>
      </c>
      <c r="J222" s="26" t="str">
        <f t="shared" si="50"/>
        <v>Saturday</v>
      </c>
      <c r="K222" s="28">
        <f t="shared" si="52"/>
        <v>41747</v>
      </c>
      <c r="L222" s="28">
        <f t="shared" si="52"/>
        <v>41789</v>
      </c>
      <c r="M222" s="29">
        <f t="shared" si="54"/>
        <v>49</v>
      </c>
      <c r="N222" s="30">
        <f t="shared" si="55"/>
        <v>102.04081632653062</v>
      </c>
      <c r="O222" s="26">
        <f t="shared" si="56"/>
        <v>1</v>
      </c>
      <c r="P222" s="31">
        <f t="shared" si="57"/>
        <v>102.04081632653062</v>
      </c>
      <c r="Q222" s="32">
        <f t="shared" si="53"/>
        <v>41754</v>
      </c>
      <c r="R222">
        <f t="shared" si="51"/>
        <v>1</v>
      </c>
    </row>
    <row r="223" spans="1:18" x14ac:dyDescent="0.3">
      <c r="A223" s="26">
        <v>5</v>
      </c>
      <c r="B223" s="26" t="s">
        <v>13</v>
      </c>
      <c r="C223" s="26" t="s">
        <v>21</v>
      </c>
      <c r="D223" s="26" t="s">
        <v>22</v>
      </c>
      <c r="E223" s="26" t="s">
        <v>16</v>
      </c>
      <c r="F223" s="26" t="s">
        <v>37</v>
      </c>
      <c r="G223" s="27">
        <v>5000</v>
      </c>
      <c r="H223" s="26" t="str">
        <f t="shared" si="48"/>
        <v>12/04/14</v>
      </c>
      <c r="I223" s="26" t="str">
        <f t="shared" si="49"/>
        <v>30/5/14</v>
      </c>
      <c r="J223" s="26" t="str">
        <f t="shared" si="50"/>
        <v>Saturday</v>
      </c>
      <c r="K223" s="28">
        <f t="shared" si="52"/>
        <v>41747</v>
      </c>
      <c r="L223" s="28">
        <f t="shared" si="52"/>
        <v>41789</v>
      </c>
      <c r="M223" s="29">
        <f t="shared" si="54"/>
        <v>49</v>
      </c>
      <c r="N223" s="30">
        <f t="shared" si="55"/>
        <v>102.04081632653062</v>
      </c>
      <c r="O223" s="26">
        <f t="shared" si="56"/>
        <v>1</v>
      </c>
      <c r="P223" s="31">
        <f t="shared" si="57"/>
        <v>102.04081632653062</v>
      </c>
      <c r="Q223" s="32">
        <f t="shared" si="53"/>
        <v>41761</v>
      </c>
      <c r="R223">
        <f t="shared" si="51"/>
        <v>1</v>
      </c>
    </row>
    <row r="224" spans="1:18" x14ac:dyDescent="0.3">
      <c r="A224" s="26">
        <v>5</v>
      </c>
      <c r="B224" s="26" t="s">
        <v>13</v>
      </c>
      <c r="C224" s="26" t="s">
        <v>21</v>
      </c>
      <c r="D224" s="26" t="s">
        <v>22</v>
      </c>
      <c r="E224" s="26" t="s">
        <v>16</v>
      </c>
      <c r="F224" s="26" t="s">
        <v>37</v>
      </c>
      <c r="G224" s="27">
        <v>5000</v>
      </c>
      <c r="H224" s="26" t="str">
        <f t="shared" si="48"/>
        <v>12/04/14</v>
      </c>
      <c r="I224" s="26" t="str">
        <f t="shared" si="49"/>
        <v>30/5/14</v>
      </c>
      <c r="J224" s="26" t="str">
        <f t="shared" si="50"/>
        <v>Saturday</v>
      </c>
      <c r="K224" s="28">
        <f t="shared" si="52"/>
        <v>41747</v>
      </c>
      <c r="L224" s="28">
        <f t="shared" si="52"/>
        <v>41789</v>
      </c>
      <c r="M224" s="29">
        <f t="shared" si="54"/>
        <v>49</v>
      </c>
      <c r="N224" s="30">
        <f t="shared" si="55"/>
        <v>102.04081632653062</v>
      </c>
      <c r="O224" s="26">
        <f t="shared" si="56"/>
        <v>1</v>
      </c>
      <c r="P224" s="31">
        <f t="shared" si="57"/>
        <v>102.04081632653062</v>
      </c>
      <c r="Q224" s="32">
        <f t="shared" si="53"/>
        <v>41768</v>
      </c>
      <c r="R224">
        <f t="shared" si="51"/>
        <v>1</v>
      </c>
    </row>
    <row r="225" spans="1:18" x14ac:dyDescent="0.3">
      <c r="A225" s="26">
        <v>5</v>
      </c>
      <c r="B225" s="26" t="s">
        <v>13</v>
      </c>
      <c r="C225" s="26" t="s">
        <v>21</v>
      </c>
      <c r="D225" s="26" t="s">
        <v>22</v>
      </c>
      <c r="E225" s="26" t="s">
        <v>16</v>
      </c>
      <c r="F225" s="26" t="s">
        <v>37</v>
      </c>
      <c r="G225" s="27">
        <v>5000</v>
      </c>
      <c r="H225" s="26" t="str">
        <f t="shared" si="48"/>
        <v>12/04/14</v>
      </c>
      <c r="I225" s="26" t="str">
        <f t="shared" si="49"/>
        <v>30/5/14</v>
      </c>
      <c r="J225" s="26" t="str">
        <f t="shared" si="50"/>
        <v>Saturday</v>
      </c>
      <c r="K225" s="28">
        <f t="shared" si="52"/>
        <v>41747</v>
      </c>
      <c r="L225" s="28">
        <f t="shared" si="52"/>
        <v>41789</v>
      </c>
      <c r="M225" s="29">
        <f t="shared" si="54"/>
        <v>49</v>
      </c>
      <c r="N225" s="30">
        <f t="shared" si="55"/>
        <v>102.04081632653062</v>
      </c>
      <c r="O225" s="26">
        <f t="shared" si="56"/>
        <v>1</v>
      </c>
      <c r="P225" s="31">
        <f t="shared" si="57"/>
        <v>102.04081632653062</v>
      </c>
      <c r="Q225" s="32">
        <f t="shared" si="53"/>
        <v>41775</v>
      </c>
      <c r="R225">
        <f t="shared" si="51"/>
        <v>1</v>
      </c>
    </row>
    <row r="226" spans="1:18" x14ac:dyDescent="0.3">
      <c r="A226" s="26">
        <v>5</v>
      </c>
      <c r="B226" s="26" t="s">
        <v>13</v>
      </c>
      <c r="C226" s="26" t="s">
        <v>21</v>
      </c>
      <c r="D226" s="26" t="s">
        <v>22</v>
      </c>
      <c r="E226" s="26" t="s">
        <v>16</v>
      </c>
      <c r="F226" s="26" t="s">
        <v>37</v>
      </c>
      <c r="G226" s="27">
        <v>5000</v>
      </c>
      <c r="H226" s="26" t="str">
        <f t="shared" si="48"/>
        <v>12/04/14</v>
      </c>
      <c r="I226" s="26" t="str">
        <f t="shared" si="49"/>
        <v>30/5/14</v>
      </c>
      <c r="J226" s="26" t="str">
        <f t="shared" si="50"/>
        <v>Saturday</v>
      </c>
      <c r="K226" s="28">
        <f t="shared" si="52"/>
        <v>41747</v>
      </c>
      <c r="L226" s="28">
        <f t="shared" si="52"/>
        <v>41789</v>
      </c>
      <c r="M226" s="29">
        <f t="shared" si="54"/>
        <v>49</v>
      </c>
      <c r="N226" s="30">
        <f t="shared" si="55"/>
        <v>102.04081632653062</v>
      </c>
      <c r="O226" s="26">
        <f t="shared" si="56"/>
        <v>1</v>
      </c>
      <c r="P226" s="31">
        <f t="shared" si="57"/>
        <v>102.04081632653062</v>
      </c>
      <c r="Q226" s="32">
        <f t="shared" si="53"/>
        <v>41782</v>
      </c>
      <c r="R226">
        <f t="shared" si="51"/>
        <v>1</v>
      </c>
    </row>
    <row r="227" spans="1:18" x14ac:dyDescent="0.3">
      <c r="A227" s="26">
        <v>5</v>
      </c>
      <c r="B227" s="26" t="s">
        <v>13</v>
      </c>
      <c r="C227" s="26" t="s">
        <v>21</v>
      </c>
      <c r="D227" s="26" t="s">
        <v>22</v>
      </c>
      <c r="E227" s="26" t="s">
        <v>16</v>
      </c>
      <c r="F227" s="26" t="s">
        <v>37</v>
      </c>
      <c r="G227" s="27">
        <v>5000</v>
      </c>
      <c r="H227" s="26" t="str">
        <f t="shared" si="48"/>
        <v>12/04/14</v>
      </c>
      <c r="I227" s="26" t="str">
        <f t="shared" si="49"/>
        <v>30/5/14</v>
      </c>
      <c r="J227" s="26" t="str">
        <f t="shared" si="50"/>
        <v>Saturday</v>
      </c>
      <c r="K227" s="28">
        <f t="shared" si="52"/>
        <v>41747</v>
      </c>
      <c r="L227" s="28">
        <f t="shared" si="52"/>
        <v>41789</v>
      </c>
      <c r="M227" s="29">
        <f t="shared" si="54"/>
        <v>49</v>
      </c>
      <c r="N227" s="30">
        <f t="shared" si="55"/>
        <v>102.04081632653062</v>
      </c>
      <c r="O227" s="26">
        <f t="shared" si="56"/>
        <v>1</v>
      </c>
      <c r="P227" s="31">
        <f t="shared" si="57"/>
        <v>102.04081632653062</v>
      </c>
      <c r="Q227" s="32">
        <f t="shared" si="53"/>
        <v>41789</v>
      </c>
      <c r="R227">
        <f t="shared" si="51"/>
        <v>1</v>
      </c>
    </row>
    <row r="228" spans="1:18" x14ac:dyDescent="0.3">
      <c r="A228" s="26">
        <v>5</v>
      </c>
      <c r="B228" s="26" t="s">
        <v>13</v>
      </c>
      <c r="C228" s="26" t="s">
        <v>21</v>
      </c>
      <c r="D228" s="26" t="s">
        <v>22</v>
      </c>
      <c r="E228" s="26" t="s">
        <v>16</v>
      </c>
      <c r="F228" s="26" t="s">
        <v>37</v>
      </c>
      <c r="G228" s="27">
        <v>5000</v>
      </c>
      <c r="H228" s="26" t="str">
        <f t="shared" si="48"/>
        <v>12/04/14</v>
      </c>
      <c r="I228" s="26" t="str">
        <f t="shared" si="49"/>
        <v>30/5/14</v>
      </c>
      <c r="J228" s="26" t="str">
        <f t="shared" si="50"/>
        <v>Saturday</v>
      </c>
      <c r="K228" s="28">
        <f t="shared" si="52"/>
        <v>41747</v>
      </c>
      <c r="L228" s="28">
        <f t="shared" si="52"/>
        <v>41789</v>
      </c>
      <c r="M228" s="29">
        <f t="shared" si="54"/>
        <v>49</v>
      </c>
      <c r="N228" s="30">
        <f t="shared" si="55"/>
        <v>102.04081632653062</v>
      </c>
      <c r="O228" s="26">
        <f t="shared" si="56"/>
        <v>1</v>
      </c>
      <c r="P228" s="31">
        <f t="shared" si="57"/>
        <v>102.04081632653062</v>
      </c>
      <c r="Q228" s="32">
        <f t="shared" si="53"/>
        <v>41796</v>
      </c>
      <c r="R228">
        <f t="shared" si="51"/>
        <v>0</v>
      </c>
    </row>
    <row r="229" spans="1:18" x14ac:dyDescent="0.3">
      <c r="A229" s="26">
        <v>5</v>
      </c>
      <c r="B229" s="26" t="s">
        <v>13</v>
      </c>
      <c r="C229" s="26" t="s">
        <v>21</v>
      </c>
      <c r="D229" s="26" t="s">
        <v>22</v>
      </c>
      <c r="E229" s="26" t="s">
        <v>16</v>
      </c>
      <c r="F229" s="26" t="s">
        <v>37</v>
      </c>
      <c r="G229" s="27">
        <v>5000</v>
      </c>
      <c r="H229" s="26" t="str">
        <f t="shared" si="48"/>
        <v>12/04/14</v>
      </c>
      <c r="I229" s="26" t="str">
        <f t="shared" si="49"/>
        <v>30/5/14</v>
      </c>
      <c r="J229" s="26" t="str">
        <f t="shared" si="50"/>
        <v>Saturday</v>
      </c>
      <c r="K229" s="28">
        <f t="shared" si="52"/>
        <v>41747</v>
      </c>
      <c r="L229" s="28">
        <f t="shared" si="52"/>
        <v>41789</v>
      </c>
      <c r="M229" s="29">
        <f t="shared" si="54"/>
        <v>49</v>
      </c>
      <c r="N229" s="30">
        <f t="shared" si="55"/>
        <v>102.04081632653062</v>
      </c>
      <c r="O229" s="26">
        <f t="shared" si="56"/>
        <v>1</v>
      </c>
      <c r="P229" s="31">
        <f t="shared" si="57"/>
        <v>102.04081632653062</v>
      </c>
      <c r="Q229" s="32">
        <f t="shared" si="53"/>
        <v>41803</v>
      </c>
      <c r="R229">
        <f t="shared" si="51"/>
        <v>0</v>
      </c>
    </row>
    <row r="230" spans="1:18" x14ac:dyDescent="0.3">
      <c r="A230" s="26">
        <v>5</v>
      </c>
      <c r="B230" s="26" t="s">
        <v>13</v>
      </c>
      <c r="C230" s="26" t="s">
        <v>21</v>
      </c>
      <c r="D230" s="26" t="s">
        <v>22</v>
      </c>
      <c r="E230" s="26" t="s">
        <v>16</v>
      </c>
      <c r="F230" s="26" t="s">
        <v>37</v>
      </c>
      <c r="G230" s="27">
        <v>5000</v>
      </c>
      <c r="H230" s="26" t="str">
        <f t="shared" si="48"/>
        <v>12/04/14</v>
      </c>
      <c r="I230" s="26" t="str">
        <f t="shared" si="49"/>
        <v>30/5/14</v>
      </c>
      <c r="J230" s="26" t="str">
        <f t="shared" si="50"/>
        <v>Saturday</v>
      </c>
      <c r="K230" s="28">
        <f t="shared" si="52"/>
        <v>41747</v>
      </c>
      <c r="L230" s="28">
        <f t="shared" si="52"/>
        <v>41789</v>
      </c>
      <c r="M230" s="29">
        <f t="shared" si="54"/>
        <v>49</v>
      </c>
      <c r="N230" s="30">
        <f t="shared" si="55"/>
        <v>102.04081632653062</v>
      </c>
      <c r="O230" s="26">
        <f t="shared" si="56"/>
        <v>1</v>
      </c>
      <c r="P230" s="31">
        <f t="shared" si="57"/>
        <v>102.04081632653062</v>
      </c>
      <c r="Q230" s="32">
        <f t="shared" si="53"/>
        <v>41810</v>
      </c>
      <c r="R230">
        <f t="shared" si="51"/>
        <v>0</v>
      </c>
    </row>
    <row r="231" spans="1:18" x14ac:dyDescent="0.3">
      <c r="A231" s="26">
        <v>5</v>
      </c>
      <c r="B231" s="26" t="s">
        <v>13</v>
      </c>
      <c r="C231" s="26" t="s">
        <v>21</v>
      </c>
      <c r="D231" s="26" t="s">
        <v>22</v>
      </c>
      <c r="E231" s="26" t="s">
        <v>16</v>
      </c>
      <c r="F231" s="26" t="s">
        <v>37</v>
      </c>
      <c r="G231" s="27">
        <v>5000</v>
      </c>
      <c r="H231" s="26" t="str">
        <f t="shared" si="48"/>
        <v>12/04/14</v>
      </c>
      <c r="I231" s="26" t="str">
        <f t="shared" si="49"/>
        <v>30/5/14</v>
      </c>
      <c r="J231" s="26" t="str">
        <f t="shared" si="50"/>
        <v>Saturday</v>
      </c>
      <c r="K231" s="28">
        <f t="shared" si="52"/>
        <v>41747</v>
      </c>
      <c r="L231" s="28">
        <f t="shared" si="52"/>
        <v>41789</v>
      </c>
      <c r="M231" s="29">
        <f t="shared" si="54"/>
        <v>49</v>
      </c>
      <c r="N231" s="30">
        <f t="shared" si="55"/>
        <v>102.04081632653062</v>
      </c>
      <c r="O231" s="26">
        <f t="shared" si="56"/>
        <v>1</v>
      </c>
      <c r="P231" s="31">
        <f t="shared" si="57"/>
        <v>102.04081632653062</v>
      </c>
      <c r="Q231" s="32">
        <f t="shared" si="53"/>
        <v>41817</v>
      </c>
      <c r="R231">
        <f t="shared" si="51"/>
        <v>0</v>
      </c>
    </row>
    <row r="232" spans="1:18" x14ac:dyDescent="0.3">
      <c r="A232" s="26">
        <v>5</v>
      </c>
      <c r="B232" s="26" t="s">
        <v>13</v>
      </c>
      <c r="C232" s="26" t="s">
        <v>21</v>
      </c>
      <c r="D232" s="26" t="s">
        <v>22</v>
      </c>
      <c r="E232" s="26" t="s">
        <v>16</v>
      </c>
      <c r="F232" s="26" t="s">
        <v>37</v>
      </c>
      <c r="G232" s="27">
        <v>5000</v>
      </c>
      <c r="H232" s="26" t="str">
        <f t="shared" si="48"/>
        <v>12/04/14</v>
      </c>
      <c r="I232" s="26" t="str">
        <f t="shared" si="49"/>
        <v>30/5/14</v>
      </c>
      <c r="J232" s="26" t="str">
        <f t="shared" si="50"/>
        <v>Saturday</v>
      </c>
      <c r="K232" s="28">
        <f t="shared" si="52"/>
        <v>41747</v>
      </c>
      <c r="L232" s="28">
        <f t="shared" si="52"/>
        <v>41789</v>
      </c>
      <c r="M232" s="29">
        <f t="shared" si="54"/>
        <v>49</v>
      </c>
      <c r="N232" s="30">
        <f t="shared" si="55"/>
        <v>102.04081632653062</v>
      </c>
      <c r="O232" s="26">
        <f t="shared" si="56"/>
        <v>1</v>
      </c>
      <c r="P232" s="31">
        <f t="shared" si="57"/>
        <v>102.04081632653062</v>
      </c>
      <c r="Q232" s="32">
        <f t="shared" si="53"/>
        <v>41824</v>
      </c>
      <c r="R232">
        <f t="shared" si="51"/>
        <v>0</v>
      </c>
    </row>
    <row r="233" spans="1:18" x14ac:dyDescent="0.3">
      <c r="A233" s="10">
        <v>6</v>
      </c>
      <c r="B233" s="10" t="s">
        <v>13</v>
      </c>
      <c r="C233" s="10" t="s">
        <v>21</v>
      </c>
      <c r="D233" s="10" t="s">
        <v>22</v>
      </c>
      <c r="E233" s="10" t="s">
        <v>18</v>
      </c>
      <c r="F233" s="10" t="s">
        <v>34</v>
      </c>
      <c r="G233" s="24">
        <v>7500</v>
      </c>
      <c r="H233" s="10" t="str">
        <f t="shared" si="48"/>
        <v>12/04/14</v>
      </c>
      <c r="I233" s="10" t="str">
        <f t="shared" si="49"/>
        <v>30/5/14</v>
      </c>
      <c r="J233" s="10" t="str">
        <f t="shared" si="50"/>
        <v>Saturday</v>
      </c>
      <c r="K233" s="13">
        <f t="shared" ref="K233:L253" si="58">IF(WEEKDAY(H233)=1,H233+5,
IF(WEEKDAY(H233)=2,H233+4,
IF(WEEKDAY(H233)=3,H233+3,
IF(WEEKDAY(H233)=4,H233+2,
IF(WEEKDAY(H233)=5,H233+1,
IF(WEEKDAY(H233)=6,H233+0,
IF(WEEKDAY(H233)=7,H233+6,
0)))))))</f>
        <v>41747</v>
      </c>
      <c r="L233" s="13">
        <f t="shared" si="58"/>
        <v>41789</v>
      </c>
      <c r="M233" s="11">
        <f t="shared" si="54"/>
        <v>49</v>
      </c>
      <c r="N233" s="14">
        <f t="shared" si="55"/>
        <v>153.0612244897959</v>
      </c>
      <c r="O233" s="10">
        <f t="shared" si="56"/>
        <v>1</v>
      </c>
      <c r="P233" s="15">
        <f t="shared" si="57"/>
        <v>153.0612244897959</v>
      </c>
      <c r="Q233" s="13">
        <v>41684</v>
      </c>
      <c r="R233">
        <f t="shared" si="51"/>
        <v>0</v>
      </c>
    </row>
    <row r="234" spans="1:18" x14ac:dyDescent="0.3">
      <c r="A234" s="10">
        <v>6</v>
      </c>
      <c r="B234" s="10" t="s">
        <v>13</v>
      </c>
      <c r="C234" s="10" t="s">
        <v>21</v>
      </c>
      <c r="D234" s="10" t="s">
        <v>22</v>
      </c>
      <c r="E234" s="10" t="s">
        <v>18</v>
      </c>
      <c r="F234" s="10" t="s">
        <v>34</v>
      </c>
      <c r="G234" s="24">
        <v>7500</v>
      </c>
      <c r="H234" s="10" t="str">
        <f t="shared" si="48"/>
        <v>12/04/14</v>
      </c>
      <c r="I234" s="10" t="str">
        <f t="shared" si="49"/>
        <v>30/5/14</v>
      </c>
      <c r="J234" s="10" t="str">
        <f t="shared" si="50"/>
        <v>Saturday</v>
      </c>
      <c r="K234" s="13">
        <f t="shared" si="58"/>
        <v>41747</v>
      </c>
      <c r="L234" s="13">
        <f t="shared" si="58"/>
        <v>41789</v>
      </c>
      <c r="M234" s="11">
        <f t="shared" si="54"/>
        <v>49</v>
      </c>
      <c r="N234" s="14">
        <f t="shared" si="55"/>
        <v>153.0612244897959</v>
      </c>
      <c r="O234" s="10">
        <f t="shared" si="56"/>
        <v>1</v>
      </c>
      <c r="P234" s="15">
        <f t="shared" si="57"/>
        <v>153.0612244897959</v>
      </c>
      <c r="Q234" s="16">
        <f>Q233+7</f>
        <v>41691</v>
      </c>
      <c r="R234">
        <f t="shared" si="51"/>
        <v>0</v>
      </c>
    </row>
    <row r="235" spans="1:18" x14ac:dyDescent="0.3">
      <c r="A235" s="10">
        <v>6</v>
      </c>
      <c r="B235" s="10" t="s">
        <v>13</v>
      </c>
      <c r="C235" s="10" t="s">
        <v>21</v>
      </c>
      <c r="D235" s="10" t="s">
        <v>22</v>
      </c>
      <c r="E235" s="10" t="s">
        <v>18</v>
      </c>
      <c r="F235" s="10" t="s">
        <v>34</v>
      </c>
      <c r="G235" s="24">
        <v>7500</v>
      </c>
      <c r="H235" s="10" t="str">
        <f t="shared" si="48"/>
        <v>12/04/14</v>
      </c>
      <c r="I235" s="10" t="str">
        <f t="shared" si="49"/>
        <v>30/5/14</v>
      </c>
      <c r="J235" s="10" t="str">
        <f t="shared" si="50"/>
        <v>Saturday</v>
      </c>
      <c r="K235" s="13">
        <f t="shared" si="58"/>
        <v>41747</v>
      </c>
      <c r="L235" s="13">
        <f t="shared" si="58"/>
        <v>41789</v>
      </c>
      <c r="M235" s="11">
        <f t="shared" si="54"/>
        <v>49</v>
      </c>
      <c r="N235" s="14">
        <f t="shared" si="55"/>
        <v>153.0612244897959</v>
      </c>
      <c r="O235" s="10">
        <f t="shared" si="56"/>
        <v>1</v>
      </c>
      <c r="P235" s="15">
        <f t="shared" si="57"/>
        <v>153.0612244897959</v>
      </c>
      <c r="Q235" s="16">
        <f t="shared" ref="Q235:Q253" si="59">Q234+7</f>
        <v>41698</v>
      </c>
      <c r="R235">
        <f t="shared" si="51"/>
        <v>0</v>
      </c>
    </row>
    <row r="236" spans="1:18" x14ac:dyDescent="0.3">
      <c r="A236" s="10">
        <v>6</v>
      </c>
      <c r="B236" s="10" t="s">
        <v>13</v>
      </c>
      <c r="C236" s="10" t="s">
        <v>21</v>
      </c>
      <c r="D236" s="10" t="s">
        <v>22</v>
      </c>
      <c r="E236" s="10" t="s">
        <v>18</v>
      </c>
      <c r="F236" s="10" t="s">
        <v>34</v>
      </c>
      <c r="G236" s="24">
        <v>7500</v>
      </c>
      <c r="H236" s="10" t="str">
        <f t="shared" si="48"/>
        <v>12/04/14</v>
      </c>
      <c r="I236" s="10" t="str">
        <f t="shared" si="49"/>
        <v>30/5/14</v>
      </c>
      <c r="J236" s="10" t="str">
        <f t="shared" si="50"/>
        <v>Saturday</v>
      </c>
      <c r="K236" s="13">
        <f t="shared" si="58"/>
        <v>41747</v>
      </c>
      <c r="L236" s="13">
        <f t="shared" si="58"/>
        <v>41789</v>
      </c>
      <c r="M236" s="11">
        <f t="shared" si="54"/>
        <v>49</v>
      </c>
      <c r="N236" s="14">
        <f t="shared" si="55"/>
        <v>153.0612244897959</v>
      </c>
      <c r="O236" s="10">
        <f t="shared" si="56"/>
        <v>1</v>
      </c>
      <c r="P236" s="15">
        <f t="shared" si="57"/>
        <v>153.0612244897959</v>
      </c>
      <c r="Q236" s="16">
        <f t="shared" si="59"/>
        <v>41705</v>
      </c>
      <c r="R236">
        <f t="shared" si="51"/>
        <v>0</v>
      </c>
    </row>
    <row r="237" spans="1:18" x14ac:dyDescent="0.3">
      <c r="A237" s="10">
        <v>6</v>
      </c>
      <c r="B237" s="10" t="s">
        <v>13</v>
      </c>
      <c r="C237" s="10" t="s">
        <v>21</v>
      </c>
      <c r="D237" s="10" t="s">
        <v>22</v>
      </c>
      <c r="E237" s="10" t="s">
        <v>18</v>
      </c>
      <c r="F237" s="10" t="s">
        <v>34</v>
      </c>
      <c r="G237" s="24">
        <v>7500</v>
      </c>
      <c r="H237" s="10" t="str">
        <f t="shared" si="48"/>
        <v>12/04/14</v>
      </c>
      <c r="I237" s="10" t="str">
        <f t="shared" si="49"/>
        <v>30/5/14</v>
      </c>
      <c r="J237" s="10" t="str">
        <f t="shared" si="50"/>
        <v>Saturday</v>
      </c>
      <c r="K237" s="13">
        <f t="shared" si="58"/>
        <v>41747</v>
      </c>
      <c r="L237" s="13">
        <f t="shared" si="58"/>
        <v>41789</v>
      </c>
      <c r="M237" s="11">
        <f t="shared" si="54"/>
        <v>49</v>
      </c>
      <c r="N237" s="14">
        <f t="shared" si="55"/>
        <v>153.0612244897959</v>
      </c>
      <c r="O237" s="10">
        <f t="shared" si="56"/>
        <v>1</v>
      </c>
      <c r="P237" s="15">
        <f t="shared" si="57"/>
        <v>153.0612244897959</v>
      </c>
      <c r="Q237" s="16">
        <f t="shared" si="59"/>
        <v>41712</v>
      </c>
      <c r="R237">
        <f t="shared" si="51"/>
        <v>0</v>
      </c>
    </row>
    <row r="238" spans="1:18" x14ac:dyDescent="0.3">
      <c r="A238" s="10">
        <v>6</v>
      </c>
      <c r="B238" s="10" t="s">
        <v>13</v>
      </c>
      <c r="C238" s="10" t="s">
        <v>21</v>
      </c>
      <c r="D238" s="10" t="s">
        <v>22</v>
      </c>
      <c r="E238" s="10" t="s">
        <v>18</v>
      </c>
      <c r="F238" s="10" t="s">
        <v>34</v>
      </c>
      <c r="G238" s="24">
        <v>7500</v>
      </c>
      <c r="H238" s="10" t="str">
        <f t="shared" si="48"/>
        <v>12/04/14</v>
      </c>
      <c r="I238" s="10" t="str">
        <f t="shared" si="49"/>
        <v>30/5/14</v>
      </c>
      <c r="J238" s="10" t="str">
        <f t="shared" si="50"/>
        <v>Saturday</v>
      </c>
      <c r="K238" s="13">
        <f t="shared" si="58"/>
        <v>41747</v>
      </c>
      <c r="L238" s="13">
        <f t="shared" si="58"/>
        <v>41789</v>
      </c>
      <c r="M238" s="11">
        <f t="shared" si="54"/>
        <v>49</v>
      </c>
      <c r="N238" s="14">
        <f t="shared" si="55"/>
        <v>153.0612244897959</v>
      </c>
      <c r="O238" s="10">
        <f t="shared" si="56"/>
        <v>1</v>
      </c>
      <c r="P238" s="15">
        <f t="shared" si="57"/>
        <v>153.0612244897959</v>
      </c>
      <c r="Q238" s="16">
        <f t="shared" si="59"/>
        <v>41719</v>
      </c>
      <c r="R238">
        <f t="shared" si="51"/>
        <v>0</v>
      </c>
    </row>
    <row r="239" spans="1:18" x14ac:dyDescent="0.3">
      <c r="A239" s="10">
        <v>6</v>
      </c>
      <c r="B239" s="10" t="s">
        <v>13</v>
      </c>
      <c r="C239" s="10" t="s">
        <v>21</v>
      </c>
      <c r="D239" s="10" t="s">
        <v>22</v>
      </c>
      <c r="E239" s="10" t="s">
        <v>18</v>
      </c>
      <c r="F239" s="10" t="s">
        <v>34</v>
      </c>
      <c r="G239" s="24">
        <v>7500</v>
      </c>
      <c r="H239" s="10" t="str">
        <f t="shared" si="48"/>
        <v>12/04/14</v>
      </c>
      <c r="I239" s="10" t="str">
        <f t="shared" si="49"/>
        <v>30/5/14</v>
      </c>
      <c r="J239" s="10" t="str">
        <f t="shared" si="50"/>
        <v>Saturday</v>
      </c>
      <c r="K239" s="13">
        <f t="shared" si="58"/>
        <v>41747</v>
      </c>
      <c r="L239" s="13">
        <f t="shared" si="58"/>
        <v>41789</v>
      </c>
      <c r="M239" s="11">
        <f t="shared" si="54"/>
        <v>49</v>
      </c>
      <c r="N239" s="14">
        <f t="shared" si="55"/>
        <v>153.0612244897959</v>
      </c>
      <c r="O239" s="10">
        <f t="shared" si="56"/>
        <v>1</v>
      </c>
      <c r="P239" s="15">
        <f t="shared" si="57"/>
        <v>153.0612244897959</v>
      </c>
      <c r="Q239" s="16">
        <f t="shared" si="59"/>
        <v>41726</v>
      </c>
      <c r="R239">
        <f t="shared" si="51"/>
        <v>0</v>
      </c>
    </row>
    <row r="240" spans="1:18" x14ac:dyDescent="0.3">
      <c r="A240" s="10">
        <v>6</v>
      </c>
      <c r="B240" s="10" t="s">
        <v>13</v>
      </c>
      <c r="C240" s="10" t="s">
        <v>21</v>
      </c>
      <c r="D240" s="10" t="s">
        <v>22</v>
      </c>
      <c r="E240" s="10" t="s">
        <v>18</v>
      </c>
      <c r="F240" s="10" t="s">
        <v>34</v>
      </c>
      <c r="G240" s="24">
        <v>7500</v>
      </c>
      <c r="H240" s="10" t="str">
        <f t="shared" si="48"/>
        <v>12/04/14</v>
      </c>
      <c r="I240" s="10" t="str">
        <f t="shared" si="49"/>
        <v>30/5/14</v>
      </c>
      <c r="J240" s="10" t="str">
        <f t="shared" si="50"/>
        <v>Saturday</v>
      </c>
      <c r="K240" s="13">
        <f t="shared" si="58"/>
        <v>41747</v>
      </c>
      <c r="L240" s="13">
        <f t="shared" si="58"/>
        <v>41789</v>
      </c>
      <c r="M240" s="11">
        <f t="shared" si="54"/>
        <v>49</v>
      </c>
      <c r="N240" s="14">
        <f t="shared" si="55"/>
        <v>153.0612244897959</v>
      </c>
      <c r="O240" s="10">
        <f t="shared" si="56"/>
        <v>1</v>
      </c>
      <c r="P240" s="15">
        <f t="shared" si="57"/>
        <v>153.0612244897959</v>
      </c>
      <c r="Q240" s="16">
        <f t="shared" si="59"/>
        <v>41733</v>
      </c>
      <c r="R240">
        <f t="shared" si="51"/>
        <v>0</v>
      </c>
    </row>
    <row r="241" spans="1:18" x14ac:dyDescent="0.3">
      <c r="A241" s="10">
        <v>6</v>
      </c>
      <c r="B241" s="10" t="s">
        <v>13</v>
      </c>
      <c r="C241" s="10" t="s">
        <v>21</v>
      </c>
      <c r="D241" s="10" t="s">
        <v>22</v>
      </c>
      <c r="E241" s="10" t="s">
        <v>18</v>
      </c>
      <c r="F241" s="10" t="s">
        <v>34</v>
      </c>
      <c r="G241" s="24">
        <v>7500</v>
      </c>
      <c r="H241" s="10" t="str">
        <f t="shared" si="48"/>
        <v>12/04/14</v>
      </c>
      <c r="I241" s="10" t="str">
        <f t="shared" si="49"/>
        <v>30/5/14</v>
      </c>
      <c r="J241" s="10" t="str">
        <f t="shared" si="50"/>
        <v>Saturday</v>
      </c>
      <c r="K241" s="13">
        <f t="shared" si="58"/>
        <v>41747</v>
      </c>
      <c r="L241" s="13">
        <f t="shared" si="58"/>
        <v>41789</v>
      </c>
      <c r="M241" s="11">
        <f t="shared" si="54"/>
        <v>49</v>
      </c>
      <c r="N241" s="14">
        <f t="shared" si="55"/>
        <v>153.0612244897959</v>
      </c>
      <c r="O241" s="10">
        <f t="shared" si="56"/>
        <v>1</v>
      </c>
      <c r="P241" s="15">
        <f t="shared" si="57"/>
        <v>153.0612244897959</v>
      </c>
      <c r="Q241" s="16">
        <f t="shared" si="59"/>
        <v>41740</v>
      </c>
      <c r="R241">
        <f t="shared" si="51"/>
        <v>0</v>
      </c>
    </row>
    <row r="242" spans="1:18" x14ac:dyDescent="0.3">
      <c r="A242" s="10">
        <v>6</v>
      </c>
      <c r="B242" s="10" t="s">
        <v>13</v>
      </c>
      <c r="C242" s="10" t="s">
        <v>21</v>
      </c>
      <c r="D242" s="10" t="s">
        <v>22</v>
      </c>
      <c r="E242" s="10" t="s">
        <v>18</v>
      </c>
      <c r="F242" s="10" t="s">
        <v>34</v>
      </c>
      <c r="G242" s="24">
        <v>7500</v>
      </c>
      <c r="H242" s="10" t="str">
        <f t="shared" si="48"/>
        <v>12/04/14</v>
      </c>
      <c r="I242" s="10" t="str">
        <f t="shared" si="49"/>
        <v>30/5/14</v>
      </c>
      <c r="J242" s="10" t="str">
        <f t="shared" si="50"/>
        <v>Saturday</v>
      </c>
      <c r="K242" s="13">
        <f t="shared" si="58"/>
        <v>41747</v>
      </c>
      <c r="L242" s="13">
        <f t="shared" si="58"/>
        <v>41789</v>
      </c>
      <c r="M242" s="11">
        <f t="shared" si="54"/>
        <v>49</v>
      </c>
      <c r="N242" s="14">
        <f t="shared" si="55"/>
        <v>153.0612244897959</v>
      </c>
      <c r="O242" s="10">
        <f t="shared" si="56"/>
        <v>1</v>
      </c>
      <c r="P242" s="15">
        <f t="shared" si="57"/>
        <v>153.0612244897959</v>
      </c>
      <c r="Q242" s="16">
        <f t="shared" si="59"/>
        <v>41747</v>
      </c>
      <c r="R242">
        <f t="shared" si="51"/>
        <v>1</v>
      </c>
    </row>
    <row r="243" spans="1:18" x14ac:dyDescent="0.3">
      <c r="A243" s="10">
        <v>6</v>
      </c>
      <c r="B243" s="10" t="s">
        <v>13</v>
      </c>
      <c r="C243" s="10" t="s">
        <v>21</v>
      </c>
      <c r="D243" s="10" t="s">
        <v>22</v>
      </c>
      <c r="E243" s="10" t="s">
        <v>18</v>
      </c>
      <c r="F243" s="10" t="s">
        <v>34</v>
      </c>
      <c r="G243" s="24">
        <v>7500</v>
      </c>
      <c r="H243" s="10" t="str">
        <f t="shared" si="48"/>
        <v>12/04/14</v>
      </c>
      <c r="I243" s="10" t="str">
        <f t="shared" si="49"/>
        <v>30/5/14</v>
      </c>
      <c r="J243" s="10" t="str">
        <f t="shared" si="50"/>
        <v>Saturday</v>
      </c>
      <c r="K243" s="13">
        <f t="shared" si="58"/>
        <v>41747</v>
      </c>
      <c r="L243" s="13">
        <f t="shared" si="58"/>
        <v>41789</v>
      </c>
      <c r="M243" s="11">
        <f t="shared" si="54"/>
        <v>49</v>
      </c>
      <c r="N243" s="14">
        <f t="shared" si="55"/>
        <v>153.0612244897959</v>
      </c>
      <c r="O243" s="10">
        <f t="shared" si="56"/>
        <v>1</v>
      </c>
      <c r="P243" s="15">
        <f t="shared" si="57"/>
        <v>153.0612244897959</v>
      </c>
      <c r="Q243" s="16">
        <f t="shared" si="59"/>
        <v>41754</v>
      </c>
      <c r="R243">
        <f t="shared" si="51"/>
        <v>1</v>
      </c>
    </row>
    <row r="244" spans="1:18" x14ac:dyDescent="0.3">
      <c r="A244" s="10">
        <v>6</v>
      </c>
      <c r="B244" s="10" t="s">
        <v>13</v>
      </c>
      <c r="C244" s="10" t="s">
        <v>21</v>
      </c>
      <c r="D244" s="10" t="s">
        <v>22</v>
      </c>
      <c r="E244" s="10" t="s">
        <v>18</v>
      </c>
      <c r="F244" s="10" t="s">
        <v>34</v>
      </c>
      <c r="G244" s="24">
        <v>7500</v>
      </c>
      <c r="H244" s="10" t="str">
        <f t="shared" si="48"/>
        <v>12/04/14</v>
      </c>
      <c r="I244" s="10" t="str">
        <f t="shared" si="49"/>
        <v>30/5/14</v>
      </c>
      <c r="J244" s="10" t="str">
        <f t="shared" si="50"/>
        <v>Saturday</v>
      </c>
      <c r="K244" s="13">
        <f t="shared" si="58"/>
        <v>41747</v>
      </c>
      <c r="L244" s="13">
        <f t="shared" si="58"/>
        <v>41789</v>
      </c>
      <c r="M244" s="11">
        <f t="shared" si="54"/>
        <v>49</v>
      </c>
      <c r="N244" s="14">
        <f t="shared" si="55"/>
        <v>153.0612244897959</v>
      </c>
      <c r="O244" s="10">
        <f t="shared" si="56"/>
        <v>1</v>
      </c>
      <c r="P244" s="15">
        <f t="shared" si="57"/>
        <v>153.0612244897959</v>
      </c>
      <c r="Q244" s="16">
        <f t="shared" si="59"/>
        <v>41761</v>
      </c>
      <c r="R244">
        <f t="shared" si="51"/>
        <v>1</v>
      </c>
    </row>
    <row r="245" spans="1:18" x14ac:dyDescent="0.3">
      <c r="A245" s="10">
        <v>6</v>
      </c>
      <c r="B245" s="10" t="s">
        <v>13</v>
      </c>
      <c r="C245" s="10" t="s">
        <v>21</v>
      </c>
      <c r="D245" s="10" t="s">
        <v>22</v>
      </c>
      <c r="E245" s="10" t="s">
        <v>18</v>
      </c>
      <c r="F245" s="10" t="s">
        <v>34</v>
      </c>
      <c r="G245" s="24">
        <v>7500</v>
      </c>
      <c r="H245" s="10" t="str">
        <f t="shared" si="48"/>
        <v>12/04/14</v>
      </c>
      <c r="I245" s="10" t="str">
        <f t="shared" si="49"/>
        <v>30/5/14</v>
      </c>
      <c r="J245" s="10" t="str">
        <f t="shared" si="50"/>
        <v>Saturday</v>
      </c>
      <c r="K245" s="13">
        <f t="shared" si="58"/>
        <v>41747</v>
      </c>
      <c r="L245" s="13">
        <f t="shared" si="58"/>
        <v>41789</v>
      </c>
      <c r="M245" s="11">
        <f t="shared" si="54"/>
        <v>49</v>
      </c>
      <c r="N245" s="14">
        <f t="shared" si="55"/>
        <v>153.0612244897959</v>
      </c>
      <c r="O245" s="10">
        <f t="shared" si="56"/>
        <v>1</v>
      </c>
      <c r="P245" s="15">
        <f t="shared" si="57"/>
        <v>153.0612244897959</v>
      </c>
      <c r="Q245" s="16">
        <f t="shared" si="59"/>
        <v>41768</v>
      </c>
      <c r="R245">
        <f t="shared" si="51"/>
        <v>1</v>
      </c>
    </row>
    <row r="246" spans="1:18" x14ac:dyDescent="0.3">
      <c r="A246" s="10">
        <v>6</v>
      </c>
      <c r="B246" s="10" t="s">
        <v>13</v>
      </c>
      <c r="C246" s="10" t="s">
        <v>21</v>
      </c>
      <c r="D246" s="10" t="s">
        <v>22</v>
      </c>
      <c r="E246" s="10" t="s">
        <v>18</v>
      </c>
      <c r="F246" s="10" t="s">
        <v>34</v>
      </c>
      <c r="G246" s="24">
        <v>7500</v>
      </c>
      <c r="H246" s="10" t="str">
        <f t="shared" si="48"/>
        <v>12/04/14</v>
      </c>
      <c r="I246" s="10" t="str">
        <f t="shared" si="49"/>
        <v>30/5/14</v>
      </c>
      <c r="J246" s="10" t="str">
        <f t="shared" si="50"/>
        <v>Saturday</v>
      </c>
      <c r="K246" s="13">
        <f t="shared" si="58"/>
        <v>41747</v>
      </c>
      <c r="L246" s="13">
        <f t="shared" si="58"/>
        <v>41789</v>
      </c>
      <c r="M246" s="11">
        <f t="shared" si="54"/>
        <v>49</v>
      </c>
      <c r="N246" s="14">
        <f t="shared" si="55"/>
        <v>153.0612244897959</v>
      </c>
      <c r="O246" s="10">
        <f t="shared" si="56"/>
        <v>1</v>
      </c>
      <c r="P246" s="15">
        <f t="shared" si="57"/>
        <v>153.0612244897959</v>
      </c>
      <c r="Q246" s="16">
        <f t="shared" si="59"/>
        <v>41775</v>
      </c>
      <c r="R246">
        <f t="shared" si="51"/>
        <v>1</v>
      </c>
    </row>
    <row r="247" spans="1:18" x14ac:dyDescent="0.3">
      <c r="A247" s="10">
        <v>6</v>
      </c>
      <c r="B247" s="10" t="s">
        <v>13</v>
      </c>
      <c r="C247" s="10" t="s">
        <v>21</v>
      </c>
      <c r="D247" s="10" t="s">
        <v>22</v>
      </c>
      <c r="E247" s="10" t="s">
        <v>18</v>
      </c>
      <c r="F247" s="10" t="s">
        <v>34</v>
      </c>
      <c r="G247" s="24">
        <v>7500</v>
      </c>
      <c r="H247" s="10" t="str">
        <f t="shared" si="48"/>
        <v>12/04/14</v>
      </c>
      <c r="I247" s="10" t="str">
        <f t="shared" si="49"/>
        <v>30/5/14</v>
      </c>
      <c r="J247" s="10" t="str">
        <f t="shared" si="50"/>
        <v>Saturday</v>
      </c>
      <c r="K247" s="13">
        <f t="shared" si="58"/>
        <v>41747</v>
      </c>
      <c r="L247" s="13">
        <f t="shared" si="58"/>
        <v>41789</v>
      </c>
      <c r="M247" s="11">
        <f t="shared" si="54"/>
        <v>49</v>
      </c>
      <c r="N247" s="14">
        <f t="shared" si="55"/>
        <v>153.0612244897959</v>
      </c>
      <c r="O247" s="10">
        <f t="shared" si="56"/>
        <v>1</v>
      </c>
      <c r="P247" s="15">
        <f t="shared" si="57"/>
        <v>153.0612244897959</v>
      </c>
      <c r="Q247" s="16">
        <f t="shared" si="59"/>
        <v>41782</v>
      </c>
      <c r="R247">
        <f t="shared" si="51"/>
        <v>1</v>
      </c>
    </row>
    <row r="248" spans="1:18" x14ac:dyDescent="0.3">
      <c r="A248" s="10">
        <v>6</v>
      </c>
      <c r="B248" s="10" t="s">
        <v>13</v>
      </c>
      <c r="C248" s="10" t="s">
        <v>21</v>
      </c>
      <c r="D248" s="10" t="s">
        <v>22</v>
      </c>
      <c r="E248" s="10" t="s">
        <v>18</v>
      </c>
      <c r="F248" s="10" t="s">
        <v>34</v>
      </c>
      <c r="G248" s="24">
        <v>7500</v>
      </c>
      <c r="H248" s="10" t="str">
        <f t="shared" si="48"/>
        <v>12/04/14</v>
      </c>
      <c r="I248" s="10" t="str">
        <f t="shared" si="49"/>
        <v>30/5/14</v>
      </c>
      <c r="J248" s="10" t="str">
        <f t="shared" si="50"/>
        <v>Saturday</v>
      </c>
      <c r="K248" s="13">
        <f t="shared" si="58"/>
        <v>41747</v>
      </c>
      <c r="L248" s="13">
        <f t="shared" si="58"/>
        <v>41789</v>
      </c>
      <c r="M248" s="11">
        <f t="shared" si="54"/>
        <v>49</v>
      </c>
      <c r="N248" s="14">
        <f t="shared" si="55"/>
        <v>153.0612244897959</v>
      </c>
      <c r="O248" s="10">
        <f t="shared" si="56"/>
        <v>1</v>
      </c>
      <c r="P248" s="15">
        <f t="shared" si="57"/>
        <v>153.0612244897959</v>
      </c>
      <c r="Q248" s="16">
        <f t="shared" si="59"/>
        <v>41789</v>
      </c>
      <c r="R248">
        <f t="shared" si="51"/>
        <v>1</v>
      </c>
    </row>
    <row r="249" spans="1:18" x14ac:dyDescent="0.3">
      <c r="A249" s="10">
        <v>6</v>
      </c>
      <c r="B249" s="10" t="s">
        <v>13</v>
      </c>
      <c r="C249" s="10" t="s">
        <v>21</v>
      </c>
      <c r="D249" s="10" t="s">
        <v>22</v>
      </c>
      <c r="E249" s="10" t="s">
        <v>18</v>
      </c>
      <c r="F249" s="10" t="s">
        <v>34</v>
      </c>
      <c r="G249" s="24">
        <v>7500</v>
      </c>
      <c r="H249" s="10" t="str">
        <f t="shared" si="48"/>
        <v>12/04/14</v>
      </c>
      <c r="I249" s="10" t="str">
        <f t="shared" si="49"/>
        <v>30/5/14</v>
      </c>
      <c r="J249" s="10" t="str">
        <f t="shared" si="50"/>
        <v>Saturday</v>
      </c>
      <c r="K249" s="13">
        <f t="shared" si="58"/>
        <v>41747</v>
      </c>
      <c r="L249" s="13">
        <f t="shared" si="58"/>
        <v>41789</v>
      </c>
      <c r="M249" s="11">
        <f t="shared" si="54"/>
        <v>49</v>
      </c>
      <c r="N249" s="14">
        <f t="shared" si="55"/>
        <v>153.0612244897959</v>
      </c>
      <c r="O249" s="10">
        <f t="shared" si="56"/>
        <v>1</v>
      </c>
      <c r="P249" s="15">
        <f t="shared" si="57"/>
        <v>153.0612244897959</v>
      </c>
      <c r="Q249" s="16">
        <f t="shared" si="59"/>
        <v>41796</v>
      </c>
      <c r="R249">
        <f t="shared" si="51"/>
        <v>0</v>
      </c>
    </row>
    <row r="250" spans="1:18" x14ac:dyDescent="0.3">
      <c r="A250" s="10">
        <v>6</v>
      </c>
      <c r="B250" s="10" t="s">
        <v>13</v>
      </c>
      <c r="C250" s="10" t="s">
        <v>21</v>
      </c>
      <c r="D250" s="10" t="s">
        <v>22</v>
      </c>
      <c r="E250" s="10" t="s">
        <v>18</v>
      </c>
      <c r="F250" s="10" t="s">
        <v>34</v>
      </c>
      <c r="G250" s="24">
        <v>7500</v>
      </c>
      <c r="H250" s="10" t="str">
        <f t="shared" si="48"/>
        <v>12/04/14</v>
      </c>
      <c r="I250" s="10" t="str">
        <f t="shared" si="49"/>
        <v>30/5/14</v>
      </c>
      <c r="J250" s="10" t="str">
        <f t="shared" si="50"/>
        <v>Saturday</v>
      </c>
      <c r="K250" s="13">
        <f t="shared" si="58"/>
        <v>41747</v>
      </c>
      <c r="L250" s="13">
        <f t="shared" si="58"/>
        <v>41789</v>
      </c>
      <c r="M250" s="11">
        <f t="shared" si="54"/>
        <v>49</v>
      </c>
      <c r="N250" s="14">
        <f t="shared" si="55"/>
        <v>153.0612244897959</v>
      </c>
      <c r="O250" s="10">
        <f t="shared" si="56"/>
        <v>1</v>
      </c>
      <c r="P250" s="15">
        <f t="shared" si="57"/>
        <v>153.0612244897959</v>
      </c>
      <c r="Q250" s="16">
        <f t="shared" si="59"/>
        <v>41803</v>
      </c>
      <c r="R250">
        <f t="shared" si="51"/>
        <v>0</v>
      </c>
    </row>
    <row r="251" spans="1:18" x14ac:dyDescent="0.3">
      <c r="A251" s="10">
        <v>6</v>
      </c>
      <c r="B251" s="10" t="s">
        <v>13</v>
      </c>
      <c r="C251" s="10" t="s">
        <v>21</v>
      </c>
      <c r="D251" s="10" t="s">
        <v>22</v>
      </c>
      <c r="E251" s="10" t="s">
        <v>18</v>
      </c>
      <c r="F251" s="10" t="s">
        <v>34</v>
      </c>
      <c r="G251" s="24">
        <v>7500</v>
      </c>
      <c r="H251" s="10" t="str">
        <f t="shared" si="48"/>
        <v>12/04/14</v>
      </c>
      <c r="I251" s="10" t="str">
        <f t="shared" si="49"/>
        <v>30/5/14</v>
      </c>
      <c r="J251" s="10" t="str">
        <f t="shared" si="50"/>
        <v>Saturday</v>
      </c>
      <c r="K251" s="13">
        <f t="shared" si="58"/>
        <v>41747</v>
      </c>
      <c r="L251" s="13">
        <f t="shared" si="58"/>
        <v>41789</v>
      </c>
      <c r="M251" s="11">
        <f t="shared" si="54"/>
        <v>49</v>
      </c>
      <c r="N251" s="14">
        <f t="shared" si="55"/>
        <v>153.0612244897959</v>
      </c>
      <c r="O251" s="10">
        <f t="shared" si="56"/>
        <v>1</v>
      </c>
      <c r="P251" s="15">
        <f t="shared" si="57"/>
        <v>153.0612244897959</v>
      </c>
      <c r="Q251" s="16">
        <f t="shared" si="59"/>
        <v>41810</v>
      </c>
      <c r="R251">
        <f t="shared" si="51"/>
        <v>0</v>
      </c>
    </row>
    <row r="252" spans="1:18" x14ac:dyDescent="0.3">
      <c r="A252" s="10">
        <v>6</v>
      </c>
      <c r="B252" s="10" t="s">
        <v>13</v>
      </c>
      <c r="C252" s="10" t="s">
        <v>21</v>
      </c>
      <c r="D252" s="10" t="s">
        <v>22</v>
      </c>
      <c r="E252" s="10" t="s">
        <v>18</v>
      </c>
      <c r="F252" s="10" t="s">
        <v>34</v>
      </c>
      <c r="G252" s="24">
        <v>7500</v>
      </c>
      <c r="H252" s="10" t="str">
        <f t="shared" si="48"/>
        <v>12/04/14</v>
      </c>
      <c r="I252" s="10" t="str">
        <f t="shared" si="49"/>
        <v>30/5/14</v>
      </c>
      <c r="J252" s="10" t="str">
        <f t="shared" si="50"/>
        <v>Saturday</v>
      </c>
      <c r="K252" s="13">
        <f t="shared" si="58"/>
        <v>41747</v>
      </c>
      <c r="L252" s="13">
        <f t="shared" si="58"/>
        <v>41789</v>
      </c>
      <c r="M252" s="11">
        <f t="shared" si="54"/>
        <v>49</v>
      </c>
      <c r="N252" s="14">
        <f t="shared" si="55"/>
        <v>153.0612244897959</v>
      </c>
      <c r="O252" s="10">
        <f t="shared" si="56"/>
        <v>1</v>
      </c>
      <c r="P252" s="15">
        <f t="shared" si="57"/>
        <v>153.0612244897959</v>
      </c>
      <c r="Q252" s="16">
        <f t="shared" si="59"/>
        <v>41817</v>
      </c>
      <c r="R252">
        <f t="shared" si="51"/>
        <v>0</v>
      </c>
    </row>
    <row r="253" spans="1:18" x14ac:dyDescent="0.3">
      <c r="A253" s="10">
        <v>6</v>
      </c>
      <c r="B253" s="10" t="s">
        <v>13</v>
      </c>
      <c r="C253" s="10" t="s">
        <v>21</v>
      </c>
      <c r="D253" s="10" t="s">
        <v>22</v>
      </c>
      <c r="E253" s="10" t="s">
        <v>18</v>
      </c>
      <c r="F253" s="10" t="s">
        <v>34</v>
      </c>
      <c r="G253" s="24">
        <v>7500</v>
      </c>
      <c r="H253" s="10" t="str">
        <f t="shared" si="48"/>
        <v>12/04/14</v>
      </c>
      <c r="I253" s="10" t="str">
        <f t="shared" si="49"/>
        <v>30/5/14</v>
      </c>
      <c r="J253" s="10" t="str">
        <f t="shared" si="50"/>
        <v>Saturday</v>
      </c>
      <c r="K253" s="13">
        <f t="shared" si="58"/>
        <v>41747</v>
      </c>
      <c r="L253" s="13">
        <f t="shared" si="58"/>
        <v>41789</v>
      </c>
      <c r="M253" s="11">
        <f t="shared" si="54"/>
        <v>49</v>
      </c>
      <c r="N253" s="14">
        <f t="shared" si="55"/>
        <v>153.0612244897959</v>
      </c>
      <c r="O253" s="10">
        <f t="shared" si="56"/>
        <v>1</v>
      </c>
      <c r="P253" s="15">
        <f t="shared" si="57"/>
        <v>153.0612244897959</v>
      </c>
      <c r="Q253" s="16">
        <f t="shared" si="59"/>
        <v>41824</v>
      </c>
      <c r="R253">
        <f t="shared" si="51"/>
        <v>0</v>
      </c>
    </row>
    <row r="254" spans="1:18" x14ac:dyDescent="0.3">
      <c r="A254" s="17">
        <v>6</v>
      </c>
      <c r="B254" s="17" t="s">
        <v>13</v>
      </c>
      <c r="C254" s="17" t="s">
        <v>21</v>
      </c>
      <c r="D254" s="17" t="s">
        <v>22</v>
      </c>
      <c r="E254" s="17" t="s">
        <v>18</v>
      </c>
      <c r="F254" s="17" t="s">
        <v>36</v>
      </c>
      <c r="G254" s="25">
        <v>7500</v>
      </c>
      <c r="H254" s="17" t="str">
        <f t="shared" si="48"/>
        <v>12/04/14</v>
      </c>
      <c r="I254" s="17" t="str">
        <f t="shared" si="49"/>
        <v>30/5/14</v>
      </c>
      <c r="J254" s="17" t="str">
        <f t="shared" si="50"/>
        <v>Saturday</v>
      </c>
      <c r="K254" s="20">
        <f t="shared" ref="K254:L274" si="60">IF(WEEKDAY(H254)=1,H254+5,
IF(WEEKDAY(H254)=2,H254+4,
IF(WEEKDAY(H254)=3,H254+3,
IF(WEEKDAY(H254)=4,H254+2,
IF(WEEKDAY(H254)=5,H254+1,
IF(WEEKDAY(H254)=6,H254+0,
IF(WEEKDAY(H254)=7,H254+6,
0)))))))</f>
        <v>41747</v>
      </c>
      <c r="L254" s="20">
        <f t="shared" si="60"/>
        <v>41789</v>
      </c>
      <c r="M254" s="18">
        <f t="shared" si="54"/>
        <v>49</v>
      </c>
      <c r="N254" s="21">
        <f t="shared" si="55"/>
        <v>153.0612244897959</v>
      </c>
      <c r="O254" s="17">
        <f t="shared" si="56"/>
        <v>1</v>
      </c>
      <c r="P254" s="22">
        <f t="shared" si="57"/>
        <v>153.0612244897959</v>
      </c>
      <c r="Q254" s="20">
        <v>41684</v>
      </c>
      <c r="R254">
        <f t="shared" si="51"/>
        <v>0</v>
      </c>
    </row>
    <row r="255" spans="1:18" x14ac:dyDescent="0.3">
      <c r="A255" s="17">
        <v>6</v>
      </c>
      <c r="B255" s="17" t="s">
        <v>13</v>
      </c>
      <c r="C255" s="17" t="s">
        <v>21</v>
      </c>
      <c r="D255" s="17" t="s">
        <v>22</v>
      </c>
      <c r="E255" s="17" t="s">
        <v>18</v>
      </c>
      <c r="F255" s="17" t="s">
        <v>36</v>
      </c>
      <c r="G255" s="25">
        <v>7500</v>
      </c>
      <c r="H255" s="17" t="str">
        <f t="shared" si="48"/>
        <v>12/04/14</v>
      </c>
      <c r="I255" s="17" t="str">
        <f t="shared" si="49"/>
        <v>30/5/14</v>
      </c>
      <c r="J255" s="17" t="str">
        <f t="shared" si="50"/>
        <v>Saturday</v>
      </c>
      <c r="K255" s="20">
        <f t="shared" si="60"/>
        <v>41747</v>
      </c>
      <c r="L255" s="20">
        <f t="shared" si="60"/>
        <v>41789</v>
      </c>
      <c r="M255" s="18">
        <f t="shared" si="54"/>
        <v>49</v>
      </c>
      <c r="N255" s="21">
        <f t="shared" si="55"/>
        <v>153.0612244897959</v>
      </c>
      <c r="O255" s="17">
        <f t="shared" si="56"/>
        <v>1</v>
      </c>
      <c r="P255" s="22">
        <f t="shared" si="57"/>
        <v>153.0612244897959</v>
      </c>
      <c r="Q255" s="23">
        <f>Q254+7</f>
        <v>41691</v>
      </c>
      <c r="R255">
        <f t="shared" si="51"/>
        <v>0</v>
      </c>
    </row>
    <row r="256" spans="1:18" x14ac:dyDescent="0.3">
      <c r="A256" s="17">
        <v>6</v>
      </c>
      <c r="B256" s="17" t="s">
        <v>13</v>
      </c>
      <c r="C256" s="17" t="s">
        <v>21</v>
      </c>
      <c r="D256" s="17" t="s">
        <v>22</v>
      </c>
      <c r="E256" s="17" t="s">
        <v>18</v>
      </c>
      <c r="F256" s="17" t="s">
        <v>36</v>
      </c>
      <c r="G256" s="25">
        <v>7500</v>
      </c>
      <c r="H256" s="17" t="str">
        <f t="shared" si="48"/>
        <v>12/04/14</v>
      </c>
      <c r="I256" s="17" t="str">
        <f t="shared" si="49"/>
        <v>30/5/14</v>
      </c>
      <c r="J256" s="17" t="str">
        <f t="shared" si="50"/>
        <v>Saturday</v>
      </c>
      <c r="K256" s="20">
        <f t="shared" si="60"/>
        <v>41747</v>
      </c>
      <c r="L256" s="20">
        <f t="shared" si="60"/>
        <v>41789</v>
      </c>
      <c r="M256" s="18">
        <f t="shared" si="54"/>
        <v>49</v>
      </c>
      <c r="N256" s="21">
        <f t="shared" si="55"/>
        <v>153.0612244897959</v>
      </c>
      <c r="O256" s="17">
        <f t="shared" si="56"/>
        <v>1</v>
      </c>
      <c r="P256" s="22">
        <f t="shared" si="57"/>
        <v>153.0612244897959</v>
      </c>
      <c r="Q256" s="23">
        <f t="shared" ref="Q256:Q274" si="61">Q255+7</f>
        <v>41698</v>
      </c>
      <c r="R256">
        <f t="shared" si="51"/>
        <v>0</v>
      </c>
    </row>
    <row r="257" spans="1:18" x14ac:dyDescent="0.3">
      <c r="A257" s="17">
        <v>6</v>
      </c>
      <c r="B257" s="17" t="s">
        <v>13</v>
      </c>
      <c r="C257" s="17" t="s">
        <v>21</v>
      </c>
      <c r="D257" s="17" t="s">
        <v>22</v>
      </c>
      <c r="E257" s="17" t="s">
        <v>18</v>
      </c>
      <c r="F257" s="17" t="s">
        <v>36</v>
      </c>
      <c r="G257" s="25">
        <v>7500</v>
      </c>
      <c r="H257" s="17" t="str">
        <f t="shared" si="48"/>
        <v>12/04/14</v>
      </c>
      <c r="I257" s="17" t="str">
        <f t="shared" si="49"/>
        <v>30/5/14</v>
      </c>
      <c r="J257" s="17" t="str">
        <f t="shared" si="50"/>
        <v>Saturday</v>
      </c>
      <c r="K257" s="20">
        <f t="shared" si="60"/>
        <v>41747</v>
      </c>
      <c r="L257" s="20">
        <f t="shared" si="60"/>
        <v>41789</v>
      </c>
      <c r="M257" s="18">
        <f t="shared" si="54"/>
        <v>49</v>
      </c>
      <c r="N257" s="21">
        <f t="shared" si="55"/>
        <v>153.0612244897959</v>
      </c>
      <c r="O257" s="17">
        <f t="shared" si="56"/>
        <v>1</v>
      </c>
      <c r="P257" s="22">
        <f t="shared" si="57"/>
        <v>153.0612244897959</v>
      </c>
      <c r="Q257" s="23">
        <f t="shared" si="61"/>
        <v>41705</v>
      </c>
      <c r="R257">
        <f t="shared" si="51"/>
        <v>0</v>
      </c>
    </row>
    <row r="258" spans="1:18" x14ac:dyDescent="0.3">
      <c r="A258" s="17">
        <v>6</v>
      </c>
      <c r="B258" s="17" t="s">
        <v>13</v>
      </c>
      <c r="C258" s="17" t="s">
        <v>21</v>
      </c>
      <c r="D258" s="17" t="s">
        <v>22</v>
      </c>
      <c r="E258" s="17" t="s">
        <v>18</v>
      </c>
      <c r="F258" s="17" t="s">
        <v>36</v>
      </c>
      <c r="G258" s="25">
        <v>7500</v>
      </c>
      <c r="H258" s="17" t="str">
        <f t="shared" ref="H258:H321" si="62">LEFT(D258,FIND("-",D258)-1)</f>
        <v>12/04/14</v>
      </c>
      <c r="I258" s="17" t="str">
        <f t="shared" ref="I258:I321" si="63">MID(D258,FIND("-",D258)+1,25)</f>
        <v>30/5/14</v>
      </c>
      <c r="J258" s="17" t="str">
        <f t="shared" ref="J258:J321" si="64">TEXT(H258,"dddd")</f>
        <v>Saturday</v>
      </c>
      <c r="K258" s="20">
        <f t="shared" si="60"/>
        <v>41747</v>
      </c>
      <c r="L258" s="20">
        <f t="shared" si="60"/>
        <v>41789</v>
      </c>
      <c r="M258" s="18">
        <f t="shared" si="54"/>
        <v>49</v>
      </c>
      <c r="N258" s="21">
        <f t="shared" si="55"/>
        <v>153.0612244897959</v>
      </c>
      <c r="O258" s="17">
        <f t="shared" si="56"/>
        <v>1</v>
      </c>
      <c r="P258" s="22">
        <f t="shared" si="57"/>
        <v>153.0612244897959</v>
      </c>
      <c r="Q258" s="23">
        <f t="shared" si="61"/>
        <v>41712</v>
      </c>
      <c r="R258">
        <f t="shared" si="51"/>
        <v>0</v>
      </c>
    </row>
    <row r="259" spans="1:18" x14ac:dyDescent="0.3">
      <c r="A259" s="17">
        <v>6</v>
      </c>
      <c r="B259" s="17" t="s">
        <v>13</v>
      </c>
      <c r="C259" s="17" t="s">
        <v>21</v>
      </c>
      <c r="D259" s="17" t="s">
        <v>22</v>
      </c>
      <c r="E259" s="17" t="s">
        <v>18</v>
      </c>
      <c r="F259" s="17" t="s">
        <v>36</v>
      </c>
      <c r="G259" s="25">
        <v>7500</v>
      </c>
      <c r="H259" s="17" t="str">
        <f t="shared" si="62"/>
        <v>12/04/14</v>
      </c>
      <c r="I259" s="17" t="str">
        <f t="shared" si="63"/>
        <v>30/5/14</v>
      </c>
      <c r="J259" s="17" t="str">
        <f t="shared" si="64"/>
        <v>Saturday</v>
      </c>
      <c r="K259" s="20">
        <f t="shared" si="60"/>
        <v>41747</v>
      </c>
      <c r="L259" s="20">
        <f t="shared" si="60"/>
        <v>41789</v>
      </c>
      <c r="M259" s="18">
        <f t="shared" si="54"/>
        <v>49</v>
      </c>
      <c r="N259" s="21">
        <f t="shared" si="55"/>
        <v>153.0612244897959</v>
      </c>
      <c r="O259" s="17">
        <f t="shared" si="56"/>
        <v>1</v>
      </c>
      <c r="P259" s="22">
        <f t="shared" si="57"/>
        <v>153.0612244897959</v>
      </c>
      <c r="Q259" s="23">
        <f t="shared" si="61"/>
        <v>41719</v>
      </c>
      <c r="R259">
        <f t="shared" ref="R259:R322" si="65">IF(AND(Q259&gt;=K259,Q259&lt;=L259),1,0)</f>
        <v>0</v>
      </c>
    </row>
    <row r="260" spans="1:18" x14ac:dyDescent="0.3">
      <c r="A260" s="17">
        <v>6</v>
      </c>
      <c r="B260" s="17" t="s">
        <v>13</v>
      </c>
      <c r="C260" s="17" t="s">
        <v>21</v>
      </c>
      <c r="D260" s="17" t="s">
        <v>22</v>
      </c>
      <c r="E260" s="17" t="s">
        <v>18</v>
      </c>
      <c r="F260" s="17" t="s">
        <v>36</v>
      </c>
      <c r="G260" s="25">
        <v>7500</v>
      </c>
      <c r="H260" s="17" t="str">
        <f t="shared" si="62"/>
        <v>12/04/14</v>
      </c>
      <c r="I260" s="17" t="str">
        <f t="shared" si="63"/>
        <v>30/5/14</v>
      </c>
      <c r="J260" s="17" t="str">
        <f t="shared" si="64"/>
        <v>Saturday</v>
      </c>
      <c r="K260" s="20">
        <f t="shared" si="60"/>
        <v>41747</v>
      </c>
      <c r="L260" s="20">
        <f t="shared" si="60"/>
        <v>41789</v>
      </c>
      <c r="M260" s="18">
        <f t="shared" si="54"/>
        <v>49</v>
      </c>
      <c r="N260" s="21">
        <f t="shared" si="55"/>
        <v>153.0612244897959</v>
      </c>
      <c r="O260" s="17">
        <f t="shared" si="56"/>
        <v>1</v>
      </c>
      <c r="P260" s="22">
        <f t="shared" si="57"/>
        <v>153.0612244897959</v>
      </c>
      <c r="Q260" s="23">
        <f t="shared" si="61"/>
        <v>41726</v>
      </c>
      <c r="R260">
        <f t="shared" si="65"/>
        <v>0</v>
      </c>
    </row>
    <row r="261" spans="1:18" x14ac:dyDescent="0.3">
      <c r="A261" s="17">
        <v>6</v>
      </c>
      <c r="B261" s="17" t="s">
        <v>13</v>
      </c>
      <c r="C261" s="17" t="s">
        <v>21</v>
      </c>
      <c r="D261" s="17" t="s">
        <v>22</v>
      </c>
      <c r="E261" s="17" t="s">
        <v>18</v>
      </c>
      <c r="F261" s="17" t="s">
        <v>36</v>
      </c>
      <c r="G261" s="25">
        <v>7500</v>
      </c>
      <c r="H261" s="17" t="str">
        <f t="shared" si="62"/>
        <v>12/04/14</v>
      </c>
      <c r="I261" s="17" t="str">
        <f t="shared" si="63"/>
        <v>30/5/14</v>
      </c>
      <c r="J261" s="17" t="str">
        <f t="shared" si="64"/>
        <v>Saturday</v>
      </c>
      <c r="K261" s="20">
        <f t="shared" si="60"/>
        <v>41747</v>
      </c>
      <c r="L261" s="20">
        <f t="shared" si="60"/>
        <v>41789</v>
      </c>
      <c r="M261" s="18">
        <f t="shared" si="54"/>
        <v>49</v>
      </c>
      <c r="N261" s="21">
        <f t="shared" si="55"/>
        <v>153.0612244897959</v>
      </c>
      <c r="O261" s="17">
        <f t="shared" si="56"/>
        <v>1</v>
      </c>
      <c r="P261" s="22">
        <f t="shared" si="57"/>
        <v>153.0612244897959</v>
      </c>
      <c r="Q261" s="23">
        <f t="shared" si="61"/>
        <v>41733</v>
      </c>
      <c r="R261">
        <f t="shared" si="65"/>
        <v>0</v>
      </c>
    </row>
    <row r="262" spans="1:18" x14ac:dyDescent="0.3">
      <c r="A262" s="17">
        <v>6</v>
      </c>
      <c r="B262" s="17" t="s">
        <v>13</v>
      </c>
      <c r="C262" s="17" t="s">
        <v>21</v>
      </c>
      <c r="D262" s="17" t="s">
        <v>22</v>
      </c>
      <c r="E262" s="17" t="s">
        <v>18</v>
      </c>
      <c r="F262" s="17" t="s">
        <v>36</v>
      </c>
      <c r="G262" s="25">
        <v>7500</v>
      </c>
      <c r="H262" s="17" t="str">
        <f t="shared" si="62"/>
        <v>12/04/14</v>
      </c>
      <c r="I262" s="17" t="str">
        <f t="shared" si="63"/>
        <v>30/5/14</v>
      </c>
      <c r="J262" s="17" t="str">
        <f t="shared" si="64"/>
        <v>Saturday</v>
      </c>
      <c r="K262" s="20">
        <f t="shared" si="60"/>
        <v>41747</v>
      </c>
      <c r="L262" s="20">
        <f t="shared" si="60"/>
        <v>41789</v>
      </c>
      <c r="M262" s="18">
        <f t="shared" si="54"/>
        <v>49</v>
      </c>
      <c r="N262" s="21">
        <f t="shared" si="55"/>
        <v>153.0612244897959</v>
      </c>
      <c r="O262" s="17">
        <f t="shared" si="56"/>
        <v>1</v>
      </c>
      <c r="P262" s="22">
        <f t="shared" si="57"/>
        <v>153.0612244897959</v>
      </c>
      <c r="Q262" s="23">
        <f t="shared" si="61"/>
        <v>41740</v>
      </c>
      <c r="R262">
        <f t="shared" si="65"/>
        <v>0</v>
      </c>
    </row>
    <row r="263" spans="1:18" x14ac:dyDescent="0.3">
      <c r="A263" s="17">
        <v>6</v>
      </c>
      <c r="B263" s="17" t="s">
        <v>13</v>
      </c>
      <c r="C263" s="17" t="s">
        <v>21</v>
      </c>
      <c r="D263" s="17" t="s">
        <v>22</v>
      </c>
      <c r="E263" s="17" t="s">
        <v>18</v>
      </c>
      <c r="F263" s="17" t="s">
        <v>36</v>
      </c>
      <c r="G263" s="25">
        <v>7500</v>
      </c>
      <c r="H263" s="17" t="str">
        <f t="shared" si="62"/>
        <v>12/04/14</v>
      </c>
      <c r="I263" s="17" t="str">
        <f t="shared" si="63"/>
        <v>30/5/14</v>
      </c>
      <c r="J263" s="17" t="str">
        <f t="shared" si="64"/>
        <v>Saturday</v>
      </c>
      <c r="K263" s="20">
        <f t="shared" si="60"/>
        <v>41747</v>
      </c>
      <c r="L263" s="20">
        <f t="shared" si="60"/>
        <v>41789</v>
      </c>
      <c r="M263" s="18">
        <f t="shared" si="54"/>
        <v>49</v>
      </c>
      <c r="N263" s="21">
        <f t="shared" si="55"/>
        <v>153.0612244897959</v>
      </c>
      <c r="O263" s="17">
        <f t="shared" si="56"/>
        <v>1</v>
      </c>
      <c r="P263" s="22">
        <f t="shared" si="57"/>
        <v>153.0612244897959</v>
      </c>
      <c r="Q263" s="23">
        <f t="shared" si="61"/>
        <v>41747</v>
      </c>
      <c r="R263">
        <f t="shared" si="65"/>
        <v>1</v>
      </c>
    </row>
    <row r="264" spans="1:18" x14ac:dyDescent="0.3">
      <c r="A264" s="17">
        <v>6</v>
      </c>
      <c r="B264" s="17" t="s">
        <v>13</v>
      </c>
      <c r="C264" s="17" t="s">
        <v>21</v>
      </c>
      <c r="D264" s="17" t="s">
        <v>22</v>
      </c>
      <c r="E264" s="17" t="s">
        <v>18</v>
      </c>
      <c r="F264" s="17" t="s">
        <v>36</v>
      </c>
      <c r="G264" s="25">
        <v>7500</v>
      </c>
      <c r="H264" s="17" t="str">
        <f t="shared" si="62"/>
        <v>12/04/14</v>
      </c>
      <c r="I264" s="17" t="str">
        <f t="shared" si="63"/>
        <v>30/5/14</v>
      </c>
      <c r="J264" s="17" t="str">
        <f t="shared" si="64"/>
        <v>Saturday</v>
      </c>
      <c r="K264" s="20">
        <f t="shared" si="60"/>
        <v>41747</v>
      </c>
      <c r="L264" s="20">
        <f t="shared" si="60"/>
        <v>41789</v>
      </c>
      <c r="M264" s="18">
        <f t="shared" si="54"/>
        <v>49</v>
      </c>
      <c r="N264" s="21">
        <f t="shared" si="55"/>
        <v>153.0612244897959</v>
      </c>
      <c r="O264" s="17">
        <f t="shared" si="56"/>
        <v>1</v>
      </c>
      <c r="P264" s="22">
        <f t="shared" si="57"/>
        <v>153.0612244897959</v>
      </c>
      <c r="Q264" s="23">
        <f t="shared" si="61"/>
        <v>41754</v>
      </c>
      <c r="R264">
        <f t="shared" si="65"/>
        <v>1</v>
      </c>
    </row>
    <row r="265" spans="1:18" x14ac:dyDescent="0.3">
      <c r="A265" s="17">
        <v>6</v>
      </c>
      <c r="B265" s="17" t="s">
        <v>13</v>
      </c>
      <c r="C265" s="17" t="s">
        <v>21</v>
      </c>
      <c r="D265" s="17" t="s">
        <v>22</v>
      </c>
      <c r="E265" s="17" t="s">
        <v>18</v>
      </c>
      <c r="F265" s="17" t="s">
        <v>36</v>
      </c>
      <c r="G265" s="25">
        <v>7500</v>
      </c>
      <c r="H265" s="17" t="str">
        <f t="shared" si="62"/>
        <v>12/04/14</v>
      </c>
      <c r="I265" s="17" t="str">
        <f t="shared" si="63"/>
        <v>30/5/14</v>
      </c>
      <c r="J265" s="17" t="str">
        <f t="shared" si="64"/>
        <v>Saturday</v>
      </c>
      <c r="K265" s="20">
        <f t="shared" si="60"/>
        <v>41747</v>
      </c>
      <c r="L265" s="20">
        <f t="shared" si="60"/>
        <v>41789</v>
      </c>
      <c r="M265" s="18">
        <f t="shared" si="54"/>
        <v>49</v>
      </c>
      <c r="N265" s="21">
        <f t="shared" si="55"/>
        <v>153.0612244897959</v>
      </c>
      <c r="O265" s="17">
        <f t="shared" si="56"/>
        <v>1</v>
      </c>
      <c r="P265" s="22">
        <f t="shared" si="57"/>
        <v>153.0612244897959</v>
      </c>
      <c r="Q265" s="23">
        <f t="shared" si="61"/>
        <v>41761</v>
      </c>
      <c r="R265">
        <f t="shared" si="65"/>
        <v>1</v>
      </c>
    </row>
    <row r="266" spans="1:18" x14ac:dyDescent="0.3">
      <c r="A266" s="17">
        <v>6</v>
      </c>
      <c r="B266" s="17" t="s">
        <v>13</v>
      </c>
      <c r="C266" s="17" t="s">
        <v>21</v>
      </c>
      <c r="D266" s="17" t="s">
        <v>22</v>
      </c>
      <c r="E266" s="17" t="s">
        <v>18</v>
      </c>
      <c r="F266" s="17" t="s">
        <v>36</v>
      </c>
      <c r="G266" s="25">
        <v>7500</v>
      </c>
      <c r="H266" s="17" t="str">
        <f t="shared" si="62"/>
        <v>12/04/14</v>
      </c>
      <c r="I266" s="17" t="str">
        <f t="shared" si="63"/>
        <v>30/5/14</v>
      </c>
      <c r="J266" s="17" t="str">
        <f t="shared" si="64"/>
        <v>Saturday</v>
      </c>
      <c r="K266" s="20">
        <f t="shared" si="60"/>
        <v>41747</v>
      </c>
      <c r="L266" s="20">
        <f t="shared" si="60"/>
        <v>41789</v>
      </c>
      <c r="M266" s="18">
        <f t="shared" si="54"/>
        <v>49</v>
      </c>
      <c r="N266" s="21">
        <f t="shared" si="55"/>
        <v>153.0612244897959</v>
      </c>
      <c r="O266" s="17">
        <f t="shared" si="56"/>
        <v>1</v>
      </c>
      <c r="P266" s="22">
        <f t="shared" si="57"/>
        <v>153.0612244897959</v>
      </c>
      <c r="Q266" s="23">
        <f t="shared" si="61"/>
        <v>41768</v>
      </c>
      <c r="R266">
        <f t="shared" si="65"/>
        <v>1</v>
      </c>
    </row>
    <row r="267" spans="1:18" x14ac:dyDescent="0.3">
      <c r="A267" s="17">
        <v>6</v>
      </c>
      <c r="B267" s="17" t="s">
        <v>13</v>
      </c>
      <c r="C267" s="17" t="s">
        <v>21</v>
      </c>
      <c r="D267" s="17" t="s">
        <v>22</v>
      </c>
      <c r="E267" s="17" t="s">
        <v>18</v>
      </c>
      <c r="F267" s="17" t="s">
        <v>36</v>
      </c>
      <c r="G267" s="25">
        <v>7500</v>
      </c>
      <c r="H267" s="17" t="str">
        <f t="shared" si="62"/>
        <v>12/04/14</v>
      </c>
      <c r="I267" s="17" t="str">
        <f t="shared" si="63"/>
        <v>30/5/14</v>
      </c>
      <c r="J267" s="17" t="str">
        <f t="shared" si="64"/>
        <v>Saturday</v>
      </c>
      <c r="K267" s="20">
        <f t="shared" si="60"/>
        <v>41747</v>
      </c>
      <c r="L267" s="20">
        <f t="shared" si="60"/>
        <v>41789</v>
      </c>
      <c r="M267" s="18">
        <f t="shared" si="54"/>
        <v>49</v>
      </c>
      <c r="N267" s="21">
        <f t="shared" si="55"/>
        <v>153.0612244897959</v>
      </c>
      <c r="O267" s="17">
        <f t="shared" si="56"/>
        <v>1</v>
      </c>
      <c r="P267" s="22">
        <f t="shared" si="57"/>
        <v>153.0612244897959</v>
      </c>
      <c r="Q267" s="23">
        <f t="shared" si="61"/>
        <v>41775</v>
      </c>
      <c r="R267">
        <f t="shared" si="65"/>
        <v>1</v>
      </c>
    </row>
    <row r="268" spans="1:18" x14ac:dyDescent="0.3">
      <c r="A268" s="17">
        <v>6</v>
      </c>
      <c r="B268" s="17" t="s">
        <v>13</v>
      </c>
      <c r="C268" s="17" t="s">
        <v>21</v>
      </c>
      <c r="D268" s="17" t="s">
        <v>22</v>
      </c>
      <c r="E268" s="17" t="s">
        <v>18</v>
      </c>
      <c r="F268" s="17" t="s">
        <v>36</v>
      </c>
      <c r="G268" s="25">
        <v>7500</v>
      </c>
      <c r="H268" s="17" t="str">
        <f t="shared" si="62"/>
        <v>12/04/14</v>
      </c>
      <c r="I268" s="17" t="str">
        <f t="shared" si="63"/>
        <v>30/5/14</v>
      </c>
      <c r="J268" s="17" t="str">
        <f t="shared" si="64"/>
        <v>Saturday</v>
      </c>
      <c r="K268" s="20">
        <f t="shared" si="60"/>
        <v>41747</v>
      </c>
      <c r="L268" s="20">
        <f t="shared" si="60"/>
        <v>41789</v>
      </c>
      <c r="M268" s="18">
        <f t="shared" si="54"/>
        <v>49</v>
      </c>
      <c r="N268" s="21">
        <f t="shared" si="55"/>
        <v>153.0612244897959</v>
      </c>
      <c r="O268" s="17">
        <f t="shared" si="56"/>
        <v>1</v>
      </c>
      <c r="P268" s="22">
        <f t="shared" si="57"/>
        <v>153.0612244897959</v>
      </c>
      <c r="Q268" s="23">
        <f t="shared" si="61"/>
        <v>41782</v>
      </c>
      <c r="R268">
        <f t="shared" si="65"/>
        <v>1</v>
      </c>
    </row>
    <row r="269" spans="1:18" x14ac:dyDescent="0.3">
      <c r="A269" s="17">
        <v>6</v>
      </c>
      <c r="B269" s="17" t="s">
        <v>13</v>
      </c>
      <c r="C269" s="17" t="s">
        <v>21</v>
      </c>
      <c r="D269" s="17" t="s">
        <v>22</v>
      </c>
      <c r="E269" s="17" t="s">
        <v>18</v>
      </c>
      <c r="F269" s="17" t="s">
        <v>36</v>
      </c>
      <c r="G269" s="25">
        <v>7500</v>
      </c>
      <c r="H269" s="17" t="str">
        <f t="shared" si="62"/>
        <v>12/04/14</v>
      </c>
      <c r="I269" s="17" t="str">
        <f t="shared" si="63"/>
        <v>30/5/14</v>
      </c>
      <c r="J269" s="17" t="str">
        <f t="shared" si="64"/>
        <v>Saturday</v>
      </c>
      <c r="K269" s="20">
        <f t="shared" si="60"/>
        <v>41747</v>
      </c>
      <c r="L269" s="20">
        <f t="shared" si="60"/>
        <v>41789</v>
      </c>
      <c r="M269" s="18">
        <f t="shared" si="54"/>
        <v>49</v>
      </c>
      <c r="N269" s="21">
        <f t="shared" si="55"/>
        <v>153.0612244897959</v>
      </c>
      <c r="O269" s="17">
        <f t="shared" si="56"/>
        <v>1</v>
      </c>
      <c r="P269" s="22">
        <f t="shared" si="57"/>
        <v>153.0612244897959</v>
      </c>
      <c r="Q269" s="23">
        <f t="shared" si="61"/>
        <v>41789</v>
      </c>
      <c r="R269">
        <f t="shared" si="65"/>
        <v>1</v>
      </c>
    </row>
    <row r="270" spans="1:18" x14ac:dyDescent="0.3">
      <c r="A270" s="17">
        <v>6</v>
      </c>
      <c r="B270" s="17" t="s">
        <v>13</v>
      </c>
      <c r="C270" s="17" t="s">
        <v>21</v>
      </c>
      <c r="D270" s="17" t="s">
        <v>22</v>
      </c>
      <c r="E270" s="17" t="s">
        <v>18</v>
      </c>
      <c r="F270" s="17" t="s">
        <v>36</v>
      </c>
      <c r="G270" s="25">
        <v>7500</v>
      </c>
      <c r="H270" s="17" t="str">
        <f t="shared" si="62"/>
        <v>12/04/14</v>
      </c>
      <c r="I270" s="17" t="str">
        <f t="shared" si="63"/>
        <v>30/5/14</v>
      </c>
      <c r="J270" s="17" t="str">
        <f t="shared" si="64"/>
        <v>Saturday</v>
      </c>
      <c r="K270" s="20">
        <f t="shared" si="60"/>
        <v>41747</v>
      </c>
      <c r="L270" s="20">
        <f t="shared" si="60"/>
        <v>41789</v>
      </c>
      <c r="M270" s="18">
        <f t="shared" si="54"/>
        <v>49</v>
      </c>
      <c r="N270" s="21">
        <f t="shared" si="55"/>
        <v>153.0612244897959</v>
      </c>
      <c r="O270" s="17">
        <f t="shared" si="56"/>
        <v>1</v>
      </c>
      <c r="P270" s="22">
        <f t="shared" si="57"/>
        <v>153.0612244897959</v>
      </c>
      <c r="Q270" s="23">
        <f t="shared" si="61"/>
        <v>41796</v>
      </c>
      <c r="R270">
        <f t="shared" si="65"/>
        <v>0</v>
      </c>
    </row>
    <row r="271" spans="1:18" x14ac:dyDescent="0.3">
      <c r="A271" s="17">
        <v>6</v>
      </c>
      <c r="B271" s="17" t="s">
        <v>13</v>
      </c>
      <c r="C271" s="17" t="s">
        <v>21</v>
      </c>
      <c r="D271" s="17" t="s">
        <v>22</v>
      </c>
      <c r="E271" s="17" t="s">
        <v>18</v>
      </c>
      <c r="F271" s="17" t="s">
        <v>36</v>
      </c>
      <c r="G271" s="25">
        <v>7500</v>
      </c>
      <c r="H271" s="17" t="str">
        <f t="shared" si="62"/>
        <v>12/04/14</v>
      </c>
      <c r="I271" s="17" t="str">
        <f t="shared" si="63"/>
        <v>30/5/14</v>
      </c>
      <c r="J271" s="17" t="str">
        <f t="shared" si="64"/>
        <v>Saturday</v>
      </c>
      <c r="K271" s="20">
        <f t="shared" si="60"/>
        <v>41747</v>
      </c>
      <c r="L271" s="20">
        <f t="shared" si="60"/>
        <v>41789</v>
      </c>
      <c r="M271" s="18">
        <f t="shared" si="54"/>
        <v>49</v>
      </c>
      <c r="N271" s="21">
        <f t="shared" si="55"/>
        <v>153.0612244897959</v>
      </c>
      <c r="O271" s="17">
        <f t="shared" si="56"/>
        <v>1</v>
      </c>
      <c r="P271" s="22">
        <f t="shared" si="57"/>
        <v>153.0612244897959</v>
      </c>
      <c r="Q271" s="23">
        <f t="shared" si="61"/>
        <v>41803</v>
      </c>
      <c r="R271">
        <f t="shared" si="65"/>
        <v>0</v>
      </c>
    </row>
    <row r="272" spans="1:18" x14ac:dyDescent="0.3">
      <c r="A272" s="17">
        <v>6</v>
      </c>
      <c r="B272" s="17" t="s">
        <v>13</v>
      </c>
      <c r="C272" s="17" t="s">
        <v>21</v>
      </c>
      <c r="D272" s="17" t="s">
        <v>22</v>
      </c>
      <c r="E272" s="17" t="s">
        <v>18</v>
      </c>
      <c r="F272" s="17" t="s">
        <v>36</v>
      </c>
      <c r="G272" s="25">
        <v>7500</v>
      </c>
      <c r="H272" s="17" t="str">
        <f t="shared" si="62"/>
        <v>12/04/14</v>
      </c>
      <c r="I272" s="17" t="str">
        <f t="shared" si="63"/>
        <v>30/5/14</v>
      </c>
      <c r="J272" s="17" t="str">
        <f t="shared" si="64"/>
        <v>Saturday</v>
      </c>
      <c r="K272" s="20">
        <f t="shared" si="60"/>
        <v>41747</v>
      </c>
      <c r="L272" s="20">
        <f t="shared" si="60"/>
        <v>41789</v>
      </c>
      <c r="M272" s="18">
        <f t="shared" si="54"/>
        <v>49</v>
      </c>
      <c r="N272" s="21">
        <f t="shared" si="55"/>
        <v>153.0612244897959</v>
      </c>
      <c r="O272" s="17">
        <f t="shared" si="56"/>
        <v>1</v>
      </c>
      <c r="P272" s="22">
        <f t="shared" si="57"/>
        <v>153.0612244897959</v>
      </c>
      <c r="Q272" s="23">
        <f t="shared" si="61"/>
        <v>41810</v>
      </c>
      <c r="R272">
        <f t="shared" si="65"/>
        <v>0</v>
      </c>
    </row>
    <row r="273" spans="1:18" x14ac:dyDescent="0.3">
      <c r="A273" s="17">
        <v>6</v>
      </c>
      <c r="B273" s="17" t="s">
        <v>13</v>
      </c>
      <c r="C273" s="17" t="s">
        <v>21</v>
      </c>
      <c r="D273" s="17" t="s">
        <v>22</v>
      </c>
      <c r="E273" s="17" t="s">
        <v>18</v>
      </c>
      <c r="F273" s="17" t="s">
        <v>36</v>
      </c>
      <c r="G273" s="25">
        <v>7500</v>
      </c>
      <c r="H273" s="17" t="str">
        <f t="shared" si="62"/>
        <v>12/04/14</v>
      </c>
      <c r="I273" s="17" t="str">
        <f t="shared" si="63"/>
        <v>30/5/14</v>
      </c>
      <c r="J273" s="17" t="str">
        <f t="shared" si="64"/>
        <v>Saturday</v>
      </c>
      <c r="K273" s="20">
        <f t="shared" si="60"/>
        <v>41747</v>
      </c>
      <c r="L273" s="20">
        <f t="shared" si="60"/>
        <v>41789</v>
      </c>
      <c r="M273" s="18">
        <f t="shared" si="54"/>
        <v>49</v>
      </c>
      <c r="N273" s="21">
        <f t="shared" si="55"/>
        <v>153.0612244897959</v>
      </c>
      <c r="O273" s="17">
        <f t="shared" si="56"/>
        <v>1</v>
      </c>
      <c r="P273" s="22">
        <f t="shared" si="57"/>
        <v>153.0612244897959</v>
      </c>
      <c r="Q273" s="23">
        <f t="shared" si="61"/>
        <v>41817</v>
      </c>
      <c r="R273">
        <f t="shared" si="65"/>
        <v>0</v>
      </c>
    </row>
    <row r="274" spans="1:18" x14ac:dyDescent="0.3">
      <c r="A274" s="17">
        <v>6</v>
      </c>
      <c r="B274" s="17" t="s">
        <v>13</v>
      </c>
      <c r="C274" s="17" t="s">
        <v>21</v>
      </c>
      <c r="D274" s="17" t="s">
        <v>22</v>
      </c>
      <c r="E274" s="17" t="s">
        <v>18</v>
      </c>
      <c r="F274" s="17" t="s">
        <v>36</v>
      </c>
      <c r="G274" s="25">
        <v>7500</v>
      </c>
      <c r="H274" s="17" t="str">
        <f t="shared" si="62"/>
        <v>12/04/14</v>
      </c>
      <c r="I274" s="17" t="str">
        <f t="shared" si="63"/>
        <v>30/5/14</v>
      </c>
      <c r="J274" s="17" t="str">
        <f t="shared" si="64"/>
        <v>Saturday</v>
      </c>
      <c r="K274" s="20">
        <f t="shared" si="60"/>
        <v>41747</v>
      </c>
      <c r="L274" s="20">
        <f t="shared" si="60"/>
        <v>41789</v>
      </c>
      <c r="M274" s="18">
        <f t="shared" si="54"/>
        <v>49</v>
      </c>
      <c r="N274" s="21">
        <f t="shared" si="55"/>
        <v>153.0612244897959</v>
      </c>
      <c r="O274" s="17">
        <f t="shared" si="56"/>
        <v>1</v>
      </c>
      <c r="P274" s="22">
        <f t="shared" si="57"/>
        <v>153.0612244897959</v>
      </c>
      <c r="Q274" s="23">
        <f t="shared" si="61"/>
        <v>41824</v>
      </c>
      <c r="R274">
        <f t="shared" si="65"/>
        <v>0</v>
      </c>
    </row>
    <row r="275" spans="1:18" x14ac:dyDescent="0.3">
      <c r="A275" s="33">
        <v>6</v>
      </c>
      <c r="B275" s="33" t="s">
        <v>13</v>
      </c>
      <c r="C275" s="33" t="s">
        <v>21</v>
      </c>
      <c r="D275" s="33" t="s">
        <v>22</v>
      </c>
      <c r="E275" s="33" t="s">
        <v>18</v>
      </c>
      <c r="F275" s="33" t="s">
        <v>37</v>
      </c>
      <c r="G275" s="34">
        <v>7500</v>
      </c>
      <c r="H275" s="33" t="str">
        <f t="shared" si="62"/>
        <v>12/04/14</v>
      </c>
      <c r="I275" s="33" t="str">
        <f t="shared" si="63"/>
        <v>30/5/14</v>
      </c>
      <c r="J275" s="33" t="str">
        <f t="shared" si="64"/>
        <v>Saturday</v>
      </c>
      <c r="K275" s="35">
        <f t="shared" ref="K275:L295" si="66">IF(WEEKDAY(H275)=1,H275+5,
IF(WEEKDAY(H275)=2,H275+4,
IF(WEEKDAY(H275)=3,H275+3,
IF(WEEKDAY(H275)=4,H275+2,
IF(WEEKDAY(H275)=5,H275+1,
IF(WEEKDAY(H275)=6,H275+0,
IF(WEEKDAY(H275)=7,H275+6,
0)))))))</f>
        <v>41747</v>
      </c>
      <c r="L275" s="35">
        <f t="shared" si="66"/>
        <v>41789</v>
      </c>
      <c r="M275" s="36">
        <f t="shared" si="54"/>
        <v>49</v>
      </c>
      <c r="N275" s="37">
        <f t="shared" si="55"/>
        <v>153.0612244897959</v>
      </c>
      <c r="O275" s="33">
        <f t="shared" si="56"/>
        <v>1</v>
      </c>
      <c r="P275" s="38">
        <f t="shared" si="57"/>
        <v>153.0612244897959</v>
      </c>
      <c r="Q275" s="35">
        <v>41684</v>
      </c>
      <c r="R275">
        <f t="shared" si="65"/>
        <v>0</v>
      </c>
    </row>
    <row r="276" spans="1:18" x14ac:dyDescent="0.3">
      <c r="A276" s="33">
        <v>6</v>
      </c>
      <c r="B276" s="33" t="s">
        <v>13</v>
      </c>
      <c r="C276" s="33" t="s">
        <v>21</v>
      </c>
      <c r="D276" s="33" t="s">
        <v>22</v>
      </c>
      <c r="E276" s="33" t="s">
        <v>18</v>
      </c>
      <c r="F276" s="33" t="s">
        <v>37</v>
      </c>
      <c r="G276" s="34">
        <v>7500</v>
      </c>
      <c r="H276" s="33" t="str">
        <f t="shared" si="62"/>
        <v>12/04/14</v>
      </c>
      <c r="I276" s="33" t="str">
        <f t="shared" si="63"/>
        <v>30/5/14</v>
      </c>
      <c r="J276" s="33" t="str">
        <f t="shared" si="64"/>
        <v>Saturday</v>
      </c>
      <c r="K276" s="35">
        <f t="shared" si="66"/>
        <v>41747</v>
      </c>
      <c r="L276" s="35">
        <f t="shared" si="66"/>
        <v>41789</v>
      </c>
      <c r="M276" s="36">
        <f t="shared" si="54"/>
        <v>49</v>
      </c>
      <c r="N276" s="37">
        <f t="shared" si="55"/>
        <v>153.0612244897959</v>
      </c>
      <c r="O276" s="33">
        <f t="shared" si="56"/>
        <v>1</v>
      </c>
      <c r="P276" s="38">
        <f t="shared" si="57"/>
        <v>153.0612244897959</v>
      </c>
      <c r="Q276" s="39">
        <f>Q275+7</f>
        <v>41691</v>
      </c>
      <c r="R276">
        <f t="shared" si="65"/>
        <v>0</v>
      </c>
    </row>
    <row r="277" spans="1:18" x14ac:dyDescent="0.3">
      <c r="A277" s="33">
        <v>6</v>
      </c>
      <c r="B277" s="33" t="s">
        <v>13</v>
      </c>
      <c r="C277" s="33" t="s">
        <v>21</v>
      </c>
      <c r="D277" s="33" t="s">
        <v>22</v>
      </c>
      <c r="E277" s="33" t="s">
        <v>18</v>
      </c>
      <c r="F277" s="33" t="s">
        <v>37</v>
      </c>
      <c r="G277" s="34">
        <v>7500</v>
      </c>
      <c r="H277" s="33" t="str">
        <f t="shared" si="62"/>
        <v>12/04/14</v>
      </c>
      <c r="I277" s="33" t="str">
        <f t="shared" si="63"/>
        <v>30/5/14</v>
      </c>
      <c r="J277" s="33" t="str">
        <f t="shared" si="64"/>
        <v>Saturday</v>
      </c>
      <c r="K277" s="35">
        <f t="shared" si="66"/>
        <v>41747</v>
      </c>
      <c r="L277" s="35">
        <f t="shared" si="66"/>
        <v>41789</v>
      </c>
      <c r="M277" s="36">
        <f t="shared" si="54"/>
        <v>49</v>
      </c>
      <c r="N277" s="37">
        <f t="shared" si="55"/>
        <v>153.0612244897959</v>
      </c>
      <c r="O277" s="33">
        <f t="shared" si="56"/>
        <v>1</v>
      </c>
      <c r="P277" s="38">
        <f t="shared" si="57"/>
        <v>153.0612244897959</v>
      </c>
      <c r="Q277" s="39">
        <f t="shared" ref="Q277:Q295" si="67">Q276+7</f>
        <v>41698</v>
      </c>
      <c r="R277">
        <f t="shared" si="65"/>
        <v>0</v>
      </c>
    </row>
    <row r="278" spans="1:18" x14ac:dyDescent="0.3">
      <c r="A278" s="33">
        <v>6</v>
      </c>
      <c r="B278" s="33" t="s">
        <v>13</v>
      </c>
      <c r="C278" s="33" t="s">
        <v>21</v>
      </c>
      <c r="D278" s="33" t="s">
        <v>22</v>
      </c>
      <c r="E278" s="33" t="s">
        <v>18</v>
      </c>
      <c r="F278" s="33" t="s">
        <v>37</v>
      </c>
      <c r="G278" s="34">
        <v>7500</v>
      </c>
      <c r="H278" s="33" t="str">
        <f t="shared" si="62"/>
        <v>12/04/14</v>
      </c>
      <c r="I278" s="33" t="str">
        <f t="shared" si="63"/>
        <v>30/5/14</v>
      </c>
      <c r="J278" s="33" t="str">
        <f t="shared" si="64"/>
        <v>Saturday</v>
      </c>
      <c r="K278" s="35">
        <f t="shared" si="66"/>
        <v>41747</v>
      </c>
      <c r="L278" s="35">
        <f t="shared" si="66"/>
        <v>41789</v>
      </c>
      <c r="M278" s="36">
        <f t="shared" si="54"/>
        <v>49</v>
      </c>
      <c r="N278" s="37">
        <f t="shared" si="55"/>
        <v>153.0612244897959</v>
      </c>
      <c r="O278" s="33">
        <f t="shared" si="56"/>
        <v>1</v>
      </c>
      <c r="P278" s="38">
        <f t="shared" si="57"/>
        <v>153.0612244897959</v>
      </c>
      <c r="Q278" s="39">
        <f t="shared" si="67"/>
        <v>41705</v>
      </c>
      <c r="R278">
        <f t="shared" si="65"/>
        <v>0</v>
      </c>
    </row>
    <row r="279" spans="1:18" x14ac:dyDescent="0.3">
      <c r="A279" s="33">
        <v>6</v>
      </c>
      <c r="B279" s="33" t="s">
        <v>13</v>
      </c>
      <c r="C279" s="33" t="s">
        <v>21</v>
      </c>
      <c r="D279" s="33" t="s">
        <v>22</v>
      </c>
      <c r="E279" s="33" t="s">
        <v>18</v>
      </c>
      <c r="F279" s="33" t="s">
        <v>37</v>
      </c>
      <c r="G279" s="34">
        <v>7500</v>
      </c>
      <c r="H279" s="33" t="str">
        <f t="shared" si="62"/>
        <v>12/04/14</v>
      </c>
      <c r="I279" s="33" t="str">
        <f t="shared" si="63"/>
        <v>30/5/14</v>
      </c>
      <c r="J279" s="33" t="str">
        <f t="shared" si="64"/>
        <v>Saturday</v>
      </c>
      <c r="K279" s="35">
        <f t="shared" si="66"/>
        <v>41747</v>
      </c>
      <c r="L279" s="35">
        <f t="shared" si="66"/>
        <v>41789</v>
      </c>
      <c r="M279" s="36">
        <f t="shared" si="54"/>
        <v>49</v>
      </c>
      <c r="N279" s="37">
        <f t="shared" si="55"/>
        <v>153.0612244897959</v>
      </c>
      <c r="O279" s="33">
        <f t="shared" si="56"/>
        <v>1</v>
      </c>
      <c r="P279" s="38">
        <f t="shared" si="57"/>
        <v>153.0612244897959</v>
      </c>
      <c r="Q279" s="39">
        <f t="shared" si="67"/>
        <v>41712</v>
      </c>
      <c r="R279">
        <f t="shared" si="65"/>
        <v>0</v>
      </c>
    </row>
    <row r="280" spans="1:18" x14ac:dyDescent="0.3">
      <c r="A280" s="33">
        <v>6</v>
      </c>
      <c r="B280" s="33" t="s">
        <v>13</v>
      </c>
      <c r="C280" s="33" t="s">
        <v>21</v>
      </c>
      <c r="D280" s="33" t="s">
        <v>22</v>
      </c>
      <c r="E280" s="33" t="s">
        <v>18</v>
      </c>
      <c r="F280" s="33" t="s">
        <v>37</v>
      </c>
      <c r="G280" s="34">
        <v>7500</v>
      </c>
      <c r="H280" s="33" t="str">
        <f t="shared" si="62"/>
        <v>12/04/14</v>
      </c>
      <c r="I280" s="33" t="str">
        <f t="shared" si="63"/>
        <v>30/5/14</v>
      </c>
      <c r="J280" s="33" t="str">
        <f t="shared" si="64"/>
        <v>Saturday</v>
      </c>
      <c r="K280" s="35">
        <f t="shared" si="66"/>
        <v>41747</v>
      </c>
      <c r="L280" s="35">
        <f t="shared" si="66"/>
        <v>41789</v>
      </c>
      <c r="M280" s="36">
        <f t="shared" ref="M280:M343" si="68">(I280-H280)+1</f>
        <v>49</v>
      </c>
      <c r="N280" s="37">
        <f t="shared" ref="N280:N343" si="69">G280/M280/O280</f>
        <v>153.0612244897959</v>
      </c>
      <c r="O280" s="33">
        <f t="shared" ref="O280:O343" si="70">LEN(F280)-LEN(SUBSTITUTE(F280,"-",""))+1</f>
        <v>1</v>
      </c>
      <c r="P280" s="38">
        <f t="shared" ref="P280:P343" si="71">G280/(O280*M280)</f>
        <v>153.0612244897959</v>
      </c>
      <c r="Q280" s="39">
        <f t="shared" si="67"/>
        <v>41719</v>
      </c>
      <c r="R280">
        <f t="shared" si="65"/>
        <v>0</v>
      </c>
    </row>
    <row r="281" spans="1:18" x14ac:dyDescent="0.3">
      <c r="A281" s="33">
        <v>6</v>
      </c>
      <c r="B281" s="33" t="s">
        <v>13</v>
      </c>
      <c r="C281" s="33" t="s">
        <v>21</v>
      </c>
      <c r="D281" s="33" t="s">
        <v>22</v>
      </c>
      <c r="E281" s="33" t="s">
        <v>18</v>
      </c>
      <c r="F281" s="33" t="s">
        <v>37</v>
      </c>
      <c r="G281" s="34">
        <v>7500</v>
      </c>
      <c r="H281" s="33" t="str">
        <f t="shared" si="62"/>
        <v>12/04/14</v>
      </c>
      <c r="I281" s="33" t="str">
        <f t="shared" si="63"/>
        <v>30/5/14</v>
      </c>
      <c r="J281" s="33" t="str">
        <f t="shared" si="64"/>
        <v>Saturday</v>
      </c>
      <c r="K281" s="35">
        <f t="shared" si="66"/>
        <v>41747</v>
      </c>
      <c r="L281" s="35">
        <f t="shared" si="66"/>
        <v>41789</v>
      </c>
      <c r="M281" s="36">
        <f t="shared" si="68"/>
        <v>49</v>
      </c>
      <c r="N281" s="37">
        <f t="shared" si="69"/>
        <v>153.0612244897959</v>
      </c>
      <c r="O281" s="33">
        <f t="shared" si="70"/>
        <v>1</v>
      </c>
      <c r="P281" s="38">
        <f t="shared" si="71"/>
        <v>153.0612244897959</v>
      </c>
      <c r="Q281" s="39">
        <f t="shared" si="67"/>
        <v>41726</v>
      </c>
      <c r="R281">
        <f t="shared" si="65"/>
        <v>0</v>
      </c>
    </row>
    <row r="282" spans="1:18" x14ac:dyDescent="0.3">
      <c r="A282" s="33">
        <v>6</v>
      </c>
      <c r="B282" s="33" t="s">
        <v>13</v>
      </c>
      <c r="C282" s="33" t="s">
        <v>21</v>
      </c>
      <c r="D282" s="33" t="s">
        <v>22</v>
      </c>
      <c r="E282" s="33" t="s">
        <v>18</v>
      </c>
      <c r="F282" s="33" t="s">
        <v>37</v>
      </c>
      <c r="G282" s="34">
        <v>7500</v>
      </c>
      <c r="H282" s="33" t="str">
        <f t="shared" si="62"/>
        <v>12/04/14</v>
      </c>
      <c r="I282" s="33" t="str">
        <f t="shared" si="63"/>
        <v>30/5/14</v>
      </c>
      <c r="J282" s="33" t="str">
        <f t="shared" si="64"/>
        <v>Saturday</v>
      </c>
      <c r="K282" s="35">
        <f t="shared" si="66"/>
        <v>41747</v>
      </c>
      <c r="L282" s="35">
        <f t="shared" si="66"/>
        <v>41789</v>
      </c>
      <c r="M282" s="36">
        <f t="shared" si="68"/>
        <v>49</v>
      </c>
      <c r="N282" s="37">
        <f t="shared" si="69"/>
        <v>153.0612244897959</v>
      </c>
      <c r="O282" s="33">
        <f t="shared" si="70"/>
        <v>1</v>
      </c>
      <c r="P282" s="38">
        <f t="shared" si="71"/>
        <v>153.0612244897959</v>
      </c>
      <c r="Q282" s="39">
        <f t="shared" si="67"/>
        <v>41733</v>
      </c>
      <c r="R282">
        <f t="shared" si="65"/>
        <v>0</v>
      </c>
    </row>
    <row r="283" spans="1:18" x14ac:dyDescent="0.3">
      <c r="A283" s="33">
        <v>6</v>
      </c>
      <c r="B283" s="33" t="s">
        <v>13</v>
      </c>
      <c r="C283" s="33" t="s">
        <v>21</v>
      </c>
      <c r="D283" s="33" t="s">
        <v>22</v>
      </c>
      <c r="E283" s="33" t="s">
        <v>18</v>
      </c>
      <c r="F283" s="33" t="s">
        <v>37</v>
      </c>
      <c r="G283" s="34">
        <v>7500</v>
      </c>
      <c r="H283" s="33" t="str">
        <f t="shared" si="62"/>
        <v>12/04/14</v>
      </c>
      <c r="I283" s="33" t="str">
        <f t="shared" si="63"/>
        <v>30/5/14</v>
      </c>
      <c r="J283" s="33" t="str">
        <f t="shared" si="64"/>
        <v>Saturday</v>
      </c>
      <c r="K283" s="35">
        <f t="shared" si="66"/>
        <v>41747</v>
      </c>
      <c r="L283" s="35">
        <f t="shared" si="66"/>
        <v>41789</v>
      </c>
      <c r="M283" s="36">
        <f t="shared" si="68"/>
        <v>49</v>
      </c>
      <c r="N283" s="37">
        <f t="shared" si="69"/>
        <v>153.0612244897959</v>
      </c>
      <c r="O283" s="33">
        <f t="shared" si="70"/>
        <v>1</v>
      </c>
      <c r="P283" s="38">
        <f t="shared" si="71"/>
        <v>153.0612244897959</v>
      </c>
      <c r="Q283" s="39">
        <f t="shared" si="67"/>
        <v>41740</v>
      </c>
      <c r="R283">
        <f t="shared" si="65"/>
        <v>0</v>
      </c>
    </row>
    <row r="284" spans="1:18" x14ac:dyDescent="0.3">
      <c r="A284" s="33">
        <v>6</v>
      </c>
      <c r="B284" s="33" t="s">
        <v>13</v>
      </c>
      <c r="C284" s="33" t="s">
        <v>21</v>
      </c>
      <c r="D284" s="33" t="s">
        <v>22</v>
      </c>
      <c r="E284" s="33" t="s">
        <v>18</v>
      </c>
      <c r="F284" s="33" t="s">
        <v>37</v>
      </c>
      <c r="G284" s="34">
        <v>7500</v>
      </c>
      <c r="H284" s="33" t="str">
        <f t="shared" si="62"/>
        <v>12/04/14</v>
      </c>
      <c r="I284" s="33" t="str">
        <f t="shared" si="63"/>
        <v>30/5/14</v>
      </c>
      <c r="J284" s="33" t="str">
        <f t="shared" si="64"/>
        <v>Saturday</v>
      </c>
      <c r="K284" s="35">
        <f t="shared" si="66"/>
        <v>41747</v>
      </c>
      <c r="L284" s="35">
        <f t="shared" si="66"/>
        <v>41789</v>
      </c>
      <c r="M284" s="36">
        <f t="shared" si="68"/>
        <v>49</v>
      </c>
      <c r="N284" s="37">
        <f t="shared" si="69"/>
        <v>153.0612244897959</v>
      </c>
      <c r="O284" s="33">
        <f t="shared" si="70"/>
        <v>1</v>
      </c>
      <c r="P284" s="38">
        <f t="shared" si="71"/>
        <v>153.0612244897959</v>
      </c>
      <c r="Q284" s="39">
        <f t="shared" si="67"/>
        <v>41747</v>
      </c>
      <c r="R284">
        <f t="shared" si="65"/>
        <v>1</v>
      </c>
    </row>
    <row r="285" spans="1:18" x14ac:dyDescent="0.3">
      <c r="A285" s="33">
        <v>6</v>
      </c>
      <c r="B285" s="33" t="s">
        <v>13</v>
      </c>
      <c r="C285" s="33" t="s">
        <v>21</v>
      </c>
      <c r="D285" s="33" t="s">
        <v>22</v>
      </c>
      <c r="E285" s="33" t="s">
        <v>18</v>
      </c>
      <c r="F285" s="33" t="s">
        <v>37</v>
      </c>
      <c r="G285" s="34">
        <v>7500</v>
      </c>
      <c r="H285" s="33" t="str">
        <f t="shared" si="62"/>
        <v>12/04/14</v>
      </c>
      <c r="I285" s="33" t="str">
        <f t="shared" si="63"/>
        <v>30/5/14</v>
      </c>
      <c r="J285" s="33" t="str">
        <f t="shared" si="64"/>
        <v>Saturday</v>
      </c>
      <c r="K285" s="35">
        <f t="shared" si="66"/>
        <v>41747</v>
      </c>
      <c r="L285" s="35">
        <f t="shared" si="66"/>
        <v>41789</v>
      </c>
      <c r="M285" s="36">
        <f t="shared" si="68"/>
        <v>49</v>
      </c>
      <c r="N285" s="37">
        <f t="shared" si="69"/>
        <v>153.0612244897959</v>
      </c>
      <c r="O285" s="33">
        <f t="shared" si="70"/>
        <v>1</v>
      </c>
      <c r="P285" s="38">
        <f t="shared" si="71"/>
        <v>153.0612244897959</v>
      </c>
      <c r="Q285" s="39">
        <f t="shared" si="67"/>
        <v>41754</v>
      </c>
      <c r="R285">
        <f t="shared" si="65"/>
        <v>1</v>
      </c>
    </row>
    <row r="286" spans="1:18" x14ac:dyDescent="0.3">
      <c r="A286" s="33">
        <v>6</v>
      </c>
      <c r="B286" s="33" t="s">
        <v>13</v>
      </c>
      <c r="C286" s="33" t="s">
        <v>21</v>
      </c>
      <c r="D286" s="33" t="s">
        <v>22</v>
      </c>
      <c r="E286" s="33" t="s">
        <v>18</v>
      </c>
      <c r="F286" s="33" t="s">
        <v>37</v>
      </c>
      <c r="G286" s="34">
        <v>7500</v>
      </c>
      <c r="H286" s="33" t="str">
        <f t="shared" si="62"/>
        <v>12/04/14</v>
      </c>
      <c r="I286" s="33" t="str">
        <f t="shared" si="63"/>
        <v>30/5/14</v>
      </c>
      <c r="J286" s="33" t="str">
        <f t="shared" si="64"/>
        <v>Saturday</v>
      </c>
      <c r="K286" s="35">
        <f t="shared" si="66"/>
        <v>41747</v>
      </c>
      <c r="L286" s="35">
        <f t="shared" si="66"/>
        <v>41789</v>
      </c>
      <c r="M286" s="36">
        <f t="shared" si="68"/>
        <v>49</v>
      </c>
      <c r="N286" s="37">
        <f t="shared" si="69"/>
        <v>153.0612244897959</v>
      </c>
      <c r="O286" s="33">
        <f t="shared" si="70"/>
        <v>1</v>
      </c>
      <c r="P286" s="38">
        <f t="shared" si="71"/>
        <v>153.0612244897959</v>
      </c>
      <c r="Q286" s="39">
        <f t="shared" si="67"/>
        <v>41761</v>
      </c>
      <c r="R286">
        <f t="shared" si="65"/>
        <v>1</v>
      </c>
    </row>
    <row r="287" spans="1:18" x14ac:dyDescent="0.3">
      <c r="A287" s="33">
        <v>6</v>
      </c>
      <c r="B287" s="33" t="s">
        <v>13</v>
      </c>
      <c r="C287" s="33" t="s">
        <v>21</v>
      </c>
      <c r="D287" s="33" t="s">
        <v>22</v>
      </c>
      <c r="E287" s="33" t="s">
        <v>18</v>
      </c>
      <c r="F287" s="33" t="s">
        <v>37</v>
      </c>
      <c r="G287" s="34">
        <v>7500</v>
      </c>
      <c r="H287" s="33" t="str">
        <f t="shared" si="62"/>
        <v>12/04/14</v>
      </c>
      <c r="I287" s="33" t="str">
        <f t="shared" si="63"/>
        <v>30/5/14</v>
      </c>
      <c r="J287" s="33" t="str">
        <f t="shared" si="64"/>
        <v>Saturday</v>
      </c>
      <c r="K287" s="35">
        <f t="shared" si="66"/>
        <v>41747</v>
      </c>
      <c r="L287" s="35">
        <f t="shared" si="66"/>
        <v>41789</v>
      </c>
      <c r="M287" s="36">
        <f t="shared" si="68"/>
        <v>49</v>
      </c>
      <c r="N287" s="37">
        <f t="shared" si="69"/>
        <v>153.0612244897959</v>
      </c>
      <c r="O287" s="33">
        <f t="shared" si="70"/>
        <v>1</v>
      </c>
      <c r="P287" s="38">
        <f t="shared" si="71"/>
        <v>153.0612244897959</v>
      </c>
      <c r="Q287" s="39">
        <f t="shared" si="67"/>
        <v>41768</v>
      </c>
      <c r="R287">
        <f t="shared" si="65"/>
        <v>1</v>
      </c>
    </row>
    <row r="288" spans="1:18" x14ac:dyDescent="0.3">
      <c r="A288" s="33">
        <v>6</v>
      </c>
      <c r="B288" s="33" t="s">
        <v>13</v>
      </c>
      <c r="C288" s="33" t="s">
        <v>21</v>
      </c>
      <c r="D288" s="33" t="s">
        <v>22</v>
      </c>
      <c r="E288" s="33" t="s">
        <v>18</v>
      </c>
      <c r="F288" s="33" t="s">
        <v>37</v>
      </c>
      <c r="G288" s="34">
        <v>7500</v>
      </c>
      <c r="H288" s="33" t="str">
        <f t="shared" si="62"/>
        <v>12/04/14</v>
      </c>
      <c r="I288" s="33" t="str">
        <f t="shared" si="63"/>
        <v>30/5/14</v>
      </c>
      <c r="J288" s="33" t="str">
        <f t="shared" si="64"/>
        <v>Saturday</v>
      </c>
      <c r="K288" s="35">
        <f t="shared" si="66"/>
        <v>41747</v>
      </c>
      <c r="L288" s="35">
        <f t="shared" si="66"/>
        <v>41789</v>
      </c>
      <c r="M288" s="36">
        <f t="shared" si="68"/>
        <v>49</v>
      </c>
      <c r="N288" s="37">
        <f t="shared" si="69"/>
        <v>153.0612244897959</v>
      </c>
      <c r="O288" s="33">
        <f t="shared" si="70"/>
        <v>1</v>
      </c>
      <c r="P288" s="38">
        <f t="shared" si="71"/>
        <v>153.0612244897959</v>
      </c>
      <c r="Q288" s="39">
        <f t="shared" si="67"/>
        <v>41775</v>
      </c>
      <c r="R288">
        <f t="shared" si="65"/>
        <v>1</v>
      </c>
    </row>
    <row r="289" spans="1:18" x14ac:dyDescent="0.3">
      <c r="A289" s="33">
        <v>6</v>
      </c>
      <c r="B289" s="33" t="s">
        <v>13</v>
      </c>
      <c r="C289" s="33" t="s">
        <v>21</v>
      </c>
      <c r="D289" s="33" t="s">
        <v>22</v>
      </c>
      <c r="E289" s="33" t="s">
        <v>18</v>
      </c>
      <c r="F289" s="33" t="s">
        <v>37</v>
      </c>
      <c r="G289" s="34">
        <v>7500</v>
      </c>
      <c r="H289" s="33" t="str">
        <f t="shared" si="62"/>
        <v>12/04/14</v>
      </c>
      <c r="I289" s="33" t="str">
        <f t="shared" si="63"/>
        <v>30/5/14</v>
      </c>
      <c r="J289" s="33" t="str">
        <f t="shared" si="64"/>
        <v>Saturday</v>
      </c>
      <c r="K289" s="35">
        <f t="shared" si="66"/>
        <v>41747</v>
      </c>
      <c r="L289" s="35">
        <f t="shared" si="66"/>
        <v>41789</v>
      </c>
      <c r="M289" s="36">
        <f t="shared" si="68"/>
        <v>49</v>
      </c>
      <c r="N289" s="37">
        <f t="shared" si="69"/>
        <v>153.0612244897959</v>
      </c>
      <c r="O289" s="33">
        <f t="shared" si="70"/>
        <v>1</v>
      </c>
      <c r="P289" s="38">
        <f t="shared" si="71"/>
        <v>153.0612244897959</v>
      </c>
      <c r="Q289" s="39">
        <f t="shared" si="67"/>
        <v>41782</v>
      </c>
      <c r="R289">
        <f t="shared" si="65"/>
        <v>1</v>
      </c>
    </row>
    <row r="290" spans="1:18" x14ac:dyDescent="0.3">
      <c r="A290" s="33">
        <v>6</v>
      </c>
      <c r="B290" s="33" t="s">
        <v>13</v>
      </c>
      <c r="C290" s="33" t="s">
        <v>21</v>
      </c>
      <c r="D290" s="33" t="s">
        <v>22</v>
      </c>
      <c r="E290" s="33" t="s">
        <v>18</v>
      </c>
      <c r="F290" s="33" t="s">
        <v>37</v>
      </c>
      <c r="G290" s="34">
        <v>7500</v>
      </c>
      <c r="H290" s="33" t="str">
        <f t="shared" si="62"/>
        <v>12/04/14</v>
      </c>
      <c r="I290" s="33" t="str">
        <f t="shared" si="63"/>
        <v>30/5/14</v>
      </c>
      <c r="J290" s="33" t="str">
        <f t="shared" si="64"/>
        <v>Saturday</v>
      </c>
      <c r="K290" s="35">
        <f t="shared" si="66"/>
        <v>41747</v>
      </c>
      <c r="L290" s="35">
        <f t="shared" si="66"/>
        <v>41789</v>
      </c>
      <c r="M290" s="36">
        <f t="shared" si="68"/>
        <v>49</v>
      </c>
      <c r="N290" s="37">
        <f t="shared" si="69"/>
        <v>153.0612244897959</v>
      </c>
      <c r="O290" s="33">
        <f t="shared" si="70"/>
        <v>1</v>
      </c>
      <c r="P290" s="38">
        <f t="shared" si="71"/>
        <v>153.0612244897959</v>
      </c>
      <c r="Q290" s="39">
        <f t="shared" si="67"/>
        <v>41789</v>
      </c>
      <c r="R290">
        <f t="shared" si="65"/>
        <v>1</v>
      </c>
    </row>
    <row r="291" spans="1:18" x14ac:dyDescent="0.3">
      <c r="A291" s="33">
        <v>6</v>
      </c>
      <c r="B291" s="33" t="s">
        <v>13</v>
      </c>
      <c r="C291" s="33" t="s">
        <v>21</v>
      </c>
      <c r="D291" s="33" t="s">
        <v>22</v>
      </c>
      <c r="E291" s="33" t="s">
        <v>18</v>
      </c>
      <c r="F291" s="33" t="s">
        <v>37</v>
      </c>
      <c r="G291" s="34">
        <v>7500</v>
      </c>
      <c r="H291" s="33" t="str">
        <f t="shared" si="62"/>
        <v>12/04/14</v>
      </c>
      <c r="I291" s="33" t="str">
        <f t="shared" si="63"/>
        <v>30/5/14</v>
      </c>
      <c r="J291" s="33" t="str">
        <f t="shared" si="64"/>
        <v>Saturday</v>
      </c>
      <c r="K291" s="35">
        <f t="shared" si="66"/>
        <v>41747</v>
      </c>
      <c r="L291" s="35">
        <f t="shared" si="66"/>
        <v>41789</v>
      </c>
      <c r="M291" s="36">
        <f t="shared" si="68"/>
        <v>49</v>
      </c>
      <c r="N291" s="37">
        <f t="shared" si="69"/>
        <v>153.0612244897959</v>
      </c>
      <c r="O291" s="33">
        <f t="shared" si="70"/>
        <v>1</v>
      </c>
      <c r="P291" s="38">
        <f t="shared" si="71"/>
        <v>153.0612244897959</v>
      </c>
      <c r="Q291" s="39">
        <f t="shared" si="67"/>
        <v>41796</v>
      </c>
      <c r="R291">
        <f t="shared" si="65"/>
        <v>0</v>
      </c>
    </row>
    <row r="292" spans="1:18" x14ac:dyDescent="0.3">
      <c r="A292" s="33">
        <v>6</v>
      </c>
      <c r="B292" s="33" t="s">
        <v>13</v>
      </c>
      <c r="C292" s="33" t="s">
        <v>21</v>
      </c>
      <c r="D292" s="33" t="s">
        <v>22</v>
      </c>
      <c r="E292" s="33" t="s">
        <v>18</v>
      </c>
      <c r="F292" s="33" t="s">
        <v>37</v>
      </c>
      <c r="G292" s="34">
        <v>7500</v>
      </c>
      <c r="H292" s="33" t="str">
        <f t="shared" si="62"/>
        <v>12/04/14</v>
      </c>
      <c r="I292" s="33" t="str">
        <f t="shared" si="63"/>
        <v>30/5/14</v>
      </c>
      <c r="J292" s="33" t="str">
        <f t="shared" si="64"/>
        <v>Saturday</v>
      </c>
      <c r="K292" s="35">
        <f t="shared" si="66"/>
        <v>41747</v>
      </c>
      <c r="L292" s="35">
        <f t="shared" si="66"/>
        <v>41789</v>
      </c>
      <c r="M292" s="36">
        <f t="shared" si="68"/>
        <v>49</v>
      </c>
      <c r="N292" s="37">
        <f t="shared" si="69"/>
        <v>153.0612244897959</v>
      </c>
      <c r="O292" s="33">
        <f t="shared" si="70"/>
        <v>1</v>
      </c>
      <c r="P292" s="38">
        <f t="shared" si="71"/>
        <v>153.0612244897959</v>
      </c>
      <c r="Q292" s="39">
        <f t="shared" si="67"/>
        <v>41803</v>
      </c>
      <c r="R292">
        <f t="shared" si="65"/>
        <v>0</v>
      </c>
    </row>
    <row r="293" spans="1:18" x14ac:dyDescent="0.3">
      <c r="A293" s="33">
        <v>6</v>
      </c>
      <c r="B293" s="33" t="s">
        <v>13</v>
      </c>
      <c r="C293" s="33" t="s">
        <v>21</v>
      </c>
      <c r="D293" s="33" t="s">
        <v>22</v>
      </c>
      <c r="E293" s="33" t="s">
        <v>18</v>
      </c>
      <c r="F293" s="33" t="s">
        <v>37</v>
      </c>
      <c r="G293" s="34">
        <v>7500</v>
      </c>
      <c r="H293" s="33" t="str">
        <f t="shared" si="62"/>
        <v>12/04/14</v>
      </c>
      <c r="I293" s="33" t="str">
        <f t="shared" si="63"/>
        <v>30/5/14</v>
      </c>
      <c r="J293" s="33" t="str">
        <f t="shared" si="64"/>
        <v>Saturday</v>
      </c>
      <c r="K293" s="35">
        <f t="shared" si="66"/>
        <v>41747</v>
      </c>
      <c r="L293" s="35">
        <f t="shared" si="66"/>
        <v>41789</v>
      </c>
      <c r="M293" s="36">
        <f t="shared" si="68"/>
        <v>49</v>
      </c>
      <c r="N293" s="37">
        <f t="shared" si="69"/>
        <v>153.0612244897959</v>
      </c>
      <c r="O293" s="33">
        <f t="shared" si="70"/>
        <v>1</v>
      </c>
      <c r="P293" s="38">
        <f t="shared" si="71"/>
        <v>153.0612244897959</v>
      </c>
      <c r="Q293" s="39">
        <f t="shared" si="67"/>
        <v>41810</v>
      </c>
      <c r="R293">
        <f t="shared" si="65"/>
        <v>0</v>
      </c>
    </row>
    <row r="294" spans="1:18" x14ac:dyDescent="0.3">
      <c r="A294" s="33">
        <v>6</v>
      </c>
      <c r="B294" s="33" t="s">
        <v>13</v>
      </c>
      <c r="C294" s="33" t="s">
        <v>21</v>
      </c>
      <c r="D294" s="33" t="s">
        <v>22</v>
      </c>
      <c r="E294" s="33" t="s">
        <v>18</v>
      </c>
      <c r="F294" s="33" t="s">
        <v>37</v>
      </c>
      <c r="G294" s="34">
        <v>7500</v>
      </c>
      <c r="H294" s="33" t="str">
        <f t="shared" si="62"/>
        <v>12/04/14</v>
      </c>
      <c r="I294" s="33" t="str">
        <f t="shared" si="63"/>
        <v>30/5/14</v>
      </c>
      <c r="J294" s="33" t="str">
        <f t="shared" si="64"/>
        <v>Saturday</v>
      </c>
      <c r="K294" s="35">
        <f t="shared" si="66"/>
        <v>41747</v>
      </c>
      <c r="L294" s="35">
        <f t="shared" si="66"/>
        <v>41789</v>
      </c>
      <c r="M294" s="36">
        <f t="shared" si="68"/>
        <v>49</v>
      </c>
      <c r="N294" s="37">
        <f t="shared" si="69"/>
        <v>153.0612244897959</v>
      </c>
      <c r="O294" s="33">
        <f t="shared" si="70"/>
        <v>1</v>
      </c>
      <c r="P294" s="38">
        <f t="shared" si="71"/>
        <v>153.0612244897959</v>
      </c>
      <c r="Q294" s="39">
        <f t="shared" si="67"/>
        <v>41817</v>
      </c>
      <c r="R294">
        <f t="shared" si="65"/>
        <v>0</v>
      </c>
    </row>
    <row r="295" spans="1:18" x14ac:dyDescent="0.3">
      <c r="A295" s="33">
        <v>6</v>
      </c>
      <c r="B295" s="33" t="s">
        <v>13</v>
      </c>
      <c r="C295" s="33" t="s">
        <v>21</v>
      </c>
      <c r="D295" s="33" t="s">
        <v>22</v>
      </c>
      <c r="E295" s="33" t="s">
        <v>18</v>
      </c>
      <c r="F295" s="33" t="s">
        <v>37</v>
      </c>
      <c r="G295" s="34">
        <v>7500</v>
      </c>
      <c r="H295" s="33" t="str">
        <f t="shared" si="62"/>
        <v>12/04/14</v>
      </c>
      <c r="I295" s="33" t="str">
        <f t="shared" si="63"/>
        <v>30/5/14</v>
      </c>
      <c r="J295" s="33" t="str">
        <f t="shared" si="64"/>
        <v>Saturday</v>
      </c>
      <c r="K295" s="35">
        <f t="shared" si="66"/>
        <v>41747</v>
      </c>
      <c r="L295" s="35">
        <f t="shared" si="66"/>
        <v>41789</v>
      </c>
      <c r="M295" s="36">
        <f t="shared" si="68"/>
        <v>49</v>
      </c>
      <c r="N295" s="37">
        <f t="shared" si="69"/>
        <v>153.0612244897959</v>
      </c>
      <c r="O295" s="33">
        <f t="shared" si="70"/>
        <v>1</v>
      </c>
      <c r="P295" s="38">
        <f t="shared" si="71"/>
        <v>153.0612244897959</v>
      </c>
      <c r="Q295" s="39">
        <f t="shared" si="67"/>
        <v>41824</v>
      </c>
      <c r="R295">
        <f t="shared" si="65"/>
        <v>0</v>
      </c>
    </row>
    <row r="296" spans="1:18" x14ac:dyDescent="0.3">
      <c r="A296" s="10">
        <v>7</v>
      </c>
      <c r="B296" s="10" t="s">
        <v>13</v>
      </c>
      <c r="C296" s="10" t="s">
        <v>21</v>
      </c>
      <c r="D296" s="10" t="s">
        <v>22</v>
      </c>
      <c r="E296" s="10" t="s">
        <v>19</v>
      </c>
      <c r="F296" s="10" t="s">
        <v>34</v>
      </c>
      <c r="G296" s="24">
        <v>10000</v>
      </c>
      <c r="H296" s="10" t="str">
        <f t="shared" si="62"/>
        <v>12/04/14</v>
      </c>
      <c r="I296" s="10" t="str">
        <f t="shared" si="63"/>
        <v>30/5/14</v>
      </c>
      <c r="J296" s="10" t="str">
        <f t="shared" si="64"/>
        <v>Saturday</v>
      </c>
      <c r="K296" s="13">
        <f t="shared" ref="K296:L316" si="72">IF(WEEKDAY(H296)=1,H296+5,
IF(WEEKDAY(H296)=2,H296+4,
IF(WEEKDAY(H296)=3,H296+3,
IF(WEEKDAY(H296)=4,H296+2,
IF(WEEKDAY(H296)=5,H296+1,
IF(WEEKDAY(H296)=6,H296+0,
IF(WEEKDAY(H296)=7,H296+6,
0)))))))</f>
        <v>41747</v>
      </c>
      <c r="L296" s="13">
        <f t="shared" si="72"/>
        <v>41789</v>
      </c>
      <c r="M296" s="11">
        <f t="shared" si="68"/>
        <v>49</v>
      </c>
      <c r="N296" s="14">
        <f t="shared" si="69"/>
        <v>204.08163265306123</v>
      </c>
      <c r="O296" s="10">
        <f t="shared" si="70"/>
        <v>1</v>
      </c>
      <c r="P296" s="15">
        <f t="shared" si="71"/>
        <v>204.08163265306123</v>
      </c>
      <c r="Q296" s="13">
        <v>41684</v>
      </c>
      <c r="R296">
        <f t="shared" si="65"/>
        <v>0</v>
      </c>
    </row>
    <row r="297" spans="1:18" x14ac:dyDescent="0.3">
      <c r="A297" s="10">
        <v>7</v>
      </c>
      <c r="B297" s="10" t="s">
        <v>13</v>
      </c>
      <c r="C297" s="10" t="s">
        <v>21</v>
      </c>
      <c r="D297" s="10" t="s">
        <v>22</v>
      </c>
      <c r="E297" s="10" t="s">
        <v>19</v>
      </c>
      <c r="F297" s="10" t="s">
        <v>34</v>
      </c>
      <c r="G297" s="24">
        <v>10000</v>
      </c>
      <c r="H297" s="10" t="str">
        <f t="shared" si="62"/>
        <v>12/04/14</v>
      </c>
      <c r="I297" s="10" t="str">
        <f t="shared" si="63"/>
        <v>30/5/14</v>
      </c>
      <c r="J297" s="10" t="str">
        <f t="shared" si="64"/>
        <v>Saturday</v>
      </c>
      <c r="K297" s="13">
        <f t="shared" si="72"/>
        <v>41747</v>
      </c>
      <c r="L297" s="13">
        <f t="shared" si="72"/>
        <v>41789</v>
      </c>
      <c r="M297" s="11">
        <f t="shared" si="68"/>
        <v>49</v>
      </c>
      <c r="N297" s="14">
        <f t="shared" si="69"/>
        <v>204.08163265306123</v>
      </c>
      <c r="O297" s="10">
        <f t="shared" si="70"/>
        <v>1</v>
      </c>
      <c r="P297" s="15">
        <f t="shared" si="71"/>
        <v>204.08163265306123</v>
      </c>
      <c r="Q297" s="16">
        <f>Q296+7</f>
        <v>41691</v>
      </c>
      <c r="R297">
        <f t="shared" si="65"/>
        <v>0</v>
      </c>
    </row>
    <row r="298" spans="1:18" x14ac:dyDescent="0.3">
      <c r="A298" s="10">
        <v>7</v>
      </c>
      <c r="B298" s="10" t="s">
        <v>13</v>
      </c>
      <c r="C298" s="10" t="s">
        <v>21</v>
      </c>
      <c r="D298" s="10" t="s">
        <v>22</v>
      </c>
      <c r="E298" s="10" t="s">
        <v>19</v>
      </c>
      <c r="F298" s="10" t="s">
        <v>34</v>
      </c>
      <c r="G298" s="24">
        <v>10000</v>
      </c>
      <c r="H298" s="10" t="str">
        <f t="shared" si="62"/>
        <v>12/04/14</v>
      </c>
      <c r="I298" s="10" t="str">
        <f t="shared" si="63"/>
        <v>30/5/14</v>
      </c>
      <c r="J298" s="10" t="str">
        <f t="shared" si="64"/>
        <v>Saturday</v>
      </c>
      <c r="K298" s="13">
        <f t="shared" si="72"/>
        <v>41747</v>
      </c>
      <c r="L298" s="13">
        <f t="shared" si="72"/>
        <v>41789</v>
      </c>
      <c r="M298" s="11">
        <f t="shared" si="68"/>
        <v>49</v>
      </c>
      <c r="N298" s="14">
        <f t="shared" si="69"/>
        <v>204.08163265306123</v>
      </c>
      <c r="O298" s="10">
        <f t="shared" si="70"/>
        <v>1</v>
      </c>
      <c r="P298" s="15">
        <f t="shared" si="71"/>
        <v>204.08163265306123</v>
      </c>
      <c r="Q298" s="16">
        <f t="shared" ref="Q298:Q316" si="73">Q297+7</f>
        <v>41698</v>
      </c>
      <c r="R298">
        <f t="shared" si="65"/>
        <v>0</v>
      </c>
    </row>
    <row r="299" spans="1:18" x14ac:dyDescent="0.3">
      <c r="A299" s="10">
        <v>7</v>
      </c>
      <c r="B299" s="10" t="s">
        <v>13</v>
      </c>
      <c r="C299" s="10" t="s">
        <v>21</v>
      </c>
      <c r="D299" s="10" t="s">
        <v>22</v>
      </c>
      <c r="E299" s="10" t="s">
        <v>19</v>
      </c>
      <c r="F299" s="10" t="s">
        <v>34</v>
      </c>
      <c r="G299" s="24">
        <v>10000</v>
      </c>
      <c r="H299" s="10" t="str">
        <f t="shared" si="62"/>
        <v>12/04/14</v>
      </c>
      <c r="I299" s="10" t="str">
        <f t="shared" si="63"/>
        <v>30/5/14</v>
      </c>
      <c r="J299" s="10" t="str">
        <f t="shared" si="64"/>
        <v>Saturday</v>
      </c>
      <c r="K299" s="13">
        <f t="shared" si="72"/>
        <v>41747</v>
      </c>
      <c r="L299" s="13">
        <f t="shared" si="72"/>
        <v>41789</v>
      </c>
      <c r="M299" s="11">
        <f t="shared" si="68"/>
        <v>49</v>
      </c>
      <c r="N299" s="14">
        <f t="shared" si="69"/>
        <v>204.08163265306123</v>
      </c>
      <c r="O299" s="10">
        <f t="shared" si="70"/>
        <v>1</v>
      </c>
      <c r="P299" s="15">
        <f t="shared" si="71"/>
        <v>204.08163265306123</v>
      </c>
      <c r="Q299" s="16">
        <f t="shared" si="73"/>
        <v>41705</v>
      </c>
      <c r="R299">
        <f t="shared" si="65"/>
        <v>0</v>
      </c>
    </row>
    <row r="300" spans="1:18" x14ac:dyDescent="0.3">
      <c r="A300" s="10">
        <v>7</v>
      </c>
      <c r="B300" s="10" t="s">
        <v>13</v>
      </c>
      <c r="C300" s="10" t="s">
        <v>21</v>
      </c>
      <c r="D300" s="10" t="s">
        <v>22</v>
      </c>
      <c r="E300" s="10" t="s">
        <v>19</v>
      </c>
      <c r="F300" s="10" t="s">
        <v>34</v>
      </c>
      <c r="G300" s="24">
        <v>10000</v>
      </c>
      <c r="H300" s="10" t="str">
        <f t="shared" si="62"/>
        <v>12/04/14</v>
      </c>
      <c r="I300" s="10" t="str">
        <f t="shared" si="63"/>
        <v>30/5/14</v>
      </c>
      <c r="J300" s="10" t="str">
        <f t="shared" si="64"/>
        <v>Saturday</v>
      </c>
      <c r="K300" s="13">
        <f t="shared" si="72"/>
        <v>41747</v>
      </c>
      <c r="L300" s="13">
        <f t="shared" si="72"/>
        <v>41789</v>
      </c>
      <c r="M300" s="11">
        <f t="shared" si="68"/>
        <v>49</v>
      </c>
      <c r="N300" s="14">
        <f t="shared" si="69"/>
        <v>204.08163265306123</v>
      </c>
      <c r="O300" s="10">
        <f t="shared" si="70"/>
        <v>1</v>
      </c>
      <c r="P300" s="15">
        <f t="shared" si="71"/>
        <v>204.08163265306123</v>
      </c>
      <c r="Q300" s="16">
        <f t="shared" si="73"/>
        <v>41712</v>
      </c>
      <c r="R300">
        <f t="shared" si="65"/>
        <v>0</v>
      </c>
    </row>
    <row r="301" spans="1:18" x14ac:dyDescent="0.3">
      <c r="A301" s="10">
        <v>7</v>
      </c>
      <c r="B301" s="10" t="s">
        <v>13</v>
      </c>
      <c r="C301" s="10" t="s">
        <v>21</v>
      </c>
      <c r="D301" s="10" t="s">
        <v>22</v>
      </c>
      <c r="E301" s="10" t="s">
        <v>19</v>
      </c>
      <c r="F301" s="10" t="s">
        <v>34</v>
      </c>
      <c r="G301" s="24">
        <v>10000</v>
      </c>
      <c r="H301" s="10" t="str">
        <f t="shared" si="62"/>
        <v>12/04/14</v>
      </c>
      <c r="I301" s="10" t="str">
        <f t="shared" si="63"/>
        <v>30/5/14</v>
      </c>
      <c r="J301" s="10" t="str">
        <f t="shared" si="64"/>
        <v>Saturday</v>
      </c>
      <c r="K301" s="13">
        <f t="shared" si="72"/>
        <v>41747</v>
      </c>
      <c r="L301" s="13">
        <f t="shared" si="72"/>
        <v>41789</v>
      </c>
      <c r="M301" s="11">
        <f t="shared" si="68"/>
        <v>49</v>
      </c>
      <c r="N301" s="14">
        <f t="shared" si="69"/>
        <v>204.08163265306123</v>
      </c>
      <c r="O301" s="10">
        <f t="shared" si="70"/>
        <v>1</v>
      </c>
      <c r="P301" s="15">
        <f t="shared" si="71"/>
        <v>204.08163265306123</v>
      </c>
      <c r="Q301" s="16">
        <f t="shared" si="73"/>
        <v>41719</v>
      </c>
      <c r="R301">
        <f t="shared" si="65"/>
        <v>0</v>
      </c>
    </row>
    <row r="302" spans="1:18" x14ac:dyDescent="0.3">
      <c r="A302" s="10">
        <v>7</v>
      </c>
      <c r="B302" s="10" t="s">
        <v>13</v>
      </c>
      <c r="C302" s="10" t="s">
        <v>21</v>
      </c>
      <c r="D302" s="10" t="s">
        <v>22</v>
      </c>
      <c r="E302" s="10" t="s">
        <v>19</v>
      </c>
      <c r="F302" s="10" t="s">
        <v>34</v>
      </c>
      <c r="G302" s="24">
        <v>10000</v>
      </c>
      <c r="H302" s="10" t="str">
        <f t="shared" si="62"/>
        <v>12/04/14</v>
      </c>
      <c r="I302" s="10" t="str">
        <f t="shared" si="63"/>
        <v>30/5/14</v>
      </c>
      <c r="J302" s="10" t="str">
        <f t="shared" si="64"/>
        <v>Saturday</v>
      </c>
      <c r="K302" s="13">
        <f t="shared" si="72"/>
        <v>41747</v>
      </c>
      <c r="L302" s="13">
        <f t="shared" si="72"/>
        <v>41789</v>
      </c>
      <c r="M302" s="11">
        <f t="shared" si="68"/>
        <v>49</v>
      </c>
      <c r="N302" s="14">
        <f t="shared" si="69"/>
        <v>204.08163265306123</v>
      </c>
      <c r="O302" s="10">
        <f t="shared" si="70"/>
        <v>1</v>
      </c>
      <c r="P302" s="15">
        <f t="shared" si="71"/>
        <v>204.08163265306123</v>
      </c>
      <c r="Q302" s="16">
        <f t="shared" si="73"/>
        <v>41726</v>
      </c>
      <c r="R302">
        <f t="shared" si="65"/>
        <v>0</v>
      </c>
    </row>
    <row r="303" spans="1:18" x14ac:dyDescent="0.3">
      <c r="A303" s="10">
        <v>7</v>
      </c>
      <c r="B303" s="10" t="s">
        <v>13</v>
      </c>
      <c r="C303" s="10" t="s">
        <v>21</v>
      </c>
      <c r="D303" s="10" t="s">
        <v>22</v>
      </c>
      <c r="E303" s="10" t="s">
        <v>19</v>
      </c>
      <c r="F303" s="10" t="s">
        <v>34</v>
      </c>
      <c r="G303" s="24">
        <v>10000</v>
      </c>
      <c r="H303" s="10" t="str">
        <f t="shared" si="62"/>
        <v>12/04/14</v>
      </c>
      <c r="I303" s="10" t="str">
        <f t="shared" si="63"/>
        <v>30/5/14</v>
      </c>
      <c r="J303" s="10" t="str">
        <f t="shared" si="64"/>
        <v>Saturday</v>
      </c>
      <c r="K303" s="13">
        <f t="shared" si="72"/>
        <v>41747</v>
      </c>
      <c r="L303" s="13">
        <f t="shared" si="72"/>
        <v>41789</v>
      </c>
      <c r="M303" s="11">
        <f t="shared" si="68"/>
        <v>49</v>
      </c>
      <c r="N303" s="14">
        <f t="shared" si="69"/>
        <v>204.08163265306123</v>
      </c>
      <c r="O303" s="10">
        <f t="shared" si="70"/>
        <v>1</v>
      </c>
      <c r="P303" s="15">
        <f t="shared" si="71"/>
        <v>204.08163265306123</v>
      </c>
      <c r="Q303" s="16">
        <f t="shared" si="73"/>
        <v>41733</v>
      </c>
      <c r="R303">
        <f t="shared" si="65"/>
        <v>0</v>
      </c>
    </row>
    <row r="304" spans="1:18" x14ac:dyDescent="0.3">
      <c r="A304" s="10">
        <v>7</v>
      </c>
      <c r="B304" s="10" t="s">
        <v>13</v>
      </c>
      <c r="C304" s="10" t="s">
        <v>21</v>
      </c>
      <c r="D304" s="10" t="s">
        <v>22</v>
      </c>
      <c r="E304" s="10" t="s">
        <v>19</v>
      </c>
      <c r="F304" s="10" t="s">
        <v>34</v>
      </c>
      <c r="G304" s="24">
        <v>10000</v>
      </c>
      <c r="H304" s="10" t="str">
        <f t="shared" si="62"/>
        <v>12/04/14</v>
      </c>
      <c r="I304" s="10" t="str">
        <f t="shared" si="63"/>
        <v>30/5/14</v>
      </c>
      <c r="J304" s="10" t="str">
        <f t="shared" si="64"/>
        <v>Saturday</v>
      </c>
      <c r="K304" s="13">
        <f t="shared" si="72"/>
        <v>41747</v>
      </c>
      <c r="L304" s="13">
        <f t="shared" si="72"/>
        <v>41789</v>
      </c>
      <c r="M304" s="11">
        <f t="shared" si="68"/>
        <v>49</v>
      </c>
      <c r="N304" s="14">
        <f t="shared" si="69"/>
        <v>204.08163265306123</v>
      </c>
      <c r="O304" s="10">
        <f t="shared" si="70"/>
        <v>1</v>
      </c>
      <c r="P304" s="15">
        <f t="shared" si="71"/>
        <v>204.08163265306123</v>
      </c>
      <c r="Q304" s="16">
        <f t="shared" si="73"/>
        <v>41740</v>
      </c>
      <c r="R304">
        <f t="shared" si="65"/>
        <v>0</v>
      </c>
    </row>
    <row r="305" spans="1:18" x14ac:dyDescent="0.3">
      <c r="A305" s="10">
        <v>7</v>
      </c>
      <c r="B305" s="10" t="s">
        <v>13</v>
      </c>
      <c r="C305" s="10" t="s">
        <v>21</v>
      </c>
      <c r="D305" s="10" t="s">
        <v>22</v>
      </c>
      <c r="E305" s="10" t="s">
        <v>19</v>
      </c>
      <c r="F305" s="10" t="s">
        <v>34</v>
      </c>
      <c r="G305" s="24">
        <v>10000</v>
      </c>
      <c r="H305" s="10" t="str">
        <f t="shared" si="62"/>
        <v>12/04/14</v>
      </c>
      <c r="I305" s="10" t="str">
        <f t="shared" si="63"/>
        <v>30/5/14</v>
      </c>
      <c r="J305" s="10" t="str">
        <f t="shared" si="64"/>
        <v>Saturday</v>
      </c>
      <c r="K305" s="13">
        <f t="shared" si="72"/>
        <v>41747</v>
      </c>
      <c r="L305" s="13">
        <f t="shared" si="72"/>
        <v>41789</v>
      </c>
      <c r="M305" s="11">
        <f t="shared" si="68"/>
        <v>49</v>
      </c>
      <c r="N305" s="14">
        <f t="shared" si="69"/>
        <v>204.08163265306123</v>
      </c>
      <c r="O305" s="10">
        <f t="shared" si="70"/>
        <v>1</v>
      </c>
      <c r="P305" s="15">
        <f t="shared" si="71"/>
        <v>204.08163265306123</v>
      </c>
      <c r="Q305" s="16">
        <f t="shared" si="73"/>
        <v>41747</v>
      </c>
      <c r="R305">
        <f t="shared" si="65"/>
        <v>1</v>
      </c>
    </row>
    <row r="306" spans="1:18" x14ac:dyDescent="0.3">
      <c r="A306" s="10">
        <v>7</v>
      </c>
      <c r="B306" s="10" t="s">
        <v>13</v>
      </c>
      <c r="C306" s="10" t="s">
        <v>21</v>
      </c>
      <c r="D306" s="10" t="s">
        <v>22</v>
      </c>
      <c r="E306" s="10" t="s">
        <v>19</v>
      </c>
      <c r="F306" s="10" t="s">
        <v>34</v>
      </c>
      <c r="G306" s="24">
        <v>10000</v>
      </c>
      <c r="H306" s="10" t="str">
        <f t="shared" si="62"/>
        <v>12/04/14</v>
      </c>
      <c r="I306" s="10" t="str">
        <f t="shared" si="63"/>
        <v>30/5/14</v>
      </c>
      <c r="J306" s="10" t="str">
        <f t="shared" si="64"/>
        <v>Saturday</v>
      </c>
      <c r="K306" s="13">
        <f t="shared" si="72"/>
        <v>41747</v>
      </c>
      <c r="L306" s="13">
        <f t="shared" si="72"/>
        <v>41789</v>
      </c>
      <c r="M306" s="11">
        <f t="shared" si="68"/>
        <v>49</v>
      </c>
      <c r="N306" s="14">
        <f t="shared" si="69"/>
        <v>204.08163265306123</v>
      </c>
      <c r="O306" s="10">
        <f t="shared" si="70"/>
        <v>1</v>
      </c>
      <c r="P306" s="15">
        <f t="shared" si="71"/>
        <v>204.08163265306123</v>
      </c>
      <c r="Q306" s="16">
        <f t="shared" si="73"/>
        <v>41754</v>
      </c>
      <c r="R306">
        <f t="shared" si="65"/>
        <v>1</v>
      </c>
    </row>
    <row r="307" spans="1:18" x14ac:dyDescent="0.3">
      <c r="A307" s="10">
        <v>7</v>
      </c>
      <c r="B307" s="10" t="s">
        <v>13</v>
      </c>
      <c r="C307" s="10" t="s">
        <v>21</v>
      </c>
      <c r="D307" s="10" t="s">
        <v>22</v>
      </c>
      <c r="E307" s="10" t="s">
        <v>19</v>
      </c>
      <c r="F307" s="10" t="s">
        <v>34</v>
      </c>
      <c r="G307" s="24">
        <v>10000</v>
      </c>
      <c r="H307" s="10" t="str">
        <f t="shared" si="62"/>
        <v>12/04/14</v>
      </c>
      <c r="I307" s="10" t="str">
        <f t="shared" si="63"/>
        <v>30/5/14</v>
      </c>
      <c r="J307" s="10" t="str">
        <f t="shared" si="64"/>
        <v>Saturday</v>
      </c>
      <c r="K307" s="13">
        <f t="shared" si="72"/>
        <v>41747</v>
      </c>
      <c r="L307" s="13">
        <f t="shared" si="72"/>
        <v>41789</v>
      </c>
      <c r="M307" s="11">
        <f t="shared" si="68"/>
        <v>49</v>
      </c>
      <c r="N307" s="14">
        <f t="shared" si="69"/>
        <v>204.08163265306123</v>
      </c>
      <c r="O307" s="10">
        <f t="shared" si="70"/>
        <v>1</v>
      </c>
      <c r="P307" s="15">
        <f t="shared" si="71"/>
        <v>204.08163265306123</v>
      </c>
      <c r="Q307" s="16">
        <f t="shared" si="73"/>
        <v>41761</v>
      </c>
      <c r="R307">
        <f t="shared" si="65"/>
        <v>1</v>
      </c>
    </row>
    <row r="308" spans="1:18" x14ac:dyDescent="0.3">
      <c r="A308" s="10">
        <v>7</v>
      </c>
      <c r="B308" s="10" t="s">
        <v>13</v>
      </c>
      <c r="C308" s="10" t="s">
        <v>21</v>
      </c>
      <c r="D308" s="10" t="s">
        <v>22</v>
      </c>
      <c r="E308" s="10" t="s">
        <v>19</v>
      </c>
      <c r="F308" s="10" t="s">
        <v>34</v>
      </c>
      <c r="G308" s="24">
        <v>10000</v>
      </c>
      <c r="H308" s="10" t="str">
        <f t="shared" si="62"/>
        <v>12/04/14</v>
      </c>
      <c r="I308" s="10" t="str">
        <f t="shared" si="63"/>
        <v>30/5/14</v>
      </c>
      <c r="J308" s="10" t="str">
        <f t="shared" si="64"/>
        <v>Saturday</v>
      </c>
      <c r="K308" s="13">
        <f t="shared" si="72"/>
        <v>41747</v>
      </c>
      <c r="L308" s="13">
        <f t="shared" si="72"/>
        <v>41789</v>
      </c>
      <c r="M308" s="11">
        <f t="shared" si="68"/>
        <v>49</v>
      </c>
      <c r="N308" s="14">
        <f t="shared" si="69"/>
        <v>204.08163265306123</v>
      </c>
      <c r="O308" s="10">
        <f t="shared" si="70"/>
        <v>1</v>
      </c>
      <c r="P308" s="15">
        <f t="shared" si="71"/>
        <v>204.08163265306123</v>
      </c>
      <c r="Q308" s="16">
        <f t="shared" si="73"/>
        <v>41768</v>
      </c>
      <c r="R308">
        <f t="shared" si="65"/>
        <v>1</v>
      </c>
    </row>
    <row r="309" spans="1:18" x14ac:dyDescent="0.3">
      <c r="A309" s="10">
        <v>7</v>
      </c>
      <c r="B309" s="10" t="s">
        <v>13</v>
      </c>
      <c r="C309" s="10" t="s">
        <v>21</v>
      </c>
      <c r="D309" s="10" t="s">
        <v>22</v>
      </c>
      <c r="E309" s="10" t="s">
        <v>19</v>
      </c>
      <c r="F309" s="10" t="s">
        <v>34</v>
      </c>
      <c r="G309" s="24">
        <v>10000</v>
      </c>
      <c r="H309" s="10" t="str">
        <f t="shared" si="62"/>
        <v>12/04/14</v>
      </c>
      <c r="I309" s="10" t="str">
        <f t="shared" si="63"/>
        <v>30/5/14</v>
      </c>
      <c r="J309" s="10" t="str">
        <f t="shared" si="64"/>
        <v>Saturday</v>
      </c>
      <c r="K309" s="13">
        <f t="shared" si="72"/>
        <v>41747</v>
      </c>
      <c r="L309" s="13">
        <f t="shared" si="72"/>
        <v>41789</v>
      </c>
      <c r="M309" s="11">
        <f t="shared" si="68"/>
        <v>49</v>
      </c>
      <c r="N309" s="14">
        <f t="shared" si="69"/>
        <v>204.08163265306123</v>
      </c>
      <c r="O309" s="10">
        <f t="shared" si="70"/>
        <v>1</v>
      </c>
      <c r="P309" s="15">
        <f t="shared" si="71"/>
        <v>204.08163265306123</v>
      </c>
      <c r="Q309" s="16">
        <f t="shared" si="73"/>
        <v>41775</v>
      </c>
      <c r="R309">
        <f t="shared" si="65"/>
        <v>1</v>
      </c>
    </row>
    <row r="310" spans="1:18" x14ac:dyDescent="0.3">
      <c r="A310" s="10">
        <v>7</v>
      </c>
      <c r="B310" s="10" t="s">
        <v>13</v>
      </c>
      <c r="C310" s="10" t="s">
        <v>21</v>
      </c>
      <c r="D310" s="10" t="s">
        <v>22</v>
      </c>
      <c r="E310" s="10" t="s">
        <v>19</v>
      </c>
      <c r="F310" s="10" t="s">
        <v>34</v>
      </c>
      <c r="G310" s="24">
        <v>10000</v>
      </c>
      <c r="H310" s="10" t="str">
        <f t="shared" si="62"/>
        <v>12/04/14</v>
      </c>
      <c r="I310" s="10" t="str">
        <f t="shared" si="63"/>
        <v>30/5/14</v>
      </c>
      <c r="J310" s="10" t="str">
        <f t="shared" si="64"/>
        <v>Saturday</v>
      </c>
      <c r="K310" s="13">
        <f t="shared" si="72"/>
        <v>41747</v>
      </c>
      <c r="L310" s="13">
        <f t="shared" si="72"/>
        <v>41789</v>
      </c>
      <c r="M310" s="11">
        <f t="shared" si="68"/>
        <v>49</v>
      </c>
      <c r="N310" s="14">
        <f t="shared" si="69"/>
        <v>204.08163265306123</v>
      </c>
      <c r="O310" s="10">
        <f t="shared" si="70"/>
        <v>1</v>
      </c>
      <c r="P310" s="15">
        <f t="shared" si="71"/>
        <v>204.08163265306123</v>
      </c>
      <c r="Q310" s="16">
        <f t="shared" si="73"/>
        <v>41782</v>
      </c>
      <c r="R310">
        <f t="shared" si="65"/>
        <v>1</v>
      </c>
    </row>
    <row r="311" spans="1:18" x14ac:dyDescent="0.3">
      <c r="A311" s="10">
        <v>7</v>
      </c>
      <c r="B311" s="10" t="s">
        <v>13</v>
      </c>
      <c r="C311" s="10" t="s">
        <v>21</v>
      </c>
      <c r="D311" s="10" t="s">
        <v>22</v>
      </c>
      <c r="E311" s="10" t="s">
        <v>19</v>
      </c>
      <c r="F311" s="10" t="s">
        <v>34</v>
      </c>
      <c r="G311" s="24">
        <v>10000</v>
      </c>
      <c r="H311" s="10" t="str">
        <f t="shared" si="62"/>
        <v>12/04/14</v>
      </c>
      <c r="I311" s="10" t="str">
        <f t="shared" si="63"/>
        <v>30/5/14</v>
      </c>
      <c r="J311" s="10" t="str">
        <f t="shared" si="64"/>
        <v>Saturday</v>
      </c>
      <c r="K311" s="13">
        <f t="shared" si="72"/>
        <v>41747</v>
      </c>
      <c r="L311" s="13">
        <f t="shared" si="72"/>
        <v>41789</v>
      </c>
      <c r="M311" s="11">
        <f t="shared" si="68"/>
        <v>49</v>
      </c>
      <c r="N311" s="14">
        <f t="shared" si="69"/>
        <v>204.08163265306123</v>
      </c>
      <c r="O311" s="10">
        <f t="shared" si="70"/>
        <v>1</v>
      </c>
      <c r="P311" s="15">
        <f t="shared" si="71"/>
        <v>204.08163265306123</v>
      </c>
      <c r="Q311" s="16">
        <f t="shared" si="73"/>
        <v>41789</v>
      </c>
      <c r="R311">
        <f t="shared" si="65"/>
        <v>1</v>
      </c>
    </row>
    <row r="312" spans="1:18" x14ac:dyDescent="0.3">
      <c r="A312" s="10">
        <v>7</v>
      </c>
      <c r="B312" s="10" t="s">
        <v>13</v>
      </c>
      <c r="C312" s="10" t="s">
        <v>21</v>
      </c>
      <c r="D312" s="10" t="s">
        <v>22</v>
      </c>
      <c r="E312" s="10" t="s">
        <v>19</v>
      </c>
      <c r="F312" s="10" t="s">
        <v>34</v>
      </c>
      <c r="G312" s="24">
        <v>10000</v>
      </c>
      <c r="H312" s="10" t="str">
        <f t="shared" si="62"/>
        <v>12/04/14</v>
      </c>
      <c r="I312" s="10" t="str">
        <f t="shared" si="63"/>
        <v>30/5/14</v>
      </c>
      <c r="J312" s="10" t="str">
        <f t="shared" si="64"/>
        <v>Saturday</v>
      </c>
      <c r="K312" s="13">
        <f t="shared" si="72"/>
        <v>41747</v>
      </c>
      <c r="L312" s="13">
        <f t="shared" si="72"/>
        <v>41789</v>
      </c>
      <c r="M312" s="11">
        <f t="shared" si="68"/>
        <v>49</v>
      </c>
      <c r="N312" s="14">
        <f t="shared" si="69"/>
        <v>204.08163265306123</v>
      </c>
      <c r="O312" s="10">
        <f t="shared" si="70"/>
        <v>1</v>
      </c>
      <c r="P312" s="15">
        <f t="shared" si="71"/>
        <v>204.08163265306123</v>
      </c>
      <c r="Q312" s="16">
        <f t="shared" si="73"/>
        <v>41796</v>
      </c>
      <c r="R312">
        <f t="shared" si="65"/>
        <v>0</v>
      </c>
    </row>
    <row r="313" spans="1:18" x14ac:dyDescent="0.3">
      <c r="A313" s="10">
        <v>7</v>
      </c>
      <c r="B313" s="10" t="s">
        <v>13</v>
      </c>
      <c r="C313" s="10" t="s">
        <v>21</v>
      </c>
      <c r="D313" s="10" t="s">
        <v>22</v>
      </c>
      <c r="E313" s="10" t="s">
        <v>19</v>
      </c>
      <c r="F313" s="10" t="s">
        <v>34</v>
      </c>
      <c r="G313" s="24">
        <v>10000</v>
      </c>
      <c r="H313" s="10" t="str">
        <f t="shared" si="62"/>
        <v>12/04/14</v>
      </c>
      <c r="I313" s="10" t="str">
        <f t="shared" si="63"/>
        <v>30/5/14</v>
      </c>
      <c r="J313" s="10" t="str">
        <f t="shared" si="64"/>
        <v>Saturday</v>
      </c>
      <c r="K313" s="13">
        <f t="shared" si="72"/>
        <v>41747</v>
      </c>
      <c r="L313" s="13">
        <f t="shared" si="72"/>
        <v>41789</v>
      </c>
      <c r="M313" s="11">
        <f t="shared" si="68"/>
        <v>49</v>
      </c>
      <c r="N313" s="14">
        <f t="shared" si="69"/>
        <v>204.08163265306123</v>
      </c>
      <c r="O313" s="10">
        <f t="shared" si="70"/>
        <v>1</v>
      </c>
      <c r="P313" s="15">
        <f t="shared" si="71"/>
        <v>204.08163265306123</v>
      </c>
      <c r="Q313" s="16">
        <f t="shared" si="73"/>
        <v>41803</v>
      </c>
      <c r="R313">
        <f t="shared" si="65"/>
        <v>0</v>
      </c>
    </row>
    <row r="314" spans="1:18" x14ac:dyDescent="0.3">
      <c r="A314" s="10">
        <v>7</v>
      </c>
      <c r="B314" s="10" t="s">
        <v>13</v>
      </c>
      <c r="C314" s="10" t="s">
        <v>21</v>
      </c>
      <c r="D314" s="10" t="s">
        <v>22</v>
      </c>
      <c r="E314" s="10" t="s">
        <v>19</v>
      </c>
      <c r="F314" s="10" t="s">
        <v>34</v>
      </c>
      <c r="G314" s="24">
        <v>10000</v>
      </c>
      <c r="H314" s="10" t="str">
        <f t="shared" si="62"/>
        <v>12/04/14</v>
      </c>
      <c r="I314" s="10" t="str">
        <f t="shared" si="63"/>
        <v>30/5/14</v>
      </c>
      <c r="J314" s="10" t="str">
        <f t="shared" si="64"/>
        <v>Saturday</v>
      </c>
      <c r="K314" s="13">
        <f t="shared" si="72"/>
        <v>41747</v>
      </c>
      <c r="L314" s="13">
        <f t="shared" si="72"/>
        <v>41789</v>
      </c>
      <c r="M314" s="11">
        <f t="shared" si="68"/>
        <v>49</v>
      </c>
      <c r="N314" s="14">
        <f t="shared" si="69"/>
        <v>204.08163265306123</v>
      </c>
      <c r="O314" s="10">
        <f t="shared" si="70"/>
        <v>1</v>
      </c>
      <c r="P314" s="15">
        <f t="shared" si="71"/>
        <v>204.08163265306123</v>
      </c>
      <c r="Q314" s="16">
        <f t="shared" si="73"/>
        <v>41810</v>
      </c>
      <c r="R314">
        <f t="shared" si="65"/>
        <v>0</v>
      </c>
    </row>
    <row r="315" spans="1:18" x14ac:dyDescent="0.3">
      <c r="A315" s="10">
        <v>7</v>
      </c>
      <c r="B315" s="10" t="s">
        <v>13</v>
      </c>
      <c r="C315" s="10" t="s">
        <v>21</v>
      </c>
      <c r="D315" s="10" t="s">
        <v>22</v>
      </c>
      <c r="E315" s="10" t="s">
        <v>19</v>
      </c>
      <c r="F315" s="10" t="s">
        <v>34</v>
      </c>
      <c r="G315" s="24">
        <v>10000</v>
      </c>
      <c r="H315" s="10" t="str">
        <f t="shared" si="62"/>
        <v>12/04/14</v>
      </c>
      <c r="I315" s="10" t="str">
        <f t="shared" si="63"/>
        <v>30/5/14</v>
      </c>
      <c r="J315" s="10" t="str">
        <f t="shared" si="64"/>
        <v>Saturday</v>
      </c>
      <c r="K315" s="13">
        <f t="shared" si="72"/>
        <v>41747</v>
      </c>
      <c r="L315" s="13">
        <f t="shared" si="72"/>
        <v>41789</v>
      </c>
      <c r="M315" s="11">
        <f t="shared" si="68"/>
        <v>49</v>
      </c>
      <c r="N315" s="14">
        <f t="shared" si="69"/>
        <v>204.08163265306123</v>
      </c>
      <c r="O315" s="10">
        <f t="shared" si="70"/>
        <v>1</v>
      </c>
      <c r="P315" s="15">
        <f t="shared" si="71"/>
        <v>204.08163265306123</v>
      </c>
      <c r="Q315" s="16">
        <f t="shared" si="73"/>
        <v>41817</v>
      </c>
      <c r="R315">
        <f t="shared" si="65"/>
        <v>0</v>
      </c>
    </row>
    <row r="316" spans="1:18" x14ac:dyDescent="0.3">
      <c r="A316" s="10">
        <v>7</v>
      </c>
      <c r="B316" s="10" t="s">
        <v>13</v>
      </c>
      <c r="C316" s="10" t="s">
        <v>21</v>
      </c>
      <c r="D316" s="10" t="s">
        <v>22</v>
      </c>
      <c r="E316" s="10" t="s">
        <v>19</v>
      </c>
      <c r="F316" s="10" t="s">
        <v>34</v>
      </c>
      <c r="G316" s="24">
        <v>10000</v>
      </c>
      <c r="H316" s="10" t="str">
        <f t="shared" si="62"/>
        <v>12/04/14</v>
      </c>
      <c r="I316" s="10" t="str">
        <f t="shared" si="63"/>
        <v>30/5/14</v>
      </c>
      <c r="J316" s="10" t="str">
        <f t="shared" si="64"/>
        <v>Saturday</v>
      </c>
      <c r="K316" s="13">
        <f t="shared" si="72"/>
        <v>41747</v>
      </c>
      <c r="L316" s="13">
        <f t="shared" si="72"/>
        <v>41789</v>
      </c>
      <c r="M316" s="11">
        <f t="shared" si="68"/>
        <v>49</v>
      </c>
      <c r="N316" s="14">
        <f t="shared" si="69"/>
        <v>204.08163265306123</v>
      </c>
      <c r="O316" s="10">
        <f t="shared" si="70"/>
        <v>1</v>
      </c>
      <c r="P316" s="15">
        <f t="shared" si="71"/>
        <v>204.08163265306123</v>
      </c>
      <c r="Q316" s="16">
        <f t="shared" si="73"/>
        <v>41824</v>
      </c>
      <c r="R316">
        <f t="shared" si="65"/>
        <v>0</v>
      </c>
    </row>
    <row r="317" spans="1:18" x14ac:dyDescent="0.3">
      <c r="A317" s="17">
        <v>7</v>
      </c>
      <c r="B317" s="17" t="s">
        <v>13</v>
      </c>
      <c r="C317" s="17" t="s">
        <v>21</v>
      </c>
      <c r="D317" s="17" t="s">
        <v>22</v>
      </c>
      <c r="E317" s="17" t="s">
        <v>19</v>
      </c>
      <c r="F317" s="17" t="s">
        <v>36</v>
      </c>
      <c r="G317" s="25">
        <v>10000</v>
      </c>
      <c r="H317" s="17" t="str">
        <f t="shared" si="62"/>
        <v>12/04/14</v>
      </c>
      <c r="I317" s="17" t="str">
        <f t="shared" si="63"/>
        <v>30/5/14</v>
      </c>
      <c r="J317" s="17" t="str">
        <f t="shared" si="64"/>
        <v>Saturday</v>
      </c>
      <c r="K317" s="20">
        <f t="shared" ref="K317:L337" si="74">IF(WEEKDAY(H317)=1,H317+5,
IF(WEEKDAY(H317)=2,H317+4,
IF(WEEKDAY(H317)=3,H317+3,
IF(WEEKDAY(H317)=4,H317+2,
IF(WEEKDAY(H317)=5,H317+1,
IF(WEEKDAY(H317)=6,H317+0,
IF(WEEKDAY(H317)=7,H317+6,
0)))))))</f>
        <v>41747</v>
      </c>
      <c r="L317" s="20">
        <f t="shared" si="74"/>
        <v>41789</v>
      </c>
      <c r="M317" s="18">
        <f t="shared" si="68"/>
        <v>49</v>
      </c>
      <c r="N317" s="21">
        <f t="shared" si="69"/>
        <v>204.08163265306123</v>
      </c>
      <c r="O317" s="17">
        <f t="shared" si="70"/>
        <v>1</v>
      </c>
      <c r="P317" s="22">
        <f t="shared" si="71"/>
        <v>204.08163265306123</v>
      </c>
      <c r="Q317" s="20">
        <v>41684</v>
      </c>
      <c r="R317">
        <f t="shared" si="65"/>
        <v>0</v>
      </c>
    </row>
    <row r="318" spans="1:18" x14ac:dyDescent="0.3">
      <c r="A318" s="17">
        <v>7</v>
      </c>
      <c r="B318" s="17" t="s">
        <v>13</v>
      </c>
      <c r="C318" s="17" t="s">
        <v>21</v>
      </c>
      <c r="D318" s="17" t="s">
        <v>22</v>
      </c>
      <c r="E318" s="17" t="s">
        <v>19</v>
      </c>
      <c r="F318" s="17" t="s">
        <v>36</v>
      </c>
      <c r="G318" s="25">
        <v>10000</v>
      </c>
      <c r="H318" s="17" t="str">
        <f t="shared" si="62"/>
        <v>12/04/14</v>
      </c>
      <c r="I318" s="17" t="str">
        <f t="shared" si="63"/>
        <v>30/5/14</v>
      </c>
      <c r="J318" s="17" t="str">
        <f t="shared" si="64"/>
        <v>Saturday</v>
      </c>
      <c r="K318" s="20">
        <f t="shared" si="74"/>
        <v>41747</v>
      </c>
      <c r="L318" s="20">
        <f t="shared" si="74"/>
        <v>41789</v>
      </c>
      <c r="M318" s="18">
        <f t="shared" si="68"/>
        <v>49</v>
      </c>
      <c r="N318" s="21">
        <f t="shared" si="69"/>
        <v>204.08163265306123</v>
      </c>
      <c r="O318" s="17">
        <f t="shared" si="70"/>
        <v>1</v>
      </c>
      <c r="P318" s="22">
        <f t="shared" si="71"/>
        <v>204.08163265306123</v>
      </c>
      <c r="Q318" s="23">
        <f>Q317+7</f>
        <v>41691</v>
      </c>
      <c r="R318">
        <f t="shared" si="65"/>
        <v>0</v>
      </c>
    </row>
    <row r="319" spans="1:18" x14ac:dyDescent="0.3">
      <c r="A319" s="17">
        <v>7</v>
      </c>
      <c r="B319" s="17" t="s">
        <v>13</v>
      </c>
      <c r="C319" s="17" t="s">
        <v>21</v>
      </c>
      <c r="D319" s="17" t="s">
        <v>22</v>
      </c>
      <c r="E319" s="17" t="s">
        <v>19</v>
      </c>
      <c r="F319" s="17" t="s">
        <v>36</v>
      </c>
      <c r="G319" s="25">
        <v>10000</v>
      </c>
      <c r="H319" s="17" t="str">
        <f t="shared" si="62"/>
        <v>12/04/14</v>
      </c>
      <c r="I319" s="17" t="str">
        <f t="shared" si="63"/>
        <v>30/5/14</v>
      </c>
      <c r="J319" s="17" t="str">
        <f t="shared" si="64"/>
        <v>Saturday</v>
      </c>
      <c r="K319" s="20">
        <f t="shared" si="74"/>
        <v>41747</v>
      </c>
      <c r="L319" s="20">
        <f t="shared" si="74"/>
        <v>41789</v>
      </c>
      <c r="M319" s="18">
        <f t="shared" si="68"/>
        <v>49</v>
      </c>
      <c r="N319" s="21">
        <f t="shared" si="69"/>
        <v>204.08163265306123</v>
      </c>
      <c r="O319" s="17">
        <f t="shared" si="70"/>
        <v>1</v>
      </c>
      <c r="P319" s="22">
        <f t="shared" si="71"/>
        <v>204.08163265306123</v>
      </c>
      <c r="Q319" s="23">
        <f t="shared" ref="Q319:Q337" si="75">Q318+7</f>
        <v>41698</v>
      </c>
      <c r="R319">
        <f t="shared" si="65"/>
        <v>0</v>
      </c>
    </row>
    <row r="320" spans="1:18" x14ac:dyDescent="0.3">
      <c r="A320" s="17">
        <v>7</v>
      </c>
      <c r="B320" s="17" t="s">
        <v>13</v>
      </c>
      <c r="C320" s="17" t="s">
        <v>21</v>
      </c>
      <c r="D320" s="17" t="s">
        <v>22</v>
      </c>
      <c r="E320" s="17" t="s">
        <v>19</v>
      </c>
      <c r="F320" s="17" t="s">
        <v>36</v>
      </c>
      <c r="G320" s="25">
        <v>10000</v>
      </c>
      <c r="H320" s="17" t="str">
        <f t="shared" si="62"/>
        <v>12/04/14</v>
      </c>
      <c r="I320" s="17" t="str">
        <f t="shared" si="63"/>
        <v>30/5/14</v>
      </c>
      <c r="J320" s="17" t="str">
        <f t="shared" si="64"/>
        <v>Saturday</v>
      </c>
      <c r="K320" s="20">
        <f t="shared" si="74"/>
        <v>41747</v>
      </c>
      <c r="L320" s="20">
        <f t="shared" si="74"/>
        <v>41789</v>
      </c>
      <c r="M320" s="18">
        <f t="shared" si="68"/>
        <v>49</v>
      </c>
      <c r="N320" s="21">
        <f t="shared" si="69"/>
        <v>204.08163265306123</v>
      </c>
      <c r="O320" s="17">
        <f t="shared" si="70"/>
        <v>1</v>
      </c>
      <c r="P320" s="22">
        <f t="shared" si="71"/>
        <v>204.08163265306123</v>
      </c>
      <c r="Q320" s="23">
        <f t="shared" si="75"/>
        <v>41705</v>
      </c>
      <c r="R320">
        <f t="shared" si="65"/>
        <v>0</v>
      </c>
    </row>
    <row r="321" spans="1:18" x14ac:dyDescent="0.3">
      <c r="A321" s="17">
        <v>7</v>
      </c>
      <c r="B321" s="17" t="s">
        <v>13</v>
      </c>
      <c r="C321" s="17" t="s">
        <v>21</v>
      </c>
      <c r="D321" s="17" t="s">
        <v>22</v>
      </c>
      <c r="E321" s="17" t="s">
        <v>19</v>
      </c>
      <c r="F321" s="17" t="s">
        <v>36</v>
      </c>
      <c r="G321" s="25">
        <v>10000</v>
      </c>
      <c r="H321" s="17" t="str">
        <f t="shared" si="62"/>
        <v>12/04/14</v>
      </c>
      <c r="I321" s="17" t="str">
        <f t="shared" si="63"/>
        <v>30/5/14</v>
      </c>
      <c r="J321" s="17" t="str">
        <f t="shared" si="64"/>
        <v>Saturday</v>
      </c>
      <c r="K321" s="20">
        <f t="shared" si="74"/>
        <v>41747</v>
      </c>
      <c r="L321" s="20">
        <f t="shared" si="74"/>
        <v>41789</v>
      </c>
      <c r="M321" s="18">
        <f t="shared" si="68"/>
        <v>49</v>
      </c>
      <c r="N321" s="21">
        <f t="shared" si="69"/>
        <v>204.08163265306123</v>
      </c>
      <c r="O321" s="17">
        <f t="shared" si="70"/>
        <v>1</v>
      </c>
      <c r="P321" s="22">
        <f t="shared" si="71"/>
        <v>204.08163265306123</v>
      </c>
      <c r="Q321" s="23">
        <f t="shared" si="75"/>
        <v>41712</v>
      </c>
      <c r="R321">
        <f t="shared" si="65"/>
        <v>0</v>
      </c>
    </row>
    <row r="322" spans="1:18" x14ac:dyDescent="0.3">
      <c r="A322" s="17">
        <v>7</v>
      </c>
      <c r="B322" s="17" t="s">
        <v>13</v>
      </c>
      <c r="C322" s="17" t="s">
        <v>21</v>
      </c>
      <c r="D322" s="17" t="s">
        <v>22</v>
      </c>
      <c r="E322" s="17" t="s">
        <v>19</v>
      </c>
      <c r="F322" s="17" t="s">
        <v>36</v>
      </c>
      <c r="G322" s="25">
        <v>10000</v>
      </c>
      <c r="H322" s="17" t="str">
        <f t="shared" ref="H322:H385" si="76">LEFT(D322,FIND("-",D322)-1)</f>
        <v>12/04/14</v>
      </c>
      <c r="I322" s="17" t="str">
        <f t="shared" ref="I322:I385" si="77">MID(D322,FIND("-",D322)+1,25)</f>
        <v>30/5/14</v>
      </c>
      <c r="J322" s="17" t="str">
        <f t="shared" ref="J322:J385" si="78">TEXT(H322,"dddd")</f>
        <v>Saturday</v>
      </c>
      <c r="K322" s="20">
        <f t="shared" si="74"/>
        <v>41747</v>
      </c>
      <c r="L322" s="20">
        <f t="shared" si="74"/>
        <v>41789</v>
      </c>
      <c r="M322" s="18">
        <f t="shared" si="68"/>
        <v>49</v>
      </c>
      <c r="N322" s="21">
        <f t="shared" si="69"/>
        <v>204.08163265306123</v>
      </c>
      <c r="O322" s="17">
        <f t="shared" si="70"/>
        <v>1</v>
      </c>
      <c r="P322" s="22">
        <f t="shared" si="71"/>
        <v>204.08163265306123</v>
      </c>
      <c r="Q322" s="23">
        <f t="shared" si="75"/>
        <v>41719</v>
      </c>
      <c r="R322">
        <f t="shared" si="65"/>
        <v>0</v>
      </c>
    </row>
    <row r="323" spans="1:18" x14ac:dyDescent="0.3">
      <c r="A323" s="17">
        <v>7</v>
      </c>
      <c r="B323" s="17" t="s">
        <v>13</v>
      </c>
      <c r="C323" s="17" t="s">
        <v>21</v>
      </c>
      <c r="D323" s="17" t="s">
        <v>22</v>
      </c>
      <c r="E323" s="17" t="s">
        <v>19</v>
      </c>
      <c r="F323" s="17" t="s">
        <v>36</v>
      </c>
      <c r="G323" s="25">
        <v>10000</v>
      </c>
      <c r="H323" s="17" t="str">
        <f t="shared" si="76"/>
        <v>12/04/14</v>
      </c>
      <c r="I323" s="17" t="str">
        <f t="shared" si="77"/>
        <v>30/5/14</v>
      </c>
      <c r="J323" s="17" t="str">
        <f t="shared" si="78"/>
        <v>Saturday</v>
      </c>
      <c r="K323" s="20">
        <f t="shared" si="74"/>
        <v>41747</v>
      </c>
      <c r="L323" s="20">
        <f t="shared" si="74"/>
        <v>41789</v>
      </c>
      <c r="M323" s="18">
        <f t="shared" si="68"/>
        <v>49</v>
      </c>
      <c r="N323" s="21">
        <f t="shared" si="69"/>
        <v>204.08163265306123</v>
      </c>
      <c r="O323" s="17">
        <f t="shared" si="70"/>
        <v>1</v>
      </c>
      <c r="P323" s="22">
        <f t="shared" si="71"/>
        <v>204.08163265306123</v>
      </c>
      <c r="Q323" s="23">
        <f t="shared" si="75"/>
        <v>41726</v>
      </c>
      <c r="R323">
        <f t="shared" ref="R323:R386" si="79">IF(AND(Q323&gt;=K323,Q323&lt;=L323),1,0)</f>
        <v>0</v>
      </c>
    </row>
    <row r="324" spans="1:18" x14ac:dyDescent="0.3">
      <c r="A324" s="17">
        <v>7</v>
      </c>
      <c r="B324" s="17" t="s">
        <v>13</v>
      </c>
      <c r="C324" s="17" t="s">
        <v>21</v>
      </c>
      <c r="D324" s="17" t="s">
        <v>22</v>
      </c>
      <c r="E324" s="17" t="s">
        <v>19</v>
      </c>
      <c r="F324" s="17" t="s">
        <v>36</v>
      </c>
      <c r="G324" s="25">
        <v>10000</v>
      </c>
      <c r="H324" s="17" t="str">
        <f t="shared" si="76"/>
        <v>12/04/14</v>
      </c>
      <c r="I324" s="17" t="str">
        <f t="shared" si="77"/>
        <v>30/5/14</v>
      </c>
      <c r="J324" s="17" t="str">
        <f t="shared" si="78"/>
        <v>Saturday</v>
      </c>
      <c r="K324" s="20">
        <f t="shared" si="74"/>
        <v>41747</v>
      </c>
      <c r="L324" s="20">
        <f t="shared" si="74"/>
        <v>41789</v>
      </c>
      <c r="M324" s="18">
        <f t="shared" si="68"/>
        <v>49</v>
      </c>
      <c r="N324" s="21">
        <f t="shared" si="69"/>
        <v>204.08163265306123</v>
      </c>
      <c r="O324" s="17">
        <f t="shared" si="70"/>
        <v>1</v>
      </c>
      <c r="P324" s="22">
        <f t="shared" si="71"/>
        <v>204.08163265306123</v>
      </c>
      <c r="Q324" s="23">
        <f t="shared" si="75"/>
        <v>41733</v>
      </c>
      <c r="R324">
        <f t="shared" si="79"/>
        <v>0</v>
      </c>
    </row>
    <row r="325" spans="1:18" x14ac:dyDescent="0.3">
      <c r="A325" s="17">
        <v>7</v>
      </c>
      <c r="B325" s="17" t="s">
        <v>13</v>
      </c>
      <c r="C325" s="17" t="s">
        <v>21</v>
      </c>
      <c r="D325" s="17" t="s">
        <v>22</v>
      </c>
      <c r="E325" s="17" t="s">
        <v>19</v>
      </c>
      <c r="F325" s="17" t="s">
        <v>36</v>
      </c>
      <c r="G325" s="25">
        <v>10000</v>
      </c>
      <c r="H325" s="17" t="str">
        <f t="shared" si="76"/>
        <v>12/04/14</v>
      </c>
      <c r="I325" s="17" t="str">
        <f t="shared" si="77"/>
        <v>30/5/14</v>
      </c>
      <c r="J325" s="17" t="str">
        <f t="shared" si="78"/>
        <v>Saturday</v>
      </c>
      <c r="K325" s="20">
        <f t="shared" si="74"/>
        <v>41747</v>
      </c>
      <c r="L325" s="20">
        <f t="shared" si="74"/>
        <v>41789</v>
      </c>
      <c r="M325" s="18">
        <f t="shared" si="68"/>
        <v>49</v>
      </c>
      <c r="N325" s="21">
        <f t="shared" si="69"/>
        <v>204.08163265306123</v>
      </c>
      <c r="O325" s="17">
        <f t="shared" si="70"/>
        <v>1</v>
      </c>
      <c r="P325" s="22">
        <f t="shared" si="71"/>
        <v>204.08163265306123</v>
      </c>
      <c r="Q325" s="23">
        <f t="shared" si="75"/>
        <v>41740</v>
      </c>
      <c r="R325">
        <f t="shared" si="79"/>
        <v>0</v>
      </c>
    </row>
    <row r="326" spans="1:18" x14ac:dyDescent="0.3">
      <c r="A326" s="17">
        <v>7</v>
      </c>
      <c r="B326" s="17" t="s">
        <v>13</v>
      </c>
      <c r="C326" s="17" t="s">
        <v>21</v>
      </c>
      <c r="D326" s="17" t="s">
        <v>22</v>
      </c>
      <c r="E326" s="17" t="s">
        <v>19</v>
      </c>
      <c r="F326" s="17" t="s">
        <v>36</v>
      </c>
      <c r="G326" s="25">
        <v>10000</v>
      </c>
      <c r="H326" s="17" t="str">
        <f t="shared" si="76"/>
        <v>12/04/14</v>
      </c>
      <c r="I326" s="17" t="str">
        <f t="shared" si="77"/>
        <v>30/5/14</v>
      </c>
      <c r="J326" s="17" t="str">
        <f t="shared" si="78"/>
        <v>Saturday</v>
      </c>
      <c r="K326" s="20">
        <f t="shared" si="74"/>
        <v>41747</v>
      </c>
      <c r="L326" s="20">
        <f t="shared" si="74"/>
        <v>41789</v>
      </c>
      <c r="M326" s="18">
        <f t="shared" si="68"/>
        <v>49</v>
      </c>
      <c r="N326" s="21">
        <f t="shared" si="69"/>
        <v>204.08163265306123</v>
      </c>
      <c r="O326" s="17">
        <f t="shared" si="70"/>
        <v>1</v>
      </c>
      <c r="P326" s="22">
        <f t="shared" si="71"/>
        <v>204.08163265306123</v>
      </c>
      <c r="Q326" s="23">
        <f t="shared" si="75"/>
        <v>41747</v>
      </c>
      <c r="R326">
        <f t="shared" si="79"/>
        <v>1</v>
      </c>
    </row>
    <row r="327" spans="1:18" x14ac:dyDescent="0.3">
      <c r="A327" s="17">
        <v>7</v>
      </c>
      <c r="B327" s="17" t="s">
        <v>13</v>
      </c>
      <c r="C327" s="17" t="s">
        <v>21</v>
      </c>
      <c r="D327" s="17" t="s">
        <v>22</v>
      </c>
      <c r="E327" s="17" t="s">
        <v>19</v>
      </c>
      <c r="F327" s="17" t="s">
        <v>36</v>
      </c>
      <c r="G327" s="25">
        <v>10000</v>
      </c>
      <c r="H327" s="17" t="str">
        <f t="shared" si="76"/>
        <v>12/04/14</v>
      </c>
      <c r="I327" s="17" t="str">
        <f t="shared" si="77"/>
        <v>30/5/14</v>
      </c>
      <c r="J327" s="17" t="str">
        <f t="shared" si="78"/>
        <v>Saturday</v>
      </c>
      <c r="K327" s="20">
        <f t="shared" si="74"/>
        <v>41747</v>
      </c>
      <c r="L327" s="20">
        <f t="shared" si="74"/>
        <v>41789</v>
      </c>
      <c r="M327" s="18">
        <f t="shared" si="68"/>
        <v>49</v>
      </c>
      <c r="N327" s="21">
        <f t="shared" si="69"/>
        <v>204.08163265306123</v>
      </c>
      <c r="O327" s="17">
        <f t="shared" si="70"/>
        <v>1</v>
      </c>
      <c r="P327" s="22">
        <f t="shared" si="71"/>
        <v>204.08163265306123</v>
      </c>
      <c r="Q327" s="23">
        <f t="shared" si="75"/>
        <v>41754</v>
      </c>
      <c r="R327">
        <f t="shared" si="79"/>
        <v>1</v>
      </c>
    </row>
    <row r="328" spans="1:18" x14ac:dyDescent="0.3">
      <c r="A328" s="17">
        <v>7</v>
      </c>
      <c r="B328" s="17" t="s">
        <v>13</v>
      </c>
      <c r="C328" s="17" t="s">
        <v>21</v>
      </c>
      <c r="D328" s="17" t="s">
        <v>22</v>
      </c>
      <c r="E328" s="17" t="s">
        <v>19</v>
      </c>
      <c r="F328" s="17" t="s">
        <v>36</v>
      </c>
      <c r="G328" s="25">
        <v>10000</v>
      </c>
      <c r="H328" s="17" t="str">
        <f t="shared" si="76"/>
        <v>12/04/14</v>
      </c>
      <c r="I328" s="17" t="str">
        <f t="shared" si="77"/>
        <v>30/5/14</v>
      </c>
      <c r="J328" s="17" t="str">
        <f t="shared" si="78"/>
        <v>Saturday</v>
      </c>
      <c r="K328" s="20">
        <f t="shared" si="74"/>
        <v>41747</v>
      </c>
      <c r="L328" s="20">
        <f t="shared" si="74"/>
        <v>41789</v>
      </c>
      <c r="M328" s="18">
        <f t="shared" si="68"/>
        <v>49</v>
      </c>
      <c r="N328" s="21">
        <f t="shared" si="69"/>
        <v>204.08163265306123</v>
      </c>
      <c r="O328" s="17">
        <f t="shared" si="70"/>
        <v>1</v>
      </c>
      <c r="P328" s="22">
        <f t="shared" si="71"/>
        <v>204.08163265306123</v>
      </c>
      <c r="Q328" s="23">
        <f t="shared" si="75"/>
        <v>41761</v>
      </c>
      <c r="R328">
        <f t="shared" si="79"/>
        <v>1</v>
      </c>
    </row>
    <row r="329" spans="1:18" x14ac:dyDescent="0.3">
      <c r="A329" s="17">
        <v>7</v>
      </c>
      <c r="B329" s="17" t="s">
        <v>13</v>
      </c>
      <c r="C329" s="17" t="s">
        <v>21</v>
      </c>
      <c r="D329" s="17" t="s">
        <v>22</v>
      </c>
      <c r="E329" s="17" t="s">
        <v>19</v>
      </c>
      <c r="F329" s="17" t="s">
        <v>36</v>
      </c>
      <c r="G329" s="25">
        <v>10000</v>
      </c>
      <c r="H329" s="17" t="str">
        <f t="shared" si="76"/>
        <v>12/04/14</v>
      </c>
      <c r="I329" s="17" t="str">
        <f t="shared" si="77"/>
        <v>30/5/14</v>
      </c>
      <c r="J329" s="17" t="str">
        <f t="shared" si="78"/>
        <v>Saturday</v>
      </c>
      <c r="K329" s="20">
        <f t="shared" si="74"/>
        <v>41747</v>
      </c>
      <c r="L329" s="20">
        <f t="shared" si="74"/>
        <v>41789</v>
      </c>
      <c r="M329" s="18">
        <f t="shared" si="68"/>
        <v>49</v>
      </c>
      <c r="N329" s="21">
        <f t="shared" si="69"/>
        <v>204.08163265306123</v>
      </c>
      <c r="O329" s="17">
        <f t="shared" si="70"/>
        <v>1</v>
      </c>
      <c r="P329" s="22">
        <f t="shared" si="71"/>
        <v>204.08163265306123</v>
      </c>
      <c r="Q329" s="23">
        <f t="shared" si="75"/>
        <v>41768</v>
      </c>
      <c r="R329">
        <f t="shared" si="79"/>
        <v>1</v>
      </c>
    </row>
    <row r="330" spans="1:18" x14ac:dyDescent="0.3">
      <c r="A330" s="17">
        <v>7</v>
      </c>
      <c r="B330" s="17" t="s">
        <v>13</v>
      </c>
      <c r="C330" s="17" t="s">
        <v>21</v>
      </c>
      <c r="D330" s="17" t="s">
        <v>22</v>
      </c>
      <c r="E330" s="17" t="s">
        <v>19</v>
      </c>
      <c r="F330" s="17" t="s">
        <v>36</v>
      </c>
      <c r="G330" s="25">
        <v>10000</v>
      </c>
      <c r="H330" s="17" t="str">
        <f t="shared" si="76"/>
        <v>12/04/14</v>
      </c>
      <c r="I330" s="17" t="str">
        <f t="shared" si="77"/>
        <v>30/5/14</v>
      </c>
      <c r="J330" s="17" t="str">
        <f t="shared" si="78"/>
        <v>Saturday</v>
      </c>
      <c r="K330" s="20">
        <f t="shared" si="74"/>
        <v>41747</v>
      </c>
      <c r="L330" s="20">
        <f t="shared" si="74"/>
        <v>41789</v>
      </c>
      <c r="M330" s="18">
        <f t="shared" si="68"/>
        <v>49</v>
      </c>
      <c r="N330" s="21">
        <f t="shared" si="69"/>
        <v>204.08163265306123</v>
      </c>
      <c r="O330" s="17">
        <f t="shared" si="70"/>
        <v>1</v>
      </c>
      <c r="P330" s="22">
        <f t="shared" si="71"/>
        <v>204.08163265306123</v>
      </c>
      <c r="Q330" s="23">
        <f t="shared" si="75"/>
        <v>41775</v>
      </c>
      <c r="R330">
        <f t="shared" si="79"/>
        <v>1</v>
      </c>
    </row>
    <row r="331" spans="1:18" x14ac:dyDescent="0.3">
      <c r="A331" s="17">
        <v>7</v>
      </c>
      <c r="B331" s="17" t="s">
        <v>13</v>
      </c>
      <c r="C331" s="17" t="s">
        <v>21</v>
      </c>
      <c r="D331" s="17" t="s">
        <v>22</v>
      </c>
      <c r="E331" s="17" t="s">
        <v>19</v>
      </c>
      <c r="F331" s="17" t="s">
        <v>36</v>
      </c>
      <c r="G331" s="25">
        <v>10000</v>
      </c>
      <c r="H331" s="17" t="str">
        <f t="shared" si="76"/>
        <v>12/04/14</v>
      </c>
      <c r="I331" s="17" t="str">
        <f t="shared" si="77"/>
        <v>30/5/14</v>
      </c>
      <c r="J331" s="17" t="str">
        <f t="shared" si="78"/>
        <v>Saturday</v>
      </c>
      <c r="K331" s="20">
        <f t="shared" si="74"/>
        <v>41747</v>
      </c>
      <c r="L331" s="20">
        <f t="shared" si="74"/>
        <v>41789</v>
      </c>
      <c r="M331" s="18">
        <f t="shared" si="68"/>
        <v>49</v>
      </c>
      <c r="N331" s="21">
        <f t="shared" si="69"/>
        <v>204.08163265306123</v>
      </c>
      <c r="O331" s="17">
        <f t="shared" si="70"/>
        <v>1</v>
      </c>
      <c r="P331" s="22">
        <f t="shared" si="71"/>
        <v>204.08163265306123</v>
      </c>
      <c r="Q331" s="23">
        <f t="shared" si="75"/>
        <v>41782</v>
      </c>
      <c r="R331">
        <f t="shared" si="79"/>
        <v>1</v>
      </c>
    </row>
    <row r="332" spans="1:18" x14ac:dyDescent="0.3">
      <c r="A332" s="17">
        <v>7</v>
      </c>
      <c r="B332" s="17" t="s">
        <v>13</v>
      </c>
      <c r="C332" s="17" t="s">
        <v>21</v>
      </c>
      <c r="D332" s="17" t="s">
        <v>22</v>
      </c>
      <c r="E332" s="17" t="s">
        <v>19</v>
      </c>
      <c r="F332" s="17" t="s">
        <v>36</v>
      </c>
      <c r="G332" s="25">
        <v>10000</v>
      </c>
      <c r="H332" s="17" t="str">
        <f t="shared" si="76"/>
        <v>12/04/14</v>
      </c>
      <c r="I332" s="17" t="str">
        <f t="shared" si="77"/>
        <v>30/5/14</v>
      </c>
      <c r="J332" s="17" t="str">
        <f t="shared" si="78"/>
        <v>Saturday</v>
      </c>
      <c r="K332" s="20">
        <f t="shared" si="74"/>
        <v>41747</v>
      </c>
      <c r="L332" s="20">
        <f t="shared" si="74"/>
        <v>41789</v>
      </c>
      <c r="M332" s="18">
        <f t="shared" si="68"/>
        <v>49</v>
      </c>
      <c r="N332" s="21">
        <f t="shared" si="69"/>
        <v>204.08163265306123</v>
      </c>
      <c r="O332" s="17">
        <f t="shared" si="70"/>
        <v>1</v>
      </c>
      <c r="P332" s="22">
        <f t="shared" si="71"/>
        <v>204.08163265306123</v>
      </c>
      <c r="Q332" s="23">
        <f t="shared" si="75"/>
        <v>41789</v>
      </c>
      <c r="R332">
        <f t="shared" si="79"/>
        <v>1</v>
      </c>
    </row>
    <row r="333" spans="1:18" x14ac:dyDescent="0.3">
      <c r="A333" s="17">
        <v>7</v>
      </c>
      <c r="B333" s="17" t="s">
        <v>13</v>
      </c>
      <c r="C333" s="17" t="s">
        <v>21</v>
      </c>
      <c r="D333" s="17" t="s">
        <v>22</v>
      </c>
      <c r="E333" s="17" t="s">
        <v>19</v>
      </c>
      <c r="F333" s="17" t="s">
        <v>36</v>
      </c>
      <c r="G333" s="25">
        <v>10000</v>
      </c>
      <c r="H333" s="17" t="str">
        <f t="shared" si="76"/>
        <v>12/04/14</v>
      </c>
      <c r="I333" s="17" t="str">
        <f t="shared" si="77"/>
        <v>30/5/14</v>
      </c>
      <c r="J333" s="17" t="str">
        <f t="shared" si="78"/>
        <v>Saturday</v>
      </c>
      <c r="K333" s="20">
        <f t="shared" si="74"/>
        <v>41747</v>
      </c>
      <c r="L333" s="20">
        <f t="shared" si="74"/>
        <v>41789</v>
      </c>
      <c r="M333" s="18">
        <f t="shared" si="68"/>
        <v>49</v>
      </c>
      <c r="N333" s="21">
        <f t="shared" si="69"/>
        <v>204.08163265306123</v>
      </c>
      <c r="O333" s="17">
        <f t="shared" si="70"/>
        <v>1</v>
      </c>
      <c r="P333" s="22">
        <f t="shared" si="71"/>
        <v>204.08163265306123</v>
      </c>
      <c r="Q333" s="23">
        <f t="shared" si="75"/>
        <v>41796</v>
      </c>
      <c r="R333">
        <f t="shared" si="79"/>
        <v>0</v>
      </c>
    </row>
    <row r="334" spans="1:18" x14ac:dyDescent="0.3">
      <c r="A334" s="17">
        <v>7</v>
      </c>
      <c r="B334" s="17" t="s">
        <v>13</v>
      </c>
      <c r="C334" s="17" t="s">
        <v>21</v>
      </c>
      <c r="D334" s="17" t="s">
        <v>22</v>
      </c>
      <c r="E334" s="17" t="s">
        <v>19</v>
      </c>
      <c r="F334" s="17" t="s">
        <v>36</v>
      </c>
      <c r="G334" s="25">
        <v>10000</v>
      </c>
      <c r="H334" s="17" t="str">
        <f t="shared" si="76"/>
        <v>12/04/14</v>
      </c>
      <c r="I334" s="17" t="str">
        <f t="shared" si="77"/>
        <v>30/5/14</v>
      </c>
      <c r="J334" s="17" t="str">
        <f t="shared" si="78"/>
        <v>Saturday</v>
      </c>
      <c r="K334" s="20">
        <f t="shared" si="74"/>
        <v>41747</v>
      </c>
      <c r="L334" s="20">
        <f t="shared" si="74"/>
        <v>41789</v>
      </c>
      <c r="M334" s="18">
        <f t="shared" si="68"/>
        <v>49</v>
      </c>
      <c r="N334" s="21">
        <f t="shared" si="69"/>
        <v>204.08163265306123</v>
      </c>
      <c r="O334" s="17">
        <f t="shared" si="70"/>
        <v>1</v>
      </c>
      <c r="P334" s="22">
        <f t="shared" si="71"/>
        <v>204.08163265306123</v>
      </c>
      <c r="Q334" s="23">
        <f t="shared" si="75"/>
        <v>41803</v>
      </c>
      <c r="R334">
        <f t="shared" si="79"/>
        <v>0</v>
      </c>
    </row>
    <row r="335" spans="1:18" x14ac:dyDescent="0.3">
      <c r="A335" s="17">
        <v>7</v>
      </c>
      <c r="B335" s="17" t="s">
        <v>13</v>
      </c>
      <c r="C335" s="17" t="s">
        <v>21</v>
      </c>
      <c r="D335" s="17" t="s">
        <v>22</v>
      </c>
      <c r="E335" s="17" t="s">
        <v>19</v>
      </c>
      <c r="F335" s="17" t="s">
        <v>36</v>
      </c>
      <c r="G335" s="25">
        <v>10000</v>
      </c>
      <c r="H335" s="17" t="str">
        <f t="shared" si="76"/>
        <v>12/04/14</v>
      </c>
      <c r="I335" s="17" t="str">
        <f t="shared" si="77"/>
        <v>30/5/14</v>
      </c>
      <c r="J335" s="17" t="str">
        <f t="shared" si="78"/>
        <v>Saturday</v>
      </c>
      <c r="K335" s="20">
        <f t="shared" si="74"/>
        <v>41747</v>
      </c>
      <c r="L335" s="20">
        <f t="shared" si="74"/>
        <v>41789</v>
      </c>
      <c r="M335" s="18">
        <f t="shared" si="68"/>
        <v>49</v>
      </c>
      <c r="N335" s="21">
        <f t="shared" si="69"/>
        <v>204.08163265306123</v>
      </c>
      <c r="O335" s="17">
        <f t="shared" si="70"/>
        <v>1</v>
      </c>
      <c r="P335" s="22">
        <f t="shared" si="71"/>
        <v>204.08163265306123</v>
      </c>
      <c r="Q335" s="23">
        <f t="shared" si="75"/>
        <v>41810</v>
      </c>
      <c r="R335">
        <f t="shared" si="79"/>
        <v>0</v>
      </c>
    </row>
    <row r="336" spans="1:18" x14ac:dyDescent="0.3">
      <c r="A336" s="17">
        <v>7</v>
      </c>
      <c r="B336" s="17" t="s">
        <v>13</v>
      </c>
      <c r="C336" s="17" t="s">
        <v>21</v>
      </c>
      <c r="D336" s="17" t="s">
        <v>22</v>
      </c>
      <c r="E336" s="17" t="s">
        <v>19</v>
      </c>
      <c r="F336" s="17" t="s">
        <v>36</v>
      </c>
      <c r="G336" s="25">
        <v>10000</v>
      </c>
      <c r="H336" s="17" t="str">
        <f t="shared" si="76"/>
        <v>12/04/14</v>
      </c>
      <c r="I336" s="17" t="str">
        <f t="shared" si="77"/>
        <v>30/5/14</v>
      </c>
      <c r="J336" s="17" t="str">
        <f t="shared" si="78"/>
        <v>Saturday</v>
      </c>
      <c r="K336" s="20">
        <f t="shared" si="74"/>
        <v>41747</v>
      </c>
      <c r="L336" s="20">
        <f t="shared" si="74"/>
        <v>41789</v>
      </c>
      <c r="M336" s="18">
        <f t="shared" si="68"/>
        <v>49</v>
      </c>
      <c r="N336" s="21">
        <f t="shared" si="69"/>
        <v>204.08163265306123</v>
      </c>
      <c r="O336" s="17">
        <f t="shared" si="70"/>
        <v>1</v>
      </c>
      <c r="P336" s="22">
        <f t="shared" si="71"/>
        <v>204.08163265306123</v>
      </c>
      <c r="Q336" s="23">
        <f t="shared" si="75"/>
        <v>41817</v>
      </c>
      <c r="R336">
        <f t="shared" si="79"/>
        <v>0</v>
      </c>
    </row>
    <row r="337" spans="1:18" x14ac:dyDescent="0.3">
      <c r="A337" s="17">
        <v>7</v>
      </c>
      <c r="B337" s="17" t="s">
        <v>13</v>
      </c>
      <c r="C337" s="17" t="s">
        <v>21</v>
      </c>
      <c r="D337" s="17" t="s">
        <v>22</v>
      </c>
      <c r="E337" s="17" t="s">
        <v>19</v>
      </c>
      <c r="F337" s="17" t="s">
        <v>36</v>
      </c>
      <c r="G337" s="25">
        <v>10000</v>
      </c>
      <c r="H337" s="17" t="str">
        <f t="shared" si="76"/>
        <v>12/04/14</v>
      </c>
      <c r="I337" s="17" t="str">
        <f t="shared" si="77"/>
        <v>30/5/14</v>
      </c>
      <c r="J337" s="17" t="str">
        <f t="shared" si="78"/>
        <v>Saturday</v>
      </c>
      <c r="K337" s="20">
        <f t="shared" si="74"/>
        <v>41747</v>
      </c>
      <c r="L337" s="20">
        <f t="shared" si="74"/>
        <v>41789</v>
      </c>
      <c r="M337" s="18">
        <f t="shared" si="68"/>
        <v>49</v>
      </c>
      <c r="N337" s="21">
        <f t="shared" si="69"/>
        <v>204.08163265306123</v>
      </c>
      <c r="O337" s="17">
        <f t="shared" si="70"/>
        <v>1</v>
      </c>
      <c r="P337" s="22">
        <f t="shared" si="71"/>
        <v>204.08163265306123</v>
      </c>
      <c r="Q337" s="23">
        <f t="shared" si="75"/>
        <v>41824</v>
      </c>
      <c r="R337">
        <f t="shared" si="79"/>
        <v>0</v>
      </c>
    </row>
    <row r="338" spans="1:18" x14ac:dyDescent="0.3">
      <c r="A338" s="33">
        <v>7</v>
      </c>
      <c r="B338" s="33" t="s">
        <v>13</v>
      </c>
      <c r="C338" s="33" t="s">
        <v>21</v>
      </c>
      <c r="D338" s="33" t="s">
        <v>22</v>
      </c>
      <c r="E338" s="33" t="s">
        <v>19</v>
      </c>
      <c r="F338" s="33" t="s">
        <v>37</v>
      </c>
      <c r="G338" s="34">
        <v>10000</v>
      </c>
      <c r="H338" s="33" t="str">
        <f t="shared" si="76"/>
        <v>12/04/14</v>
      </c>
      <c r="I338" s="33" t="str">
        <f t="shared" si="77"/>
        <v>30/5/14</v>
      </c>
      <c r="J338" s="33" t="str">
        <f t="shared" si="78"/>
        <v>Saturday</v>
      </c>
      <c r="K338" s="35">
        <f t="shared" ref="K338:L358" si="80">IF(WEEKDAY(H338)=1,H338+5,
IF(WEEKDAY(H338)=2,H338+4,
IF(WEEKDAY(H338)=3,H338+3,
IF(WEEKDAY(H338)=4,H338+2,
IF(WEEKDAY(H338)=5,H338+1,
IF(WEEKDAY(H338)=6,H338+0,
IF(WEEKDAY(H338)=7,H338+6,
0)))))))</f>
        <v>41747</v>
      </c>
      <c r="L338" s="35">
        <f t="shared" si="80"/>
        <v>41789</v>
      </c>
      <c r="M338" s="36">
        <f t="shared" si="68"/>
        <v>49</v>
      </c>
      <c r="N338" s="37">
        <f t="shared" si="69"/>
        <v>204.08163265306123</v>
      </c>
      <c r="O338" s="33">
        <f t="shared" si="70"/>
        <v>1</v>
      </c>
      <c r="P338" s="38">
        <f t="shared" si="71"/>
        <v>204.08163265306123</v>
      </c>
      <c r="Q338" s="35">
        <v>41684</v>
      </c>
      <c r="R338">
        <f t="shared" si="79"/>
        <v>0</v>
      </c>
    </row>
    <row r="339" spans="1:18" x14ac:dyDescent="0.3">
      <c r="A339" s="33">
        <v>7</v>
      </c>
      <c r="B339" s="33" t="s">
        <v>13</v>
      </c>
      <c r="C339" s="33" t="s">
        <v>21</v>
      </c>
      <c r="D339" s="33" t="s">
        <v>22</v>
      </c>
      <c r="E339" s="33" t="s">
        <v>19</v>
      </c>
      <c r="F339" s="33" t="s">
        <v>37</v>
      </c>
      <c r="G339" s="34">
        <v>10000</v>
      </c>
      <c r="H339" s="33" t="str">
        <f t="shared" si="76"/>
        <v>12/04/14</v>
      </c>
      <c r="I339" s="33" t="str">
        <f t="shared" si="77"/>
        <v>30/5/14</v>
      </c>
      <c r="J339" s="33" t="str">
        <f t="shared" si="78"/>
        <v>Saturday</v>
      </c>
      <c r="K339" s="35">
        <f t="shared" si="80"/>
        <v>41747</v>
      </c>
      <c r="L339" s="35">
        <f t="shared" si="80"/>
        <v>41789</v>
      </c>
      <c r="M339" s="36">
        <f t="shared" si="68"/>
        <v>49</v>
      </c>
      <c r="N339" s="37">
        <f t="shared" si="69"/>
        <v>204.08163265306123</v>
      </c>
      <c r="O339" s="33">
        <f t="shared" si="70"/>
        <v>1</v>
      </c>
      <c r="P339" s="38">
        <f t="shared" si="71"/>
        <v>204.08163265306123</v>
      </c>
      <c r="Q339" s="39">
        <f>Q338+7</f>
        <v>41691</v>
      </c>
      <c r="R339">
        <f t="shared" si="79"/>
        <v>0</v>
      </c>
    </row>
    <row r="340" spans="1:18" x14ac:dyDescent="0.3">
      <c r="A340" s="33">
        <v>7</v>
      </c>
      <c r="B340" s="33" t="s">
        <v>13</v>
      </c>
      <c r="C340" s="33" t="s">
        <v>21</v>
      </c>
      <c r="D340" s="33" t="s">
        <v>22</v>
      </c>
      <c r="E340" s="33" t="s">
        <v>19</v>
      </c>
      <c r="F340" s="33" t="s">
        <v>37</v>
      </c>
      <c r="G340" s="34">
        <v>10000</v>
      </c>
      <c r="H340" s="33" t="str">
        <f t="shared" si="76"/>
        <v>12/04/14</v>
      </c>
      <c r="I340" s="33" t="str">
        <f t="shared" si="77"/>
        <v>30/5/14</v>
      </c>
      <c r="J340" s="33" t="str">
        <f t="shared" si="78"/>
        <v>Saturday</v>
      </c>
      <c r="K340" s="35">
        <f t="shared" si="80"/>
        <v>41747</v>
      </c>
      <c r="L340" s="35">
        <f t="shared" si="80"/>
        <v>41789</v>
      </c>
      <c r="M340" s="36">
        <f t="shared" si="68"/>
        <v>49</v>
      </c>
      <c r="N340" s="37">
        <f t="shared" si="69"/>
        <v>204.08163265306123</v>
      </c>
      <c r="O340" s="33">
        <f t="shared" si="70"/>
        <v>1</v>
      </c>
      <c r="P340" s="38">
        <f t="shared" si="71"/>
        <v>204.08163265306123</v>
      </c>
      <c r="Q340" s="39">
        <f t="shared" ref="Q340:Q358" si="81">Q339+7</f>
        <v>41698</v>
      </c>
      <c r="R340">
        <f t="shared" si="79"/>
        <v>0</v>
      </c>
    </row>
    <row r="341" spans="1:18" x14ac:dyDescent="0.3">
      <c r="A341" s="33">
        <v>7</v>
      </c>
      <c r="B341" s="33" t="s">
        <v>13</v>
      </c>
      <c r="C341" s="33" t="s">
        <v>21</v>
      </c>
      <c r="D341" s="33" t="s">
        <v>22</v>
      </c>
      <c r="E341" s="33" t="s">
        <v>19</v>
      </c>
      <c r="F341" s="33" t="s">
        <v>37</v>
      </c>
      <c r="G341" s="34">
        <v>10000</v>
      </c>
      <c r="H341" s="33" t="str">
        <f t="shared" si="76"/>
        <v>12/04/14</v>
      </c>
      <c r="I341" s="33" t="str">
        <f t="shared" si="77"/>
        <v>30/5/14</v>
      </c>
      <c r="J341" s="33" t="str">
        <f t="shared" si="78"/>
        <v>Saturday</v>
      </c>
      <c r="K341" s="35">
        <f t="shared" si="80"/>
        <v>41747</v>
      </c>
      <c r="L341" s="35">
        <f t="shared" si="80"/>
        <v>41789</v>
      </c>
      <c r="M341" s="36">
        <f t="shared" si="68"/>
        <v>49</v>
      </c>
      <c r="N341" s="37">
        <f t="shared" si="69"/>
        <v>204.08163265306123</v>
      </c>
      <c r="O341" s="33">
        <f t="shared" si="70"/>
        <v>1</v>
      </c>
      <c r="P341" s="38">
        <f t="shared" si="71"/>
        <v>204.08163265306123</v>
      </c>
      <c r="Q341" s="39">
        <f t="shared" si="81"/>
        <v>41705</v>
      </c>
      <c r="R341">
        <f t="shared" si="79"/>
        <v>0</v>
      </c>
    </row>
    <row r="342" spans="1:18" x14ac:dyDescent="0.3">
      <c r="A342" s="33">
        <v>7</v>
      </c>
      <c r="B342" s="33" t="s">
        <v>13</v>
      </c>
      <c r="C342" s="33" t="s">
        <v>21</v>
      </c>
      <c r="D342" s="33" t="s">
        <v>22</v>
      </c>
      <c r="E342" s="33" t="s">
        <v>19</v>
      </c>
      <c r="F342" s="33" t="s">
        <v>37</v>
      </c>
      <c r="G342" s="34">
        <v>10000</v>
      </c>
      <c r="H342" s="33" t="str">
        <f t="shared" si="76"/>
        <v>12/04/14</v>
      </c>
      <c r="I342" s="33" t="str">
        <f t="shared" si="77"/>
        <v>30/5/14</v>
      </c>
      <c r="J342" s="33" t="str">
        <f t="shared" si="78"/>
        <v>Saturday</v>
      </c>
      <c r="K342" s="35">
        <f t="shared" si="80"/>
        <v>41747</v>
      </c>
      <c r="L342" s="35">
        <f t="shared" si="80"/>
        <v>41789</v>
      </c>
      <c r="M342" s="36">
        <f t="shared" si="68"/>
        <v>49</v>
      </c>
      <c r="N342" s="37">
        <f t="shared" si="69"/>
        <v>204.08163265306123</v>
      </c>
      <c r="O342" s="33">
        <f t="shared" si="70"/>
        <v>1</v>
      </c>
      <c r="P342" s="38">
        <f t="shared" si="71"/>
        <v>204.08163265306123</v>
      </c>
      <c r="Q342" s="39">
        <f t="shared" si="81"/>
        <v>41712</v>
      </c>
      <c r="R342">
        <f t="shared" si="79"/>
        <v>0</v>
      </c>
    </row>
    <row r="343" spans="1:18" x14ac:dyDescent="0.3">
      <c r="A343" s="33">
        <v>7</v>
      </c>
      <c r="B343" s="33" t="s">
        <v>13</v>
      </c>
      <c r="C343" s="33" t="s">
        <v>21</v>
      </c>
      <c r="D343" s="33" t="s">
        <v>22</v>
      </c>
      <c r="E343" s="33" t="s">
        <v>19</v>
      </c>
      <c r="F343" s="33" t="s">
        <v>37</v>
      </c>
      <c r="G343" s="34">
        <v>10000</v>
      </c>
      <c r="H343" s="33" t="str">
        <f t="shared" si="76"/>
        <v>12/04/14</v>
      </c>
      <c r="I343" s="33" t="str">
        <f t="shared" si="77"/>
        <v>30/5/14</v>
      </c>
      <c r="J343" s="33" t="str">
        <f t="shared" si="78"/>
        <v>Saturday</v>
      </c>
      <c r="K343" s="35">
        <f t="shared" si="80"/>
        <v>41747</v>
      </c>
      <c r="L343" s="35">
        <f t="shared" si="80"/>
        <v>41789</v>
      </c>
      <c r="M343" s="36">
        <f t="shared" si="68"/>
        <v>49</v>
      </c>
      <c r="N343" s="37">
        <f t="shared" si="69"/>
        <v>204.08163265306123</v>
      </c>
      <c r="O343" s="33">
        <f t="shared" si="70"/>
        <v>1</v>
      </c>
      <c r="P343" s="38">
        <f t="shared" si="71"/>
        <v>204.08163265306123</v>
      </c>
      <c r="Q343" s="39">
        <f t="shared" si="81"/>
        <v>41719</v>
      </c>
      <c r="R343">
        <f t="shared" si="79"/>
        <v>0</v>
      </c>
    </row>
    <row r="344" spans="1:18" x14ac:dyDescent="0.3">
      <c r="A344" s="33">
        <v>7</v>
      </c>
      <c r="B344" s="33" t="s">
        <v>13</v>
      </c>
      <c r="C344" s="33" t="s">
        <v>21</v>
      </c>
      <c r="D344" s="33" t="s">
        <v>22</v>
      </c>
      <c r="E344" s="33" t="s">
        <v>19</v>
      </c>
      <c r="F344" s="33" t="s">
        <v>37</v>
      </c>
      <c r="G344" s="34">
        <v>10000</v>
      </c>
      <c r="H344" s="33" t="str">
        <f t="shared" si="76"/>
        <v>12/04/14</v>
      </c>
      <c r="I344" s="33" t="str">
        <f t="shared" si="77"/>
        <v>30/5/14</v>
      </c>
      <c r="J344" s="33" t="str">
        <f t="shared" si="78"/>
        <v>Saturday</v>
      </c>
      <c r="K344" s="35">
        <f t="shared" si="80"/>
        <v>41747</v>
      </c>
      <c r="L344" s="35">
        <f t="shared" si="80"/>
        <v>41789</v>
      </c>
      <c r="M344" s="36">
        <f t="shared" ref="M344:M407" si="82">(I344-H344)+1</f>
        <v>49</v>
      </c>
      <c r="N344" s="37">
        <f t="shared" ref="N344:N407" si="83">G344/M344/O344</f>
        <v>204.08163265306123</v>
      </c>
      <c r="O344" s="33">
        <f t="shared" ref="O344:O407" si="84">LEN(F344)-LEN(SUBSTITUTE(F344,"-",""))+1</f>
        <v>1</v>
      </c>
      <c r="P344" s="38">
        <f t="shared" ref="P344:P407" si="85">G344/(O344*M344)</f>
        <v>204.08163265306123</v>
      </c>
      <c r="Q344" s="39">
        <f t="shared" si="81"/>
        <v>41726</v>
      </c>
      <c r="R344">
        <f t="shared" si="79"/>
        <v>0</v>
      </c>
    </row>
    <row r="345" spans="1:18" x14ac:dyDescent="0.3">
      <c r="A345" s="33">
        <v>7</v>
      </c>
      <c r="B345" s="33" t="s">
        <v>13</v>
      </c>
      <c r="C345" s="33" t="s">
        <v>21</v>
      </c>
      <c r="D345" s="33" t="s">
        <v>22</v>
      </c>
      <c r="E345" s="33" t="s">
        <v>19</v>
      </c>
      <c r="F345" s="33" t="s">
        <v>37</v>
      </c>
      <c r="G345" s="34">
        <v>10000</v>
      </c>
      <c r="H345" s="33" t="str">
        <f t="shared" si="76"/>
        <v>12/04/14</v>
      </c>
      <c r="I345" s="33" t="str">
        <f t="shared" si="77"/>
        <v>30/5/14</v>
      </c>
      <c r="J345" s="33" t="str">
        <f t="shared" si="78"/>
        <v>Saturday</v>
      </c>
      <c r="K345" s="35">
        <f t="shared" si="80"/>
        <v>41747</v>
      </c>
      <c r="L345" s="35">
        <f t="shared" si="80"/>
        <v>41789</v>
      </c>
      <c r="M345" s="36">
        <f t="shared" si="82"/>
        <v>49</v>
      </c>
      <c r="N345" s="37">
        <f t="shared" si="83"/>
        <v>204.08163265306123</v>
      </c>
      <c r="O345" s="33">
        <f t="shared" si="84"/>
        <v>1</v>
      </c>
      <c r="P345" s="38">
        <f t="shared" si="85"/>
        <v>204.08163265306123</v>
      </c>
      <c r="Q345" s="39">
        <f t="shared" si="81"/>
        <v>41733</v>
      </c>
      <c r="R345">
        <f t="shared" si="79"/>
        <v>0</v>
      </c>
    </row>
    <row r="346" spans="1:18" x14ac:dyDescent="0.3">
      <c r="A346" s="33">
        <v>7</v>
      </c>
      <c r="B346" s="33" t="s">
        <v>13</v>
      </c>
      <c r="C346" s="33" t="s">
        <v>21</v>
      </c>
      <c r="D346" s="33" t="s">
        <v>22</v>
      </c>
      <c r="E346" s="33" t="s">
        <v>19</v>
      </c>
      <c r="F346" s="33" t="s">
        <v>37</v>
      </c>
      <c r="G346" s="34">
        <v>10000</v>
      </c>
      <c r="H346" s="33" t="str">
        <f t="shared" si="76"/>
        <v>12/04/14</v>
      </c>
      <c r="I346" s="33" t="str">
        <f t="shared" si="77"/>
        <v>30/5/14</v>
      </c>
      <c r="J346" s="33" t="str">
        <f t="shared" si="78"/>
        <v>Saturday</v>
      </c>
      <c r="K346" s="35">
        <f t="shared" si="80"/>
        <v>41747</v>
      </c>
      <c r="L346" s="35">
        <f t="shared" si="80"/>
        <v>41789</v>
      </c>
      <c r="M346" s="36">
        <f t="shared" si="82"/>
        <v>49</v>
      </c>
      <c r="N346" s="37">
        <f t="shared" si="83"/>
        <v>204.08163265306123</v>
      </c>
      <c r="O346" s="33">
        <f t="shared" si="84"/>
        <v>1</v>
      </c>
      <c r="P346" s="38">
        <f t="shared" si="85"/>
        <v>204.08163265306123</v>
      </c>
      <c r="Q346" s="39">
        <f t="shared" si="81"/>
        <v>41740</v>
      </c>
      <c r="R346">
        <f t="shared" si="79"/>
        <v>0</v>
      </c>
    </row>
    <row r="347" spans="1:18" x14ac:dyDescent="0.3">
      <c r="A347" s="33">
        <v>7</v>
      </c>
      <c r="B347" s="33" t="s">
        <v>13</v>
      </c>
      <c r="C347" s="33" t="s">
        <v>21</v>
      </c>
      <c r="D347" s="33" t="s">
        <v>22</v>
      </c>
      <c r="E347" s="33" t="s">
        <v>19</v>
      </c>
      <c r="F347" s="33" t="s">
        <v>37</v>
      </c>
      <c r="G347" s="34">
        <v>10000</v>
      </c>
      <c r="H347" s="33" t="str">
        <f t="shared" si="76"/>
        <v>12/04/14</v>
      </c>
      <c r="I347" s="33" t="str">
        <f t="shared" si="77"/>
        <v>30/5/14</v>
      </c>
      <c r="J347" s="33" t="str">
        <f t="shared" si="78"/>
        <v>Saturday</v>
      </c>
      <c r="K347" s="35">
        <f t="shared" si="80"/>
        <v>41747</v>
      </c>
      <c r="L347" s="35">
        <f t="shared" si="80"/>
        <v>41789</v>
      </c>
      <c r="M347" s="36">
        <f t="shared" si="82"/>
        <v>49</v>
      </c>
      <c r="N347" s="37">
        <f t="shared" si="83"/>
        <v>204.08163265306123</v>
      </c>
      <c r="O347" s="33">
        <f t="shared" si="84"/>
        <v>1</v>
      </c>
      <c r="P347" s="38">
        <f t="shared" si="85"/>
        <v>204.08163265306123</v>
      </c>
      <c r="Q347" s="39">
        <f t="shared" si="81"/>
        <v>41747</v>
      </c>
      <c r="R347">
        <f t="shared" si="79"/>
        <v>1</v>
      </c>
    </row>
    <row r="348" spans="1:18" x14ac:dyDescent="0.3">
      <c r="A348" s="33">
        <v>7</v>
      </c>
      <c r="B348" s="33" t="s">
        <v>13</v>
      </c>
      <c r="C348" s="33" t="s">
        <v>21</v>
      </c>
      <c r="D348" s="33" t="s">
        <v>22</v>
      </c>
      <c r="E348" s="33" t="s">
        <v>19</v>
      </c>
      <c r="F348" s="33" t="s">
        <v>37</v>
      </c>
      <c r="G348" s="34">
        <v>10000</v>
      </c>
      <c r="H348" s="33" t="str">
        <f t="shared" si="76"/>
        <v>12/04/14</v>
      </c>
      <c r="I348" s="33" t="str">
        <f t="shared" si="77"/>
        <v>30/5/14</v>
      </c>
      <c r="J348" s="33" t="str">
        <f t="shared" si="78"/>
        <v>Saturday</v>
      </c>
      <c r="K348" s="35">
        <f t="shared" si="80"/>
        <v>41747</v>
      </c>
      <c r="L348" s="35">
        <f t="shared" si="80"/>
        <v>41789</v>
      </c>
      <c r="M348" s="36">
        <f t="shared" si="82"/>
        <v>49</v>
      </c>
      <c r="N348" s="37">
        <f t="shared" si="83"/>
        <v>204.08163265306123</v>
      </c>
      <c r="O348" s="33">
        <f t="shared" si="84"/>
        <v>1</v>
      </c>
      <c r="P348" s="38">
        <f t="shared" si="85"/>
        <v>204.08163265306123</v>
      </c>
      <c r="Q348" s="39">
        <f t="shared" si="81"/>
        <v>41754</v>
      </c>
      <c r="R348">
        <f t="shared" si="79"/>
        <v>1</v>
      </c>
    </row>
    <row r="349" spans="1:18" x14ac:dyDescent="0.3">
      <c r="A349" s="33">
        <v>7</v>
      </c>
      <c r="B349" s="33" t="s">
        <v>13</v>
      </c>
      <c r="C349" s="33" t="s">
        <v>21</v>
      </c>
      <c r="D349" s="33" t="s">
        <v>22</v>
      </c>
      <c r="E349" s="33" t="s">
        <v>19</v>
      </c>
      <c r="F349" s="33" t="s">
        <v>37</v>
      </c>
      <c r="G349" s="34">
        <v>10000</v>
      </c>
      <c r="H349" s="33" t="str">
        <f t="shared" si="76"/>
        <v>12/04/14</v>
      </c>
      <c r="I349" s="33" t="str">
        <f t="shared" si="77"/>
        <v>30/5/14</v>
      </c>
      <c r="J349" s="33" t="str">
        <f t="shared" si="78"/>
        <v>Saturday</v>
      </c>
      <c r="K349" s="35">
        <f t="shared" si="80"/>
        <v>41747</v>
      </c>
      <c r="L349" s="35">
        <f t="shared" si="80"/>
        <v>41789</v>
      </c>
      <c r="M349" s="36">
        <f t="shared" si="82"/>
        <v>49</v>
      </c>
      <c r="N349" s="37">
        <f t="shared" si="83"/>
        <v>204.08163265306123</v>
      </c>
      <c r="O349" s="33">
        <f t="shared" si="84"/>
        <v>1</v>
      </c>
      <c r="P349" s="38">
        <f t="shared" si="85"/>
        <v>204.08163265306123</v>
      </c>
      <c r="Q349" s="39">
        <f t="shared" si="81"/>
        <v>41761</v>
      </c>
      <c r="R349">
        <f t="shared" si="79"/>
        <v>1</v>
      </c>
    </row>
    <row r="350" spans="1:18" x14ac:dyDescent="0.3">
      <c r="A350" s="33">
        <v>7</v>
      </c>
      <c r="B350" s="33" t="s">
        <v>13</v>
      </c>
      <c r="C350" s="33" t="s">
        <v>21</v>
      </c>
      <c r="D350" s="33" t="s">
        <v>22</v>
      </c>
      <c r="E350" s="33" t="s">
        <v>19</v>
      </c>
      <c r="F350" s="33" t="s">
        <v>37</v>
      </c>
      <c r="G350" s="34">
        <v>10000</v>
      </c>
      <c r="H350" s="33" t="str">
        <f t="shared" si="76"/>
        <v>12/04/14</v>
      </c>
      <c r="I350" s="33" t="str">
        <f t="shared" si="77"/>
        <v>30/5/14</v>
      </c>
      <c r="J350" s="33" t="str">
        <f t="shared" si="78"/>
        <v>Saturday</v>
      </c>
      <c r="K350" s="35">
        <f t="shared" si="80"/>
        <v>41747</v>
      </c>
      <c r="L350" s="35">
        <f t="shared" si="80"/>
        <v>41789</v>
      </c>
      <c r="M350" s="36">
        <f t="shared" si="82"/>
        <v>49</v>
      </c>
      <c r="N350" s="37">
        <f t="shared" si="83"/>
        <v>204.08163265306123</v>
      </c>
      <c r="O350" s="33">
        <f t="shared" si="84"/>
        <v>1</v>
      </c>
      <c r="P350" s="38">
        <f t="shared" si="85"/>
        <v>204.08163265306123</v>
      </c>
      <c r="Q350" s="39">
        <f t="shared" si="81"/>
        <v>41768</v>
      </c>
      <c r="R350">
        <f t="shared" si="79"/>
        <v>1</v>
      </c>
    </row>
    <row r="351" spans="1:18" x14ac:dyDescent="0.3">
      <c r="A351" s="33">
        <v>7</v>
      </c>
      <c r="B351" s="33" t="s">
        <v>13</v>
      </c>
      <c r="C351" s="33" t="s">
        <v>21</v>
      </c>
      <c r="D351" s="33" t="s">
        <v>22</v>
      </c>
      <c r="E351" s="33" t="s">
        <v>19</v>
      </c>
      <c r="F351" s="33" t="s">
        <v>37</v>
      </c>
      <c r="G351" s="34">
        <v>10000</v>
      </c>
      <c r="H351" s="33" t="str">
        <f t="shared" si="76"/>
        <v>12/04/14</v>
      </c>
      <c r="I351" s="33" t="str">
        <f t="shared" si="77"/>
        <v>30/5/14</v>
      </c>
      <c r="J351" s="33" t="str">
        <f t="shared" si="78"/>
        <v>Saturday</v>
      </c>
      <c r="K351" s="35">
        <f t="shared" si="80"/>
        <v>41747</v>
      </c>
      <c r="L351" s="35">
        <f t="shared" si="80"/>
        <v>41789</v>
      </c>
      <c r="M351" s="36">
        <f t="shared" si="82"/>
        <v>49</v>
      </c>
      <c r="N351" s="37">
        <f t="shared" si="83"/>
        <v>204.08163265306123</v>
      </c>
      <c r="O351" s="33">
        <f t="shared" si="84"/>
        <v>1</v>
      </c>
      <c r="P351" s="38">
        <f t="shared" si="85"/>
        <v>204.08163265306123</v>
      </c>
      <c r="Q351" s="39">
        <f t="shared" si="81"/>
        <v>41775</v>
      </c>
      <c r="R351">
        <f t="shared" si="79"/>
        <v>1</v>
      </c>
    </row>
    <row r="352" spans="1:18" x14ac:dyDescent="0.3">
      <c r="A352" s="33">
        <v>7</v>
      </c>
      <c r="B352" s="33" t="s">
        <v>13</v>
      </c>
      <c r="C352" s="33" t="s">
        <v>21</v>
      </c>
      <c r="D352" s="33" t="s">
        <v>22</v>
      </c>
      <c r="E352" s="33" t="s">
        <v>19</v>
      </c>
      <c r="F352" s="33" t="s">
        <v>37</v>
      </c>
      <c r="G352" s="34">
        <v>10000</v>
      </c>
      <c r="H352" s="33" t="str">
        <f t="shared" si="76"/>
        <v>12/04/14</v>
      </c>
      <c r="I352" s="33" t="str">
        <f t="shared" si="77"/>
        <v>30/5/14</v>
      </c>
      <c r="J352" s="33" t="str">
        <f t="shared" si="78"/>
        <v>Saturday</v>
      </c>
      <c r="K352" s="35">
        <f t="shared" si="80"/>
        <v>41747</v>
      </c>
      <c r="L352" s="35">
        <f t="shared" si="80"/>
        <v>41789</v>
      </c>
      <c r="M352" s="36">
        <f t="shared" si="82"/>
        <v>49</v>
      </c>
      <c r="N352" s="37">
        <f t="shared" si="83"/>
        <v>204.08163265306123</v>
      </c>
      <c r="O352" s="33">
        <f t="shared" si="84"/>
        <v>1</v>
      </c>
      <c r="P352" s="38">
        <f t="shared" si="85"/>
        <v>204.08163265306123</v>
      </c>
      <c r="Q352" s="39">
        <f t="shared" si="81"/>
        <v>41782</v>
      </c>
      <c r="R352">
        <f t="shared" si="79"/>
        <v>1</v>
      </c>
    </row>
    <row r="353" spans="1:18" x14ac:dyDescent="0.3">
      <c r="A353" s="33">
        <v>7</v>
      </c>
      <c r="B353" s="33" t="s">
        <v>13</v>
      </c>
      <c r="C353" s="33" t="s">
        <v>21</v>
      </c>
      <c r="D353" s="33" t="s">
        <v>22</v>
      </c>
      <c r="E353" s="33" t="s">
        <v>19</v>
      </c>
      <c r="F353" s="33" t="s">
        <v>37</v>
      </c>
      <c r="G353" s="34">
        <v>10000</v>
      </c>
      <c r="H353" s="33" t="str">
        <f t="shared" si="76"/>
        <v>12/04/14</v>
      </c>
      <c r="I353" s="33" t="str">
        <f t="shared" si="77"/>
        <v>30/5/14</v>
      </c>
      <c r="J353" s="33" t="str">
        <f t="shared" si="78"/>
        <v>Saturday</v>
      </c>
      <c r="K353" s="35">
        <f t="shared" si="80"/>
        <v>41747</v>
      </c>
      <c r="L353" s="35">
        <f t="shared" si="80"/>
        <v>41789</v>
      </c>
      <c r="M353" s="36">
        <f t="shared" si="82"/>
        <v>49</v>
      </c>
      <c r="N353" s="37">
        <f t="shared" si="83"/>
        <v>204.08163265306123</v>
      </c>
      <c r="O353" s="33">
        <f t="shared" si="84"/>
        <v>1</v>
      </c>
      <c r="P353" s="38">
        <f t="shared" si="85"/>
        <v>204.08163265306123</v>
      </c>
      <c r="Q353" s="39">
        <f t="shared" si="81"/>
        <v>41789</v>
      </c>
      <c r="R353">
        <f t="shared" si="79"/>
        <v>1</v>
      </c>
    </row>
    <row r="354" spans="1:18" x14ac:dyDescent="0.3">
      <c r="A354" s="33">
        <v>7</v>
      </c>
      <c r="B354" s="33" t="s">
        <v>13</v>
      </c>
      <c r="C354" s="33" t="s">
        <v>21</v>
      </c>
      <c r="D354" s="33" t="s">
        <v>22</v>
      </c>
      <c r="E354" s="33" t="s">
        <v>19</v>
      </c>
      <c r="F354" s="33" t="s">
        <v>37</v>
      </c>
      <c r="G354" s="34">
        <v>10000</v>
      </c>
      <c r="H354" s="33" t="str">
        <f t="shared" si="76"/>
        <v>12/04/14</v>
      </c>
      <c r="I354" s="33" t="str">
        <f t="shared" si="77"/>
        <v>30/5/14</v>
      </c>
      <c r="J354" s="33" t="str">
        <f t="shared" si="78"/>
        <v>Saturday</v>
      </c>
      <c r="K354" s="35">
        <f t="shared" si="80"/>
        <v>41747</v>
      </c>
      <c r="L354" s="35">
        <f t="shared" si="80"/>
        <v>41789</v>
      </c>
      <c r="M354" s="36">
        <f t="shared" si="82"/>
        <v>49</v>
      </c>
      <c r="N354" s="37">
        <f t="shared" si="83"/>
        <v>204.08163265306123</v>
      </c>
      <c r="O354" s="33">
        <f t="shared" si="84"/>
        <v>1</v>
      </c>
      <c r="P354" s="38">
        <f t="shared" si="85"/>
        <v>204.08163265306123</v>
      </c>
      <c r="Q354" s="39">
        <f t="shared" si="81"/>
        <v>41796</v>
      </c>
      <c r="R354">
        <f t="shared" si="79"/>
        <v>0</v>
      </c>
    </row>
    <row r="355" spans="1:18" x14ac:dyDescent="0.3">
      <c r="A355" s="33">
        <v>7</v>
      </c>
      <c r="B355" s="33" t="s">
        <v>13</v>
      </c>
      <c r="C355" s="33" t="s">
        <v>21</v>
      </c>
      <c r="D355" s="33" t="s">
        <v>22</v>
      </c>
      <c r="E355" s="33" t="s">
        <v>19</v>
      </c>
      <c r="F355" s="33" t="s">
        <v>37</v>
      </c>
      <c r="G355" s="34">
        <v>10000</v>
      </c>
      <c r="H355" s="33" t="str">
        <f t="shared" si="76"/>
        <v>12/04/14</v>
      </c>
      <c r="I355" s="33" t="str">
        <f t="shared" si="77"/>
        <v>30/5/14</v>
      </c>
      <c r="J355" s="33" t="str">
        <f t="shared" si="78"/>
        <v>Saturday</v>
      </c>
      <c r="K355" s="35">
        <f t="shared" si="80"/>
        <v>41747</v>
      </c>
      <c r="L355" s="35">
        <f t="shared" si="80"/>
        <v>41789</v>
      </c>
      <c r="M355" s="36">
        <f t="shared" si="82"/>
        <v>49</v>
      </c>
      <c r="N355" s="37">
        <f t="shared" si="83"/>
        <v>204.08163265306123</v>
      </c>
      <c r="O355" s="33">
        <f t="shared" si="84"/>
        <v>1</v>
      </c>
      <c r="P355" s="38">
        <f t="shared" si="85"/>
        <v>204.08163265306123</v>
      </c>
      <c r="Q355" s="39">
        <f t="shared" si="81"/>
        <v>41803</v>
      </c>
      <c r="R355">
        <f t="shared" si="79"/>
        <v>0</v>
      </c>
    </row>
    <row r="356" spans="1:18" x14ac:dyDescent="0.3">
      <c r="A356" s="33">
        <v>7</v>
      </c>
      <c r="B356" s="33" t="s">
        <v>13</v>
      </c>
      <c r="C356" s="33" t="s">
        <v>21</v>
      </c>
      <c r="D356" s="33" t="s">
        <v>22</v>
      </c>
      <c r="E356" s="33" t="s">
        <v>19</v>
      </c>
      <c r="F356" s="33" t="s">
        <v>37</v>
      </c>
      <c r="G356" s="34">
        <v>10000</v>
      </c>
      <c r="H356" s="33" t="str">
        <f t="shared" si="76"/>
        <v>12/04/14</v>
      </c>
      <c r="I356" s="33" t="str">
        <f t="shared" si="77"/>
        <v>30/5/14</v>
      </c>
      <c r="J356" s="33" t="str">
        <f t="shared" si="78"/>
        <v>Saturday</v>
      </c>
      <c r="K356" s="35">
        <f t="shared" si="80"/>
        <v>41747</v>
      </c>
      <c r="L356" s="35">
        <f t="shared" si="80"/>
        <v>41789</v>
      </c>
      <c r="M356" s="36">
        <f t="shared" si="82"/>
        <v>49</v>
      </c>
      <c r="N356" s="37">
        <f t="shared" si="83"/>
        <v>204.08163265306123</v>
      </c>
      <c r="O356" s="33">
        <f t="shared" si="84"/>
        <v>1</v>
      </c>
      <c r="P356" s="38">
        <f t="shared" si="85"/>
        <v>204.08163265306123</v>
      </c>
      <c r="Q356" s="39">
        <f t="shared" si="81"/>
        <v>41810</v>
      </c>
      <c r="R356">
        <f t="shared" si="79"/>
        <v>0</v>
      </c>
    </row>
    <row r="357" spans="1:18" x14ac:dyDescent="0.3">
      <c r="A357" s="33">
        <v>7</v>
      </c>
      <c r="B357" s="33" t="s">
        <v>13</v>
      </c>
      <c r="C357" s="33" t="s">
        <v>21</v>
      </c>
      <c r="D357" s="33" t="s">
        <v>22</v>
      </c>
      <c r="E357" s="33" t="s">
        <v>19</v>
      </c>
      <c r="F357" s="33" t="s">
        <v>37</v>
      </c>
      <c r="G357" s="34">
        <v>10000</v>
      </c>
      <c r="H357" s="33" t="str">
        <f t="shared" si="76"/>
        <v>12/04/14</v>
      </c>
      <c r="I357" s="33" t="str">
        <f t="shared" si="77"/>
        <v>30/5/14</v>
      </c>
      <c r="J357" s="33" t="str">
        <f t="shared" si="78"/>
        <v>Saturday</v>
      </c>
      <c r="K357" s="35">
        <f t="shared" si="80"/>
        <v>41747</v>
      </c>
      <c r="L357" s="35">
        <f t="shared" si="80"/>
        <v>41789</v>
      </c>
      <c r="M357" s="36">
        <f t="shared" si="82"/>
        <v>49</v>
      </c>
      <c r="N357" s="37">
        <f t="shared" si="83"/>
        <v>204.08163265306123</v>
      </c>
      <c r="O357" s="33">
        <f t="shared" si="84"/>
        <v>1</v>
      </c>
      <c r="P357" s="38">
        <f t="shared" si="85"/>
        <v>204.08163265306123</v>
      </c>
      <c r="Q357" s="39">
        <f t="shared" si="81"/>
        <v>41817</v>
      </c>
      <c r="R357">
        <f t="shared" si="79"/>
        <v>0</v>
      </c>
    </row>
    <row r="358" spans="1:18" x14ac:dyDescent="0.3">
      <c r="A358" s="33">
        <v>7</v>
      </c>
      <c r="B358" s="33" t="s">
        <v>13</v>
      </c>
      <c r="C358" s="33" t="s">
        <v>21</v>
      </c>
      <c r="D358" s="33" t="s">
        <v>22</v>
      </c>
      <c r="E358" s="33" t="s">
        <v>19</v>
      </c>
      <c r="F358" s="33" t="s">
        <v>37</v>
      </c>
      <c r="G358" s="34">
        <v>10000</v>
      </c>
      <c r="H358" s="33" t="str">
        <f t="shared" si="76"/>
        <v>12/04/14</v>
      </c>
      <c r="I358" s="33" t="str">
        <f t="shared" si="77"/>
        <v>30/5/14</v>
      </c>
      <c r="J358" s="33" t="str">
        <f t="shared" si="78"/>
        <v>Saturday</v>
      </c>
      <c r="K358" s="35">
        <f t="shared" si="80"/>
        <v>41747</v>
      </c>
      <c r="L358" s="35">
        <f t="shared" si="80"/>
        <v>41789</v>
      </c>
      <c r="M358" s="36">
        <f t="shared" si="82"/>
        <v>49</v>
      </c>
      <c r="N358" s="37">
        <f t="shared" si="83"/>
        <v>204.08163265306123</v>
      </c>
      <c r="O358" s="33">
        <f t="shared" si="84"/>
        <v>1</v>
      </c>
      <c r="P358" s="38">
        <f t="shared" si="85"/>
        <v>204.08163265306123</v>
      </c>
      <c r="Q358" s="39">
        <f t="shared" si="81"/>
        <v>41824</v>
      </c>
      <c r="R358">
        <f t="shared" si="79"/>
        <v>0</v>
      </c>
    </row>
    <row r="359" spans="1:18" x14ac:dyDescent="0.3">
      <c r="A359" s="10">
        <v>8</v>
      </c>
      <c r="B359" s="10" t="s">
        <v>13</v>
      </c>
      <c r="C359" s="10" t="s">
        <v>21</v>
      </c>
      <c r="D359" s="10" t="s">
        <v>22</v>
      </c>
      <c r="E359" s="10" t="s">
        <v>20</v>
      </c>
      <c r="F359" s="10" t="s">
        <v>34</v>
      </c>
      <c r="G359" s="24">
        <v>1000</v>
      </c>
      <c r="H359" s="10" t="str">
        <f t="shared" si="76"/>
        <v>12/04/14</v>
      </c>
      <c r="I359" s="10" t="str">
        <f t="shared" si="77"/>
        <v>30/5/14</v>
      </c>
      <c r="J359" s="10" t="str">
        <f t="shared" si="78"/>
        <v>Saturday</v>
      </c>
      <c r="K359" s="13">
        <f t="shared" ref="K359:L379" si="86">IF(WEEKDAY(H359)=1,H359+5,
IF(WEEKDAY(H359)=2,H359+4,
IF(WEEKDAY(H359)=3,H359+3,
IF(WEEKDAY(H359)=4,H359+2,
IF(WEEKDAY(H359)=5,H359+1,
IF(WEEKDAY(H359)=6,H359+0,
IF(WEEKDAY(H359)=7,H359+6,
0)))))))</f>
        <v>41747</v>
      </c>
      <c r="L359" s="13">
        <f t="shared" si="86"/>
        <v>41789</v>
      </c>
      <c r="M359" s="11">
        <f t="shared" si="82"/>
        <v>49</v>
      </c>
      <c r="N359" s="14">
        <f t="shared" si="83"/>
        <v>20.408163265306122</v>
      </c>
      <c r="O359" s="10">
        <f t="shared" si="84"/>
        <v>1</v>
      </c>
      <c r="P359" s="15">
        <f t="shared" si="85"/>
        <v>20.408163265306122</v>
      </c>
      <c r="Q359" s="13">
        <v>41684</v>
      </c>
      <c r="R359">
        <f t="shared" si="79"/>
        <v>0</v>
      </c>
    </row>
    <row r="360" spans="1:18" x14ac:dyDescent="0.3">
      <c r="A360" s="10">
        <v>8</v>
      </c>
      <c r="B360" s="10" t="s">
        <v>13</v>
      </c>
      <c r="C360" s="10" t="s">
        <v>21</v>
      </c>
      <c r="D360" s="10" t="s">
        <v>22</v>
      </c>
      <c r="E360" s="10" t="s">
        <v>20</v>
      </c>
      <c r="F360" s="10" t="s">
        <v>34</v>
      </c>
      <c r="G360" s="24">
        <v>1000</v>
      </c>
      <c r="H360" s="10" t="str">
        <f t="shared" si="76"/>
        <v>12/04/14</v>
      </c>
      <c r="I360" s="10" t="str">
        <f t="shared" si="77"/>
        <v>30/5/14</v>
      </c>
      <c r="J360" s="10" t="str">
        <f t="shared" si="78"/>
        <v>Saturday</v>
      </c>
      <c r="K360" s="13">
        <f t="shared" si="86"/>
        <v>41747</v>
      </c>
      <c r="L360" s="13">
        <f t="shared" si="86"/>
        <v>41789</v>
      </c>
      <c r="M360" s="11">
        <f t="shared" si="82"/>
        <v>49</v>
      </c>
      <c r="N360" s="14">
        <f t="shared" si="83"/>
        <v>20.408163265306122</v>
      </c>
      <c r="O360" s="10">
        <f t="shared" si="84"/>
        <v>1</v>
      </c>
      <c r="P360" s="15">
        <f t="shared" si="85"/>
        <v>20.408163265306122</v>
      </c>
      <c r="Q360" s="16">
        <f>Q359+7</f>
        <v>41691</v>
      </c>
      <c r="R360">
        <f t="shared" si="79"/>
        <v>0</v>
      </c>
    </row>
    <row r="361" spans="1:18" x14ac:dyDescent="0.3">
      <c r="A361" s="10">
        <v>8</v>
      </c>
      <c r="B361" s="10" t="s">
        <v>13</v>
      </c>
      <c r="C361" s="10" t="s">
        <v>21</v>
      </c>
      <c r="D361" s="10" t="s">
        <v>22</v>
      </c>
      <c r="E361" s="10" t="s">
        <v>20</v>
      </c>
      <c r="F361" s="10" t="s">
        <v>34</v>
      </c>
      <c r="G361" s="24">
        <v>1000</v>
      </c>
      <c r="H361" s="10" t="str">
        <f t="shared" si="76"/>
        <v>12/04/14</v>
      </c>
      <c r="I361" s="10" t="str">
        <f t="shared" si="77"/>
        <v>30/5/14</v>
      </c>
      <c r="J361" s="10" t="str">
        <f t="shared" si="78"/>
        <v>Saturday</v>
      </c>
      <c r="K361" s="13">
        <f t="shared" si="86"/>
        <v>41747</v>
      </c>
      <c r="L361" s="13">
        <f t="shared" si="86"/>
        <v>41789</v>
      </c>
      <c r="M361" s="11">
        <f t="shared" si="82"/>
        <v>49</v>
      </c>
      <c r="N361" s="14">
        <f t="shared" si="83"/>
        <v>20.408163265306122</v>
      </c>
      <c r="O361" s="10">
        <f t="shared" si="84"/>
        <v>1</v>
      </c>
      <c r="P361" s="15">
        <f t="shared" si="85"/>
        <v>20.408163265306122</v>
      </c>
      <c r="Q361" s="16">
        <f t="shared" ref="Q361:Q379" si="87">Q360+7</f>
        <v>41698</v>
      </c>
      <c r="R361">
        <f t="shared" si="79"/>
        <v>0</v>
      </c>
    </row>
    <row r="362" spans="1:18" x14ac:dyDescent="0.3">
      <c r="A362" s="10">
        <v>8</v>
      </c>
      <c r="B362" s="10" t="s">
        <v>13</v>
      </c>
      <c r="C362" s="10" t="s">
        <v>21</v>
      </c>
      <c r="D362" s="10" t="s">
        <v>22</v>
      </c>
      <c r="E362" s="10" t="s">
        <v>20</v>
      </c>
      <c r="F362" s="10" t="s">
        <v>34</v>
      </c>
      <c r="G362" s="24">
        <v>1000</v>
      </c>
      <c r="H362" s="10" t="str">
        <f t="shared" si="76"/>
        <v>12/04/14</v>
      </c>
      <c r="I362" s="10" t="str">
        <f t="shared" si="77"/>
        <v>30/5/14</v>
      </c>
      <c r="J362" s="10" t="str">
        <f t="shared" si="78"/>
        <v>Saturday</v>
      </c>
      <c r="K362" s="13">
        <f t="shared" si="86"/>
        <v>41747</v>
      </c>
      <c r="L362" s="13">
        <f t="shared" si="86"/>
        <v>41789</v>
      </c>
      <c r="M362" s="11">
        <f t="shared" si="82"/>
        <v>49</v>
      </c>
      <c r="N362" s="14">
        <f t="shared" si="83"/>
        <v>20.408163265306122</v>
      </c>
      <c r="O362" s="10">
        <f t="shared" si="84"/>
        <v>1</v>
      </c>
      <c r="P362" s="15">
        <f t="shared" si="85"/>
        <v>20.408163265306122</v>
      </c>
      <c r="Q362" s="16">
        <f t="shared" si="87"/>
        <v>41705</v>
      </c>
      <c r="R362">
        <f t="shared" si="79"/>
        <v>0</v>
      </c>
    </row>
    <row r="363" spans="1:18" x14ac:dyDescent="0.3">
      <c r="A363" s="10">
        <v>8</v>
      </c>
      <c r="B363" s="10" t="s">
        <v>13</v>
      </c>
      <c r="C363" s="10" t="s">
        <v>21</v>
      </c>
      <c r="D363" s="10" t="s">
        <v>22</v>
      </c>
      <c r="E363" s="10" t="s">
        <v>20</v>
      </c>
      <c r="F363" s="10" t="s">
        <v>34</v>
      </c>
      <c r="G363" s="24">
        <v>1000</v>
      </c>
      <c r="H363" s="10" t="str">
        <f t="shared" si="76"/>
        <v>12/04/14</v>
      </c>
      <c r="I363" s="10" t="str">
        <f t="shared" si="77"/>
        <v>30/5/14</v>
      </c>
      <c r="J363" s="10" t="str">
        <f t="shared" si="78"/>
        <v>Saturday</v>
      </c>
      <c r="K363" s="13">
        <f t="shared" si="86"/>
        <v>41747</v>
      </c>
      <c r="L363" s="13">
        <f t="shared" si="86"/>
        <v>41789</v>
      </c>
      <c r="M363" s="11">
        <f t="shared" si="82"/>
        <v>49</v>
      </c>
      <c r="N363" s="14">
        <f t="shared" si="83"/>
        <v>20.408163265306122</v>
      </c>
      <c r="O363" s="10">
        <f t="shared" si="84"/>
        <v>1</v>
      </c>
      <c r="P363" s="15">
        <f t="shared" si="85"/>
        <v>20.408163265306122</v>
      </c>
      <c r="Q363" s="16">
        <f t="shared" si="87"/>
        <v>41712</v>
      </c>
      <c r="R363">
        <f t="shared" si="79"/>
        <v>0</v>
      </c>
    </row>
    <row r="364" spans="1:18" x14ac:dyDescent="0.3">
      <c r="A364" s="10">
        <v>8</v>
      </c>
      <c r="B364" s="10" t="s">
        <v>13</v>
      </c>
      <c r="C364" s="10" t="s">
        <v>21</v>
      </c>
      <c r="D364" s="10" t="s">
        <v>22</v>
      </c>
      <c r="E364" s="10" t="s">
        <v>20</v>
      </c>
      <c r="F364" s="10" t="s">
        <v>34</v>
      </c>
      <c r="G364" s="24">
        <v>1000</v>
      </c>
      <c r="H364" s="10" t="str">
        <f t="shared" si="76"/>
        <v>12/04/14</v>
      </c>
      <c r="I364" s="10" t="str">
        <f t="shared" si="77"/>
        <v>30/5/14</v>
      </c>
      <c r="J364" s="10" t="str">
        <f t="shared" si="78"/>
        <v>Saturday</v>
      </c>
      <c r="K364" s="13">
        <f t="shared" si="86"/>
        <v>41747</v>
      </c>
      <c r="L364" s="13">
        <f t="shared" si="86"/>
        <v>41789</v>
      </c>
      <c r="M364" s="11">
        <f t="shared" si="82"/>
        <v>49</v>
      </c>
      <c r="N364" s="14">
        <f t="shared" si="83"/>
        <v>20.408163265306122</v>
      </c>
      <c r="O364" s="10">
        <f t="shared" si="84"/>
        <v>1</v>
      </c>
      <c r="P364" s="15">
        <f t="shared" si="85"/>
        <v>20.408163265306122</v>
      </c>
      <c r="Q364" s="16">
        <f t="shared" si="87"/>
        <v>41719</v>
      </c>
      <c r="R364">
        <f t="shared" si="79"/>
        <v>0</v>
      </c>
    </row>
    <row r="365" spans="1:18" x14ac:dyDescent="0.3">
      <c r="A365" s="10">
        <v>8</v>
      </c>
      <c r="B365" s="10" t="s">
        <v>13</v>
      </c>
      <c r="C365" s="10" t="s">
        <v>21</v>
      </c>
      <c r="D365" s="10" t="s">
        <v>22</v>
      </c>
      <c r="E365" s="10" t="s">
        <v>20</v>
      </c>
      <c r="F365" s="10" t="s">
        <v>34</v>
      </c>
      <c r="G365" s="24">
        <v>1000</v>
      </c>
      <c r="H365" s="10" t="str">
        <f t="shared" si="76"/>
        <v>12/04/14</v>
      </c>
      <c r="I365" s="10" t="str">
        <f t="shared" si="77"/>
        <v>30/5/14</v>
      </c>
      <c r="J365" s="10" t="str">
        <f t="shared" si="78"/>
        <v>Saturday</v>
      </c>
      <c r="K365" s="13">
        <f t="shared" si="86"/>
        <v>41747</v>
      </c>
      <c r="L365" s="13">
        <f t="shared" si="86"/>
        <v>41789</v>
      </c>
      <c r="M365" s="11">
        <f t="shared" si="82"/>
        <v>49</v>
      </c>
      <c r="N365" s="14">
        <f t="shared" si="83"/>
        <v>20.408163265306122</v>
      </c>
      <c r="O365" s="10">
        <f t="shared" si="84"/>
        <v>1</v>
      </c>
      <c r="P365" s="15">
        <f t="shared" si="85"/>
        <v>20.408163265306122</v>
      </c>
      <c r="Q365" s="16">
        <f t="shared" si="87"/>
        <v>41726</v>
      </c>
      <c r="R365">
        <f t="shared" si="79"/>
        <v>0</v>
      </c>
    </row>
    <row r="366" spans="1:18" x14ac:dyDescent="0.3">
      <c r="A366" s="10">
        <v>8</v>
      </c>
      <c r="B366" s="10" t="s">
        <v>13</v>
      </c>
      <c r="C366" s="10" t="s">
        <v>21</v>
      </c>
      <c r="D366" s="10" t="s">
        <v>22</v>
      </c>
      <c r="E366" s="10" t="s">
        <v>20</v>
      </c>
      <c r="F366" s="10" t="s">
        <v>34</v>
      </c>
      <c r="G366" s="24">
        <v>1000</v>
      </c>
      <c r="H366" s="10" t="str">
        <f t="shared" si="76"/>
        <v>12/04/14</v>
      </c>
      <c r="I366" s="10" t="str">
        <f t="shared" si="77"/>
        <v>30/5/14</v>
      </c>
      <c r="J366" s="10" t="str">
        <f t="shared" si="78"/>
        <v>Saturday</v>
      </c>
      <c r="K366" s="13">
        <f t="shared" si="86"/>
        <v>41747</v>
      </c>
      <c r="L366" s="13">
        <f t="shared" si="86"/>
        <v>41789</v>
      </c>
      <c r="M366" s="11">
        <f t="shared" si="82"/>
        <v>49</v>
      </c>
      <c r="N366" s="14">
        <f t="shared" si="83"/>
        <v>20.408163265306122</v>
      </c>
      <c r="O366" s="10">
        <f t="shared" si="84"/>
        <v>1</v>
      </c>
      <c r="P366" s="15">
        <f t="shared" si="85"/>
        <v>20.408163265306122</v>
      </c>
      <c r="Q366" s="16">
        <f t="shared" si="87"/>
        <v>41733</v>
      </c>
      <c r="R366">
        <f t="shared" si="79"/>
        <v>0</v>
      </c>
    </row>
    <row r="367" spans="1:18" x14ac:dyDescent="0.3">
      <c r="A367" s="10">
        <v>8</v>
      </c>
      <c r="B367" s="10" t="s">
        <v>13</v>
      </c>
      <c r="C367" s="10" t="s">
        <v>21</v>
      </c>
      <c r="D367" s="10" t="s">
        <v>22</v>
      </c>
      <c r="E367" s="10" t="s">
        <v>20</v>
      </c>
      <c r="F367" s="10" t="s">
        <v>34</v>
      </c>
      <c r="G367" s="24">
        <v>1000</v>
      </c>
      <c r="H367" s="10" t="str">
        <f t="shared" si="76"/>
        <v>12/04/14</v>
      </c>
      <c r="I367" s="10" t="str">
        <f t="shared" si="77"/>
        <v>30/5/14</v>
      </c>
      <c r="J367" s="10" t="str">
        <f t="shared" si="78"/>
        <v>Saturday</v>
      </c>
      <c r="K367" s="13">
        <f t="shared" si="86"/>
        <v>41747</v>
      </c>
      <c r="L367" s="13">
        <f t="shared" si="86"/>
        <v>41789</v>
      </c>
      <c r="M367" s="11">
        <f t="shared" si="82"/>
        <v>49</v>
      </c>
      <c r="N367" s="14">
        <f t="shared" si="83"/>
        <v>20.408163265306122</v>
      </c>
      <c r="O367" s="10">
        <f t="shared" si="84"/>
        <v>1</v>
      </c>
      <c r="P367" s="15">
        <f t="shared" si="85"/>
        <v>20.408163265306122</v>
      </c>
      <c r="Q367" s="16">
        <f t="shared" si="87"/>
        <v>41740</v>
      </c>
      <c r="R367">
        <f t="shared" si="79"/>
        <v>0</v>
      </c>
    </row>
    <row r="368" spans="1:18" x14ac:dyDescent="0.3">
      <c r="A368" s="10">
        <v>8</v>
      </c>
      <c r="B368" s="10" t="s">
        <v>13</v>
      </c>
      <c r="C368" s="10" t="s">
        <v>21</v>
      </c>
      <c r="D368" s="10" t="s">
        <v>22</v>
      </c>
      <c r="E368" s="10" t="s">
        <v>20</v>
      </c>
      <c r="F368" s="10" t="s">
        <v>34</v>
      </c>
      <c r="G368" s="24">
        <v>1000</v>
      </c>
      <c r="H368" s="10" t="str">
        <f t="shared" si="76"/>
        <v>12/04/14</v>
      </c>
      <c r="I368" s="10" t="str">
        <f t="shared" si="77"/>
        <v>30/5/14</v>
      </c>
      <c r="J368" s="10" t="str">
        <f t="shared" si="78"/>
        <v>Saturday</v>
      </c>
      <c r="K368" s="13">
        <f t="shared" si="86"/>
        <v>41747</v>
      </c>
      <c r="L368" s="13">
        <f t="shared" si="86"/>
        <v>41789</v>
      </c>
      <c r="M368" s="11">
        <f t="shared" si="82"/>
        <v>49</v>
      </c>
      <c r="N368" s="14">
        <f t="shared" si="83"/>
        <v>20.408163265306122</v>
      </c>
      <c r="O368" s="10">
        <f t="shared" si="84"/>
        <v>1</v>
      </c>
      <c r="P368" s="15">
        <f t="shared" si="85"/>
        <v>20.408163265306122</v>
      </c>
      <c r="Q368" s="16">
        <f t="shared" si="87"/>
        <v>41747</v>
      </c>
      <c r="R368">
        <f t="shared" si="79"/>
        <v>1</v>
      </c>
    </row>
    <row r="369" spans="1:18" x14ac:dyDescent="0.3">
      <c r="A369" s="10">
        <v>8</v>
      </c>
      <c r="B369" s="10" t="s">
        <v>13</v>
      </c>
      <c r="C369" s="10" t="s">
        <v>21</v>
      </c>
      <c r="D369" s="10" t="s">
        <v>22</v>
      </c>
      <c r="E369" s="10" t="s">
        <v>20</v>
      </c>
      <c r="F369" s="10" t="s">
        <v>34</v>
      </c>
      <c r="G369" s="24">
        <v>1000</v>
      </c>
      <c r="H369" s="10" t="str">
        <f t="shared" si="76"/>
        <v>12/04/14</v>
      </c>
      <c r="I369" s="10" t="str">
        <f t="shared" si="77"/>
        <v>30/5/14</v>
      </c>
      <c r="J369" s="10" t="str">
        <f t="shared" si="78"/>
        <v>Saturday</v>
      </c>
      <c r="K369" s="13">
        <f t="shared" si="86"/>
        <v>41747</v>
      </c>
      <c r="L369" s="13">
        <f t="shared" si="86"/>
        <v>41789</v>
      </c>
      <c r="M369" s="11">
        <f t="shared" si="82"/>
        <v>49</v>
      </c>
      <c r="N369" s="14">
        <f t="shared" si="83"/>
        <v>20.408163265306122</v>
      </c>
      <c r="O369" s="10">
        <f t="shared" si="84"/>
        <v>1</v>
      </c>
      <c r="P369" s="15">
        <f t="shared" si="85"/>
        <v>20.408163265306122</v>
      </c>
      <c r="Q369" s="16">
        <f t="shared" si="87"/>
        <v>41754</v>
      </c>
      <c r="R369">
        <f t="shared" si="79"/>
        <v>1</v>
      </c>
    </row>
    <row r="370" spans="1:18" x14ac:dyDescent="0.3">
      <c r="A370" s="10">
        <v>8</v>
      </c>
      <c r="B370" s="10" t="s">
        <v>13</v>
      </c>
      <c r="C370" s="10" t="s">
        <v>21</v>
      </c>
      <c r="D370" s="10" t="s">
        <v>22</v>
      </c>
      <c r="E370" s="10" t="s">
        <v>20</v>
      </c>
      <c r="F370" s="10" t="s">
        <v>34</v>
      </c>
      <c r="G370" s="24">
        <v>1000</v>
      </c>
      <c r="H370" s="10" t="str">
        <f t="shared" si="76"/>
        <v>12/04/14</v>
      </c>
      <c r="I370" s="10" t="str">
        <f t="shared" si="77"/>
        <v>30/5/14</v>
      </c>
      <c r="J370" s="10" t="str">
        <f t="shared" si="78"/>
        <v>Saturday</v>
      </c>
      <c r="K370" s="13">
        <f t="shared" si="86"/>
        <v>41747</v>
      </c>
      <c r="L370" s="13">
        <f t="shared" si="86"/>
        <v>41789</v>
      </c>
      <c r="M370" s="11">
        <f t="shared" si="82"/>
        <v>49</v>
      </c>
      <c r="N370" s="14">
        <f t="shared" si="83"/>
        <v>20.408163265306122</v>
      </c>
      <c r="O370" s="10">
        <f t="shared" si="84"/>
        <v>1</v>
      </c>
      <c r="P370" s="15">
        <f t="shared" si="85"/>
        <v>20.408163265306122</v>
      </c>
      <c r="Q370" s="16">
        <f t="shared" si="87"/>
        <v>41761</v>
      </c>
      <c r="R370">
        <f t="shared" si="79"/>
        <v>1</v>
      </c>
    </row>
    <row r="371" spans="1:18" x14ac:dyDescent="0.3">
      <c r="A371" s="10">
        <v>8</v>
      </c>
      <c r="B371" s="10" t="s">
        <v>13</v>
      </c>
      <c r="C371" s="10" t="s">
        <v>21</v>
      </c>
      <c r="D371" s="10" t="s">
        <v>22</v>
      </c>
      <c r="E371" s="10" t="s">
        <v>20</v>
      </c>
      <c r="F371" s="10" t="s">
        <v>34</v>
      </c>
      <c r="G371" s="24">
        <v>1000</v>
      </c>
      <c r="H371" s="10" t="str">
        <f t="shared" si="76"/>
        <v>12/04/14</v>
      </c>
      <c r="I371" s="10" t="str">
        <f t="shared" si="77"/>
        <v>30/5/14</v>
      </c>
      <c r="J371" s="10" t="str">
        <f t="shared" si="78"/>
        <v>Saturday</v>
      </c>
      <c r="K371" s="13">
        <f t="shared" si="86"/>
        <v>41747</v>
      </c>
      <c r="L371" s="13">
        <f t="shared" si="86"/>
        <v>41789</v>
      </c>
      <c r="M371" s="11">
        <f t="shared" si="82"/>
        <v>49</v>
      </c>
      <c r="N371" s="14">
        <f t="shared" si="83"/>
        <v>20.408163265306122</v>
      </c>
      <c r="O371" s="10">
        <f t="shared" si="84"/>
        <v>1</v>
      </c>
      <c r="P371" s="15">
        <f t="shared" si="85"/>
        <v>20.408163265306122</v>
      </c>
      <c r="Q371" s="16">
        <f t="shared" si="87"/>
        <v>41768</v>
      </c>
      <c r="R371">
        <f t="shared" si="79"/>
        <v>1</v>
      </c>
    </row>
    <row r="372" spans="1:18" x14ac:dyDescent="0.3">
      <c r="A372" s="10">
        <v>8</v>
      </c>
      <c r="B372" s="10" t="s">
        <v>13</v>
      </c>
      <c r="C372" s="10" t="s">
        <v>21</v>
      </c>
      <c r="D372" s="10" t="s">
        <v>22</v>
      </c>
      <c r="E372" s="10" t="s">
        <v>20</v>
      </c>
      <c r="F372" s="10" t="s">
        <v>34</v>
      </c>
      <c r="G372" s="24">
        <v>1000</v>
      </c>
      <c r="H372" s="10" t="str">
        <f t="shared" si="76"/>
        <v>12/04/14</v>
      </c>
      <c r="I372" s="10" t="str">
        <f t="shared" si="77"/>
        <v>30/5/14</v>
      </c>
      <c r="J372" s="10" t="str">
        <f t="shared" si="78"/>
        <v>Saturday</v>
      </c>
      <c r="K372" s="13">
        <f t="shared" si="86"/>
        <v>41747</v>
      </c>
      <c r="L372" s="13">
        <f t="shared" si="86"/>
        <v>41789</v>
      </c>
      <c r="M372" s="11">
        <f t="shared" si="82"/>
        <v>49</v>
      </c>
      <c r="N372" s="14">
        <f t="shared" si="83"/>
        <v>20.408163265306122</v>
      </c>
      <c r="O372" s="10">
        <f t="shared" si="84"/>
        <v>1</v>
      </c>
      <c r="P372" s="15">
        <f t="shared" si="85"/>
        <v>20.408163265306122</v>
      </c>
      <c r="Q372" s="16">
        <f t="shared" si="87"/>
        <v>41775</v>
      </c>
      <c r="R372">
        <f t="shared" si="79"/>
        <v>1</v>
      </c>
    </row>
    <row r="373" spans="1:18" x14ac:dyDescent="0.3">
      <c r="A373" s="10">
        <v>8</v>
      </c>
      <c r="B373" s="10" t="s">
        <v>13</v>
      </c>
      <c r="C373" s="10" t="s">
        <v>21</v>
      </c>
      <c r="D373" s="10" t="s">
        <v>22</v>
      </c>
      <c r="E373" s="10" t="s">
        <v>20</v>
      </c>
      <c r="F373" s="10" t="s">
        <v>34</v>
      </c>
      <c r="G373" s="24">
        <v>1000</v>
      </c>
      <c r="H373" s="10" t="str">
        <f t="shared" si="76"/>
        <v>12/04/14</v>
      </c>
      <c r="I373" s="10" t="str">
        <f t="shared" si="77"/>
        <v>30/5/14</v>
      </c>
      <c r="J373" s="10" t="str">
        <f t="shared" si="78"/>
        <v>Saturday</v>
      </c>
      <c r="K373" s="13">
        <f t="shared" si="86"/>
        <v>41747</v>
      </c>
      <c r="L373" s="13">
        <f t="shared" si="86"/>
        <v>41789</v>
      </c>
      <c r="M373" s="11">
        <f t="shared" si="82"/>
        <v>49</v>
      </c>
      <c r="N373" s="14">
        <f t="shared" si="83"/>
        <v>20.408163265306122</v>
      </c>
      <c r="O373" s="10">
        <f t="shared" si="84"/>
        <v>1</v>
      </c>
      <c r="P373" s="15">
        <f t="shared" si="85"/>
        <v>20.408163265306122</v>
      </c>
      <c r="Q373" s="16">
        <f t="shared" si="87"/>
        <v>41782</v>
      </c>
      <c r="R373">
        <f t="shared" si="79"/>
        <v>1</v>
      </c>
    </row>
    <row r="374" spans="1:18" x14ac:dyDescent="0.3">
      <c r="A374" s="10">
        <v>8</v>
      </c>
      <c r="B374" s="10" t="s">
        <v>13</v>
      </c>
      <c r="C374" s="10" t="s">
        <v>21</v>
      </c>
      <c r="D374" s="10" t="s">
        <v>22</v>
      </c>
      <c r="E374" s="10" t="s">
        <v>20</v>
      </c>
      <c r="F374" s="10" t="s">
        <v>34</v>
      </c>
      <c r="G374" s="24">
        <v>1000</v>
      </c>
      <c r="H374" s="10" t="str">
        <f t="shared" si="76"/>
        <v>12/04/14</v>
      </c>
      <c r="I374" s="10" t="str">
        <f t="shared" si="77"/>
        <v>30/5/14</v>
      </c>
      <c r="J374" s="10" t="str">
        <f t="shared" si="78"/>
        <v>Saturday</v>
      </c>
      <c r="K374" s="13">
        <f t="shared" si="86"/>
        <v>41747</v>
      </c>
      <c r="L374" s="13">
        <f t="shared" si="86"/>
        <v>41789</v>
      </c>
      <c r="M374" s="11">
        <f t="shared" si="82"/>
        <v>49</v>
      </c>
      <c r="N374" s="14">
        <f t="shared" si="83"/>
        <v>20.408163265306122</v>
      </c>
      <c r="O374" s="10">
        <f t="shared" si="84"/>
        <v>1</v>
      </c>
      <c r="P374" s="15">
        <f t="shared" si="85"/>
        <v>20.408163265306122</v>
      </c>
      <c r="Q374" s="16">
        <f t="shared" si="87"/>
        <v>41789</v>
      </c>
      <c r="R374">
        <f t="shared" si="79"/>
        <v>1</v>
      </c>
    </row>
    <row r="375" spans="1:18" x14ac:dyDescent="0.3">
      <c r="A375" s="10">
        <v>8</v>
      </c>
      <c r="B375" s="10" t="s">
        <v>13</v>
      </c>
      <c r="C375" s="10" t="s">
        <v>21</v>
      </c>
      <c r="D375" s="10" t="s">
        <v>22</v>
      </c>
      <c r="E375" s="10" t="s">
        <v>20</v>
      </c>
      <c r="F375" s="10" t="s">
        <v>34</v>
      </c>
      <c r="G375" s="24">
        <v>1000</v>
      </c>
      <c r="H375" s="10" t="str">
        <f t="shared" si="76"/>
        <v>12/04/14</v>
      </c>
      <c r="I375" s="10" t="str">
        <f t="shared" si="77"/>
        <v>30/5/14</v>
      </c>
      <c r="J375" s="10" t="str">
        <f t="shared" si="78"/>
        <v>Saturday</v>
      </c>
      <c r="K375" s="13">
        <f t="shared" si="86"/>
        <v>41747</v>
      </c>
      <c r="L375" s="13">
        <f t="shared" si="86"/>
        <v>41789</v>
      </c>
      <c r="M375" s="11">
        <f t="shared" si="82"/>
        <v>49</v>
      </c>
      <c r="N375" s="14">
        <f t="shared" si="83"/>
        <v>20.408163265306122</v>
      </c>
      <c r="O375" s="10">
        <f t="shared" si="84"/>
        <v>1</v>
      </c>
      <c r="P375" s="15">
        <f t="shared" si="85"/>
        <v>20.408163265306122</v>
      </c>
      <c r="Q375" s="16">
        <f t="shared" si="87"/>
        <v>41796</v>
      </c>
      <c r="R375">
        <f t="shared" si="79"/>
        <v>0</v>
      </c>
    </row>
    <row r="376" spans="1:18" x14ac:dyDescent="0.3">
      <c r="A376" s="10">
        <v>8</v>
      </c>
      <c r="B376" s="10" t="s">
        <v>13</v>
      </c>
      <c r="C376" s="10" t="s">
        <v>21</v>
      </c>
      <c r="D376" s="10" t="s">
        <v>22</v>
      </c>
      <c r="E376" s="10" t="s">
        <v>20</v>
      </c>
      <c r="F376" s="10" t="s">
        <v>34</v>
      </c>
      <c r="G376" s="24">
        <v>1000</v>
      </c>
      <c r="H376" s="10" t="str">
        <f t="shared" si="76"/>
        <v>12/04/14</v>
      </c>
      <c r="I376" s="10" t="str">
        <f t="shared" si="77"/>
        <v>30/5/14</v>
      </c>
      <c r="J376" s="10" t="str">
        <f t="shared" si="78"/>
        <v>Saturday</v>
      </c>
      <c r="K376" s="13">
        <f t="shared" si="86"/>
        <v>41747</v>
      </c>
      <c r="L376" s="13">
        <f t="shared" si="86"/>
        <v>41789</v>
      </c>
      <c r="M376" s="11">
        <f t="shared" si="82"/>
        <v>49</v>
      </c>
      <c r="N376" s="14">
        <f t="shared" si="83"/>
        <v>20.408163265306122</v>
      </c>
      <c r="O376" s="10">
        <f t="shared" si="84"/>
        <v>1</v>
      </c>
      <c r="P376" s="15">
        <f t="shared" si="85"/>
        <v>20.408163265306122</v>
      </c>
      <c r="Q376" s="16">
        <f t="shared" si="87"/>
        <v>41803</v>
      </c>
      <c r="R376">
        <f t="shared" si="79"/>
        <v>0</v>
      </c>
    </row>
    <row r="377" spans="1:18" x14ac:dyDescent="0.3">
      <c r="A377" s="10">
        <v>8</v>
      </c>
      <c r="B377" s="10" t="s">
        <v>13</v>
      </c>
      <c r="C377" s="10" t="s">
        <v>21</v>
      </c>
      <c r="D377" s="10" t="s">
        <v>22</v>
      </c>
      <c r="E377" s="10" t="s">
        <v>20</v>
      </c>
      <c r="F377" s="10" t="s">
        <v>34</v>
      </c>
      <c r="G377" s="24">
        <v>1000</v>
      </c>
      <c r="H377" s="10" t="str">
        <f t="shared" si="76"/>
        <v>12/04/14</v>
      </c>
      <c r="I377" s="10" t="str">
        <f t="shared" si="77"/>
        <v>30/5/14</v>
      </c>
      <c r="J377" s="10" t="str">
        <f t="shared" si="78"/>
        <v>Saturday</v>
      </c>
      <c r="K377" s="13">
        <f t="shared" si="86"/>
        <v>41747</v>
      </c>
      <c r="L377" s="13">
        <f t="shared" si="86"/>
        <v>41789</v>
      </c>
      <c r="M377" s="11">
        <f t="shared" si="82"/>
        <v>49</v>
      </c>
      <c r="N377" s="14">
        <f t="shared" si="83"/>
        <v>20.408163265306122</v>
      </c>
      <c r="O377" s="10">
        <f t="shared" si="84"/>
        <v>1</v>
      </c>
      <c r="P377" s="15">
        <f t="shared" si="85"/>
        <v>20.408163265306122</v>
      </c>
      <c r="Q377" s="16">
        <f t="shared" si="87"/>
        <v>41810</v>
      </c>
      <c r="R377">
        <f t="shared" si="79"/>
        <v>0</v>
      </c>
    </row>
    <row r="378" spans="1:18" x14ac:dyDescent="0.3">
      <c r="A378" s="10">
        <v>8</v>
      </c>
      <c r="B378" s="10" t="s">
        <v>13</v>
      </c>
      <c r="C378" s="10" t="s">
        <v>21</v>
      </c>
      <c r="D378" s="10" t="s">
        <v>22</v>
      </c>
      <c r="E378" s="10" t="s">
        <v>20</v>
      </c>
      <c r="F378" s="10" t="s">
        <v>34</v>
      </c>
      <c r="G378" s="24">
        <v>1000</v>
      </c>
      <c r="H378" s="10" t="str">
        <f t="shared" si="76"/>
        <v>12/04/14</v>
      </c>
      <c r="I378" s="10" t="str">
        <f t="shared" si="77"/>
        <v>30/5/14</v>
      </c>
      <c r="J378" s="10" t="str">
        <f t="shared" si="78"/>
        <v>Saturday</v>
      </c>
      <c r="K378" s="13">
        <f t="shared" si="86"/>
        <v>41747</v>
      </c>
      <c r="L378" s="13">
        <f t="shared" si="86"/>
        <v>41789</v>
      </c>
      <c r="M378" s="11">
        <f t="shared" si="82"/>
        <v>49</v>
      </c>
      <c r="N378" s="14">
        <f t="shared" si="83"/>
        <v>20.408163265306122</v>
      </c>
      <c r="O378" s="10">
        <f t="shared" si="84"/>
        <v>1</v>
      </c>
      <c r="P378" s="15">
        <f t="shared" si="85"/>
        <v>20.408163265306122</v>
      </c>
      <c r="Q378" s="16">
        <f t="shared" si="87"/>
        <v>41817</v>
      </c>
      <c r="R378">
        <f t="shared" si="79"/>
        <v>0</v>
      </c>
    </row>
    <row r="379" spans="1:18" x14ac:dyDescent="0.3">
      <c r="A379" s="10">
        <v>8</v>
      </c>
      <c r="B379" s="10" t="s">
        <v>13</v>
      </c>
      <c r="C379" s="10" t="s">
        <v>21</v>
      </c>
      <c r="D379" s="10" t="s">
        <v>22</v>
      </c>
      <c r="E379" s="10" t="s">
        <v>20</v>
      </c>
      <c r="F379" s="10" t="s">
        <v>34</v>
      </c>
      <c r="G379" s="24">
        <v>1000</v>
      </c>
      <c r="H379" s="10" t="str">
        <f t="shared" si="76"/>
        <v>12/04/14</v>
      </c>
      <c r="I379" s="10" t="str">
        <f t="shared" si="77"/>
        <v>30/5/14</v>
      </c>
      <c r="J379" s="10" t="str">
        <f t="shared" si="78"/>
        <v>Saturday</v>
      </c>
      <c r="K379" s="13">
        <f t="shared" si="86"/>
        <v>41747</v>
      </c>
      <c r="L379" s="13">
        <f t="shared" si="86"/>
        <v>41789</v>
      </c>
      <c r="M379" s="11">
        <f t="shared" si="82"/>
        <v>49</v>
      </c>
      <c r="N379" s="14">
        <f t="shared" si="83"/>
        <v>20.408163265306122</v>
      </c>
      <c r="O379" s="10">
        <f t="shared" si="84"/>
        <v>1</v>
      </c>
      <c r="P379" s="15">
        <f t="shared" si="85"/>
        <v>20.408163265306122</v>
      </c>
      <c r="Q379" s="16">
        <f t="shared" si="87"/>
        <v>41824</v>
      </c>
      <c r="R379">
        <f t="shared" si="79"/>
        <v>0</v>
      </c>
    </row>
    <row r="380" spans="1:18" x14ac:dyDescent="0.3">
      <c r="A380" s="17">
        <v>8</v>
      </c>
      <c r="B380" s="17" t="s">
        <v>13</v>
      </c>
      <c r="C380" s="17" t="s">
        <v>21</v>
      </c>
      <c r="D380" s="17" t="s">
        <v>22</v>
      </c>
      <c r="E380" s="17" t="s">
        <v>20</v>
      </c>
      <c r="F380" s="17" t="s">
        <v>36</v>
      </c>
      <c r="G380" s="25">
        <v>1000</v>
      </c>
      <c r="H380" s="17" t="str">
        <f t="shared" si="76"/>
        <v>12/04/14</v>
      </c>
      <c r="I380" s="17" t="str">
        <f t="shared" si="77"/>
        <v>30/5/14</v>
      </c>
      <c r="J380" s="17" t="str">
        <f t="shared" si="78"/>
        <v>Saturday</v>
      </c>
      <c r="K380" s="20">
        <f t="shared" ref="K380:L400" si="88">IF(WEEKDAY(H380)=1,H380+5,
IF(WEEKDAY(H380)=2,H380+4,
IF(WEEKDAY(H380)=3,H380+3,
IF(WEEKDAY(H380)=4,H380+2,
IF(WEEKDAY(H380)=5,H380+1,
IF(WEEKDAY(H380)=6,H380+0,
IF(WEEKDAY(H380)=7,H380+6,
0)))))))</f>
        <v>41747</v>
      </c>
      <c r="L380" s="20">
        <f t="shared" si="88"/>
        <v>41789</v>
      </c>
      <c r="M380" s="18">
        <f t="shared" si="82"/>
        <v>49</v>
      </c>
      <c r="N380" s="21">
        <f t="shared" si="83"/>
        <v>20.408163265306122</v>
      </c>
      <c r="O380" s="17">
        <f t="shared" si="84"/>
        <v>1</v>
      </c>
      <c r="P380" s="22">
        <f t="shared" si="85"/>
        <v>20.408163265306122</v>
      </c>
      <c r="Q380" s="20">
        <v>41684</v>
      </c>
      <c r="R380">
        <f t="shared" si="79"/>
        <v>0</v>
      </c>
    </row>
    <row r="381" spans="1:18" x14ac:dyDescent="0.3">
      <c r="A381" s="17">
        <v>8</v>
      </c>
      <c r="B381" s="17" t="s">
        <v>13</v>
      </c>
      <c r="C381" s="17" t="s">
        <v>21</v>
      </c>
      <c r="D381" s="17" t="s">
        <v>22</v>
      </c>
      <c r="E381" s="17" t="s">
        <v>20</v>
      </c>
      <c r="F381" s="17" t="s">
        <v>36</v>
      </c>
      <c r="G381" s="25">
        <v>1000</v>
      </c>
      <c r="H381" s="17" t="str">
        <f t="shared" si="76"/>
        <v>12/04/14</v>
      </c>
      <c r="I381" s="17" t="str">
        <f t="shared" si="77"/>
        <v>30/5/14</v>
      </c>
      <c r="J381" s="17" t="str">
        <f t="shared" si="78"/>
        <v>Saturday</v>
      </c>
      <c r="K381" s="20">
        <f t="shared" si="88"/>
        <v>41747</v>
      </c>
      <c r="L381" s="20">
        <f t="shared" si="88"/>
        <v>41789</v>
      </c>
      <c r="M381" s="18">
        <f t="shared" si="82"/>
        <v>49</v>
      </c>
      <c r="N381" s="21">
        <f t="shared" si="83"/>
        <v>20.408163265306122</v>
      </c>
      <c r="O381" s="17">
        <f t="shared" si="84"/>
        <v>1</v>
      </c>
      <c r="P381" s="22">
        <f t="shared" si="85"/>
        <v>20.408163265306122</v>
      </c>
      <c r="Q381" s="23">
        <f>Q380+7</f>
        <v>41691</v>
      </c>
      <c r="R381">
        <f t="shared" si="79"/>
        <v>0</v>
      </c>
    </row>
    <row r="382" spans="1:18" x14ac:dyDescent="0.3">
      <c r="A382" s="17">
        <v>8</v>
      </c>
      <c r="B382" s="17" t="s">
        <v>13</v>
      </c>
      <c r="C382" s="17" t="s">
        <v>21</v>
      </c>
      <c r="D382" s="17" t="s">
        <v>22</v>
      </c>
      <c r="E382" s="17" t="s">
        <v>20</v>
      </c>
      <c r="F382" s="17" t="s">
        <v>36</v>
      </c>
      <c r="G382" s="25">
        <v>1000</v>
      </c>
      <c r="H382" s="17" t="str">
        <f t="shared" si="76"/>
        <v>12/04/14</v>
      </c>
      <c r="I382" s="17" t="str">
        <f t="shared" si="77"/>
        <v>30/5/14</v>
      </c>
      <c r="J382" s="17" t="str">
        <f t="shared" si="78"/>
        <v>Saturday</v>
      </c>
      <c r="K382" s="20">
        <f t="shared" si="88"/>
        <v>41747</v>
      </c>
      <c r="L382" s="20">
        <f t="shared" si="88"/>
        <v>41789</v>
      </c>
      <c r="M382" s="18">
        <f t="shared" si="82"/>
        <v>49</v>
      </c>
      <c r="N382" s="21">
        <f t="shared" si="83"/>
        <v>20.408163265306122</v>
      </c>
      <c r="O382" s="17">
        <f t="shared" si="84"/>
        <v>1</v>
      </c>
      <c r="P382" s="22">
        <f t="shared" si="85"/>
        <v>20.408163265306122</v>
      </c>
      <c r="Q382" s="23">
        <f t="shared" ref="Q382:Q400" si="89">Q381+7</f>
        <v>41698</v>
      </c>
      <c r="R382">
        <f t="shared" si="79"/>
        <v>0</v>
      </c>
    </row>
    <row r="383" spans="1:18" x14ac:dyDescent="0.3">
      <c r="A383" s="17">
        <v>8</v>
      </c>
      <c r="B383" s="17" t="s">
        <v>13</v>
      </c>
      <c r="C383" s="17" t="s">
        <v>21</v>
      </c>
      <c r="D383" s="17" t="s">
        <v>22</v>
      </c>
      <c r="E383" s="17" t="s">
        <v>20</v>
      </c>
      <c r="F383" s="17" t="s">
        <v>36</v>
      </c>
      <c r="G383" s="25">
        <v>1000</v>
      </c>
      <c r="H383" s="17" t="str">
        <f t="shared" si="76"/>
        <v>12/04/14</v>
      </c>
      <c r="I383" s="17" t="str">
        <f t="shared" si="77"/>
        <v>30/5/14</v>
      </c>
      <c r="J383" s="17" t="str">
        <f t="shared" si="78"/>
        <v>Saturday</v>
      </c>
      <c r="K383" s="20">
        <f t="shared" si="88"/>
        <v>41747</v>
      </c>
      <c r="L383" s="20">
        <f t="shared" si="88"/>
        <v>41789</v>
      </c>
      <c r="M383" s="18">
        <f t="shared" si="82"/>
        <v>49</v>
      </c>
      <c r="N383" s="21">
        <f t="shared" si="83"/>
        <v>20.408163265306122</v>
      </c>
      <c r="O383" s="17">
        <f t="shared" si="84"/>
        <v>1</v>
      </c>
      <c r="P383" s="22">
        <f t="shared" si="85"/>
        <v>20.408163265306122</v>
      </c>
      <c r="Q383" s="23">
        <f t="shared" si="89"/>
        <v>41705</v>
      </c>
      <c r="R383">
        <f t="shared" si="79"/>
        <v>0</v>
      </c>
    </row>
    <row r="384" spans="1:18" x14ac:dyDescent="0.3">
      <c r="A384" s="17">
        <v>8</v>
      </c>
      <c r="B384" s="17" t="s">
        <v>13</v>
      </c>
      <c r="C384" s="17" t="s">
        <v>21</v>
      </c>
      <c r="D384" s="17" t="s">
        <v>22</v>
      </c>
      <c r="E384" s="17" t="s">
        <v>20</v>
      </c>
      <c r="F384" s="17" t="s">
        <v>36</v>
      </c>
      <c r="G384" s="25">
        <v>1000</v>
      </c>
      <c r="H384" s="17" t="str">
        <f t="shared" si="76"/>
        <v>12/04/14</v>
      </c>
      <c r="I384" s="17" t="str">
        <f t="shared" si="77"/>
        <v>30/5/14</v>
      </c>
      <c r="J384" s="17" t="str">
        <f t="shared" si="78"/>
        <v>Saturday</v>
      </c>
      <c r="K384" s="20">
        <f t="shared" si="88"/>
        <v>41747</v>
      </c>
      <c r="L384" s="20">
        <f t="shared" si="88"/>
        <v>41789</v>
      </c>
      <c r="M384" s="18">
        <f t="shared" si="82"/>
        <v>49</v>
      </c>
      <c r="N384" s="21">
        <f t="shared" si="83"/>
        <v>20.408163265306122</v>
      </c>
      <c r="O384" s="17">
        <f t="shared" si="84"/>
        <v>1</v>
      </c>
      <c r="P384" s="22">
        <f t="shared" si="85"/>
        <v>20.408163265306122</v>
      </c>
      <c r="Q384" s="23">
        <f t="shared" si="89"/>
        <v>41712</v>
      </c>
      <c r="R384">
        <f t="shared" si="79"/>
        <v>0</v>
      </c>
    </row>
    <row r="385" spans="1:18" x14ac:dyDescent="0.3">
      <c r="A385" s="17">
        <v>8</v>
      </c>
      <c r="B385" s="17" t="s">
        <v>13</v>
      </c>
      <c r="C385" s="17" t="s">
        <v>21</v>
      </c>
      <c r="D385" s="17" t="s">
        <v>22</v>
      </c>
      <c r="E385" s="17" t="s">
        <v>20</v>
      </c>
      <c r="F385" s="17" t="s">
        <v>36</v>
      </c>
      <c r="G385" s="25">
        <v>1000</v>
      </c>
      <c r="H385" s="17" t="str">
        <f t="shared" si="76"/>
        <v>12/04/14</v>
      </c>
      <c r="I385" s="17" t="str">
        <f t="shared" si="77"/>
        <v>30/5/14</v>
      </c>
      <c r="J385" s="17" t="str">
        <f t="shared" si="78"/>
        <v>Saturday</v>
      </c>
      <c r="K385" s="20">
        <f t="shared" si="88"/>
        <v>41747</v>
      </c>
      <c r="L385" s="20">
        <f t="shared" si="88"/>
        <v>41789</v>
      </c>
      <c r="M385" s="18">
        <f t="shared" si="82"/>
        <v>49</v>
      </c>
      <c r="N385" s="21">
        <f t="shared" si="83"/>
        <v>20.408163265306122</v>
      </c>
      <c r="O385" s="17">
        <f t="shared" si="84"/>
        <v>1</v>
      </c>
      <c r="P385" s="22">
        <f t="shared" si="85"/>
        <v>20.408163265306122</v>
      </c>
      <c r="Q385" s="23">
        <f t="shared" si="89"/>
        <v>41719</v>
      </c>
      <c r="R385">
        <f t="shared" si="79"/>
        <v>0</v>
      </c>
    </row>
    <row r="386" spans="1:18" x14ac:dyDescent="0.3">
      <c r="A386" s="17">
        <v>8</v>
      </c>
      <c r="B386" s="17" t="s">
        <v>13</v>
      </c>
      <c r="C386" s="17" t="s">
        <v>21</v>
      </c>
      <c r="D386" s="17" t="s">
        <v>22</v>
      </c>
      <c r="E386" s="17" t="s">
        <v>20</v>
      </c>
      <c r="F386" s="17" t="s">
        <v>36</v>
      </c>
      <c r="G386" s="25">
        <v>1000</v>
      </c>
      <c r="H386" s="17" t="str">
        <f t="shared" ref="H386:H421" si="90">LEFT(D386,FIND("-",D386)-1)</f>
        <v>12/04/14</v>
      </c>
      <c r="I386" s="17" t="str">
        <f t="shared" ref="I386:I449" si="91">MID(D386,FIND("-",D386)+1,25)</f>
        <v>30/5/14</v>
      </c>
      <c r="J386" s="17" t="str">
        <f t="shared" ref="J386:J449" si="92">TEXT(H386,"dddd")</f>
        <v>Saturday</v>
      </c>
      <c r="K386" s="20">
        <f t="shared" si="88"/>
        <v>41747</v>
      </c>
      <c r="L386" s="20">
        <f t="shared" si="88"/>
        <v>41789</v>
      </c>
      <c r="M386" s="18">
        <f t="shared" si="82"/>
        <v>49</v>
      </c>
      <c r="N386" s="21">
        <f t="shared" si="83"/>
        <v>20.408163265306122</v>
      </c>
      <c r="O386" s="17">
        <f t="shared" si="84"/>
        <v>1</v>
      </c>
      <c r="P386" s="22">
        <f t="shared" si="85"/>
        <v>20.408163265306122</v>
      </c>
      <c r="Q386" s="23">
        <f t="shared" si="89"/>
        <v>41726</v>
      </c>
      <c r="R386">
        <f t="shared" si="79"/>
        <v>0</v>
      </c>
    </row>
    <row r="387" spans="1:18" x14ac:dyDescent="0.3">
      <c r="A387" s="17">
        <v>8</v>
      </c>
      <c r="B387" s="17" t="s">
        <v>13</v>
      </c>
      <c r="C387" s="17" t="s">
        <v>21</v>
      </c>
      <c r="D387" s="17" t="s">
        <v>22</v>
      </c>
      <c r="E387" s="17" t="s">
        <v>20</v>
      </c>
      <c r="F387" s="17" t="s">
        <v>36</v>
      </c>
      <c r="G387" s="25">
        <v>1000</v>
      </c>
      <c r="H387" s="17" t="str">
        <f t="shared" si="90"/>
        <v>12/04/14</v>
      </c>
      <c r="I387" s="17" t="str">
        <f t="shared" si="91"/>
        <v>30/5/14</v>
      </c>
      <c r="J387" s="17" t="str">
        <f t="shared" si="92"/>
        <v>Saturday</v>
      </c>
      <c r="K387" s="20">
        <f t="shared" si="88"/>
        <v>41747</v>
      </c>
      <c r="L387" s="20">
        <f t="shared" si="88"/>
        <v>41789</v>
      </c>
      <c r="M387" s="18">
        <f t="shared" si="82"/>
        <v>49</v>
      </c>
      <c r="N387" s="21">
        <f t="shared" si="83"/>
        <v>20.408163265306122</v>
      </c>
      <c r="O387" s="17">
        <f t="shared" si="84"/>
        <v>1</v>
      </c>
      <c r="P387" s="22">
        <f t="shared" si="85"/>
        <v>20.408163265306122</v>
      </c>
      <c r="Q387" s="23">
        <f t="shared" si="89"/>
        <v>41733</v>
      </c>
      <c r="R387">
        <f t="shared" ref="R387:R450" si="93">IF(AND(Q387&gt;=K387,Q387&lt;=L387),1,0)</f>
        <v>0</v>
      </c>
    </row>
    <row r="388" spans="1:18" x14ac:dyDescent="0.3">
      <c r="A388" s="17">
        <v>8</v>
      </c>
      <c r="B388" s="17" t="s">
        <v>13</v>
      </c>
      <c r="C388" s="17" t="s">
        <v>21</v>
      </c>
      <c r="D388" s="17" t="s">
        <v>22</v>
      </c>
      <c r="E388" s="17" t="s">
        <v>20</v>
      </c>
      <c r="F388" s="17" t="s">
        <v>36</v>
      </c>
      <c r="G388" s="25">
        <v>1000</v>
      </c>
      <c r="H388" s="17" t="str">
        <f t="shared" si="90"/>
        <v>12/04/14</v>
      </c>
      <c r="I388" s="17" t="str">
        <f t="shared" si="91"/>
        <v>30/5/14</v>
      </c>
      <c r="J388" s="17" t="str">
        <f t="shared" si="92"/>
        <v>Saturday</v>
      </c>
      <c r="K388" s="20">
        <f t="shared" si="88"/>
        <v>41747</v>
      </c>
      <c r="L388" s="20">
        <f t="shared" si="88"/>
        <v>41789</v>
      </c>
      <c r="M388" s="18">
        <f t="shared" si="82"/>
        <v>49</v>
      </c>
      <c r="N388" s="21">
        <f t="shared" si="83"/>
        <v>20.408163265306122</v>
      </c>
      <c r="O388" s="17">
        <f t="shared" si="84"/>
        <v>1</v>
      </c>
      <c r="P388" s="22">
        <f t="shared" si="85"/>
        <v>20.408163265306122</v>
      </c>
      <c r="Q388" s="23">
        <f t="shared" si="89"/>
        <v>41740</v>
      </c>
      <c r="R388">
        <f t="shared" si="93"/>
        <v>0</v>
      </c>
    </row>
    <row r="389" spans="1:18" x14ac:dyDescent="0.3">
      <c r="A389" s="17">
        <v>8</v>
      </c>
      <c r="B389" s="17" t="s">
        <v>13</v>
      </c>
      <c r="C389" s="17" t="s">
        <v>21</v>
      </c>
      <c r="D389" s="17" t="s">
        <v>22</v>
      </c>
      <c r="E389" s="17" t="s">
        <v>20</v>
      </c>
      <c r="F389" s="17" t="s">
        <v>36</v>
      </c>
      <c r="G389" s="25">
        <v>1000</v>
      </c>
      <c r="H389" s="17" t="str">
        <f t="shared" si="90"/>
        <v>12/04/14</v>
      </c>
      <c r="I389" s="17" t="str">
        <f t="shared" si="91"/>
        <v>30/5/14</v>
      </c>
      <c r="J389" s="17" t="str">
        <f t="shared" si="92"/>
        <v>Saturday</v>
      </c>
      <c r="K389" s="20">
        <f t="shared" si="88"/>
        <v>41747</v>
      </c>
      <c r="L389" s="20">
        <f t="shared" si="88"/>
        <v>41789</v>
      </c>
      <c r="M389" s="18">
        <f t="shared" si="82"/>
        <v>49</v>
      </c>
      <c r="N389" s="21">
        <f t="shared" si="83"/>
        <v>20.408163265306122</v>
      </c>
      <c r="O389" s="17">
        <f t="shared" si="84"/>
        <v>1</v>
      </c>
      <c r="P389" s="22">
        <f t="shared" si="85"/>
        <v>20.408163265306122</v>
      </c>
      <c r="Q389" s="23">
        <f t="shared" si="89"/>
        <v>41747</v>
      </c>
      <c r="R389">
        <f t="shared" si="93"/>
        <v>1</v>
      </c>
    </row>
    <row r="390" spans="1:18" x14ac:dyDescent="0.3">
      <c r="A390" s="17">
        <v>8</v>
      </c>
      <c r="B390" s="17" t="s">
        <v>13</v>
      </c>
      <c r="C390" s="17" t="s">
        <v>21</v>
      </c>
      <c r="D390" s="17" t="s">
        <v>22</v>
      </c>
      <c r="E390" s="17" t="s">
        <v>20</v>
      </c>
      <c r="F390" s="17" t="s">
        <v>36</v>
      </c>
      <c r="G390" s="25">
        <v>1000</v>
      </c>
      <c r="H390" s="17" t="str">
        <f t="shared" si="90"/>
        <v>12/04/14</v>
      </c>
      <c r="I390" s="17" t="str">
        <f t="shared" si="91"/>
        <v>30/5/14</v>
      </c>
      <c r="J390" s="17" t="str">
        <f t="shared" si="92"/>
        <v>Saturday</v>
      </c>
      <c r="K390" s="20">
        <f t="shared" si="88"/>
        <v>41747</v>
      </c>
      <c r="L390" s="20">
        <f t="shared" si="88"/>
        <v>41789</v>
      </c>
      <c r="M390" s="18">
        <f t="shared" si="82"/>
        <v>49</v>
      </c>
      <c r="N390" s="21">
        <f t="shared" si="83"/>
        <v>20.408163265306122</v>
      </c>
      <c r="O390" s="17">
        <f t="shared" si="84"/>
        <v>1</v>
      </c>
      <c r="P390" s="22">
        <f t="shared" si="85"/>
        <v>20.408163265306122</v>
      </c>
      <c r="Q390" s="23">
        <f t="shared" si="89"/>
        <v>41754</v>
      </c>
      <c r="R390">
        <f t="shared" si="93"/>
        <v>1</v>
      </c>
    </row>
    <row r="391" spans="1:18" x14ac:dyDescent="0.3">
      <c r="A391" s="17">
        <v>8</v>
      </c>
      <c r="B391" s="17" t="s">
        <v>13</v>
      </c>
      <c r="C391" s="17" t="s">
        <v>21</v>
      </c>
      <c r="D391" s="17" t="s">
        <v>22</v>
      </c>
      <c r="E391" s="17" t="s">
        <v>20</v>
      </c>
      <c r="F391" s="17" t="s">
        <v>36</v>
      </c>
      <c r="G391" s="25">
        <v>1000</v>
      </c>
      <c r="H391" s="17" t="str">
        <f t="shared" si="90"/>
        <v>12/04/14</v>
      </c>
      <c r="I391" s="17" t="str">
        <f t="shared" si="91"/>
        <v>30/5/14</v>
      </c>
      <c r="J391" s="17" t="str">
        <f t="shared" si="92"/>
        <v>Saturday</v>
      </c>
      <c r="K391" s="20">
        <f t="shared" si="88"/>
        <v>41747</v>
      </c>
      <c r="L391" s="20">
        <f t="shared" si="88"/>
        <v>41789</v>
      </c>
      <c r="M391" s="18">
        <f t="shared" si="82"/>
        <v>49</v>
      </c>
      <c r="N391" s="21">
        <f t="shared" si="83"/>
        <v>20.408163265306122</v>
      </c>
      <c r="O391" s="17">
        <f t="shared" si="84"/>
        <v>1</v>
      </c>
      <c r="P391" s="22">
        <f t="shared" si="85"/>
        <v>20.408163265306122</v>
      </c>
      <c r="Q391" s="23">
        <f t="shared" si="89"/>
        <v>41761</v>
      </c>
      <c r="R391">
        <f t="shared" si="93"/>
        <v>1</v>
      </c>
    </row>
    <row r="392" spans="1:18" x14ac:dyDescent="0.3">
      <c r="A392" s="17">
        <v>8</v>
      </c>
      <c r="B392" s="17" t="s">
        <v>13</v>
      </c>
      <c r="C392" s="17" t="s">
        <v>21</v>
      </c>
      <c r="D392" s="17" t="s">
        <v>22</v>
      </c>
      <c r="E392" s="17" t="s">
        <v>20</v>
      </c>
      <c r="F392" s="17" t="s">
        <v>36</v>
      </c>
      <c r="G392" s="25">
        <v>1000</v>
      </c>
      <c r="H392" s="17" t="str">
        <f t="shared" si="90"/>
        <v>12/04/14</v>
      </c>
      <c r="I392" s="17" t="str">
        <f t="shared" si="91"/>
        <v>30/5/14</v>
      </c>
      <c r="J392" s="17" t="str">
        <f t="shared" si="92"/>
        <v>Saturday</v>
      </c>
      <c r="K392" s="20">
        <f t="shared" si="88"/>
        <v>41747</v>
      </c>
      <c r="L392" s="20">
        <f t="shared" si="88"/>
        <v>41789</v>
      </c>
      <c r="M392" s="18">
        <f t="shared" si="82"/>
        <v>49</v>
      </c>
      <c r="N392" s="21">
        <f t="shared" si="83"/>
        <v>20.408163265306122</v>
      </c>
      <c r="O392" s="17">
        <f t="shared" si="84"/>
        <v>1</v>
      </c>
      <c r="P392" s="22">
        <f t="shared" si="85"/>
        <v>20.408163265306122</v>
      </c>
      <c r="Q392" s="23">
        <f t="shared" si="89"/>
        <v>41768</v>
      </c>
      <c r="R392">
        <f t="shared" si="93"/>
        <v>1</v>
      </c>
    </row>
    <row r="393" spans="1:18" x14ac:dyDescent="0.3">
      <c r="A393" s="17">
        <v>8</v>
      </c>
      <c r="B393" s="17" t="s">
        <v>13</v>
      </c>
      <c r="C393" s="17" t="s">
        <v>21</v>
      </c>
      <c r="D393" s="17" t="s">
        <v>22</v>
      </c>
      <c r="E393" s="17" t="s">
        <v>20</v>
      </c>
      <c r="F393" s="17" t="s">
        <v>36</v>
      </c>
      <c r="G393" s="25">
        <v>1000</v>
      </c>
      <c r="H393" s="17" t="str">
        <f t="shared" si="90"/>
        <v>12/04/14</v>
      </c>
      <c r="I393" s="17" t="str">
        <f t="shared" si="91"/>
        <v>30/5/14</v>
      </c>
      <c r="J393" s="17" t="str">
        <f t="shared" si="92"/>
        <v>Saturday</v>
      </c>
      <c r="K393" s="20">
        <f t="shared" si="88"/>
        <v>41747</v>
      </c>
      <c r="L393" s="20">
        <f t="shared" si="88"/>
        <v>41789</v>
      </c>
      <c r="M393" s="18">
        <f t="shared" si="82"/>
        <v>49</v>
      </c>
      <c r="N393" s="21">
        <f t="shared" si="83"/>
        <v>20.408163265306122</v>
      </c>
      <c r="O393" s="17">
        <f t="shared" si="84"/>
        <v>1</v>
      </c>
      <c r="P393" s="22">
        <f t="shared" si="85"/>
        <v>20.408163265306122</v>
      </c>
      <c r="Q393" s="23">
        <f t="shared" si="89"/>
        <v>41775</v>
      </c>
      <c r="R393">
        <f t="shared" si="93"/>
        <v>1</v>
      </c>
    </row>
    <row r="394" spans="1:18" x14ac:dyDescent="0.3">
      <c r="A394" s="17">
        <v>8</v>
      </c>
      <c r="B394" s="17" t="s">
        <v>13</v>
      </c>
      <c r="C394" s="17" t="s">
        <v>21</v>
      </c>
      <c r="D394" s="17" t="s">
        <v>22</v>
      </c>
      <c r="E394" s="17" t="s">
        <v>20</v>
      </c>
      <c r="F394" s="17" t="s">
        <v>36</v>
      </c>
      <c r="G394" s="25">
        <v>1000</v>
      </c>
      <c r="H394" s="17" t="str">
        <f t="shared" si="90"/>
        <v>12/04/14</v>
      </c>
      <c r="I394" s="17" t="str">
        <f t="shared" si="91"/>
        <v>30/5/14</v>
      </c>
      <c r="J394" s="17" t="str">
        <f t="shared" si="92"/>
        <v>Saturday</v>
      </c>
      <c r="K394" s="20">
        <f t="shared" si="88"/>
        <v>41747</v>
      </c>
      <c r="L394" s="20">
        <f t="shared" si="88"/>
        <v>41789</v>
      </c>
      <c r="M394" s="18">
        <f t="shared" si="82"/>
        <v>49</v>
      </c>
      <c r="N394" s="21">
        <f t="shared" si="83"/>
        <v>20.408163265306122</v>
      </c>
      <c r="O394" s="17">
        <f t="shared" si="84"/>
        <v>1</v>
      </c>
      <c r="P394" s="22">
        <f t="shared" si="85"/>
        <v>20.408163265306122</v>
      </c>
      <c r="Q394" s="23">
        <f t="shared" si="89"/>
        <v>41782</v>
      </c>
      <c r="R394">
        <f t="shared" si="93"/>
        <v>1</v>
      </c>
    </row>
    <row r="395" spans="1:18" x14ac:dyDescent="0.3">
      <c r="A395" s="17">
        <v>8</v>
      </c>
      <c r="B395" s="17" t="s">
        <v>13</v>
      </c>
      <c r="C395" s="17" t="s">
        <v>21</v>
      </c>
      <c r="D395" s="17" t="s">
        <v>22</v>
      </c>
      <c r="E395" s="17" t="s">
        <v>20</v>
      </c>
      <c r="F395" s="17" t="s">
        <v>36</v>
      </c>
      <c r="G395" s="25">
        <v>1000</v>
      </c>
      <c r="H395" s="17" t="str">
        <f t="shared" si="90"/>
        <v>12/04/14</v>
      </c>
      <c r="I395" s="17" t="str">
        <f t="shared" si="91"/>
        <v>30/5/14</v>
      </c>
      <c r="J395" s="17" t="str">
        <f t="shared" si="92"/>
        <v>Saturday</v>
      </c>
      <c r="K395" s="20">
        <f t="shared" si="88"/>
        <v>41747</v>
      </c>
      <c r="L395" s="20">
        <f t="shared" si="88"/>
        <v>41789</v>
      </c>
      <c r="M395" s="18">
        <f t="shared" si="82"/>
        <v>49</v>
      </c>
      <c r="N395" s="21">
        <f t="shared" si="83"/>
        <v>20.408163265306122</v>
      </c>
      <c r="O395" s="17">
        <f t="shared" si="84"/>
        <v>1</v>
      </c>
      <c r="P395" s="22">
        <f t="shared" si="85"/>
        <v>20.408163265306122</v>
      </c>
      <c r="Q395" s="23">
        <f t="shared" si="89"/>
        <v>41789</v>
      </c>
      <c r="R395">
        <f t="shared" si="93"/>
        <v>1</v>
      </c>
    </row>
    <row r="396" spans="1:18" x14ac:dyDescent="0.3">
      <c r="A396" s="17">
        <v>8</v>
      </c>
      <c r="B396" s="17" t="s">
        <v>13</v>
      </c>
      <c r="C396" s="17" t="s">
        <v>21</v>
      </c>
      <c r="D396" s="17" t="s">
        <v>22</v>
      </c>
      <c r="E396" s="17" t="s">
        <v>20</v>
      </c>
      <c r="F396" s="17" t="s">
        <v>36</v>
      </c>
      <c r="G396" s="25">
        <v>1000</v>
      </c>
      <c r="H396" s="17" t="str">
        <f t="shared" si="90"/>
        <v>12/04/14</v>
      </c>
      <c r="I396" s="17" t="str">
        <f t="shared" si="91"/>
        <v>30/5/14</v>
      </c>
      <c r="J396" s="17" t="str">
        <f t="shared" si="92"/>
        <v>Saturday</v>
      </c>
      <c r="K396" s="20">
        <f t="shared" si="88"/>
        <v>41747</v>
      </c>
      <c r="L396" s="20">
        <f t="shared" si="88"/>
        <v>41789</v>
      </c>
      <c r="M396" s="18">
        <f t="shared" si="82"/>
        <v>49</v>
      </c>
      <c r="N396" s="21">
        <f t="shared" si="83"/>
        <v>20.408163265306122</v>
      </c>
      <c r="O396" s="17">
        <f t="shared" si="84"/>
        <v>1</v>
      </c>
      <c r="P396" s="22">
        <f t="shared" si="85"/>
        <v>20.408163265306122</v>
      </c>
      <c r="Q396" s="23">
        <f t="shared" si="89"/>
        <v>41796</v>
      </c>
      <c r="R396">
        <f t="shared" si="93"/>
        <v>0</v>
      </c>
    </row>
    <row r="397" spans="1:18" x14ac:dyDescent="0.3">
      <c r="A397" s="17">
        <v>8</v>
      </c>
      <c r="B397" s="17" t="s">
        <v>13</v>
      </c>
      <c r="C397" s="17" t="s">
        <v>21</v>
      </c>
      <c r="D397" s="17" t="s">
        <v>22</v>
      </c>
      <c r="E397" s="17" t="s">
        <v>20</v>
      </c>
      <c r="F397" s="17" t="s">
        <v>36</v>
      </c>
      <c r="G397" s="25">
        <v>1000</v>
      </c>
      <c r="H397" s="17" t="str">
        <f t="shared" si="90"/>
        <v>12/04/14</v>
      </c>
      <c r="I397" s="17" t="str">
        <f t="shared" si="91"/>
        <v>30/5/14</v>
      </c>
      <c r="J397" s="17" t="str">
        <f t="shared" si="92"/>
        <v>Saturday</v>
      </c>
      <c r="K397" s="20">
        <f t="shared" si="88"/>
        <v>41747</v>
      </c>
      <c r="L397" s="20">
        <f t="shared" si="88"/>
        <v>41789</v>
      </c>
      <c r="M397" s="18">
        <f t="shared" si="82"/>
        <v>49</v>
      </c>
      <c r="N397" s="21">
        <f t="shared" si="83"/>
        <v>20.408163265306122</v>
      </c>
      <c r="O397" s="17">
        <f t="shared" si="84"/>
        <v>1</v>
      </c>
      <c r="P397" s="22">
        <f t="shared" si="85"/>
        <v>20.408163265306122</v>
      </c>
      <c r="Q397" s="23">
        <f t="shared" si="89"/>
        <v>41803</v>
      </c>
      <c r="R397">
        <f t="shared" si="93"/>
        <v>0</v>
      </c>
    </row>
    <row r="398" spans="1:18" x14ac:dyDescent="0.3">
      <c r="A398" s="17">
        <v>8</v>
      </c>
      <c r="B398" s="17" t="s">
        <v>13</v>
      </c>
      <c r="C398" s="17" t="s">
        <v>21</v>
      </c>
      <c r="D398" s="17" t="s">
        <v>22</v>
      </c>
      <c r="E398" s="17" t="s">
        <v>20</v>
      </c>
      <c r="F398" s="17" t="s">
        <v>36</v>
      </c>
      <c r="G398" s="25">
        <v>1000</v>
      </c>
      <c r="H398" s="17" t="str">
        <f t="shared" si="90"/>
        <v>12/04/14</v>
      </c>
      <c r="I398" s="17" t="str">
        <f t="shared" si="91"/>
        <v>30/5/14</v>
      </c>
      <c r="J398" s="17" t="str">
        <f t="shared" si="92"/>
        <v>Saturday</v>
      </c>
      <c r="K398" s="20">
        <f t="shared" si="88"/>
        <v>41747</v>
      </c>
      <c r="L398" s="20">
        <f t="shared" si="88"/>
        <v>41789</v>
      </c>
      <c r="M398" s="18">
        <f t="shared" si="82"/>
        <v>49</v>
      </c>
      <c r="N398" s="21">
        <f t="shared" si="83"/>
        <v>20.408163265306122</v>
      </c>
      <c r="O398" s="17">
        <f t="shared" si="84"/>
        <v>1</v>
      </c>
      <c r="P398" s="22">
        <f t="shared" si="85"/>
        <v>20.408163265306122</v>
      </c>
      <c r="Q398" s="23">
        <f t="shared" si="89"/>
        <v>41810</v>
      </c>
      <c r="R398">
        <f t="shared" si="93"/>
        <v>0</v>
      </c>
    </row>
    <row r="399" spans="1:18" x14ac:dyDescent="0.3">
      <c r="A399" s="17">
        <v>8</v>
      </c>
      <c r="B399" s="17" t="s">
        <v>13</v>
      </c>
      <c r="C399" s="17" t="s">
        <v>21</v>
      </c>
      <c r="D399" s="17" t="s">
        <v>22</v>
      </c>
      <c r="E399" s="17" t="s">
        <v>20</v>
      </c>
      <c r="F399" s="17" t="s">
        <v>36</v>
      </c>
      <c r="G399" s="25">
        <v>1000</v>
      </c>
      <c r="H399" s="17" t="str">
        <f t="shared" si="90"/>
        <v>12/04/14</v>
      </c>
      <c r="I399" s="17" t="str">
        <f t="shared" si="91"/>
        <v>30/5/14</v>
      </c>
      <c r="J399" s="17" t="str">
        <f t="shared" si="92"/>
        <v>Saturday</v>
      </c>
      <c r="K399" s="20">
        <f t="shared" si="88"/>
        <v>41747</v>
      </c>
      <c r="L399" s="20">
        <f t="shared" si="88"/>
        <v>41789</v>
      </c>
      <c r="M399" s="18">
        <f t="shared" si="82"/>
        <v>49</v>
      </c>
      <c r="N399" s="21">
        <f t="shared" si="83"/>
        <v>20.408163265306122</v>
      </c>
      <c r="O399" s="17">
        <f t="shared" si="84"/>
        <v>1</v>
      </c>
      <c r="P399" s="22">
        <f t="shared" si="85"/>
        <v>20.408163265306122</v>
      </c>
      <c r="Q399" s="23">
        <f t="shared" si="89"/>
        <v>41817</v>
      </c>
      <c r="R399">
        <f t="shared" si="93"/>
        <v>0</v>
      </c>
    </row>
    <row r="400" spans="1:18" x14ac:dyDescent="0.3">
      <c r="A400" s="17">
        <v>8</v>
      </c>
      <c r="B400" s="17" t="s">
        <v>13</v>
      </c>
      <c r="C400" s="17" t="s">
        <v>21</v>
      </c>
      <c r="D400" s="17" t="s">
        <v>22</v>
      </c>
      <c r="E400" s="17" t="s">
        <v>20</v>
      </c>
      <c r="F400" s="17" t="s">
        <v>36</v>
      </c>
      <c r="G400" s="25">
        <v>1000</v>
      </c>
      <c r="H400" s="17" t="str">
        <f t="shared" si="90"/>
        <v>12/04/14</v>
      </c>
      <c r="I400" s="17" t="str">
        <f t="shared" si="91"/>
        <v>30/5/14</v>
      </c>
      <c r="J400" s="17" t="str">
        <f t="shared" si="92"/>
        <v>Saturday</v>
      </c>
      <c r="K400" s="20">
        <f t="shared" si="88"/>
        <v>41747</v>
      </c>
      <c r="L400" s="20">
        <f t="shared" si="88"/>
        <v>41789</v>
      </c>
      <c r="M400" s="18">
        <f t="shared" si="82"/>
        <v>49</v>
      </c>
      <c r="N400" s="21">
        <f t="shared" si="83"/>
        <v>20.408163265306122</v>
      </c>
      <c r="O400" s="17">
        <f t="shared" si="84"/>
        <v>1</v>
      </c>
      <c r="P400" s="22">
        <f t="shared" si="85"/>
        <v>20.408163265306122</v>
      </c>
      <c r="Q400" s="23">
        <f t="shared" si="89"/>
        <v>41824</v>
      </c>
      <c r="R400">
        <f t="shared" si="93"/>
        <v>0</v>
      </c>
    </row>
    <row r="401" spans="1:18" x14ac:dyDescent="0.3">
      <c r="A401" s="33">
        <v>8</v>
      </c>
      <c r="B401" s="33" t="s">
        <v>13</v>
      </c>
      <c r="C401" s="33" t="s">
        <v>21</v>
      </c>
      <c r="D401" s="33" t="s">
        <v>22</v>
      </c>
      <c r="E401" s="33" t="s">
        <v>20</v>
      </c>
      <c r="F401" s="33" t="s">
        <v>37</v>
      </c>
      <c r="G401" s="34">
        <v>1000</v>
      </c>
      <c r="H401" s="33" t="str">
        <f t="shared" si="90"/>
        <v>12/04/14</v>
      </c>
      <c r="I401" s="33" t="str">
        <f t="shared" si="91"/>
        <v>30/5/14</v>
      </c>
      <c r="J401" s="33" t="str">
        <f t="shared" si="92"/>
        <v>Saturday</v>
      </c>
      <c r="K401" s="35">
        <f t="shared" ref="K401:L421" si="94">IF(WEEKDAY(H401)=1,H401+5,
IF(WEEKDAY(H401)=2,H401+4,
IF(WEEKDAY(H401)=3,H401+3,
IF(WEEKDAY(H401)=4,H401+2,
IF(WEEKDAY(H401)=5,H401+1,
IF(WEEKDAY(H401)=6,H401+0,
IF(WEEKDAY(H401)=7,H401+6,
0)))))))</f>
        <v>41747</v>
      </c>
      <c r="L401" s="35">
        <f t="shared" si="94"/>
        <v>41789</v>
      </c>
      <c r="M401" s="36">
        <f t="shared" si="82"/>
        <v>49</v>
      </c>
      <c r="N401" s="37">
        <f t="shared" si="83"/>
        <v>20.408163265306122</v>
      </c>
      <c r="O401" s="33">
        <f t="shared" si="84"/>
        <v>1</v>
      </c>
      <c r="P401" s="38">
        <f t="shared" si="85"/>
        <v>20.408163265306122</v>
      </c>
      <c r="Q401" s="35">
        <v>41684</v>
      </c>
      <c r="R401">
        <f t="shared" si="93"/>
        <v>0</v>
      </c>
    </row>
    <row r="402" spans="1:18" x14ac:dyDescent="0.3">
      <c r="A402" s="33">
        <v>8</v>
      </c>
      <c r="B402" s="33" t="s">
        <v>13</v>
      </c>
      <c r="C402" s="33" t="s">
        <v>21</v>
      </c>
      <c r="D402" s="33" t="s">
        <v>22</v>
      </c>
      <c r="E402" s="33" t="s">
        <v>20</v>
      </c>
      <c r="F402" s="33" t="s">
        <v>37</v>
      </c>
      <c r="G402" s="34">
        <v>1000</v>
      </c>
      <c r="H402" s="33" t="str">
        <f t="shared" si="90"/>
        <v>12/04/14</v>
      </c>
      <c r="I402" s="33" t="str">
        <f t="shared" si="91"/>
        <v>30/5/14</v>
      </c>
      <c r="J402" s="33" t="str">
        <f t="shared" si="92"/>
        <v>Saturday</v>
      </c>
      <c r="K402" s="35">
        <f t="shared" si="94"/>
        <v>41747</v>
      </c>
      <c r="L402" s="35">
        <f t="shared" si="94"/>
        <v>41789</v>
      </c>
      <c r="M402" s="36">
        <f t="shared" si="82"/>
        <v>49</v>
      </c>
      <c r="N402" s="37">
        <f t="shared" si="83"/>
        <v>20.408163265306122</v>
      </c>
      <c r="O402" s="33">
        <f t="shared" si="84"/>
        <v>1</v>
      </c>
      <c r="P402" s="38">
        <f t="shared" si="85"/>
        <v>20.408163265306122</v>
      </c>
      <c r="Q402" s="39">
        <f>Q401+7</f>
        <v>41691</v>
      </c>
      <c r="R402">
        <f t="shared" si="93"/>
        <v>0</v>
      </c>
    </row>
    <row r="403" spans="1:18" x14ac:dyDescent="0.3">
      <c r="A403" s="33">
        <v>8</v>
      </c>
      <c r="B403" s="33" t="s">
        <v>13</v>
      </c>
      <c r="C403" s="33" t="s">
        <v>21</v>
      </c>
      <c r="D403" s="33" t="s">
        <v>22</v>
      </c>
      <c r="E403" s="33" t="s">
        <v>20</v>
      </c>
      <c r="F403" s="33" t="s">
        <v>37</v>
      </c>
      <c r="G403" s="34">
        <v>1000</v>
      </c>
      <c r="H403" s="33" t="str">
        <f t="shared" si="90"/>
        <v>12/04/14</v>
      </c>
      <c r="I403" s="33" t="str">
        <f t="shared" si="91"/>
        <v>30/5/14</v>
      </c>
      <c r="J403" s="33" t="str">
        <f t="shared" si="92"/>
        <v>Saturday</v>
      </c>
      <c r="K403" s="35">
        <f t="shared" si="94"/>
        <v>41747</v>
      </c>
      <c r="L403" s="35">
        <f t="shared" si="94"/>
        <v>41789</v>
      </c>
      <c r="M403" s="36">
        <f t="shared" si="82"/>
        <v>49</v>
      </c>
      <c r="N403" s="37">
        <f t="shared" si="83"/>
        <v>20.408163265306122</v>
      </c>
      <c r="O403" s="33">
        <f t="shared" si="84"/>
        <v>1</v>
      </c>
      <c r="P403" s="38">
        <f t="shared" si="85"/>
        <v>20.408163265306122</v>
      </c>
      <c r="Q403" s="39">
        <f t="shared" ref="Q403:Q421" si="95">Q402+7</f>
        <v>41698</v>
      </c>
      <c r="R403">
        <f t="shared" si="93"/>
        <v>0</v>
      </c>
    </row>
    <row r="404" spans="1:18" x14ac:dyDescent="0.3">
      <c r="A404" s="33">
        <v>8</v>
      </c>
      <c r="B404" s="33" t="s">
        <v>13</v>
      </c>
      <c r="C404" s="33" t="s">
        <v>21</v>
      </c>
      <c r="D404" s="33" t="s">
        <v>22</v>
      </c>
      <c r="E404" s="33" t="s">
        <v>20</v>
      </c>
      <c r="F404" s="33" t="s">
        <v>37</v>
      </c>
      <c r="G404" s="34">
        <v>1000</v>
      </c>
      <c r="H404" s="33" t="str">
        <f t="shared" si="90"/>
        <v>12/04/14</v>
      </c>
      <c r="I404" s="33" t="str">
        <f t="shared" si="91"/>
        <v>30/5/14</v>
      </c>
      <c r="J404" s="33" t="str">
        <f t="shared" si="92"/>
        <v>Saturday</v>
      </c>
      <c r="K404" s="35">
        <f t="shared" si="94"/>
        <v>41747</v>
      </c>
      <c r="L404" s="35">
        <f t="shared" si="94"/>
        <v>41789</v>
      </c>
      <c r="M404" s="36">
        <f t="shared" si="82"/>
        <v>49</v>
      </c>
      <c r="N404" s="37">
        <f t="shared" si="83"/>
        <v>20.408163265306122</v>
      </c>
      <c r="O404" s="33">
        <f t="shared" si="84"/>
        <v>1</v>
      </c>
      <c r="P404" s="38">
        <f t="shared" si="85"/>
        <v>20.408163265306122</v>
      </c>
      <c r="Q404" s="39">
        <f t="shared" si="95"/>
        <v>41705</v>
      </c>
      <c r="R404">
        <f t="shared" si="93"/>
        <v>0</v>
      </c>
    </row>
    <row r="405" spans="1:18" x14ac:dyDescent="0.3">
      <c r="A405" s="33">
        <v>8</v>
      </c>
      <c r="B405" s="33" t="s">
        <v>13</v>
      </c>
      <c r="C405" s="33" t="s">
        <v>21</v>
      </c>
      <c r="D405" s="33" t="s">
        <v>22</v>
      </c>
      <c r="E405" s="33" t="s">
        <v>20</v>
      </c>
      <c r="F405" s="33" t="s">
        <v>37</v>
      </c>
      <c r="G405" s="34">
        <v>1000</v>
      </c>
      <c r="H405" s="33" t="str">
        <f t="shared" si="90"/>
        <v>12/04/14</v>
      </c>
      <c r="I405" s="33" t="str">
        <f t="shared" si="91"/>
        <v>30/5/14</v>
      </c>
      <c r="J405" s="33" t="str">
        <f t="shared" si="92"/>
        <v>Saturday</v>
      </c>
      <c r="K405" s="35">
        <f t="shared" si="94"/>
        <v>41747</v>
      </c>
      <c r="L405" s="35">
        <f t="shared" si="94"/>
        <v>41789</v>
      </c>
      <c r="M405" s="36">
        <f t="shared" si="82"/>
        <v>49</v>
      </c>
      <c r="N405" s="37">
        <f t="shared" si="83"/>
        <v>20.408163265306122</v>
      </c>
      <c r="O405" s="33">
        <f t="shared" si="84"/>
        <v>1</v>
      </c>
      <c r="P405" s="38">
        <f t="shared" si="85"/>
        <v>20.408163265306122</v>
      </c>
      <c r="Q405" s="39">
        <f t="shared" si="95"/>
        <v>41712</v>
      </c>
      <c r="R405">
        <f t="shared" si="93"/>
        <v>0</v>
      </c>
    </row>
    <row r="406" spans="1:18" x14ac:dyDescent="0.3">
      <c r="A406" s="33">
        <v>8</v>
      </c>
      <c r="B406" s="33" t="s">
        <v>13</v>
      </c>
      <c r="C406" s="33" t="s">
        <v>21</v>
      </c>
      <c r="D406" s="33" t="s">
        <v>22</v>
      </c>
      <c r="E406" s="33" t="s">
        <v>20</v>
      </c>
      <c r="F406" s="33" t="s">
        <v>37</v>
      </c>
      <c r="G406" s="34">
        <v>1000</v>
      </c>
      <c r="H406" s="33" t="str">
        <f t="shared" si="90"/>
        <v>12/04/14</v>
      </c>
      <c r="I406" s="33" t="str">
        <f t="shared" si="91"/>
        <v>30/5/14</v>
      </c>
      <c r="J406" s="33" t="str">
        <f t="shared" si="92"/>
        <v>Saturday</v>
      </c>
      <c r="K406" s="35">
        <f t="shared" si="94"/>
        <v>41747</v>
      </c>
      <c r="L406" s="35">
        <f t="shared" si="94"/>
        <v>41789</v>
      </c>
      <c r="M406" s="36">
        <f t="shared" si="82"/>
        <v>49</v>
      </c>
      <c r="N406" s="37">
        <f t="shared" si="83"/>
        <v>20.408163265306122</v>
      </c>
      <c r="O406" s="33">
        <f t="shared" si="84"/>
        <v>1</v>
      </c>
      <c r="P406" s="38">
        <f t="shared" si="85"/>
        <v>20.408163265306122</v>
      </c>
      <c r="Q406" s="39">
        <f t="shared" si="95"/>
        <v>41719</v>
      </c>
      <c r="R406">
        <f t="shared" si="93"/>
        <v>0</v>
      </c>
    </row>
    <row r="407" spans="1:18" x14ac:dyDescent="0.3">
      <c r="A407" s="33">
        <v>8</v>
      </c>
      <c r="B407" s="33" t="s">
        <v>13</v>
      </c>
      <c r="C407" s="33" t="s">
        <v>21</v>
      </c>
      <c r="D407" s="33" t="s">
        <v>22</v>
      </c>
      <c r="E407" s="33" t="s">
        <v>20</v>
      </c>
      <c r="F407" s="33" t="s">
        <v>37</v>
      </c>
      <c r="G407" s="34">
        <v>1000</v>
      </c>
      <c r="H407" s="33" t="str">
        <f t="shared" si="90"/>
        <v>12/04/14</v>
      </c>
      <c r="I407" s="33" t="str">
        <f t="shared" si="91"/>
        <v>30/5/14</v>
      </c>
      <c r="J407" s="33" t="str">
        <f t="shared" si="92"/>
        <v>Saturday</v>
      </c>
      <c r="K407" s="35">
        <f t="shared" si="94"/>
        <v>41747</v>
      </c>
      <c r="L407" s="35">
        <f t="shared" si="94"/>
        <v>41789</v>
      </c>
      <c r="M407" s="36">
        <f t="shared" si="82"/>
        <v>49</v>
      </c>
      <c r="N407" s="37">
        <f t="shared" si="83"/>
        <v>20.408163265306122</v>
      </c>
      <c r="O407" s="33">
        <f t="shared" si="84"/>
        <v>1</v>
      </c>
      <c r="P407" s="38">
        <f t="shared" si="85"/>
        <v>20.408163265306122</v>
      </c>
      <c r="Q407" s="39">
        <f t="shared" si="95"/>
        <v>41726</v>
      </c>
      <c r="R407">
        <f t="shared" si="93"/>
        <v>0</v>
      </c>
    </row>
    <row r="408" spans="1:18" x14ac:dyDescent="0.3">
      <c r="A408" s="33">
        <v>8</v>
      </c>
      <c r="B408" s="33" t="s">
        <v>13</v>
      </c>
      <c r="C408" s="33" t="s">
        <v>21</v>
      </c>
      <c r="D408" s="33" t="s">
        <v>22</v>
      </c>
      <c r="E408" s="33" t="s">
        <v>20</v>
      </c>
      <c r="F408" s="33" t="s">
        <v>37</v>
      </c>
      <c r="G408" s="34">
        <v>1000</v>
      </c>
      <c r="H408" s="33" t="str">
        <f t="shared" si="90"/>
        <v>12/04/14</v>
      </c>
      <c r="I408" s="33" t="str">
        <f t="shared" si="91"/>
        <v>30/5/14</v>
      </c>
      <c r="J408" s="33" t="str">
        <f t="shared" si="92"/>
        <v>Saturday</v>
      </c>
      <c r="K408" s="35">
        <f t="shared" si="94"/>
        <v>41747</v>
      </c>
      <c r="L408" s="35">
        <f t="shared" si="94"/>
        <v>41789</v>
      </c>
      <c r="M408" s="36">
        <f t="shared" ref="M408:M471" si="96">(I408-H408)+1</f>
        <v>49</v>
      </c>
      <c r="N408" s="37">
        <f t="shared" ref="N408:N471" si="97">G408/M408/O408</f>
        <v>20.408163265306122</v>
      </c>
      <c r="O408" s="33">
        <f t="shared" ref="O408:O471" si="98">LEN(F408)-LEN(SUBSTITUTE(F408,"-",""))+1</f>
        <v>1</v>
      </c>
      <c r="P408" s="38">
        <f t="shared" ref="P408:P471" si="99">G408/(O408*M408)</f>
        <v>20.408163265306122</v>
      </c>
      <c r="Q408" s="39">
        <f t="shared" si="95"/>
        <v>41733</v>
      </c>
      <c r="R408">
        <f t="shared" si="93"/>
        <v>0</v>
      </c>
    </row>
    <row r="409" spans="1:18" x14ac:dyDescent="0.3">
      <c r="A409" s="33">
        <v>8</v>
      </c>
      <c r="B409" s="33" t="s">
        <v>13</v>
      </c>
      <c r="C409" s="33" t="s">
        <v>21</v>
      </c>
      <c r="D409" s="33" t="s">
        <v>22</v>
      </c>
      <c r="E409" s="33" t="s">
        <v>20</v>
      </c>
      <c r="F409" s="33" t="s">
        <v>37</v>
      </c>
      <c r="G409" s="34">
        <v>1000</v>
      </c>
      <c r="H409" s="33" t="str">
        <f t="shared" si="90"/>
        <v>12/04/14</v>
      </c>
      <c r="I409" s="33" t="str">
        <f t="shared" si="91"/>
        <v>30/5/14</v>
      </c>
      <c r="J409" s="33" t="str">
        <f t="shared" si="92"/>
        <v>Saturday</v>
      </c>
      <c r="K409" s="35">
        <f t="shared" si="94"/>
        <v>41747</v>
      </c>
      <c r="L409" s="35">
        <f t="shared" si="94"/>
        <v>41789</v>
      </c>
      <c r="M409" s="36">
        <f t="shared" si="96"/>
        <v>49</v>
      </c>
      <c r="N409" s="37">
        <f t="shared" si="97"/>
        <v>20.408163265306122</v>
      </c>
      <c r="O409" s="33">
        <f t="shared" si="98"/>
        <v>1</v>
      </c>
      <c r="P409" s="38">
        <f t="shared" si="99"/>
        <v>20.408163265306122</v>
      </c>
      <c r="Q409" s="39">
        <f t="shared" si="95"/>
        <v>41740</v>
      </c>
      <c r="R409">
        <f t="shared" si="93"/>
        <v>0</v>
      </c>
    </row>
    <row r="410" spans="1:18" x14ac:dyDescent="0.3">
      <c r="A410" s="33">
        <v>8</v>
      </c>
      <c r="B410" s="33" t="s">
        <v>13</v>
      </c>
      <c r="C410" s="33" t="s">
        <v>21</v>
      </c>
      <c r="D410" s="33" t="s">
        <v>22</v>
      </c>
      <c r="E410" s="33" t="s">
        <v>20</v>
      </c>
      <c r="F410" s="33" t="s">
        <v>37</v>
      </c>
      <c r="G410" s="34">
        <v>1000</v>
      </c>
      <c r="H410" s="33" t="str">
        <f t="shared" si="90"/>
        <v>12/04/14</v>
      </c>
      <c r="I410" s="33" t="str">
        <f t="shared" si="91"/>
        <v>30/5/14</v>
      </c>
      <c r="J410" s="33" t="str">
        <f t="shared" si="92"/>
        <v>Saturday</v>
      </c>
      <c r="K410" s="35">
        <f t="shared" si="94"/>
        <v>41747</v>
      </c>
      <c r="L410" s="35">
        <f t="shared" si="94"/>
        <v>41789</v>
      </c>
      <c r="M410" s="36">
        <f t="shared" si="96"/>
        <v>49</v>
      </c>
      <c r="N410" s="37">
        <f t="shared" si="97"/>
        <v>20.408163265306122</v>
      </c>
      <c r="O410" s="33">
        <f t="shared" si="98"/>
        <v>1</v>
      </c>
      <c r="P410" s="38">
        <f t="shared" si="99"/>
        <v>20.408163265306122</v>
      </c>
      <c r="Q410" s="39">
        <f t="shared" si="95"/>
        <v>41747</v>
      </c>
      <c r="R410">
        <f t="shared" si="93"/>
        <v>1</v>
      </c>
    </row>
    <row r="411" spans="1:18" x14ac:dyDescent="0.3">
      <c r="A411" s="33">
        <v>8</v>
      </c>
      <c r="B411" s="33" t="s">
        <v>13</v>
      </c>
      <c r="C411" s="33" t="s">
        <v>21</v>
      </c>
      <c r="D411" s="33" t="s">
        <v>22</v>
      </c>
      <c r="E411" s="33" t="s">
        <v>20</v>
      </c>
      <c r="F411" s="33" t="s">
        <v>37</v>
      </c>
      <c r="G411" s="34">
        <v>1000</v>
      </c>
      <c r="H411" s="33" t="str">
        <f t="shared" si="90"/>
        <v>12/04/14</v>
      </c>
      <c r="I411" s="33" t="str">
        <f t="shared" si="91"/>
        <v>30/5/14</v>
      </c>
      <c r="J411" s="33" t="str">
        <f t="shared" si="92"/>
        <v>Saturday</v>
      </c>
      <c r="K411" s="35">
        <f t="shared" si="94"/>
        <v>41747</v>
      </c>
      <c r="L411" s="35">
        <f t="shared" si="94"/>
        <v>41789</v>
      </c>
      <c r="M411" s="36">
        <f t="shared" si="96"/>
        <v>49</v>
      </c>
      <c r="N411" s="37">
        <f t="shared" si="97"/>
        <v>20.408163265306122</v>
      </c>
      <c r="O411" s="33">
        <f t="shared" si="98"/>
        <v>1</v>
      </c>
      <c r="P411" s="38">
        <f t="shared" si="99"/>
        <v>20.408163265306122</v>
      </c>
      <c r="Q411" s="39">
        <f t="shared" si="95"/>
        <v>41754</v>
      </c>
      <c r="R411">
        <f t="shared" si="93"/>
        <v>1</v>
      </c>
    </row>
    <row r="412" spans="1:18" x14ac:dyDescent="0.3">
      <c r="A412" s="33">
        <v>8</v>
      </c>
      <c r="B412" s="33" t="s">
        <v>13</v>
      </c>
      <c r="C412" s="33" t="s">
        <v>21</v>
      </c>
      <c r="D412" s="33" t="s">
        <v>22</v>
      </c>
      <c r="E412" s="33" t="s">
        <v>20</v>
      </c>
      <c r="F412" s="33" t="s">
        <v>37</v>
      </c>
      <c r="G412" s="34">
        <v>1000</v>
      </c>
      <c r="H412" s="33" t="str">
        <f t="shared" si="90"/>
        <v>12/04/14</v>
      </c>
      <c r="I412" s="33" t="str">
        <f t="shared" si="91"/>
        <v>30/5/14</v>
      </c>
      <c r="J412" s="33" t="str">
        <f t="shared" si="92"/>
        <v>Saturday</v>
      </c>
      <c r="K412" s="35">
        <f t="shared" si="94"/>
        <v>41747</v>
      </c>
      <c r="L412" s="35">
        <f t="shared" si="94"/>
        <v>41789</v>
      </c>
      <c r="M412" s="36">
        <f t="shared" si="96"/>
        <v>49</v>
      </c>
      <c r="N412" s="37">
        <f t="shared" si="97"/>
        <v>20.408163265306122</v>
      </c>
      <c r="O412" s="33">
        <f t="shared" si="98"/>
        <v>1</v>
      </c>
      <c r="P412" s="38">
        <f t="shared" si="99"/>
        <v>20.408163265306122</v>
      </c>
      <c r="Q412" s="39">
        <f t="shared" si="95"/>
        <v>41761</v>
      </c>
      <c r="R412">
        <f t="shared" si="93"/>
        <v>1</v>
      </c>
    </row>
    <row r="413" spans="1:18" x14ac:dyDescent="0.3">
      <c r="A413" s="33">
        <v>8</v>
      </c>
      <c r="B413" s="33" t="s">
        <v>13</v>
      </c>
      <c r="C413" s="33" t="s">
        <v>21</v>
      </c>
      <c r="D413" s="33" t="s">
        <v>22</v>
      </c>
      <c r="E413" s="33" t="s">
        <v>20</v>
      </c>
      <c r="F413" s="33" t="s">
        <v>37</v>
      </c>
      <c r="G413" s="34">
        <v>1000</v>
      </c>
      <c r="H413" s="33" t="str">
        <f t="shared" si="90"/>
        <v>12/04/14</v>
      </c>
      <c r="I413" s="33" t="str">
        <f t="shared" si="91"/>
        <v>30/5/14</v>
      </c>
      <c r="J413" s="33" t="str">
        <f t="shared" si="92"/>
        <v>Saturday</v>
      </c>
      <c r="K413" s="35">
        <f t="shared" si="94"/>
        <v>41747</v>
      </c>
      <c r="L413" s="35">
        <f t="shared" si="94"/>
        <v>41789</v>
      </c>
      <c r="M413" s="36">
        <f t="shared" si="96"/>
        <v>49</v>
      </c>
      <c r="N413" s="37">
        <f t="shared" si="97"/>
        <v>20.408163265306122</v>
      </c>
      <c r="O413" s="33">
        <f t="shared" si="98"/>
        <v>1</v>
      </c>
      <c r="P413" s="38">
        <f t="shared" si="99"/>
        <v>20.408163265306122</v>
      </c>
      <c r="Q413" s="39">
        <f t="shared" si="95"/>
        <v>41768</v>
      </c>
      <c r="R413">
        <f t="shared" si="93"/>
        <v>1</v>
      </c>
    </row>
    <row r="414" spans="1:18" x14ac:dyDescent="0.3">
      <c r="A414" s="33">
        <v>8</v>
      </c>
      <c r="B414" s="33" t="s">
        <v>13</v>
      </c>
      <c r="C414" s="33" t="s">
        <v>21</v>
      </c>
      <c r="D414" s="33" t="s">
        <v>22</v>
      </c>
      <c r="E414" s="33" t="s">
        <v>20</v>
      </c>
      <c r="F414" s="33" t="s">
        <v>37</v>
      </c>
      <c r="G414" s="34">
        <v>1000</v>
      </c>
      <c r="H414" s="33" t="str">
        <f t="shared" si="90"/>
        <v>12/04/14</v>
      </c>
      <c r="I414" s="33" t="str">
        <f t="shared" si="91"/>
        <v>30/5/14</v>
      </c>
      <c r="J414" s="33" t="str">
        <f t="shared" si="92"/>
        <v>Saturday</v>
      </c>
      <c r="K414" s="35">
        <f t="shared" si="94"/>
        <v>41747</v>
      </c>
      <c r="L414" s="35">
        <f t="shared" si="94"/>
        <v>41789</v>
      </c>
      <c r="M414" s="36">
        <f t="shared" si="96"/>
        <v>49</v>
      </c>
      <c r="N414" s="37">
        <f t="shared" si="97"/>
        <v>20.408163265306122</v>
      </c>
      <c r="O414" s="33">
        <f t="shared" si="98"/>
        <v>1</v>
      </c>
      <c r="P414" s="38">
        <f t="shared" si="99"/>
        <v>20.408163265306122</v>
      </c>
      <c r="Q414" s="39">
        <f t="shared" si="95"/>
        <v>41775</v>
      </c>
      <c r="R414">
        <f t="shared" si="93"/>
        <v>1</v>
      </c>
    </row>
    <row r="415" spans="1:18" x14ac:dyDescent="0.3">
      <c r="A415" s="33">
        <v>8</v>
      </c>
      <c r="B415" s="33" t="s">
        <v>13</v>
      </c>
      <c r="C415" s="33" t="s">
        <v>21</v>
      </c>
      <c r="D415" s="33" t="s">
        <v>22</v>
      </c>
      <c r="E415" s="33" t="s">
        <v>20</v>
      </c>
      <c r="F415" s="33" t="s">
        <v>37</v>
      </c>
      <c r="G415" s="34">
        <v>1000</v>
      </c>
      <c r="H415" s="33" t="str">
        <f t="shared" si="90"/>
        <v>12/04/14</v>
      </c>
      <c r="I415" s="33" t="str">
        <f t="shared" si="91"/>
        <v>30/5/14</v>
      </c>
      <c r="J415" s="33" t="str">
        <f t="shared" si="92"/>
        <v>Saturday</v>
      </c>
      <c r="K415" s="35">
        <f t="shared" si="94"/>
        <v>41747</v>
      </c>
      <c r="L415" s="35">
        <f t="shared" si="94"/>
        <v>41789</v>
      </c>
      <c r="M415" s="36">
        <f t="shared" si="96"/>
        <v>49</v>
      </c>
      <c r="N415" s="37">
        <f t="shared" si="97"/>
        <v>20.408163265306122</v>
      </c>
      <c r="O415" s="33">
        <f t="shared" si="98"/>
        <v>1</v>
      </c>
      <c r="P415" s="38">
        <f t="shared" si="99"/>
        <v>20.408163265306122</v>
      </c>
      <c r="Q415" s="39">
        <f t="shared" si="95"/>
        <v>41782</v>
      </c>
      <c r="R415">
        <f t="shared" si="93"/>
        <v>1</v>
      </c>
    </row>
    <row r="416" spans="1:18" x14ac:dyDescent="0.3">
      <c r="A416" s="33">
        <v>8</v>
      </c>
      <c r="B416" s="33" t="s">
        <v>13</v>
      </c>
      <c r="C416" s="33" t="s">
        <v>21</v>
      </c>
      <c r="D416" s="33" t="s">
        <v>22</v>
      </c>
      <c r="E416" s="33" t="s">
        <v>20</v>
      </c>
      <c r="F416" s="33" t="s">
        <v>37</v>
      </c>
      <c r="G416" s="34">
        <v>1000</v>
      </c>
      <c r="H416" s="33" t="str">
        <f t="shared" si="90"/>
        <v>12/04/14</v>
      </c>
      <c r="I416" s="33" t="str">
        <f t="shared" si="91"/>
        <v>30/5/14</v>
      </c>
      <c r="J416" s="33" t="str">
        <f t="shared" si="92"/>
        <v>Saturday</v>
      </c>
      <c r="K416" s="35">
        <f t="shared" si="94"/>
        <v>41747</v>
      </c>
      <c r="L416" s="35">
        <f t="shared" si="94"/>
        <v>41789</v>
      </c>
      <c r="M416" s="36">
        <f t="shared" si="96"/>
        <v>49</v>
      </c>
      <c r="N416" s="37">
        <f t="shared" si="97"/>
        <v>20.408163265306122</v>
      </c>
      <c r="O416" s="33">
        <f t="shared" si="98"/>
        <v>1</v>
      </c>
      <c r="P416" s="38">
        <f t="shared" si="99"/>
        <v>20.408163265306122</v>
      </c>
      <c r="Q416" s="39">
        <f t="shared" si="95"/>
        <v>41789</v>
      </c>
      <c r="R416">
        <f t="shared" si="93"/>
        <v>1</v>
      </c>
    </row>
    <row r="417" spans="1:18" x14ac:dyDescent="0.3">
      <c r="A417" s="33">
        <v>8</v>
      </c>
      <c r="B417" s="33" t="s">
        <v>13</v>
      </c>
      <c r="C417" s="33" t="s">
        <v>21</v>
      </c>
      <c r="D417" s="33" t="s">
        <v>22</v>
      </c>
      <c r="E417" s="33" t="s">
        <v>20</v>
      </c>
      <c r="F417" s="33" t="s">
        <v>37</v>
      </c>
      <c r="G417" s="34">
        <v>1000</v>
      </c>
      <c r="H417" s="33" t="str">
        <f t="shared" si="90"/>
        <v>12/04/14</v>
      </c>
      <c r="I417" s="33" t="str">
        <f t="shared" si="91"/>
        <v>30/5/14</v>
      </c>
      <c r="J417" s="33" t="str">
        <f t="shared" si="92"/>
        <v>Saturday</v>
      </c>
      <c r="K417" s="35">
        <f t="shared" si="94"/>
        <v>41747</v>
      </c>
      <c r="L417" s="35">
        <f t="shared" si="94"/>
        <v>41789</v>
      </c>
      <c r="M417" s="36">
        <f t="shared" si="96"/>
        <v>49</v>
      </c>
      <c r="N417" s="37">
        <f t="shared" si="97"/>
        <v>20.408163265306122</v>
      </c>
      <c r="O417" s="33">
        <f t="shared" si="98"/>
        <v>1</v>
      </c>
      <c r="P417" s="38">
        <f t="shared" si="99"/>
        <v>20.408163265306122</v>
      </c>
      <c r="Q417" s="39">
        <f t="shared" si="95"/>
        <v>41796</v>
      </c>
      <c r="R417">
        <f t="shared" si="93"/>
        <v>0</v>
      </c>
    </row>
    <row r="418" spans="1:18" x14ac:dyDescent="0.3">
      <c r="A418" s="33">
        <v>8</v>
      </c>
      <c r="B418" s="33" t="s">
        <v>13</v>
      </c>
      <c r="C418" s="33" t="s">
        <v>21</v>
      </c>
      <c r="D418" s="33" t="s">
        <v>22</v>
      </c>
      <c r="E418" s="33" t="s">
        <v>20</v>
      </c>
      <c r="F418" s="33" t="s">
        <v>37</v>
      </c>
      <c r="G418" s="34">
        <v>1000</v>
      </c>
      <c r="H418" s="33" t="str">
        <f t="shared" si="90"/>
        <v>12/04/14</v>
      </c>
      <c r="I418" s="33" t="str">
        <f t="shared" si="91"/>
        <v>30/5/14</v>
      </c>
      <c r="J418" s="33" t="str">
        <f t="shared" si="92"/>
        <v>Saturday</v>
      </c>
      <c r="K418" s="35">
        <f t="shared" si="94"/>
        <v>41747</v>
      </c>
      <c r="L418" s="35">
        <f t="shared" si="94"/>
        <v>41789</v>
      </c>
      <c r="M418" s="36">
        <f t="shared" si="96"/>
        <v>49</v>
      </c>
      <c r="N418" s="37">
        <f t="shared" si="97"/>
        <v>20.408163265306122</v>
      </c>
      <c r="O418" s="33">
        <f t="shared" si="98"/>
        <v>1</v>
      </c>
      <c r="P418" s="38">
        <f t="shared" si="99"/>
        <v>20.408163265306122</v>
      </c>
      <c r="Q418" s="39">
        <f t="shared" si="95"/>
        <v>41803</v>
      </c>
      <c r="R418">
        <f t="shared" si="93"/>
        <v>0</v>
      </c>
    </row>
    <row r="419" spans="1:18" x14ac:dyDescent="0.3">
      <c r="A419" s="33">
        <v>8</v>
      </c>
      <c r="B419" s="33" t="s">
        <v>13</v>
      </c>
      <c r="C419" s="33" t="s">
        <v>21</v>
      </c>
      <c r="D419" s="33" t="s">
        <v>22</v>
      </c>
      <c r="E419" s="33" t="s">
        <v>20</v>
      </c>
      <c r="F419" s="33" t="s">
        <v>37</v>
      </c>
      <c r="G419" s="34">
        <v>1000</v>
      </c>
      <c r="H419" s="33" t="str">
        <f t="shared" si="90"/>
        <v>12/04/14</v>
      </c>
      <c r="I419" s="33" t="str">
        <f t="shared" si="91"/>
        <v>30/5/14</v>
      </c>
      <c r="J419" s="33" t="str">
        <f t="shared" si="92"/>
        <v>Saturday</v>
      </c>
      <c r="K419" s="35">
        <f t="shared" si="94"/>
        <v>41747</v>
      </c>
      <c r="L419" s="35">
        <f t="shared" si="94"/>
        <v>41789</v>
      </c>
      <c r="M419" s="36">
        <f t="shared" si="96"/>
        <v>49</v>
      </c>
      <c r="N419" s="37">
        <f t="shared" si="97"/>
        <v>20.408163265306122</v>
      </c>
      <c r="O419" s="33">
        <f t="shared" si="98"/>
        <v>1</v>
      </c>
      <c r="P419" s="38">
        <f t="shared" si="99"/>
        <v>20.408163265306122</v>
      </c>
      <c r="Q419" s="39">
        <f t="shared" si="95"/>
        <v>41810</v>
      </c>
      <c r="R419">
        <f t="shared" si="93"/>
        <v>0</v>
      </c>
    </row>
    <row r="420" spans="1:18" x14ac:dyDescent="0.3">
      <c r="A420" s="33">
        <v>8</v>
      </c>
      <c r="B420" s="33" t="s">
        <v>13</v>
      </c>
      <c r="C420" s="33" t="s">
        <v>21</v>
      </c>
      <c r="D420" s="33" t="s">
        <v>22</v>
      </c>
      <c r="E420" s="33" t="s">
        <v>20</v>
      </c>
      <c r="F420" s="33" t="s">
        <v>37</v>
      </c>
      <c r="G420" s="34">
        <v>1000</v>
      </c>
      <c r="H420" s="33" t="str">
        <f t="shared" si="90"/>
        <v>12/04/14</v>
      </c>
      <c r="I420" s="33" t="str">
        <f t="shared" si="91"/>
        <v>30/5/14</v>
      </c>
      <c r="J420" s="33" t="str">
        <f t="shared" si="92"/>
        <v>Saturday</v>
      </c>
      <c r="K420" s="35">
        <f t="shared" si="94"/>
        <v>41747</v>
      </c>
      <c r="L420" s="35">
        <f t="shared" si="94"/>
        <v>41789</v>
      </c>
      <c r="M420" s="36">
        <f t="shared" si="96"/>
        <v>49</v>
      </c>
      <c r="N420" s="37">
        <f t="shared" si="97"/>
        <v>20.408163265306122</v>
      </c>
      <c r="O420" s="33">
        <f t="shared" si="98"/>
        <v>1</v>
      </c>
      <c r="P420" s="38">
        <f t="shared" si="99"/>
        <v>20.408163265306122</v>
      </c>
      <c r="Q420" s="39">
        <f t="shared" si="95"/>
        <v>41817</v>
      </c>
      <c r="R420">
        <f t="shared" si="93"/>
        <v>0</v>
      </c>
    </row>
    <row r="421" spans="1:18" x14ac:dyDescent="0.3">
      <c r="A421" s="33">
        <v>8</v>
      </c>
      <c r="B421" s="33" t="s">
        <v>13</v>
      </c>
      <c r="C421" s="33" t="s">
        <v>21</v>
      </c>
      <c r="D421" s="33" t="s">
        <v>22</v>
      </c>
      <c r="E421" s="33" t="s">
        <v>20</v>
      </c>
      <c r="F421" s="33" t="s">
        <v>37</v>
      </c>
      <c r="G421" s="34">
        <v>1000</v>
      </c>
      <c r="H421" s="33" t="str">
        <f t="shared" si="90"/>
        <v>12/04/14</v>
      </c>
      <c r="I421" s="33" t="str">
        <f t="shared" si="91"/>
        <v>30/5/14</v>
      </c>
      <c r="J421" s="33" t="str">
        <f t="shared" si="92"/>
        <v>Saturday</v>
      </c>
      <c r="K421" s="35">
        <f t="shared" si="94"/>
        <v>41747</v>
      </c>
      <c r="L421" s="35">
        <f t="shared" si="94"/>
        <v>41789</v>
      </c>
      <c r="M421" s="36">
        <f t="shared" si="96"/>
        <v>49</v>
      </c>
      <c r="N421" s="37">
        <f t="shared" si="97"/>
        <v>20.408163265306122</v>
      </c>
      <c r="O421" s="33">
        <f t="shared" si="98"/>
        <v>1</v>
      </c>
      <c r="P421" s="38">
        <f t="shared" si="99"/>
        <v>20.408163265306122</v>
      </c>
      <c r="Q421" s="39">
        <f t="shared" si="95"/>
        <v>41824</v>
      </c>
      <c r="R421">
        <f t="shared" si="93"/>
        <v>0</v>
      </c>
    </row>
    <row r="422" spans="1:18" x14ac:dyDescent="0.3">
      <c r="A422" s="10">
        <v>9</v>
      </c>
      <c r="B422" s="10" t="s">
        <v>13</v>
      </c>
      <c r="C422" s="10" t="s">
        <v>24</v>
      </c>
      <c r="D422" s="10" t="s">
        <v>25</v>
      </c>
      <c r="E422" s="10" t="s">
        <v>16</v>
      </c>
      <c r="F422" s="10" t="s">
        <v>33</v>
      </c>
      <c r="G422" s="24">
        <v>6000</v>
      </c>
      <c r="H422" s="40" t="s">
        <v>27</v>
      </c>
      <c r="I422" s="10" t="str">
        <f t="shared" si="91"/>
        <v>30/6/14</v>
      </c>
      <c r="J422" s="10" t="str">
        <f t="shared" si="92"/>
        <v>Tuesday</v>
      </c>
      <c r="K422" s="13">
        <f t="shared" ref="K422:L442" si="100">IF(WEEKDAY(H422)=1,H422+5,
IF(WEEKDAY(H422)=2,H422+4,
IF(WEEKDAY(H422)=3,H422+3,
IF(WEEKDAY(H422)=4,H422+2,
IF(WEEKDAY(H422)=5,H422+1,
IF(WEEKDAY(H422)=6,H422+0,
IF(WEEKDAY(H422)=7,H422+6,
0)))))))</f>
        <v>41747</v>
      </c>
      <c r="L422" s="13">
        <f t="shared" si="100"/>
        <v>41824</v>
      </c>
      <c r="M422" s="11">
        <f t="shared" si="96"/>
        <v>77</v>
      </c>
      <c r="N422" s="14">
        <f t="shared" si="97"/>
        <v>77.922077922077918</v>
      </c>
      <c r="O422" s="10">
        <f t="shared" si="98"/>
        <v>1</v>
      </c>
      <c r="P422" s="15">
        <f t="shared" si="99"/>
        <v>77.922077922077918</v>
      </c>
      <c r="Q422" s="13">
        <v>41684</v>
      </c>
      <c r="R422">
        <f t="shared" si="93"/>
        <v>0</v>
      </c>
    </row>
    <row r="423" spans="1:18" x14ac:dyDescent="0.3">
      <c r="A423" s="10">
        <v>9</v>
      </c>
      <c r="B423" s="10" t="s">
        <v>13</v>
      </c>
      <c r="C423" s="10" t="s">
        <v>24</v>
      </c>
      <c r="D423" s="10" t="s">
        <v>25</v>
      </c>
      <c r="E423" s="10" t="s">
        <v>16</v>
      </c>
      <c r="F423" s="10" t="s">
        <v>33</v>
      </c>
      <c r="G423" s="24">
        <v>6000</v>
      </c>
      <c r="H423" s="40" t="s">
        <v>27</v>
      </c>
      <c r="I423" s="10" t="str">
        <f t="shared" si="91"/>
        <v>30/6/14</v>
      </c>
      <c r="J423" s="10" t="str">
        <f t="shared" si="92"/>
        <v>Tuesday</v>
      </c>
      <c r="K423" s="13">
        <f t="shared" si="100"/>
        <v>41747</v>
      </c>
      <c r="L423" s="13">
        <f t="shared" si="100"/>
        <v>41824</v>
      </c>
      <c r="M423" s="11">
        <f t="shared" si="96"/>
        <v>77</v>
      </c>
      <c r="N423" s="14">
        <f t="shared" si="97"/>
        <v>77.922077922077918</v>
      </c>
      <c r="O423" s="10">
        <f t="shared" si="98"/>
        <v>1</v>
      </c>
      <c r="P423" s="15">
        <f t="shared" si="99"/>
        <v>77.922077922077918</v>
      </c>
      <c r="Q423" s="16">
        <f>Q422+7</f>
        <v>41691</v>
      </c>
      <c r="R423">
        <f t="shared" si="93"/>
        <v>0</v>
      </c>
    </row>
    <row r="424" spans="1:18" x14ac:dyDescent="0.3">
      <c r="A424" s="10">
        <v>9</v>
      </c>
      <c r="B424" s="10" t="s">
        <v>13</v>
      </c>
      <c r="C424" s="10" t="s">
        <v>24</v>
      </c>
      <c r="D424" s="10" t="s">
        <v>25</v>
      </c>
      <c r="E424" s="10" t="s">
        <v>16</v>
      </c>
      <c r="F424" s="10" t="s">
        <v>33</v>
      </c>
      <c r="G424" s="24">
        <v>6000</v>
      </c>
      <c r="H424" s="40" t="s">
        <v>27</v>
      </c>
      <c r="I424" s="10" t="str">
        <f t="shared" si="91"/>
        <v>30/6/14</v>
      </c>
      <c r="J424" s="10" t="str">
        <f t="shared" si="92"/>
        <v>Tuesday</v>
      </c>
      <c r="K424" s="13">
        <f t="shared" si="100"/>
        <v>41747</v>
      </c>
      <c r="L424" s="13">
        <f t="shared" si="100"/>
        <v>41824</v>
      </c>
      <c r="M424" s="11">
        <f t="shared" si="96"/>
        <v>77</v>
      </c>
      <c r="N424" s="14">
        <f t="shared" si="97"/>
        <v>77.922077922077918</v>
      </c>
      <c r="O424" s="10">
        <f t="shared" si="98"/>
        <v>1</v>
      </c>
      <c r="P424" s="15">
        <f t="shared" si="99"/>
        <v>77.922077922077918</v>
      </c>
      <c r="Q424" s="16">
        <f t="shared" ref="Q424:Q442" si="101">Q423+7</f>
        <v>41698</v>
      </c>
      <c r="R424">
        <f t="shared" si="93"/>
        <v>0</v>
      </c>
    </row>
    <row r="425" spans="1:18" x14ac:dyDescent="0.3">
      <c r="A425" s="10">
        <v>9</v>
      </c>
      <c r="B425" s="10" t="s">
        <v>13</v>
      </c>
      <c r="C425" s="10" t="s">
        <v>24</v>
      </c>
      <c r="D425" s="10" t="s">
        <v>25</v>
      </c>
      <c r="E425" s="10" t="s">
        <v>16</v>
      </c>
      <c r="F425" s="10" t="s">
        <v>33</v>
      </c>
      <c r="G425" s="24">
        <v>6000</v>
      </c>
      <c r="H425" s="40" t="s">
        <v>27</v>
      </c>
      <c r="I425" s="10" t="str">
        <f t="shared" si="91"/>
        <v>30/6/14</v>
      </c>
      <c r="J425" s="10" t="str">
        <f t="shared" si="92"/>
        <v>Tuesday</v>
      </c>
      <c r="K425" s="13">
        <f t="shared" si="100"/>
        <v>41747</v>
      </c>
      <c r="L425" s="13">
        <f t="shared" si="100"/>
        <v>41824</v>
      </c>
      <c r="M425" s="11">
        <f t="shared" si="96"/>
        <v>77</v>
      </c>
      <c r="N425" s="14">
        <f t="shared" si="97"/>
        <v>77.922077922077918</v>
      </c>
      <c r="O425" s="10">
        <f t="shared" si="98"/>
        <v>1</v>
      </c>
      <c r="P425" s="15">
        <f t="shared" si="99"/>
        <v>77.922077922077918</v>
      </c>
      <c r="Q425" s="16">
        <f t="shared" si="101"/>
        <v>41705</v>
      </c>
      <c r="R425">
        <f t="shared" si="93"/>
        <v>0</v>
      </c>
    </row>
    <row r="426" spans="1:18" x14ac:dyDescent="0.3">
      <c r="A426" s="10">
        <v>9</v>
      </c>
      <c r="B426" s="10" t="s">
        <v>13</v>
      </c>
      <c r="C426" s="10" t="s">
        <v>24</v>
      </c>
      <c r="D426" s="10" t="s">
        <v>25</v>
      </c>
      <c r="E426" s="10" t="s">
        <v>16</v>
      </c>
      <c r="F426" s="10" t="s">
        <v>33</v>
      </c>
      <c r="G426" s="24">
        <v>6000</v>
      </c>
      <c r="H426" s="40" t="s">
        <v>27</v>
      </c>
      <c r="I426" s="10" t="str">
        <f t="shared" si="91"/>
        <v>30/6/14</v>
      </c>
      <c r="J426" s="10" t="str">
        <f t="shared" si="92"/>
        <v>Tuesday</v>
      </c>
      <c r="K426" s="13">
        <f t="shared" si="100"/>
        <v>41747</v>
      </c>
      <c r="L426" s="13">
        <f t="shared" si="100"/>
        <v>41824</v>
      </c>
      <c r="M426" s="11">
        <f t="shared" si="96"/>
        <v>77</v>
      </c>
      <c r="N426" s="14">
        <f t="shared" si="97"/>
        <v>77.922077922077918</v>
      </c>
      <c r="O426" s="10">
        <f t="shared" si="98"/>
        <v>1</v>
      </c>
      <c r="P426" s="15">
        <f t="shared" si="99"/>
        <v>77.922077922077918</v>
      </c>
      <c r="Q426" s="16">
        <f t="shared" si="101"/>
        <v>41712</v>
      </c>
      <c r="R426">
        <f t="shared" si="93"/>
        <v>0</v>
      </c>
    </row>
    <row r="427" spans="1:18" x14ac:dyDescent="0.3">
      <c r="A427" s="10">
        <v>9</v>
      </c>
      <c r="B427" s="10" t="s">
        <v>13</v>
      </c>
      <c r="C427" s="10" t="s">
        <v>24</v>
      </c>
      <c r="D427" s="10" t="s">
        <v>25</v>
      </c>
      <c r="E427" s="10" t="s">
        <v>16</v>
      </c>
      <c r="F427" s="10" t="s">
        <v>33</v>
      </c>
      <c r="G427" s="24">
        <v>6000</v>
      </c>
      <c r="H427" s="40" t="s">
        <v>27</v>
      </c>
      <c r="I427" s="10" t="str">
        <f t="shared" si="91"/>
        <v>30/6/14</v>
      </c>
      <c r="J427" s="10" t="str">
        <f t="shared" si="92"/>
        <v>Tuesday</v>
      </c>
      <c r="K427" s="13">
        <f t="shared" si="100"/>
        <v>41747</v>
      </c>
      <c r="L427" s="13">
        <f t="shared" si="100"/>
        <v>41824</v>
      </c>
      <c r="M427" s="11">
        <f t="shared" si="96"/>
        <v>77</v>
      </c>
      <c r="N427" s="14">
        <f t="shared" si="97"/>
        <v>77.922077922077918</v>
      </c>
      <c r="O427" s="10">
        <f t="shared" si="98"/>
        <v>1</v>
      </c>
      <c r="P427" s="15">
        <f t="shared" si="99"/>
        <v>77.922077922077918</v>
      </c>
      <c r="Q427" s="16">
        <f t="shared" si="101"/>
        <v>41719</v>
      </c>
      <c r="R427">
        <f t="shared" si="93"/>
        <v>0</v>
      </c>
    </row>
    <row r="428" spans="1:18" x14ac:dyDescent="0.3">
      <c r="A428" s="10">
        <v>9</v>
      </c>
      <c r="B428" s="10" t="s">
        <v>13</v>
      </c>
      <c r="C428" s="10" t="s">
        <v>24</v>
      </c>
      <c r="D428" s="10" t="s">
        <v>25</v>
      </c>
      <c r="E428" s="10" t="s">
        <v>16</v>
      </c>
      <c r="F428" s="10" t="s">
        <v>33</v>
      </c>
      <c r="G428" s="24">
        <v>6000</v>
      </c>
      <c r="H428" s="40" t="s">
        <v>27</v>
      </c>
      <c r="I428" s="10" t="str">
        <f t="shared" si="91"/>
        <v>30/6/14</v>
      </c>
      <c r="J428" s="10" t="str">
        <f t="shared" si="92"/>
        <v>Tuesday</v>
      </c>
      <c r="K428" s="13">
        <f t="shared" si="100"/>
        <v>41747</v>
      </c>
      <c r="L428" s="13">
        <f t="shared" si="100"/>
        <v>41824</v>
      </c>
      <c r="M428" s="11">
        <f t="shared" si="96"/>
        <v>77</v>
      </c>
      <c r="N428" s="14">
        <f t="shared" si="97"/>
        <v>77.922077922077918</v>
      </c>
      <c r="O428" s="10">
        <f t="shared" si="98"/>
        <v>1</v>
      </c>
      <c r="P428" s="15">
        <f t="shared" si="99"/>
        <v>77.922077922077918</v>
      </c>
      <c r="Q428" s="16">
        <f t="shared" si="101"/>
        <v>41726</v>
      </c>
      <c r="R428">
        <f t="shared" si="93"/>
        <v>0</v>
      </c>
    </row>
    <row r="429" spans="1:18" x14ac:dyDescent="0.3">
      <c r="A429" s="10">
        <v>9</v>
      </c>
      <c r="B429" s="10" t="s">
        <v>13</v>
      </c>
      <c r="C429" s="10" t="s">
        <v>24</v>
      </c>
      <c r="D429" s="10" t="s">
        <v>25</v>
      </c>
      <c r="E429" s="10" t="s">
        <v>16</v>
      </c>
      <c r="F429" s="10" t="s">
        <v>33</v>
      </c>
      <c r="G429" s="24">
        <v>6000</v>
      </c>
      <c r="H429" s="40" t="s">
        <v>27</v>
      </c>
      <c r="I429" s="10" t="str">
        <f t="shared" si="91"/>
        <v>30/6/14</v>
      </c>
      <c r="J429" s="10" t="str">
        <f t="shared" si="92"/>
        <v>Tuesday</v>
      </c>
      <c r="K429" s="13">
        <f t="shared" si="100"/>
        <v>41747</v>
      </c>
      <c r="L429" s="13">
        <f t="shared" si="100"/>
        <v>41824</v>
      </c>
      <c r="M429" s="11">
        <f t="shared" si="96"/>
        <v>77</v>
      </c>
      <c r="N429" s="14">
        <f t="shared" si="97"/>
        <v>77.922077922077918</v>
      </c>
      <c r="O429" s="10">
        <f t="shared" si="98"/>
        <v>1</v>
      </c>
      <c r="P429" s="15">
        <f t="shared" si="99"/>
        <v>77.922077922077918</v>
      </c>
      <c r="Q429" s="16">
        <f t="shared" si="101"/>
        <v>41733</v>
      </c>
      <c r="R429">
        <f t="shared" si="93"/>
        <v>0</v>
      </c>
    </row>
    <row r="430" spans="1:18" x14ac:dyDescent="0.3">
      <c r="A430" s="10">
        <v>9</v>
      </c>
      <c r="B430" s="10" t="s">
        <v>13</v>
      </c>
      <c r="C430" s="10" t="s">
        <v>24</v>
      </c>
      <c r="D430" s="10" t="s">
        <v>25</v>
      </c>
      <c r="E430" s="10" t="s">
        <v>16</v>
      </c>
      <c r="F430" s="10" t="s">
        <v>33</v>
      </c>
      <c r="G430" s="24">
        <v>6000</v>
      </c>
      <c r="H430" s="40" t="s">
        <v>27</v>
      </c>
      <c r="I430" s="10" t="str">
        <f t="shared" si="91"/>
        <v>30/6/14</v>
      </c>
      <c r="J430" s="10" t="str">
        <f t="shared" si="92"/>
        <v>Tuesday</v>
      </c>
      <c r="K430" s="13">
        <f t="shared" si="100"/>
        <v>41747</v>
      </c>
      <c r="L430" s="13">
        <f t="shared" si="100"/>
        <v>41824</v>
      </c>
      <c r="M430" s="11">
        <f t="shared" si="96"/>
        <v>77</v>
      </c>
      <c r="N430" s="14">
        <f t="shared" si="97"/>
        <v>77.922077922077918</v>
      </c>
      <c r="O430" s="10">
        <f t="shared" si="98"/>
        <v>1</v>
      </c>
      <c r="P430" s="15">
        <f t="shared" si="99"/>
        <v>77.922077922077918</v>
      </c>
      <c r="Q430" s="16">
        <f t="shared" si="101"/>
        <v>41740</v>
      </c>
      <c r="R430">
        <f t="shared" si="93"/>
        <v>0</v>
      </c>
    </row>
    <row r="431" spans="1:18" x14ac:dyDescent="0.3">
      <c r="A431" s="10">
        <v>9</v>
      </c>
      <c r="B431" s="10" t="s">
        <v>13</v>
      </c>
      <c r="C431" s="10" t="s">
        <v>24</v>
      </c>
      <c r="D431" s="10" t="s">
        <v>25</v>
      </c>
      <c r="E431" s="10" t="s">
        <v>16</v>
      </c>
      <c r="F431" s="10" t="s">
        <v>33</v>
      </c>
      <c r="G431" s="24">
        <v>6000</v>
      </c>
      <c r="H431" s="40" t="s">
        <v>27</v>
      </c>
      <c r="I431" s="10" t="str">
        <f t="shared" si="91"/>
        <v>30/6/14</v>
      </c>
      <c r="J431" s="10" t="str">
        <f t="shared" si="92"/>
        <v>Tuesday</v>
      </c>
      <c r="K431" s="13">
        <f t="shared" si="100"/>
        <v>41747</v>
      </c>
      <c r="L431" s="13">
        <f t="shared" si="100"/>
        <v>41824</v>
      </c>
      <c r="M431" s="11">
        <f t="shared" si="96"/>
        <v>77</v>
      </c>
      <c r="N431" s="14">
        <f t="shared" si="97"/>
        <v>77.922077922077918</v>
      </c>
      <c r="O431" s="10">
        <f t="shared" si="98"/>
        <v>1</v>
      </c>
      <c r="P431" s="15">
        <f t="shared" si="99"/>
        <v>77.922077922077918</v>
      </c>
      <c r="Q431" s="16">
        <f t="shared" si="101"/>
        <v>41747</v>
      </c>
      <c r="R431">
        <f t="shared" si="93"/>
        <v>1</v>
      </c>
    </row>
    <row r="432" spans="1:18" x14ac:dyDescent="0.3">
      <c r="A432" s="10">
        <v>9</v>
      </c>
      <c r="B432" s="10" t="s">
        <v>13</v>
      </c>
      <c r="C432" s="10" t="s">
        <v>24</v>
      </c>
      <c r="D432" s="10" t="s">
        <v>25</v>
      </c>
      <c r="E432" s="10" t="s">
        <v>16</v>
      </c>
      <c r="F432" s="10" t="s">
        <v>33</v>
      </c>
      <c r="G432" s="24">
        <v>6000</v>
      </c>
      <c r="H432" s="40" t="s">
        <v>27</v>
      </c>
      <c r="I432" s="10" t="str">
        <f t="shared" si="91"/>
        <v>30/6/14</v>
      </c>
      <c r="J432" s="10" t="str">
        <f t="shared" si="92"/>
        <v>Tuesday</v>
      </c>
      <c r="K432" s="13">
        <f t="shared" si="100"/>
        <v>41747</v>
      </c>
      <c r="L432" s="13">
        <f t="shared" si="100"/>
        <v>41824</v>
      </c>
      <c r="M432" s="11">
        <f t="shared" si="96"/>
        <v>77</v>
      </c>
      <c r="N432" s="14">
        <f t="shared" si="97"/>
        <v>77.922077922077918</v>
      </c>
      <c r="O432" s="10">
        <f t="shared" si="98"/>
        <v>1</v>
      </c>
      <c r="P432" s="15">
        <f t="shared" si="99"/>
        <v>77.922077922077918</v>
      </c>
      <c r="Q432" s="16">
        <f t="shared" si="101"/>
        <v>41754</v>
      </c>
      <c r="R432">
        <f t="shared" si="93"/>
        <v>1</v>
      </c>
    </row>
    <row r="433" spans="1:18" x14ac:dyDescent="0.3">
      <c r="A433" s="10">
        <v>9</v>
      </c>
      <c r="B433" s="10" t="s">
        <v>13</v>
      </c>
      <c r="C433" s="10" t="s">
        <v>24</v>
      </c>
      <c r="D433" s="10" t="s">
        <v>25</v>
      </c>
      <c r="E433" s="10" t="s">
        <v>16</v>
      </c>
      <c r="F433" s="10" t="s">
        <v>33</v>
      </c>
      <c r="G433" s="24">
        <v>6000</v>
      </c>
      <c r="H433" s="40" t="s">
        <v>27</v>
      </c>
      <c r="I433" s="10" t="str">
        <f t="shared" si="91"/>
        <v>30/6/14</v>
      </c>
      <c r="J433" s="10" t="str">
        <f t="shared" si="92"/>
        <v>Tuesday</v>
      </c>
      <c r="K433" s="13">
        <f t="shared" si="100"/>
        <v>41747</v>
      </c>
      <c r="L433" s="13">
        <f t="shared" si="100"/>
        <v>41824</v>
      </c>
      <c r="M433" s="11">
        <f t="shared" si="96"/>
        <v>77</v>
      </c>
      <c r="N433" s="14">
        <f t="shared" si="97"/>
        <v>77.922077922077918</v>
      </c>
      <c r="O433" s="10">
        <f t="shared" si="98"/>
        <v>1</v>
      </c>
      <c r="P433" s="15">
        <f t="shared" si="99"/>
        <v>77.922077922077918</v>
      </c>
      <c r="Q433" s="16">
        <f t="shared" si="101"/>
        <v>41761</v>
      </c>
      <c r="R433">
        <f t="shared" si="93"/>
        <v>1</v>
      </c>
    </row>
    <row r="434" spans="1:18" x14ac:dyDescent="0.3">
      <c r="A434" s="10">
        <v>9</v>
      </c>
      <c r="B434" s="10" t="s">
        <v>13</v>
      </c>
      <c r="C434" s="10" t="s">
        <v>24</v>
      </c>
      <c r="D434" s="10" t="s">
        <v>25</v>
      </c>
      <c r="E434" s="10" t="s">
        <v>16</v>
      </c>
      <c r="F434" s="10" t="s">
        <v>33</v>
      </c>
      <c r="G434" s="24">
        <v>6000</v>
      </c>
      <c r="H434" s="40" t="s">
        <v>27</v>
      </c>
      <c r="I434" s="10" t="str">
        <f t="shared" si="91"/>
        <v>30/6/14</v>
      </c>
      <c r="J434" s="10" t="str">
        <f t="shared" si="92"/>
        <v>Tuesday</v>
      </c>
      <c r="K434" s="13">
        <f t="shared" si="100"/>
        <v>41747</v>
      </c>
      <c r="L434" s="13">
        <f t="shared" si="100"/>
        <v>41824</v>
      </c>
      <c r="M434" s="11">
        <f t="shared" si="96"/>
        <v>77</v>
      </c>
      <c r="N434" s="14">
        <f t="shared" si="97"/>
        <v>77.922077922077918</v>
      </c>
      <c r="O434" s="10">
        <f t="shared" si="98"/>
        <v>1</v>
      </c>
      <c r="P434" s="15">
        <f t="shared" si="99"/>
        <v>77.922077922077918</v>
      </c>
      <c r="Q434" s="16">
        <f t="shared" si="101"/>
        <v>41768</v>
      </c>
      <c r="R434">
        <f t="shared" si="93"/>
        <v>1</v>
      </c>
    </row>
    <row r="435" spans="1:18" x14ac:dyDescent="0.3">
      <c r="A435" s="10">
        <v>9</v>
      </c>
      <c r="B435" s="10" t="s">
        <v>13</v>
      </c>
      <c r="C435" s="10" t="s">
        <v>24</v>
      </c>
      <c r="D435" s="10" t="s">
        <v>25</v>
      </c>
      <c r="E435" s="10" t="s">
        <v>16</v>
      </c>
      <c r="F435" s="10" t="s">
        <v>33</v>
      </c>
      <c r="G435" s="24">
        <v>6000</v>
      </c>
      <c r="H435" s="40" t="s">
        <v>27</v>
      </c>
      <c r="I435" s="10" t="str">
        <f t="shared" si="91"/>
        <v>30/6/14</v>
      </c>
      <c r="J435" s="10" t="str">
        <f t="shared" si="92"/>
        <v>Tuesday</v>
      </c>
      <c r="K435" s="13">
        <f t="shared" si="100"/>
        <v>41747</v>
      </c>
      <c r="L435" s="13">
        <f t="shared" si="100"/>
        <v>41824</v>
      </c>
      <c r="M435" s="11">
        <f t="shared" si="96"/>
        <v>77</v>
      </c>
      <c r="N435" s="14">
        <f t="shared" si="97"/>
        <v>77.922077922077918</v>
      </c>
      <c r="O435" s="10">
        <f t="shared" si="98"/>
        <v>1</v>
      </c>
      <c r="P435" s="15">
        <f t="shared" si="99"/>
        <v>77.922077922077918</v>
      </c>
      <c r="Q435" s="16">
        <f t="shared" si="101"/>
        <v>41775</v>
      </c>
      <c r="R435">
        <f t="shared" si="93"/>
        <v>1</v>
      </c>
    </row>
    <row r="436" spans="1:18" x14ac:dyDescent="0.3">
      <c r="A436" s="10">
        <v>9</v>
      </c>
      <c r="B436" s="10" t="s">
        <v>13</v>
      </c>
      <c r="C436" s="10" t="s">
        <v>24</v>
      </c>
      <c r="D436" s="10" t="s">
        <v>25</v>
      </c>
      <c r="E436" s="10" t="s">
        <v>16</v>
      </c>
      <c r="F436" s="10" t="s">
        <v>33</v>
      </c>
      <c r="G436" s="24">
        <v>6000</v>
      </c>
      <c r="H436" s="40" t="s">
        <v>27</v>
      </c>
      <c r="I436" s="10" t="str">
        <f t="shared" si="91"/>
        <v>30/6/14</v>
      </c>
      <c r="J436" s="10" t="str">
        <f t="shared" si="92"/>
        <v>Tuesday</v>
      </c>
      <c r="K436" s="13">
        <f t="shared" si="100"/>
        <v>41747</v>
      </c>
      <c r="L436" s="13">
        <f t="shared" si="100"/>
        <v>41824</v>
      </c>
      <c r="M436" s="11">
        <f t="shared" si="96"/>
        <v>77</v>
      </c>
      <c r="N436" s="14">
        <f t="shared" si="97"/>
        <v>77.922077922077918</v>
      </c>
      <c r="O436" s="10">
        <f t="shared" si="98"/>
        <v>1</v>
      </c>
      <c r="P436" s="15">
        <f t="shared" si="99"/>
        <v>77.922077922077918</v>
      </c>
      <c r="Q436" s="16">
        <f t="shared" si="101"/>
        <v>41782</v>
      </c>
      <c r="R436">
        <f t="shared" si="93"/>
        <v>1</v>
      </c>
    </row>
    <row r="437" spans="1:18" x14ac:dyDescent="0.3">
      <c r="A437" s="10">
        <v>9</v>
      </c>
      <c r="B437" s="10" t="s">
        <v>13</v>
      </c>
      <c r="C437" s="10" t="s">
        <v>24</v>
      </c>
      <c r="D437" s="10" t="s">
        <v>25</v>
      </c>
      <c r="E437" s="10" t="s">
        <v>16</v>
      </c>
      <c r="F437" s="10" t="s">
        <v>33</v>
      </c>
      <c r="G437" s="24">
        <v>6000</v>
      </c>
      <c r="H437" s="40" t="s">
        <v>27</v>
      </c>
      <c r="I437" s="10" t="str">
        <f t="shared" si="91"/>
        <v>30/6/14</v>
      </c>
      <c r="J437" s="10" t="str">
        <f t="shared" si="92"/>
        <v>Tuesday</v>
      </c>
      <c r="K437" s="13">
        <f t="shared" si="100"/>
        <v>41747</v>
      </c>
      <c r="L437" s="13">
        <f t="shared" si="100"/>
        <v>41824</v>
      </c>
      <c r="M437" s="11">
        <f t="shared" si="96"/>
        <v>77</v>
      </c>
      <c r="N437" s="14">
        <f t="shared" si="97"/>
        <v>77.922077922077918</v>
      </c>
      <c r="O437" s="10">
        <f t="shared" si="98"/>
        <v>1</v>
      </c>
      <c r="P437" s="15">
        <f t="shared" si="99"/>
        <v>77.922077922077918</v>
      </c>
      <c r="Q437" s="16">
        <f t="shared" si="101"/>
        <v>41789</v>
      </c>
      <c r="R437">
        <f t="shared" si="93"/>
        <v>1</v>
      </c>
    </row>
    <row r="438" spans="1:18" x14ac:dyDescent="0.3">
      <c r="A438" s="10">
        <v>9</v>
      </c>
      <c r="B438" s="10" t="s">
        <v>13</v>
      </c>
      <c r="C438" s="10" t="s">
        <v>24</v>
      </c>
      <c r="D438" s="10" t="s">
        <v>25</v>
      </c>
      <c r="E438" s="10" t="s">
        <v>16</v>
      </c>
      <c r="F438" s="10" t="s">
        <v>33</v>
      </c>
      <c r="G438" s="24">
        <v>6000</v>
      </c>
      <c r="H438" s="40" t="s">
        <v>27</v>
      </c>
      <c r="I438" s="10" t="str">
        <f t="shared" si="91"/>
        <v>30/6/14</v>
      </c>
      <c r="J438" s="10" t="str">
        <f t="shared" si="92"/>
        <v>Tuesday</v>
      </c>
      <c r="K438" s="13">
        <f t="shared" si="100"/>
        <v>41747</v>
      </c>
      <c r="L438" s="13">
        <f t="shared" si="100"/>
        <v>41824</v>
      </c>
      <c r="M438" s="11">
        <f t="shared" si="96"/>
        <v>77</v>
      </c>
      <c r="N438" s="14">
        <f t="shared" si="97"/>
        <v>77.922077922077918</v>
      </c>
      <c r="O438" s="10">
        <f t="shared" si="98"/>
        <v>1</v>
      </c>
      <c r="P438" s="15">
        <f t="shared" si="99"/>
        <v>77.922077922077918</v>
      </c>
      <c r="Q438" s="16">
        <f t="shared" si="101"/>
        <v>41796</v>
      </c>
      <c r="R438">
        <f t="shared" si="93"/>
        <v>1</v>
      </c>
    </row>
    <row r="439" spans="1:18" x14ac:dyDescent="0.3">
      <c r="A439" s="10">
        <v>9</v>
      </c>
      <c r="B439" s="10" t="s">
        <v>13</v>
      </c>
      <c r="C439" s="10" t="s">
        <v>24</v>
      </c>
      <c r="D439" s="10" t="s">
        <v>25</v>
      </c>
      <c r="E439" s="10" t="s">
        <v>16</v>
      </c>
      <c r="F439" s="10" t="s">
        <v>33</v>
      </c>
      <c r="G439" s="24">
        <v>6000</v>
      </c>
      <c r="H439" s="40" t="s">
        <v>27</v>
      </c>
      <c r="I439" s="10" t="str">
        <f t="shared" si="91"/>
        <v>30/6/14</v>
      </c>
      <c r="J439" s="10" t="str">
        <f t="shared" si="92"/>
        <v>Tuesday</v>
      </c>
      <c r="K439" s="13">
        <f t="shared" si="100"/>
        <v>41747</v>
      </c>
      <c r="L439" s="13">
        <f t="shared" si="100"/>
        <v>41824</v>
      </c>
      <c r="M439" s="11">
        <f t="shared" si="96"/>
        <v>77</v>
      </c>
      <c r="N439" s="14">
        <f t="shared" si="97"/>
        <v>77.922077922077918</v>
      </c>
      <c r="O439" s="10">
        <f t="shared" si="98"/>
        <v>1</v>
      </c>
      <c r="P439" s="15">
        <f t="shared" si="99"/>
        <v>77.922077922077918</v>
      </c>
      <c r="Q439" s="16">
        <f t="shared" si="101"/>
        <v>41803</v>
      </c>
      <c r="R439">
        <f t="shared" si="93"/>
        <v>1</v>
      </c>
    </row>
    <row r="440" spans="1:18" x14ac:dyDescent="0.3">
      <c r="A440" s="10">
        <v>9</v>
      </c>
      <c r="B440" s="10" t="s">
        <v>13</v>
      </c>
      <c r="C440" s="10" t="s">
        <v>24</v>
      </c>
      <c r="D440" s="10" t="s">
        <v>25</v>
      </c>
      <c r="E440" s="10" t="s">
        <v>16</v>
      </c>
      <c r="F440" s="10" t="s">
        <v>33</v>
      </c>
      <c r="G440" s="24">
        <v>6000</v>
      </c>
      <c r="H440" s="40" t="s">
        <v>27</v>
      </c>
      <c r="I440" s="10" t="str">
        <f t="shared" si="91"/>
        <v>30/6/14</v>
      </c>
      <c r="J440" s="10" t="str">
        <f t="shared" si="92"/>
        <v>Tuesday</v>
      </c>
      <c r="K440" s="13">
        <f t="shared" si="100"/>
        <v>41747</v>
      </c>
      <c r="L440" s="13">
        <f t="shared" si="100"/>
        <v>41824</v>
      </c>
      <c r="M440" s="11">
        <f t="shared" si="96"/>
        <v>77</v>
      </c>
      <c r="N440" s="14">
        <f t="shared" si="97"/>
        <v>77.922077922077918</v>
      </c>
      <c r="O440" s="10">
        <f t="shared" si="98"/>
        <v>1</v>
      </c>
      <c r="P440" s="15">
        <f t="shared" si="99"/>
        <v>77.922077922077918</v>
      </c>
      <c r="Q440" s="16">
        <f t="shared" si="101"/>
        <v>41810</v>
      </c>
      <c r="R440">
        <f t="shared" si="93"/>
        <v>1</v>
      </c>
    </row>
    <row r="441" spans="1:18" x14ac:dyDescent="0.3">
      <c r="A441" s="10">
        <v>9</v>
      </c>
      <c r="B441" s="10" t="s">
        <v>13</v>
      </c>
      <c r="C441" s="10" t="s">
        <v>24</v>
      </c>
      <c r="D441" s="10" t="s">
        <v>25</v>
      </c>
      <c r="E441" s="10" t="s">
        <v>16</v>
      </c>
      <c r="F441" s="10" t="s">
        <v>33</v>
      </c>
      <c r="G441" s="24">
        <v>6000</v>
      </c>
      <c r="H441" s="40" t="s">
        <v>27</v>
      </c>
      <c r="I441" s="10" t="str">
        <f t="shared" si="91"/>
        <v>30/6/14</v>
      </c>
      <c r="J441" s="10" t="str">
        <f t="shared" si="92"/>
        <v>Tuesday</v>
      </c>
      <c r="K441" s="13">
        <f t="shared" si="100"/>
        <v>41747</v>
      </c>
      <c r="L441" s="13">
        <f t="shared" si="100"/>
        <v>41824</v>
      </c>
      <c r="M441" s="11">
        <f t="shared" si="96"/>
        <v>77</v>
      </c>
      <c r="N441" s="14">
        <f t="shared" si="97"/>
        <v>77.922077922077918</v>
      </c>
      <c r="O441" s="10">
        <f t="shared" si="98"/>
        <v>1</v>
      </c>
      <c r="P441" s="15">
        <f t="shared" si="99"/>
        <v>77.922077922077918</v>
      </c>
      <c r="Q441" s="16">
        <f t="shared" si="101"/>
        <v>41817</v>
      </c>
      <c r="R441">
        <f t="shared" si="93"/>
        <v>1</v>
      </c>
    </row>
    <row r="442" spans="1:18" x14ac:dyDescent="0.3">
      <c r="A442" s="10">
        <v>9</v>
      </c>
      <c r="B442" s="10" t="s">
        <v>13</v>
      </c>
      <c r="C442" s="10" t="s">
        <v>24</v>
      </c>
      <c r="D442" s="10" t="s">
        <v>25</v>
      </c>
      <c r="E442" s="10" t="s">
        <v>16</v>
      </c>
      <c r="F442" s="10" t="s">
        <v>33</v>
      </c>
      <c r="G442" s="24">
        <v>6000</v>
      </c>
      <c r="H442" s="40" t="s">
        <v>27</v>
      </c>
      <c r="I442" s="10" t="str">
        <f t="shared" si="91"/>
        <v>30/6/14</v>
      </c>
      <c r="J442" s="10" t="str">
        <f t="shared" si="92"/>
        <v>Tuesday</v>
      </c>
      <c r="K442" s="13">
        <f t="shared" si="100"/>
        <v>41747</v>
      </c>
      <c r="L442" s="13">
        <f t="shared" si="100"/>
        <v>41824</v>
      </c>
      <c r="M442" s="11">
        <f t="shared" si="96"/>
        <v>77</v>
      </c>
      <c r="N442" s="14">
        <f t="shared" si="97"/>
        <v>77.922077922077918</v>
      </c>
      <c r="O442" s="10">
        <f t="shared" si="98"/>
        <v>1</v>
      </c>
      <c r="P442" s="15">
        <f t="shared" si="99"/>
        <v>77.922077922077918</v>
      </c>
      <c r="Q442" s="16">
        <f t="shared" si="101"/>
        <v>41824</v>
      </c>
      <c r="R442">
        <f t="shared" si="93"/>
        <v>1</v>
      </c>
    </row>
    <row r="443" spans="1:18" x14ac:dyDescent="0.3">
      <c r="A443" s="17">
        <v>9</v>
      </c>
      <c r="B443" s="17" t="s">
        <v>13</v>
      </c>
      <c r="C443" s="17" t="s">
        <v>24</v>
      </c>
      <c r="D443" s="17" t="s">
        <v>25</v>
      </c>
      <c r="E443" s="17" t="s">
        <v>16</v>
      </c>
      <c r="F443" s="17" t="s">
        <v>38</v>
      </c>
      <c r="G443" s="25">
        <v>6000</v>
      </c>
      <c r="H443" s="41" t="s">
        <v>27</v>
      </c>
      <c r="I443" s="17" t="str">
        <f t="shared" si="91"/>
        <v>30/6/14</v>
      </c>
      <c r="J443" s="17" t="str">
        <f t="shared" si="92"/>
        <v>Tuesday</v>
      </c>
      <c r="K443" s="20">
        <f t="shared" ref="K443:L463" si="102">IF(WEEKDAY(H443)=1,H443+5,
IF(WEEKDAY(H443)=2,H443+4,
IF(WEEKDAY(H443)=3,H443+3,
IF(WEEKDAY(H443)=4,H443+2,
IF(WEEKDAY(H443)=5,H443+1,
IF(WEEKDAY(H443)=6,H443+0,
IF(WEEKDAY(H443)=7,H443+6,
0)))))))</f>
        <v>41747</v>
      </c>
      <c r="L443" s="20">
        <f t="shared" si="102"/>
        <v>41824</v>
      </c>
      <c r="M443" s="18">
        <f t="shared" si="96"/>
        <v>77</v>
      </c>
      <c r="N443" s="21">
        <f t="shared" si="97"/>
        <v>77.922077922077918</v>
      </c>
      <c r="O443" s="17">
        <f t="shared" si="98"/>
        <v>1</v>
      </c>
      <c r="P443" s="22">
        <f t="shared" si="99"/>
        <v>77.922077922077918</v>
      </c>
      <c r="Q443" s="20">
        <v>41684</v>
      </c>
      <c r="R443">
        <f t="shared" si="93"/>
        <v>0</v>
      </c>
    </row>
    <row r="444" spans="1:18" x14ac:dyDescent="0.3">
      <c r="A444" s="17">
        <v>9</v>
      </c>
      <c r="B444" s="17" t="s">
        <v>13</v>
      </c>
      <c r="C444" s="17" t="s">
        <v>24</v>
      </c>
      <c r="D444" s="17" t="s">
        <v>25</v>
      </c>
      <c r="E444" s="17" t="s">
        <v>16</v>
      </c>
      <c r="F444" s="17" t="s">
        <v>38</v>
      </c>
      <c r="G444" s="25">
        <v>6000</v>
      </c>
      <c r="H444" s="41" t="s">
        <v>27</v>
      </c>
      <c r="I444" s="17" t="str">
        <f t="shared" si="91"/>
        <v>30/6/14</v>
      </c>
      <c r="J444" s="17" t="str">
        <f t="shared" si="92"/>
        <v>Tuesday</v>
      </c>
      <c r="K444" s="20">
        <f t="shared" si="102"/>
        <v>41747</v>
      </c>
      <c r="L444" s="20">
        <f t="shared" si="102"/>
        <v>41824</v>
      </c>
      <c r="M444" s="18">
        <f t="shared" si="96"/>
        <v>77</v>
      </c>
      <c r="N444" s="21">
        <f t="shared" si="97"/>
        <v>77.922077922077918</v>
      </c>
      <c r="O444" s="17">
        <f t="shared" si="98"/>
        <v>1</v>
      </c>
      <c r="P444" s="22">
        <f t="shared" si="99"/>
        <v>77.922077922077918</v>
      </c>
      <c r="Q444" s="23">
        <f>Q443+7</f>
        <v>41691</v>
      </c>
      <c r="R444">
        <f t="shared" si="93"/>
        <v>0</v>
      </c>
    </row>
    <row r="445" spans="1:18" x14ac:dyDescent="0.3">
      <c r="A445" s="17">
        <v>9</v>
      </c>
      <c r="B445" s="17" t="s">
        <v>13</v>
      </c>
      <c r="C445" s="17" t="s">
        <v>24</v>
      </c>
      <c r="D445" s="17" t="s">
        <v>25</v>
      </c>
      <c r="E445" s="17" t="s">
        <v>16</v>
      </c>
      <c r="F445" s="17" t="s">
        <v>38</v>
      </c>
      <c r="G445" s="25">
        <v>6000</v>
      </c>
      <c r="H445" s="41" t="s">
        <v>27</v>
      </c>
      <c r="I445" s="17" t="str">
        <f t="shared" si="91"/>
        <v>30/6/14</v>
      </c>
      <c r="J445" s="17" t="str">
        <f t="shared" si="92"/>
        <v>Tuesday</v>
      </c>
      <c r="K445" s="20">
        <f t="shared" si="102"/>
        <v>41747</v>
      </c>
      <c r="L445" s="20">
        <f t="shared" si="102"/>
        <v>41824</v>
      </c>
      <c r="M445" s="18">
        <f t="shared" si="96"/>
        <v>77</v>
      </c>
      <c r="N445" s="21">
        <f t="shared" si="97"/>
        <v>77.922077922077918</v>
      </c>
      <c r="O445" s="17">
        <f t="shared" si="98"/>
        <v>1</v>
      </c>
      <c r="P445" s="22">
        <f t="shared" si="99"/>
        <v>77.922077922077918</v>
      </c>
      <c r="Q445" s="23">
        <f t="shared" ref="Q445:Q463" si="103">Q444+7</f>
        <v>41698</v>
      </c>
      <c r="R445">
        <f t="shared" si="93"/>
        <v>0</v>
      </c>
    </row>
    <row r="446" spans="1:18" x14ac:dyDescent="0.3">
      <c r="A446" s="17">
        <v>9</v>
      </c>
      <c r="B446" s="17" t="s">
        <v>13</v>
      </c>
      <c r="C446" s="17" t="s">
        <v>24</v>
      </c>
      <c r="D446" s="17" t="s">
        <v>25</v>
      </c>
      <c r="E446" s="17" t="s">
        <v>16</v>
      </c>
      <c r="F446" s="17" t="s">
        <v>38</v>
      </c>
      <c r="G446" s="25">
        <v>6000</v>
      </c>
      <c r="H446" s="41" t="s">
        <v>27</v>
      </c>
      <c r="I446" s="17" t="str">
        <f t="shared" si="91"/>
        <v>30/6/14</v>
      </c>
      <c r="J446" s="17" t="str">
        <f t="shared" si="92"/>
        <v>Tuesday</v>
      </c>
      <c r="K446" s="20">
        <f t="shared" si="102"/>
        <v>41747</v>
      </c>
      <c r="L446" s="20">
        <f t="shared" si="102"/>
        <v>41824</v>
      </c>
      <c r="M446" s="18">
        <f t="shared" si="96"/>
        <v>77</v>
      </c>
      <c r="N446" s="21">
        <f t="shared" si="97"/>
        <v>77.922077922077918</v>
      </c>
      <c r="O446" s="17">
        <f t="shared" si="98"/>
        <v>1</v>
      </c>
      <c r="P446" s="22">
        <f t="shared" si="99"/>
        <v>77.922077922077918</v>
      </c>
      <c r="Q446" s="23">
        <f t="shared" si="103"/>
        <v>41705</v>
      </c>
      <c r="R446">
        <f t="shared" si="93"/>
        <v>0</v>
      </c>
    </row>
    <row r="447" spans="1:18" x14ac:dyDescent="0.3">
      <c r="A447" s="17">
        <v>9</v>
      </c>
      <c r="B447" s="17" t="s">
        <v>13</v>
      </c>
      <c r="C447" s="17" t="s">
        <v>24</v>
      </c>
      <c r="D447" s="17" t="s">
        <v>25</v>
      </c>
      <c r="E447" s="17" t="s">
        <v>16</v>
      </c>
      <c r="F447" s="17" t="s">
        <v>38</v>
      </c>
      <c r="G447" s="25">
        <v>6000</v>
      </c>
      <c r="H447" s="41" t="s">
        <v>27</v>
      </c>
      <c r="I447" s="17" t="str">
        <f t="shared" si="91"/>
        <v>30/6/14</v>
      </c>
      <c r="J447" s="17" t="str">
        <f t="shared" si="92"/>
        <v>Tuesday</v>
      </c>
      <c r="K447" s="20">
        <f t="shared" si="102"/>
        <v>41747</v>
      </c>
      <c r="L447" s="20">
        <f t="shared" si="102"/>
        <v>41824</v>
      </c>
      <c r="M447" s="18">
        <f t="shared" si="96"/>
        <v>77</v>
      </c>
      <c r="N447" s="21">
        <f t="shared" si="97"/>
        <v>77.922077922077918</v>
      </c>
      <c r="O447" s="17">
        <f t="shared" si="98"/>
        <v>1</v>
      </c>
      <c r="P447" s="22">
        <f t="shared" si="99"/>
        <v>77.922077922077918</v>
      </c>
      <c r="Q447" s="23">
        <f t="shared" si="103"/>
        <v>41712</v>
      </c>
      <c r="R447">
        <f t="shared" si="93"/>
        <v>0</v>
      </c>
    </row>
    <row r="448" spans="1:18" x14ac:dyDescent="0.3">
      <c r="A448" s="17">
        <v>9</v>
      </c>
      <c r="B448" s="17" t="s">
        <v>13</v>
      </c>
      <c r="C448" s="17" t="s">
        <v>24</v>
      </c>
      <c r="D448" s="17" t="s">
        <v>25</v>
      </c>
      <c r="E448" s="17" t="s">
        <v>16</v>
      </c>
      <c r="F448" s="17" t="s">
        <v>38</v>
      </c>
      <c r="G448" s="25">
        <v>6000</v>
      </c>
      <c r="H448" s="41" t="s">
        <v>27</v>
      </c>
      <c r="I448" s="17" t="str">
        <f t="shared" si="91"/>
        <v>30/6/14</v>
      </c>
      <c r="J448" s="17" t="str">
        <f t="shared" si="92"/>
        <v>Tuesday</v>
      </c>
      <c r="K448" s="20">
        <f t="shared" si="102"/>
        <v>41747</v>
      </c>
      <c r="L448" s="20">
        <f t="shared" si="102"/>
        <v>41824</v>
      </c>
      <c r="M448" s="18">
        <f t="shared" si="96"/>
        <v>77</v>
      </c>
      <c r="N448" s="21">
        <f t="shared" si="97"/>
        <v>77.922077922077918</v>
      </c>
      <c r="O448" s="17">
        <f t="shared" si="98"/>
        <v>1</v>
      </c>
      <c r="P448" s="22">
        <f t="shared" si="99"/>
        <v>77.922077922077918</v>
      </c>
      <c r="Q448" s="23">
        <f t="shared" si="103"/>
        <v>41719</v>
      </c>
      <c r="R448">
        <f t="shared" si="93"/>
        <v>0</v>
      </c>
    </row>
    <row r="449" spans="1:18" x14ac:dyDescent="0.3">
      <c r="A449" s="17">
        <v>9</v>
      </c>
      <c r="B449" s="17" t="s">
        <v>13</v>
      </c>
      <c r="C449" s="17" t="s">
        <v>24</v>
      </c>
      <c r="D449" s="17" t="s">
        <v>25</v>
      </c>
      <c r="E449" s="17" t="s">
        <v>16</v>
      </c>
      <c r="F449" s="17" t="s">
        <v>38</v>
      </c>
      <c r="G449" s="25">
        <v>6000</v>
      </c>
      <c r="H449" s="41" t="s">
        <v>27</v>
      </c>
      <c r="I449" s="17" t="str">
        <f t="shared" si="91"/>
        <v>30/6/14</v>
      </c>
      <c r="J449" s="17" t="str">
        <f t="shared" si="92"/>
        <v>Tuesday</v>
      </c>
      <c r="K449" s="20">
        <f t="shared" si="102"/>
        <v>41747</v>
      </c>
      <c r="L449" s="20">
        <f t="shared" si="102"/>
        <v>41824</v>
      </c>
      <c r="M449" s="18">
        <f t="shared" si="96"/>
        <v>77</v>
      </c>
      <c r="N449" s="21">
        <f t="shared" si="97"/>
        <v>77.922077922077918</v>
      </c>
      <c r="O449" s="17">
        <f t="shared" si="98"/>
        <v>1</v>
      </c>
      <c r="P449" s="22">
        <f t="shared" si="99"/>
        <v>77.922077922077918</v>
      </c>
      <c r="Q449" s="23">
        <f t="shared" si="103"/>
        <v>41726</v>
      </c>
      <c r="R449">
        <f t="shared" si="93"/>
        <v>0</v>
      </c>
    </row>
    <row r="450" spans="1:18" x14ac:dyDescent="0.3">
      <c r="A450" s="17">
        <v>9</v>
      </c>
      <c r="B450" s="17" t="s">
        <v>13</v>
      </c>
      <c r="C450" s="17" t="s">
        <v>24</v>
      </c>
      <c r="D450" s="17" t="s">
        <v>25</v>
      </c>
      <c r="E450" s="17" t="s">
        <v>16</v>
      </c>
      <c r="F450" s="17" t="s">
        <v>38</v>
      </c>
      <c r="G450" s="25">
        <v>6000</v>
      </c>
      <c r="H450" s="41" t="s">
        <v>27</v>
      </c>
      <c r="I450" s="17" t="str">
        <f t="shared" ref="I450:I513" si="104">MID(D450,FIND("-",D450)+1,25)</f>
        <v>30/6/14</v>
      </c>
      <c r="J450" s="17" t="str">
        <f t="shared" ref="J450:J513" si="105">TEXT(H450,"dddd")</f>
        <v>Tuesday</v>
      </c>
      <c r="K450" s="20">
        <f t="shared" si="102"/>
        <v>41747</v>
      </c>
      <c r="L450" s="20">
        <f t="shared" si="102"/>
        <v>41824</v>
      </c>
      <c r="M450" s="18">
        <f t="shared" si="96"/>
        <v>77</v>
      </c>
      <c r="N450" s="21">
        <f t="shared" si="97"/>
        <v>77.922077922077918</v>
      </c>
      <c r="O450" s="17">
        <f t="shared" si="98"/>
        <v>1</v>
      </c>
      <c r="P450" s="22">
        <f t="shared" si="99"/>
        <v>77.922077922077918</v>
      </c>
      <c r="Q450" s="23">
        <f t="shared" si="103"/>
        <v>41733</v>
      </c>
      <c r="R450">
        <f t="shared" si="93"/>
        <v>0</v>
      </c>
    </row>
    <row r="451" spans="1:18" x14ac:dyDescent="0.3">
      <c r="A451" s="17">
        <v>9</v>
      </c>
      <c r="B451" s="17" t="s">
        <v>13</v>
      </c>
      <c r="C451" s="17" t="s">
        <v>24</v>
      </c>
      <c r="D451" s="17" t="s">
        <v>25</v>
      </c>
      <c r="E451" s="17" t="s">
        <v>16</v>
      </c>
      <c r="F451" s="17" t="s">
        <v>38</v>
      </c>
      <c r="G451" s="25">
        <v>6000</v>
      </c>
      <c r="H451" s="41" t="s">
        <v>27</v>
      </c>
      <c r="I451" s="17" t="str">
        <f t="shared" si="104"/>
        <v>30/6/14</v>
      </c>
      <c r="J451" s="17" t="str">
        <f t="shared" si="105"/>
        <v>Tuesday</v>
      </c>
      <c r="K451" s="20">
        <f t="shared" si="102"/>
        <v>41747</v>
      </c>
      <c r="L451" s="20">
        <f t="shared" si="102"/>
        <v>41824</v>
      </c>
      <c r="M451" s="18">
        <f t="shared" si="96"/>
        <v>77</v>
      </c>
      <c r="N451" s="21">
        <f t="shared" si="97"/>
        <v>77.922077922077918</v>
      </c>
      <c r="O451" s="17">
        <f t="shared" si="98"/>
        <v>1</v>
      </c>
      <c r="P451" s="22">
        <f t="shared" si="99"/>
        <v>77.922077922077918</v>
      </c>
      <c r="Q451" s="23">
        <f t="shared" si="103"/>
        <v>41740</v>
      </c>
      <c r="R451">
        <f t="shared" ref="R451:R514" si="106">IF(AND(Q451&gt;=K451,Q451&lt;=L451),1,0)</f>
        <v>0</v>
      </c>
    </row>
    <row r="452" spans="1:18" x14ac:dyDescent="0.3">
      <c r="A452" s="17">
        <v>9</v>
      </c>
      <c r="B452" s="17" t="s">
        <v>13</v>
      </c>
      <c r="C452" s="17" t="s">
        <v>24</v>
      </c>
      <c r="D452" s="17" t="s">
        <v>25</v>
      </c>
      <c r="E452" s="17" t="s">
        <v>16</v>
      </c>
      <c r="F452" s="17" t="s">
        <v>38</v>
      </c>
      <c r="G452" s="25">
        <v>6000</v>
      </c>
      <c r="H452" s="41" t="s">
        <v>27</v>
      </c>
      <c r="I452" s="17" t="str">
        <f t="shared" si="104"/>
        <v>30/6/14</v>
      </c>
      <c r="J452" s="17" t="str">
        <f t="shared" si="105"/>
        <v>Tuesday</v>
      </c>
      <c r="K452" s="20">
        <f t="shared" si="102"/>
        <v>41747</v>
      </c>
      <c r="L452" s="20">
        <f t="shared" si="102"/>
        <v>41824</v>
      </c>
      <c r="M452" s="18">
        <f t="shared" si="96"/>
        <v>77</v>
      </c>
      <c r="N452" s="21">
        <f t="shared" si="97"/>
        <v>77.922077922077918</v>
      </c>
      <c r="O452" s="17">
        <f t="shared" si="98"/>
        <v>1</v>
      </c>
      <c r="P452" s="22">
        <f t="shared" si="99"/>
        <v>77.922077922077918</v>
      </c>
      <c r="Q452" s="23">
        <f t="shared" si="103"/>
        <v>41747</v>
      </c>
      <c r="R452">
        <f t="shared" si="106"/>
        <v>1</v>
      </c>
    </row>
    <row r="453" spans="1:18" x14ac:dyDescent="0.3">
      <c r="A453" s="17">
        <v>9</v>
      </c>
      <c r="B453" s="17" t="s">
        <v>13</v>
      </c>
      <c r="C453" s="17" t="s">
        <v>24</v>
      </c>
      <c r="D453" s="17" t="s">
        <v>25</v>
      </c>
      <c r="E453" s="17" t="s">
        <v>16</v>
      </c>
      <c r="F453" s="17" t="s">
        <v>38</v>
      </c>
      <c r="G453" s="25">
        <v>6000</v>
      </c>
      <c r="H453" s="41" t="s">
        <v>27</v>
      </c>
      <c r="I453" s="17" t="str">
        <f t="shared" si="104"/>
        <v>30/6/14</v>
      </c>
      <c r="J453" s="17" t="str">
        <f t="shared" si="105"/>
        <v>Tuesday</v>
      </c>
      <c r="K453" s="20">
        <f t="shared" si="102"/>
        <v>41747</v>
      </c>
      <c r="L453" s="20">
        <f t="shared" si="102"/>
        <v>41824</v>
      </c>
      <c r="M453" s="18">
        <f t="shared" si="96"/>
        <v>77</v>
      </c>
      <c r="N453" s="21">
        <f t="shared" si="97"/>
        <v>77.922077922077918</v>
      </c>
      <c r="O453" s="17">
        <f t="shared" si="98"/>
        <v>1</v>
      </c>
      <c r="P453" s="22">
        <f t="shared" si="99"/>
        <v>77.922077922077918</v>
      </c>
      <c r="Q453" s="23">
        <f t="shared" si="103"/>
        <v>41754</v>
      </c>
      <c r="R453">
        <f t="shared" si="106"/>
        <v>1</v>
      </c>
    </row>
    <row r="454" spans="1:18" x14ac:dyDescent="0.3">
      <c r="A454" s="17">
        <v>9</v>
      </c>
      <c r="B454" s="17" t="s">
        <v>13</v>
      </c>
      <c r="C454" s="17" t="s">
        <v>24</v>
      </c>
      <c r="D454" s="17" t="s">
        <v>25</v>
      </c>
      <c r="E454" s="17" t="s">
        <v>16</v>
      </c>
      <c r="F454" s="17" t="s">
        <v>38</v>
      </c>
      <c r="G454" s="25">
        <v>6000</v>
      </c>
      <c r="H454" s="41" t="s">
        <v>27</v>
      </c>
      <c r="I454" s="17" t="str">
        <f t="shared" si="104"/>
        <v>30/6/14</v>
      </c>
      <c r="J454" s="17" t="str">
        <f t="shared" si="105"/>
        <v>Tuesday</v>
      </c>
      <c r="K454" s="20">
        <f t="shared" si="102"/>
        <v>41747</v>
      </c>
      <c r="L454" s="20">
        <f t="shared" si="102"/>
        <v>41824</v>
      </c>
      <c r="M454" s="18">
        <f t="shared" si="96"/>
        <v>77</v>
      </c>
      <c r="N454" s="21">
        <f t="shared" si="97"/>
        <v>77.922077922077918</v>
      </c>
      <c r="O454" s="17">
        <f t="shared" si="98"/>
        <v>1</v>
      </c>
      <c r="P454" s="22">
        <f t="shared" si="99"/>
        <v>77.922077922077918</v>
      </c>
      <c r="Q454" s="23">
        <f t="shared" si="103"/>
        <v>41761</v>
      </c>
      <c r="R454">
        <f t="shared" si="106"/>
        <v>1</v>
      </c>
    </row>
    <row r="455" spans="1:18" x14ac:dyDescent="0.3">
      <c r="A455" s="17">
        <v>9</v>
      </c>
      <c r="B455" s="17" t="s">
        <v>13</v>
      </c>
      <c r="C455" s="17" t="s">
        <v>24</v>
      </c>
      <c r="D455" s="17" t="s">
        <v>25</v>
      </c>
      <c r="E455" s="17" t="s">
        <v>16</v>
      </c>
      <c r="F455" s="17" t="s">
        <v>38</v>
      </c>
      <c r="G455" s="25">
        <v>6000</v>
      </c>
      <c r="H455" s="41" t="s">
        <v>27</v>
      </c>
      <c r="I455" s="17" t="str">
        <f t="shared" si="104"/>
        <v>30/6/14</v>
      </c>
      <c r="J455" s="17" t="str">
        <f t="shared" si="105"/>
        <v>Tuesday</v>
      </c>
      <c r="K455" s="20">
        <f t="shared" si="102"/>
        <v>41747</v>
      </c>
      <c r="L455" s="20">
        <f t="shared" si="102"/>
        <v>41824</v>
      </c>
      <c r="M455" s="18">
        <f t="shared" si="96"/>
        <v>77</v>
      </c>
      <c r="N455" s="21">
        <f t="shared" si="97"/>
        <v>77.922077922077918</v>
      </c>
      <c r="O455" s="17">
        <f t="shared" si="98"/>
        <v>1</v>
      </c>
      <c r="P455" s="22">
        <f t="shared" si="99"/>
        <v>77.922077922077918</v>
      </c>
      <c r="Q455" s="23">
        <f t="shared" si="103"/>
        <v>41768</v>
      </c>
      <c r="R455">
        <f t="shared" si="106"/>
        <v>1</v>
      </c>
    </row>
    <row r="456" spans="1:18" x14ac:dyDescent="0.3">
      <c r="A456" s="17">
        <v>9</v>
      </c>
      <c r="B456" s="17" t="s">
        <v>13</v>
      </c>
      <c r="C456" s="17" t="s">
        <v>24</v>
      </c>
      <c r="D456" s="17" t="s">
        <v>25</v>
      </c>
      <c r="E456" s="17" t="s">
        <v>16</v>
      </c>
      <c r="F456" s="17" t="s">
        <v>38</v>
      </c>
      <c r="G456" s="25">
        <v>6000</v>
      </c>
      <c r="H456" s="41" t="s">
        <v>27</v>
      </c>
      <c r="I456" s="17" t="str">
        <f t="shared" si="104"/>
        <v>30/6/14</v>
      </c>
      <c r="J456" s="17" t="str">
        <f t="shared" si="105"/>
        <v>Tuesday</v>
      </c>
      <c r="K456" s="20">
        <f t="shared" si="102"/>
        <v>41747</v>
      </c>
      <c r="L456" s="20">
        <f t="shared" si="102"/>
        <v>41824</v>
      </c>
      <c r="M456" s="18">
        <f t="shared" si="96"/>
        <v>77</v>
      </c>
      <c r="N456" s="21">
        <f t="shared" si="97"/>
        <v>77.922077922077918</v>
      </c>
      <c r="O456" s="17">
        <f t="shared" si="98"/>
        <v>1</v>
      </c>
      <c r="P456" s="22">
        <f t="shared" si="99"/>
        <v>77.922077922077918</v>
      </c>
      <c r="Q456" s="23">
        <f t="shared" si="103"/>
        <v>41775</v>
      </c>
      <c r="R456">
        <f t="shared" si="106"/>
        <v>1</v>
      </c>
    </row>
    <row r="457" spans="1:18" x14ac:dyDescent="0.3">
      <c r="A457" s="17">
        <v>9</v>
      </c>
      <c r="B457" s="17" t="s">
        <v>13</v>
      </c>
      <c r="C457" s="17" t="s">
        <v>24</v>
      </c>
      <c r="D457" s="17" t="s">
        <v>25</v>
      </c>
      <c r="E457" s="17" t="s">
        <v>16</v>
      </c>
      <c r="F457" s="17" t="s">
        <v>38</v>
      </c>
      <c r="G457" s="25">
        <v>6000</v>
      </c>
      <c r="H457" s="41" t="s">
        <v>27</v>
      </c>
      <c r="I457" s="17" t="str">
        <f t="shared" si="104"/>
        <v>30/6/14</v>
      </c>
      <c r="J457" s="17" t="str">
        <f t="shared" si="105"/>
        <v>Tuesday</v>
      </c>
      <c r="K457" s="20">
        <f t="shared" si="102"/>
        <v>41747</v>
      </c>
      <c r="L457" s="20">
        <f t="shared" si="102"/>
        <v>41824</v>
      </c>
      <c r="M457" s="18">
        <f t="shared" si="96"/>
        <v>77</v>
      </c>
      <c r="N457" s="21">
        <f t="shared" si="97"/>
        <v>77.922077922077918</v>
      </c>
      <c r="O457" s="17">
        <f t="shared" si="98"/>
        <v>1</v>
      </c>
      <c r="P457" s="22">
        <f t="shared" si="99"/>
        <v>77.922077922077918</v>
      </c>
      <c r="Q457" s="23">
        <f t="shared" si="103"/>
        <v>41782</v>
      </c>
      <c r="R457">
        <f t="shared" si="106"/>
        <v>1</v>
      </c>
    </row>
    <row r="458" spans="1:18" x14ac:dyDescent="0.3">
      <c r="A458" s="17">
        <v>9</v>
      </c>
      <c r="B458" s="17" t="s">
        <v>13</v>
      </c>
      <c r="C458" s="17" t="s">
        <v>24</v>
      </c>
      <c r="D458" s="17" t="s">
        <v>25</v>
      </c>
      <c r="E458" s="17" t="s">
        <v>16</v>
      </c>
      <c r="F458" s="17" t="s">
        <v>38</v>
      </c>
      <c r="G458" s="25">
        <v>6000</v>
      </c>
      <c r="H458" s="41" t="s">
        <v>27</v>
      </c>
      <c r="I458" s="17" t="str">
        <f t="shared" si="104"/>
        <v>30/6/14</v>
      </c>
      <c r="J458" s="17" t="str">
        <f t="shared" si="105"/>
        <v>Tuesday</v>
      </c>
      <c r="K458" s="20">
        <f t="shared" si="102"/>
        <v>41747</v>
      </c>
      <c r="L458" s="20">
        <f t="shared" si="102"/>
        <v>41824</v>
      </c>
      <c r="M458" s="18">
        <f t="shared" si="96"/>
        <v>77</v>
      </c>
      <c r="N458" s="21">
        <f t="shared" si="97"/>
        <v>77.922077922077918</v>
      </c>
      <c r="O458" s="17">
        <f t="shared" si="98"/>
        <v>1</v>
      </c>
      <c r="P458" s="22">
        <f t="shared" si="99"/>
        <v>77.922077922077918</v>
      </c>
      <c r="Q458" s="23">
        <f t="shared" si="103"/>
        <v>41789</v>
      </c>
      <c r="R458">
        <f t="shared" si="106"/>
        <v>1</v>
      </c>
    </row>
    <row r="459" spans="1:18" x14ac:dyDescent="0.3">
      <c r="A459" s="17">
        <v>9</v>
      </c>
      <c r="B459" s="17" t="s">
        <v>13</v>
      </c>
      <c r="C459" s="17" t="s">
        <v>24</v>
      </c>
      <c r="D459" s="17" t="s">
        <v>25</v>
      </c>
      <c r="E459" s="17" t="s">
        <v>16</v>
      </c>
      <c r="F459" s="17" t="s">
        <v>38</v>
      </c>
      <c r="G459" s="25">
        <v>6000</v>
      </c>
      <c r="H459" s="41" t="s">
        <v>27</v>
      </c>
      <c r="I459" s="17" t="str">
        <f t="shared" si="104"/>
        <v>30/6/14</v>
      </c>
      <c r="J459" s="17" t="str">
        <f t="shared" si="105"/>
        <v>Tuesday</v>
      </c>
      <c r="K459" s="20">
        <f t="shared" si="102"/>
        <v>41747</v>
      </c>
      <c r="L459" s="20">
        <f t="shared" si="102"/>
        <v>41824</v>
      </c>
      <c r="M459" s="18">
        <f t="shared" si="96"/>
        <v>77</v>
      </c>
      <c r="N459" s="21">
        <f t="shared" si="97"/>
        <v>77.922077922077918</v>
      </c>
      <c r="O459" s="17">
        <f t="shared" si="98"/>
        <v>1</v>
      </c>
      <c r="P459" s="22">
        <f t="shared" si="99"/>
        <v>77.922077922077918</v>
      </c>
      <c r="Q459" s="23">
        <f t="shared" si="103"/>
        <v>41796</v>
      </c>
      <c r="R459">
        <f t="shared" si="106"/>
        <v>1</v>
      </c>
    </row>
    <row r="460" spans="1:18" x14ac:dyDescent="0.3">
      <c r="A460" s="17">
        <v>9</v>
      </c>
      <c r="B460" s="17" t="s">
        <v>13</v>
      </c>
      <c r="C460" s="17" t="s">
        <v>24</v>
      </c>
      <c r="D460" s="17" t="s">
        <v>25</v>
      </c>
      <c r="E460" s="17" t="s">
        <v>16</v>
      </c>
      <c r="F460" s="17" t="s">
        <v>38</v>
      </c>
      <c r="G460" s="25">
        <v>6000</v>
      </c>
      <c r="H460" s="41" t="s">
        <v>27</v>
      </c>
      <c r="I460" s="17" t="str">
        <f t="shared" si="104"/>
        <v>30/6/14</v>
      </c>
      <c r="J460" s="17" t="str">
        <f t="shared" si="105"/>
        <v>Tuesday</v>
      </c>
      <c r="K460" s="20">
        <f t="shared" si="102"/>
        <v>41747</v>
      </c>
      <c r="L460" s="20">
        <f t="shared" si="102"/>
        <v>41824</v>
      </c>
      <c r="M460" s="18">
        <f t="shared" si="96"/>
        <v>77</v>
      </c>
      <c r="N460" s="21">
        <f t="shared" si="97"/>
        <v>77.922077922077918</v>
      </c>
      <c r="O460" s="17">
        <f t="shared" si="98"/>
        <v>1</v>
      </c>
      <c r="P460" s="22">
        <f t="shared" si="99"/>
        <v>77.922077922077918</v>
      </c>
      <c r="Q460" s="23">
        <f t="shared" si="103"/>
        <v>41803</v>
      </c>
      <c r="R460">
        <f t="shared" si="106"/>
        <v>1</v>
      </c>
    </row>
    <row r="461" spans="1:18" x14ac:dyDescent="0.3">
      <c r="A461" s="17">
        <v>9</v>
      </c>
      <c r="B461" s="17" t="s">
        <v>13</v>
      </c>
      <c r="C461" s="17" t="s">
        <v>24</v>
      </c>
      <c r="D461" s="17" t="s">
        <v>25</v>
      </c>
      <c r="E461" s="17" t="s">
        <v>16</v>
      </c>
      <c r="F461" s="17" t="s">
        <v>38</v>
      </c>
      <c r="G461" s="25">
        <v>6000</v>
      </c>
      <c r="H461" s="41" t="s">
        <v>27</v>
      </c>
      <c r="I461" s="17" t="str">
        <f t="shared" si="104"/>
        <v>30/6/14</v>
      </c>
      <c r="J461" s="17" t="str">
        <f t="shared" si="105"/>
        <v>Tuesday</v>
      </c>
      <c r="K461" s="20">
        <f t="shared" si="102"/>
        <v>41747</v>
      </c>
      <c r="L461" s="20">
        <f t="shared" si="102"/>
        <v>41824</v>
      </c>
      <c r="M461" s="18">
        <f t="shared" si="96"/>
        <v>77</v>
      </c>
      <c r="N461" s="21">
        <f t="shared" si="97"/>
        <v>77.922077922077918</v>
      </c>
      <c r="O461" s="17">
        <f t="shared" si="98"/>
        <v>1</v>
      </c>
      <c r="P461" s="22">
        <f t="shared" si="99"/>
        <v>77.922077922077918</v>
      </c>
      <c r="Q461" s="23">
        <f t="shared" si="103"/>
        <v>41810</v>
      </c>
      <c r="R461">
        <f t="shared" si="106"/>
        <v>1</v>
      </c>
    </row>
    <row r="462" spans="1:18" x14ac:dyDescent="0.3">
      <c r="A462" s="17">
        <v>9</v>
      </c>
      <c r="B462" s="17" t="s">
        <v>13</v>
      </c>
      <c r="C462" s="17" t="s">
        <v>24</v>
      </c>
      <c r="D462" s="17" t="s">
        <v>25</v>
      </c>
      <c r="E462" s="17" t="s">
        <v>16</v>
      </c>
      <c r="F462" s="17" t="s">
        <v>38</v>
      </c>
      <c r="G462" s="25">
        <v>6000</v>
      </c>
      <c r="H462" s="41" t="s">
        <v>27</v>
      </c>
      <c r="I462" s="17" t="str">
        <f t="shared" si="104"/>
        <v>30/6/14</v>
      </c>
      <c r="J462" s="17" t="str">
        <f t="shared" si="105"/>
        <v>Tuesday</v>
      </c>
      <c r="K462" s="20">
        <f t="shared" si="102"/>
        <v>41747</v>
      </c>
      <c r="L462" s="20">
        <f t="shared" si="102"/>
        <v>41824</v>
      </c>
      <c r="M462" s="18">
        <f t="shared" si="96"/>
        <v>77</v>
      </c>
      <c r="N462" s="21">
        <f t="shared" si="97"/>
        <v>77.922077922077918</v>
      </c>
      <c r="O462" s="17">
        <f t="shared" si="98"/>
        <v>1</v>
      </c>
      <c r="P462" s="22">
        <f t="shared" si="99"/>
        <v>77.922077922077918</v>
      </c>
      <c r="Q462" s="23">
        <f t="shared" si="103"/>
        <v>41817</v>
      </c>
      <c r="R462">
        <f t="shared" si="106"/>
        <v>1</v>
      </c>
    </row>
    <row r="463" spans="1:18" x14ac:dyDescent="0.3">
      <c r="A463" s="17">
        <v>9</v>
      </c>
      <c r="B463" s="17" t="s">
        <v>13</v>
      </c>
      <c r="C463" s="17" t="s">
        <v>24</v>
      </c>
      <c r="D463" s="17" t="s">
        <v>25</v>
      </c>
      <c r="E463" s="17" t="s">
        <v>16</v>
      </c>
      <c r="F463" s="17" t="s">
        <v>38</v>
      </c>
      <c r="G463" s="25">
        <v>6000</v>
      </c>
      <c r="H463" s="41" t="s">
        <v>27</v>
      </c>
      <c r="I463" s="17" t="str">
        <f t="shared" si="104"/>
        <v>30/6/14</v>
      </c>
      <c r="J463" s="17" t="str">
        <f t="shared" si="105"/>
        <v>Tuesday</v>
      </c>
      <c r="K463" s="20">
        <f t="shared" si="102"/>
        <v>41747</v>
      </c>
      <c r="L463" s="20">
        <f t="shared" si="102"/>
        <v>41824</v>
      </c>
      <c r="M463" s="18">
        <f t="shared" si="96"/>
        <v>77</v>
      </c>
      <c r="N463" s="21">
        <f t="shared" si="97"/>
        <v>77.922077922077918</v>
      </c>
      <c r="O463" s="17">
        <f t="shared" si="98"/>
        <v>1</v>
      </c>
      <c r="P463" s="22">
        <f t="shared" si="99"/>
        <v>77.922077922077918</v>
      </c>
      <c r="Q463" s="23">
        <f t="shared" si="103"/>
        <v>41824</v>
      </c>
      <c r="R463">
        <f t="shared" si="106"/>
        <v>1</v>
      </c>
    </row>
    <row r="464" spans="1:18" x14ac:dyDescent="0.3">
      <c r="A464" s="10">
        <v>10</v>
      </c>
      <c r="B464" s="10" t="s">
        <v>13</v>
      </c>
      <c r="C464" s="10" t="s">
        <v>24</v>
      </c>
      <c r="D464" s="10" t="s">
        <v>25</v>
      </c>
      <c r="E464" s="10" t="s">
        <v>18</v>
      </c>
      <c r="F464" s="10" t="s">
        <v>33</v>
      </c>
      <c r="G464" s="24">
        <v>6500</v>
      </c>
      <c r="H464" s="10" t="str">
        <f t="shared" ref="H464:H527" si="107">LEFT(D464,FIND("-",D464)-1)</f>
        <v>15/04/14</v>
      </c>
      <c r="I464" s="10" t="str">
        <f t="shared" si="104"/>
        <v>30/6/14</v>
      </c>
      <c r="J464" s="10" t="str">
        <f t="shared" si="105"/>
        <v>Tuesday</v>
      </c>
      <c r="K464" s="13">
        <f t="shared" ref="K464:L484" si="108">IF(WEEKDAY(H464)=1,H464+5,
IF(WEEKDAY(H464)=2,H464+4,
IF(WEEKDAY(H464)=3,H464+3,
IF(WEEKDAY(H464)=4,H464+2,
IF(WEEKDAY(H464)=5,H464+1,
IF(WEEKDAY(H464)=6,H464+0,
IF(WEEKDAY(H464)=7,H464+6,
0)))))))</f>
        <v>41747</v>
      </c>
      <c r="L464" s="13">
        <f t="shared" si="108"/>
        <v>41824</v>
      </c>
      <c r="M464" s="11">
        <f t="shared" si="96"/>
        <v>77</v>
      </c>
      <c r="N464" s="14">
        <f t="shared" si="97"/>
        <v>84.415584415584419</v>
      </c>
      <c r="O464" s="10">
        <f t="shared" si="98"/>
        <v>1</v>
      </c>
      <c r="P464" s="15">
        <f t="shared" si="99"/>
        <v>84.415584415584419</v>
      </c>
      <c r="Q464" s="13">
        <v>41684</v>
      </c>
      <c r="R464">
        <f t="shared" si="106"/>
        <v>0</v>
      </c>
    </row>
    <row r="465" spans="1:18" x14ac:dyDescent="0.3">
      <c r="A465" s="10">
        <v>10</v>
      </c>
      <c r="B465" s="10" t="s">
        <v>13</v>
      </c>
      <c r="C465" s="10" t="s">
        <v>24</v>
      </c>
      <c r="D465" s="10" t="s">
        <v>25</v>
      </c>
      <c r="E465" s="10" t="s">
        <v>18</v>
      </c>
      <c r="F465" s="10" t="s">
        <v>33</v>
      </c>
      <c r="G465" s="24">
        <v>6500</v>
      </c>
      <c r="H465" s="10" t="str">
        <f t="shared" si="107"/>
        <v>15/04/14</v>
      </c>
      <c r="I465" s="10" t="str">
        <f t="shared" si="104"/>
        <v>30/6/14</v>
      </c>
      <c r="J465" s="10" t="str">
        <f t="shared" si="105"/>
        <v>Tuesday</v>
      </c>
      <c r="K465" s="13">
        <f t="shared" si="108"/>
        <v>41747</v>
      </c>
      <c r="L465" s="13">
        <f t="shared" si="108"/>
        <v>41824</v>
      </c>
      <c r="M465" s="11">
        <f t="shared" si="96"/>
        <v>77</v>
      </c>
      <c r="N465" s="14">
        <f t="shared" si="97"/>
        <v>84.415584415584419</v>
      </c>
      <c r="O465" s="10">
        <f t="shared" si="98"/>
        <v>1</v>
      </c>
      <c r="P465" s="15">
        <f t="shared" si="99"/>
        <v>84.415584415584419</v>
      </c>
      <c r="Q465" s="16">
        <f>Q464+7</f>
        <v>41691</v>
      </c>
      <c r="R465">
        <f t="shared" si="106"/>
        <v>0</v>
      </c>
    </row>
    <row r="466" spans="1:18" x14ac:dyDescent="0.3">
      <c r="A466" s="10">
        <v>10</v>
      </c>
      <c r="B466" s="10" t="s">
        <v>13</v>
      </c>
      <c r="C466" s="10" t="s">
        <v>24</v>
      </c>
      <c r="D466" s="10" t="s">
        <v>25</v>
      </c>
      <c r="E466" s="10" t="s">
        <v>18</v>
      </c>
      <c r="F466" s="10" t="s">
        <v>33</v>
      </c>
      <c r="G466" s="24">
        <v>6500</v>
      </c>
      <c r="H466" s="10" t="str">
        <f t="shared" si="107"/>
        <v>15/04/14</v>
      </c>
      <c r="I466" s="10" t="str">
        <f t="shared" si="104"/>
        <v>30/6/14</v>
      </c>
      <c r="J466" s="10" t="str">
        <f t="shared" si="105"/>
        <v>Tuesday</v>
      </c>
      <c r="K466" s="13">
        <f t="shared" si="108"/>
        <v>41747</v>
      </c>
      <c r="L466" s="13">
        <f t="shared" si="108"/>
        <v>41824</v>
      </c>
      <c r="M466" s="11">
        <f t="shared" si="96"/>
        <v>77</v>
      </c>
      <c r="N466" s="14">
        <f t="shared" si="97"/>
        <v>84.415584415584419</v>
      </c>
      <c r="O466" s="10">
        <f t="shared" si="98"/>
        <v>1</v>
      </c>
      <c r="P466" s="15">
        <f t="shared" si="99"/>
        <v>84.415584415584419</v>
      </c>
      <c r="Q466" s="16">
        <f t="shared" ref="Q466:Q484" si="109">Q465+7</f>
        <v>41698</v>
      </c>
      <c r="R466">
        <f t="shared" si="106"/>
        <v>0</v>
      </c>
    </row>
    <row r="467" spans="1:18" x14ac:dyDescent="0.3">
      <c r="A467" s="10">
        <v>10</v>
      </c>
      <c r="B467" s="10" t="s">
        <v>13</v>
      </c>
      <c r="C467" s="10" t="s">
        <v>24</v>
      </c>
      <c r="D467" s="10" t="s">
        <v>25</v>
      </c>
      <c r="E467" s="10" t="s">
        <v>18</v>
      </c>
      <c r="F467" s="10" t="s">
        <v>33</v>
      </c>
      <c r="G467" s="24">
        <v>6500</v>
      </c>
      <c r="H467" s="10" t="str">
        <f t="shared" si="107"/>
        <v>15/04/14</v>
      </c>
      <c r="I467" s="10" t="str">
        <f t="shared" si="104"/>
        <v>30/6/14</v>
      </c>
      <c r="J467" s="10" t="str">
        <f t="shared" si="105"/>
        <v>Tuesday</v>
      </c>
      <c r="K467" s="13">
        <f t="shared" si="108"/>
        <v>41747</v>
      </c>
      <c r="L467" s="13">
        <f t="shared" si="108"/>
        <v>41824</v>
      </c>
      <c r="M467" s="11">
        <f t="shared" si="96"/>
        <v>77</v>
      </c>
      <c r="N467" s="14">
        <f t="shared" si="97"/>
        <v>84.415584415584419</v>
      </c>
      <c r="O467" s="10">
        <f t="shared" si="98"/>
        <v>1</v>
      </c>
      <c r="P467" s="15">
        <f t="shared" si="99"/>
        <v>84.415584415584419</v>
      </c>
      <c r="Q467" s="16">
        <f t="shared" si="109"/>
        <v>41705</v>
      </c>
      <c r="R467">
        <f t="shared" si="106"/>
        <v>0</v>
      </c>
    </row>
    <row r="468" spans="1:18" x14ac:dyDescent="0.3">
      <c r="A468" s="10">
        <v>10</v>
      </c>
      <c r="B468" s="10" t="s">
        <v>13</v>
      </c>
      <c r="C468" s="10" t="s">
        <v>24</v>
      </c>
      <c r="D468" s="10" t="s">
        <v>25</v>
      </c>
      <c r="E468" s="10" t="s">
        <v>18</v>
      </c>
      <c r="F468" s="10" t="s">
        <v>33</v>
      </c>
      <c r="G468" s="24">
        <v>6500</v>
      </c>
      <c r="H468" s="10" t="str">
        <f t="shared" si="107"/>
        <v>15/04/14</v>
      </c>
      <c r="I468" s="10" t="str">
        <f t="shared" si="104"/>
        <v>30/6/14</v>
      </c>
      <c r="J468" s="10" t="str">
        <f t="shared" si="105"/>
        <v>Tuesday</v>
      </c>
      <c r="K468" s="13">
        <f t="shared" si="108"/>
        <v>41747</v>
      </c>
      <c r="L468" s="13">
        <f t="shared" si="108"/>
        <v>41824</v>
      </c>
      <c r="M468" s="11">
        <f t="shared" si="96"/>
        <v>77</v>
      </c>
      <c r="N468" s="14">
        <f t="shared" si="97"/>
        <v>84.415584415584419</v>
      </c>
      <c r="O468" s="10">
        <f t="shared" si="98"/>
        <v>1</v>
      </c>
      <c r="P468" s="15">
        <f t="shared" si="99"/>
        <v>84.415584415584419</v>
      </c>
      <c r="Q468" s="16">
        <f t="shared" si="109"/>
        <v>41712</v>
      </c>
      <c r="R468">
        <f t="shared" si="106"/>
        <v>0</v>
      </c>
    </row>
    <row r="469" spans="1:18" x14ac:dyDescent="0.3">
      <c r="A469" s="10">
        <v>10</v>
      </c>
      <c r="B469" s="10" t="s">
        <v>13</v>
      </c>
      <c r="C469" s="10" t="s">
        <v>24</v>
      </c>
      <c r="D469" s="10" t="s">
        <v>25</v>
      </c>
      <c r="E469" s="10" t="s">
        <v>18</v>
      </c>
      <c r="F469" s="10" t="s">
        <v>33</v>
      </c>
      <c r="G469" s="24">
        <v>6500</v>
      </c>
      <c r="H469" s="10" t="str">
        <f t="shared" si="107"/>
        <v>15/04/14</v>
      </c>
      <c r="I469" s="10" t="str">
        <f t="shared" si="104"/>
        <v>30/6/14</v>
      </c>
      <c r="J469" s="10" t="str">
        <f t="shared" si="105"/>
        <v>Tuesday</v>
      </c>
      <c r="K469" s="13">
        <f t="shared" si="108"/>
        <v>41747</v>
      </c>
      <c r="L469" s="13">
        <f t="shared" si="108"/>
        <v>41824</v>
      </c>
      <c r="M469" s="11">
        <f t="shared" si="96"/>
        <v>77</v>
      </c>
      <c r="N469" s="14">
        <f t="shared" si="97"/>
        <v>84.415584415584419</v>
      </c>
      <c r="O469" s="10">
        <f t="shared" si="98"/>
        <v>1</v>
      </c>
      <c r="P469" s="15">
        <f t="shared" si="99"/>
        <v>84.415584415584419</v>
      </c>
      <c r="Q469" s="16">
        <f t="shared" si="109"/>
        <v>41719</v>
      </c>
      <c r="R469">
        <f t="shared" si="106"/>
        <v>0</v>
      </c>
    </row>
    <row r="470" spans="1:18" x14ac:dyDescent="0.3">
      <c r="A470" s="10">
        <v>10</v>
      </c>
      <c r="B470" s="10" t="s">
        <v>13</v>
      </c>
      <c r="C470" s="10" t="s">
        <v>24</v>
      </c>
      <c r="D470" s="10" t="s">
        <v>25</v>
      </c>
      <c r="E470" s="10" t="s">
        <v>18</v>
      </c>
      <c r="F470" s="10" t="s">
        <v>33</v>
      </c>
      <c r="G470" s="24">
        <v>6500</v>
      </c>
      <c r="H470" s="10" t="str">
        <f t="shared" si="107"/>
        <v>15/04/14</v>
      </c>
      <c r="I470" s="10" t="str">
        <f t="shared" si="104"/>
        <v>30/6/14</v>
      </c>
      <c r="J470" s="10" t="str">
        <f t="shared" si="105"/>
        <v>Tuesday</v>
      </c>
      <c r="K470" s="13">
        <f t="shared" si="108"/>
        <v>41747</v>
      </c>
      <c r="L470" s="13">
        <f t="shared" si="108"/>
        <v>41824</v>
      </c>
      <c r="M470" s="11">
        <f t="shared" si="96"/>
        <v>77</v>
      </c>
      <c r="N470" s="14">
        <f t="shared" si="97"/>
        <v>84.415584415584419</v>
      </c>
      <c r="O470" s="10">
        <f t="shared" si="98"/>
        <v>1</v>
      </c>
      <c r="P470" s="15">
        <f t="shared" si="99"/>
        <v>84.415584415584419</v>
      </c>
      <c r="Q470" s="16">
        <f t="shared" si="109"/>
        <v>41726</v>
      </c>
      <c r="R470">
        <f t="shared" si="106"/>
        <v>0</v>
      </c>
    </row>
    <row r="471" spans="1:18" x14ac:dyDescent="0.3">
      <c r="A471" s="10">
        <v>10</v>
      </c>
      <c r="B471" s="10" t="s">
        <v>13</v>
      </c>
      <c r="C471" s="10" t="s">
        <v>24</v>
      </c>
      <c r="D471" s="10" t="s">
        <v>25</v>
      </c>
      <c r="E471" s="10" t="s">
        <v>18</v>
      </c>
      <c r="F471" s="10" t="s">
        <v>33</v>
      </c>
      <c r="G471" s="24">
        <v>6500</v>
      </c>
      <c r="H471" s="10" t="str">
        <f t="shared" si="107"/>
        <v>15/04/14</v>
      </c>
      <c r="I471" s="10" t="str">
        <f t="shared" si="104"/>
        <v>30/6/14</v>
      </c>
      <c r="J471" s="10" t="str">
        <f t="shared" si="105"/>
        <v>Tuesday</v>
      </c>
      <c r="K471" s="13">
        <f t="shared" si="108"/>
        <v>41747</v>
      </c>
      <c r="L471" s="13">
        <f t="shared" si="108"/>
        <v>41824</v>
      </c>
      <c r="M471" s="11">
        <f t="shared" si="96"/>
        <v>77</v>
      </c>
      <c r="N471" s="14">
        <f t="shared" si="97"/>
        <v>84.415584415584419</v>
      </c>
      <c r="O471" s="10">
        <f t="shared" si="98"/>
        <v>1</v>
      </c>
      <c r="P471" s="15">
        <f t="shared" si="99"/>
        <v>84.415584415584419</v>
      </c>
      <c r="Q471" s="16">
        <f t="shared" si="109"/>
        <v>41733</v>
      </c>
      <c r="R471">
        <f t="shared" si="106"/>
        <v>0</v>
      </c>
    </row>
    <row r="472" spans="1:18" x14ac:dyDescent="0.3">
      <c r="A472" s="10">
        <v>10</v>
      </c>
      <c r="B472" s="10" t="s">
        <v>13</v>
      </c>
      <c r="C472" s="10" t="s">
        <v>24</v>
      </c>
      <c r="D472" s="10" t="s">
        <v>25</v>
      </c>
      <c r="E472" s="10" t="s">
        <v>18</v>
      </c>
      <c r="F472" s="10" t="s">
        <v>33</v>
      </c>
      <c r="G472" s="24">
        <v>6500</v>
      </c>
      <c r="H472" s="10" t="str">
        <f t="shared" si="107"/>
        <v>15/04/14</v>
      </c>
      <c r="I472" s="10" t="str">
        <f t="shared" si="104"/>
        <v>30/6/14</v>
      </c>
      <c r="J472" s="10" t="str">
        <f t="shared" si="105"/>
        <v>Tuesday</v>
      </c>
      <c r="K472" s="13">
        <f t="shared" si="108"/>
        <v>41747</v>
      </c>
      <c r="L472" s="13">
        <f t="shared" si="108"/>
        <v>41824</v>
      </c>
      <c r="M472" s="11">
        <f t="shared" ref="M472:M535" si="110">(I472-H472)+1</f>
        <v>77</v>
      </c>
      <c r="N472" s="14">
        <f t="shared" ref="N472:N535" si="111">G472/M472/O472</f>
        <v>84.415584415584419</v>
      </c>
      <c r="O472" s="10">
        <f t="shared" ref="O472:O535" si="112">LEN(F472)-LEN(SUBSTITUTE(F472,"-",""))+1</f>
        <v>1</v>
      </c>
      <c r="P472" s="15">
        <f t="shared" ref="P472:P535" si="113">G472/(O472*M472)</f>
        <v>84.415584415584419</v>
      </c>
      <c r="Q472" s="16">
        <f t="shared" si="109"/>
        <v>41740</v>
      </c>
      <c r="R472">
        <f t="shared" si="106"/>
        <v>0</v>
      </c>
    </row>
    <row r="473" spans="1:18" x14ac:dyDescent="0.3">
      <c r="A473" s="10">
        <v>10</v>
      </c>
      <c r="B473" s="10" t="s">
        <v>13</v>
      </c>
      <c r="C473" s="10" t="s">
        <v>24</v>
      </c>
      <c r="D473" s="10" t="s">
        <v>25</v>
      </c>
      <c r="E473" s="10" t="s">
        <v>18</v>
      </c>
      <c r="F473" s="10" t="s">
        <v>33</v>
      </c>
      <c r="G473" s="24">
        <v>6500</v>
      </c>
      <c r="H473" s="10" t="str">
        <f t="shared" si="107"/>
        <v>15/04/14</v>
      </c>
      <c r="I473" s="10" t="str">
        <f t="shared" si="104"/>
        <v>30/6/14</v>
      </c>
      <c r="J473" s="10" t="str">
        <f t="shared" si="105"/>
        <v>Tuesday</v>
      </c>
      <c r="K473" s="13">
        <f t="shared" si="108"/>
        <v>41747</v>
      </c>
      <c r="L473" s="13">
        <f t="shared" si="108"/>
        <v>41824</v>
      </c>
      <c r="M473" s="11">
        <f t="shared" si="110"/>
        <v>77</v>
      </c>
      <c r="N473" s="14">
        <f t="shared" si="111"/>
        <v>84.415584415584419</v>
      </c>
      <c r="O473" s="10">
        <f t="shared" si="112"/>
        <v>1</v>
      </c>
      <c r="P473" s="15">
        <f t="shared" si="113"/>
        <v>84.415584415584419</v>
      </c>
      <c r="Q473" s="16">
        <f t="shared" si="109"/>
        <v>41747</v>
      </c>
      <c r="R473">
        <f t="shared" si="106"/>
        <v>1</v>
      </c>
    </row>
    <row r="474" spans="1:18" x14ac:dyDescent="0.3">
      <c r="A474" s="10">
        <v>10</v>
      </c>
      <c r="B474" s="10" t="s">
        <v>13</v>
      </c>
      <c r="C474" s="10" t="s">
        <v>24</v>
      </c>
      <c r="D474" s="10" t="s">
        <v>25</v>
      </c>
      <c r="E474" s="10" t="s">
        <v>18</v>
      </c>
      <c r="F474" s="10" t="s">
        <v>33</v>
      </c>
      <c r="G474" s="24">
        <v>6500</v>
      </c>
      <c r="H474" s="10" t="str">
        <f t="shared" si="107"/>
        <v>15/04/14</v>
      </c>
      <c r="I474" s="10" t="str">
        <f t="shared" si="104"/>
        <v>30/6/14</v>
      </c>
      <c r="J474" s="10" t="str">
        <f t="shared" si="105"/>
        <v>Tuesday</v>
      </c>
      <c r="K474" s="13">
        <f t="shared" si="108"/>
        <v>41747</v>
      </c>
      <c r="L474" s="13">
        <f t="shared" si="108"/>
        <v>41824</v>
      </c>
      <c r="M474" s="11">
        <f t="shared" si="110"/>
        <v>77</v>
      </c>
      <c r="N474" s="14">
        <f t="shared" si="111"/>
        <v>84.415584415584419</v>
      </c>
      <c r="O474" s="10">
        <f t="shared" si="112"/>
        <v>1</v>
      </c>
      <c r="P474" s="15">
        <f t="shared" si="113"/>
        <v>84.415584415584419</v>
      </c>
      <c r="Q474" s="16">
        <f t="shared" si="109"/>
        <v>41754</v>
      </c>
      <c r="R474">
        <f t="shared" si="106"/>
        <v>1</v>
      </c>
    </row>
    <row r="475" spans="1:18" x14ac:dyDescent="0.3">
      <c r="A475" s="10">
        <v>10</v>
      </c>
      <c r="B475" s="10" t="s">
        <v>13</v>
      </c>
      <c r="C475" s="10" t="s">
        <v>24</v>
      </c>
      <c r="D475" s="10" t="s">
        <v>25</v>
      </c>
      <c r="E475" s="10" t="s">
        <v>18</v>
      </c>
      <c r="F475" s="10" t="s">
        <v>33</v>
      </c>
      <c r="G475" s="24">
        <v>6500</v>
      </c>
      <c r="H475" s="10" t="str">
        <f t="shared" si="107"/>
        <v>15/04/14</v>
      </c>
      <c r="I475" s="10" t="str">
        <f t="shared" si="104"/>
        <v>30/6/14</v>
      </c>
      <c r="J475" s="10" t="str">
        <f t="shared" si="105"/>
        <v>Tuesday</v>
      </c>
      <c r="K475" s="13">
        <f t="shared" si="108"/>
        <v>41747</v>
      </c>
      <c r="L475" s="13">
        <f t="shared" si="108"/>
        <v>41824</v>
      </c>
      <c r="M475" s="11">
        <f t="shared" si="110"/>
        <v>77</v>
      </c>
      <c r="N475" s="14">
        <f t="shared" si="111"/>
        <v>84.415584415584419</v>
      </c>
      <c r="O475" s="10">
        <f t="shared" si="112"/>
        <v>1</v>
      </c>
      <c r="P475" s="15">
        <f t="shared" si="113"/>
        <v>84.415584415584419</v>
      </c>
      <c r="Q475" s="16">
        <f t="shared" si="109"/>
        <v>41761</v>
      </c>
      <c r="R475">
        <f t="shared" si="106"/>
        <v>1</v>
      </c>
    </row>
    <row r="476" spans="1:18" x14ac:dyDescent="0.3">
      <c r="A476" s="10">
        <v>10</v>
      </c>
      <c r="B476" s="10" t="s">
        <v>13</v>
      </c>
      <c r="C476" s="10" t="s">
        <v>24</v>
      </c>
      <c r="D476" s="10" t="s">
        <v>25</v>
      </c>
      <c r="E476" s="10" t="s">
        <v>18</v>
      </c>
      <c r="F476" s="10" t="s">
        <v>33</v>
      </c>
      <c r="G476" s="24">
        <v>6500</v>
      </c>
      <c r="H476" s="10" t="str">
        <f t="shared" si="107"/>
        <v>15/04/14</v>
      </c>
      <c r="I476" s="10" t="str">
        <f t="shared" si="104"/>
        <v>30/6/14</v>
      </c>
      <c r="J476" s="10" t="str">
        <f t="shared" si="105"/>
        <v>Tuesday</v>
      </c>
      <c r="K476" s="13">
        <f t="shared" si="108"/>
        <v>41747</v>
      </c>
      <c r="L476" s="13">
        <f t="shared" si="108"/>
        <v>41824</v>
      </c>
      <c r="M476" s="11">
        <f t="shared" si="110"/>
        <v>77</v>
      </c>
      <c r="N476" s="14">
        <f t="shared" si="111"/>
        <v>84.415584415584419</v>
      </c>
      <c r="O476" s="10">
        <f t="shared" si="112"/>
        <v>1</v>
      </c>
      <c r="P476" s="15">
        <f t="shared" si="113"/>
        <v>84.415584415584419</v>
      </c>
      <c r="Q476" s="16">
        <f t="shared" si="109"/>
        <v>41768</v>
      </c>
      <c r="R476">
        <f t="shared" si="106"/>
        <v>1</v>
      </c>
    </row>
    <row r="477" spans="1:18" x14ac:dyDescent="0.3">
      <c r="A477" s="10">
        <v>10</v>
      </c>
      <c r="B477" s="10" t="s">
        <v>13</v>
      </c>
      <c r="C477" s="10" t="s">
        <v>24</v>
      </c>
      <c r="D477" s="10" t="s">
        <v>25</v>
      </c>
      <c r="E477" s="10" t="s">
        <v>18</v>
      </c>
      <c r="F477" s="10" t="s">
        <v>33</v>
      </c>
      <c r="G477" s="24">
        <v>6500</v>
      </c>
      <c r="H477" s="10" t="str">
        <f t="shared" si="107"/>
        <v>15/04/14</v>
      </c>
      <c r="I477" s="10" t="str">
        <f t="shared" si="104"/>
        <v>30/6/14</v>
      </c>
      <c r="J477" s="10" t="str">
        <f t="shared" si="105"/>
        <v>Tuesday</v>
      </c>
      <c r="K477" s="13">
        <f t="shared" si="108"/>
        <v>41747</v>
      </c>
      <c r="L477" s="13">
        <f t="shared" si="108"/>
        <v>41824</v>
      </c>
      <c r="M477" s="11">
        <f t="shared" si="110"/>
        <v>77</v>
      </c>
      <c r="N477" s="14">
        <f t="shared" si="111"/>
        <v>84.415584415584419</v>
      </c>
      <c r="O477" s="10">
        <f t="shared" si="112"/>
        <v>1</v>
      </c>
      <c r="P477" s="15">
        <f t="shared" si="113"/>
        <v>84.415584415584419</v>
      </c>
      <c r="Q477" s="16">
        <f t="shared" si="109"/>
        <v>41775</v>
      </c>
      <c r="R477">
        <f t="shared" si="106"/>
        <v>1</v>
      </c>
    </row>
    <row r="478" spans="1:18" x14ac:dyDescent="0.3">
      <c r="A478" s="10">
        <v>10</v>
      </c>
      <c r="B478" s="10" t="s">
        <v>13</v>
      </c>
      <c r="C478" s="10" t="s">
        <v>24</v>
      </c>
      <c r="D478" s="10" t="s">
        <v>25</v>
      </c>
      <c r="E478" s="10" t="s">
        <v>18</v>
      </c>
      <c r="F478" s="10" t="s">
        <v>33</v>
      </c>
      <c r="G478" s="24">
        <v>6500</v>
      </c>
      <c r="H478" s="10" t="str">
        <f t="shared" si="107"/>
        <v>15/04/14</v>
      </c>
      <c r="I478" s="10" t="str">
        <f t="shared" si="104"/>
        <v>30/6/14</v>
      </c>
      <c r="J478" s="10" t="str">
        <f t="shared" si="105"/>
        <v>Tuesday</v>
      </c>
      <c r="K478" s="13">
        <f t="shared" si="108"/>
        <v>41747</v>
      </c>
      <c r="L478" s="13">
        <f t="shared" si="108"/>
        <v>41824</v>
      </c>
      <c r="M478" s="11">
        <f t="shared" si="110"/>
        <v>77</v>
      </c>
      <c r="N478" s="14">
        <f t="shared" si="111"/>
        <v>84.415584415584419</v>
      </c>
      <c r="O478" s="10">
        <f t="shared" si="112"/>
        <v>1</v>
      </c>
      <c r="P478" s="15">
        <f t="shared" si="113"/>
        <v>84.415584415584419</v>
      </c>
      <c r="Q478" s="16">
        <f t="shared" si="109"/>
        <v>41782</v>
      </c>
      <c r="R478">
        <f t="shared" si="106"/>
        <v>1</v>
      </c>
    </row>
    <row r="479" spans="1:18" x14ac:dyDescent="0.3">
      <c r="A479" s="10">
        <v>10</v>
      </c>
      <c r="B479" s="10" t="s">
        <v>13</v>
      </c>
      <c r="C479" s="10" t="s">
        <v>24</v>
      </c>
      <c r="D479" s="10" t="s">
        <v>25</v>
      </c>
      <c r="E479" s="10" t="s">
        <v>18</v>
      </c>
      <c r="F479" s="10" t="s">
        <v>33</v>
      </c>
      <c r="G479" s="24">
        <v>6500</v>
      </c>
      <c r="H479" s="10" t="str">
        <f t="shared" si="107"/>
        <v>15/04/14</v>
      </c>
      <c r="I479" s="10" t="str">
        <f t="shared" si="104"/>
        <v>30/6/14</v>
      </c>
      <c r="J479" s="10" t="str">
        <f t="shared" si="105"/>
        <v>Tuesday</v>
      </c>
      <c r="K479" s="13">
        <f t="shared" si="108"/>
        <v>41747</v>
      </c>
      <c r="L479" s="13">
        <f t="shared" si="108"/>
        <v>41824</v>
      </c>
      <c r="M479" s="11">
        <f t="shared" si="110"/>
        <v>77</v>
      </c>
      <c r="N479" s="14">
        <f t="shared" si="111"/>
        <v>84.415584415584419</v>
      </c>
      <c r="O479" s="10">
        <f t="shared" si="112"/>
        <v>1</v>
      </c>
      <c r="P479" s="15">
        <f t="shared" si="113"/>
        <v>84.415584415584419</v>
      </c>
      <c r="Q479" s="16">
        <f t="shared" si="109"/>
        <v>41789</v>
      </c>
      <c r="R479">
        <f t="shared" si="106"/>
        <v>1</v>
      </c>
    </row>
    <row r="480" spans="1:18" x14ac:dyDescent="0.3">
      <c r="A480" s="10">
        <v>10</v>
      </c>
      <c r="B480" s="10" t="s">
        <v>13</v>
      </c>
      <c r="C480" s="10" t="s">
        <v>24</v>
      </c>
      <c r="D480" s="10" t="s">
        <v>25</v>
      </c>
      <c r="E480" s="10" t="s">
        <v>18</v>
      </c>
      <c r="F480" s="10" t="s">
        <v>33</v>
      </c>
      <c r="G480" s="24">
        <v>6500</v>
      </c>
      <c r="H480" s="10" t="str">
        <f t="shared" si="107"/>
        <v>15/04/14</v>
      </c>
      <c r="I480" s="10" t="str">
        <f t="shared" si="104"/>
        <v>30/6/14</v>
      </c>
      <c r="J480" s="10" t="str">
        <f t="shared" si="105"/>
        <v>Tuesday</v>
      </c>
      <c r="K480" s="13">
        <f t="shared" si="108"/>
        <v>41747</v>
      </c>
      <c r="L480" s="13">
        <f t="shared" si="108"/>
        <v>41824</v>
      </c>
      <c r="M480" s="11">
        <f t="shared" si="110"/>
        <v>77</v>
      </c>
      <c r="N480" s="14">
        <f t="shared" si="111"/>
        <v>84.415584415584419</v>
      </c>
      <c r="O480" s="10">
        <f t="shared" si="112"/>
        <v>1</v>
      </c>
      <c r="P480" s="15">
        <f t="shared" si="113"/>
        <v>84.415584415584419</v>
      </c>
      <c r="Q480" s="16">
        <f t="shared" si="109"/>
        <v>41796</v>
      </c>
      <c r="R480">
        <f t="shared" si="106"/>
        <v>1</v>
      </c>
    </row>
    <row r="481" spans="1:18" x14ac:dyDescent="0.3">
      <c r="A481" s="10">
        <v>10</v>
      </c>
      <c r="B481" s="10" t="s">
        <v>13</v>
      </c>
      <c r="C481" s="10" t="s">
        <v>24</v>
      </c>
      <c r="D481" s="10" t="s">
        <v>25</v>
      </c>
      <c r="E481" s="10" t="s">
        <v>18</v>
      </c>
      <c r="F481" s="10" t="s">
        <v>33</v>
      </c>
      <c r="G481" s="24">
        <v>6500</v>
      </c>
      <c r="H481" s="10" t="str">
        <f t="shared" si="107"/>
        <v>15/04/14</v>
      </c>
      <c r="I481" s="10" t="str">
        <f t="shared" si="104"/>
        <v>30/6/14</v>
      </c>
      <c r="J481" s="10" t="str">
        <f t="shared" si="105"/>
        <v>Tuesday</v>
      </c>
      <c r="K481" s="13">
        <f t="shared" si="108"/>
        <v>41747</v>
      </c>
      <c r="L481" s="13">
        <f t="shared" si="108"/>
        <v>41824</v>
      </c>
      <c r="M481" s="11">
        <f t="shared" si="110"/>
        <v>77</v>
      </c>
      <c r="N481" s="14">
        <f t="shared" si="111"/>
        <v>84.415584415584419</v>
      </c>
      <c r="O481" s="10">
        <f t="shared" si="112"/>
        <v>1</v>
      </c>
      <c r="P481" s="15">
        <f t="shared" si="113"/>
        <v>84.415584415584419</v>
      </c>
      <c r="Q481" s="16">
        <f t="shared" si="109"/>
        <v>41803</v>
      </c>
      <c r="R481">
        <f t="shared" si="106"/>
        <v>1</v>
      </c>
    </row>
    <row r="482" spans="1:18" x14ac:dyDescent="0.3">
      <c r="A482" s="10">
        <v>10</v>
      </c>
      <c r="B482" s="10" t="s">
        <v>13</v>
      </c>
      <c r="C482" s="10" t="s">
        <v>24</v>
      </c>
      <c r="D482" s="10" t="s">
        <v>25</v>
      </c>
      <c r="E482" s="10" t="s">
        <v>18</v>
      </c>
      <c r="F482" s="10" t="s">
        <v>33</v>
      </c>
      <c r="G482" s="24">
        <v>6500</v>
      </c>
      <c r="H482" s="10" t="str">
        <f t="shared" si="107"/>
        <v>15/04/14</v>
      </c>
      <c r="I482" s="10" t="str">
        <f t="shared" si="104"/>
        <v>30/6/14</v>
      </c>
      <c r="J482" s="10" t="str">
        <f t="shared" si="105"/>
        <v>Tuesday</v>
      </c>
      <c r="K482" s="13">
        <f t="shared" si="108"/>
        <v>41747</v>
      </c>
      <c r="L482" s="13">
        <f t="shared" si="108"/>
        <v>41824</v>
      </c>
      <c r="M482" s="11">
        <f t="shared" si="110"/>
        <v>77</v>
      </c>
      <c r="N482" s="14">
        <f t="shared" si="111"/>
        <v>84.415584415584419</v>
      </c>
      <c r="O482" s="10">
        <f t="shared" si="112"/>
        <v>1</v>
      </c>
      <c r="P482" s="15">
        <f t="shared" si="113"/>
        <v>84.415584415584419</v>
      </c>
      <c r="Q482" s="16">
        <f t="shared" si="109"/>
        <v>41810</v>
      </c>
      <c r="R482">
        <f t="shared" si="106"/>
        <v>1</v>
      </c>
    </row>
    <row r="483" spans="1:18" x14ac:dyDescent="0.3">
      <c r="A483" s="10">
        <v>10</v>
      </c>
      <c r="B483" s="10" t="s">
        <v>13</v>
      </c>
      <c r="C483" s="10" t="s">
        <v>24</v>
      </c>
      <c r="D483" s="10" t="s">
        <v>25</v>
      </c>
      <c r="E483" s="10" t="s">
        <v>18</v>
      </c>
      <c r="F483" s="10" t="s">
        <v>33</v>
      </c>
      <c r="G483" s="24">
        <v>6500</v>
      </c>
      <c r="H483" s="10" t="str">
        <f t="shared" si="107"/>
        <v>15/04/14</v>
      </c>
      <c r="I483" s="10" t="str">
        <f t="shared" si="104"/>
        <v>30/6/14</v>
      </c>
      <c r="J483" s="10" t="str">
        <f t="shared" si="105"/>
        <v>Tuesday</v>
      </c>
      <c r="K483" s="13">
        <f t="shared" si="108"/>
        <v>41747</v>
      </c>
      <c r="L483" s="13">
        <f t="shared" si="108"/>
        <v>41824</v>
      </c>
      <c r="M483" s="11">
        <f t="shared" si="110"/>
        <v>77</v>
      </c>
      <c r="N483" s="14">
        <f t="shared" si="111"/>
        <v>84.415584415584419</v>
      </c>
      <c r="O483" s="10">
        <f t="shared" si="112"/>
        <v>1</v>
      </c>
      <c r="P483" s="15">
        <f t="shared" si="113"/>
        <v>84.415584415584419</v>
      </c>
      <c r="Q483" s="16">
        <f t="shared" si="109"/>
        <v>41817</v>
      </c>
      <c r="R483">
        <f t="shared" si="106"/>
        <v>1</v>
      </c>
    </row>
    <row r="484" spans="1:18" x14ac:dyDescent="0.3">
      <c r="A484" s="10">
        <v>10</v>
      </c>
      <c r="B484" s="10" t="s">
        <v>13</v>
      </c>
      <c r="C484" s="10" t="s">
        <v>24</v>
      </c>
      <c r="D484" s="10" t="s">
        <v>25</v>
      </c>
      <c r="E484" s="10" t="s">
        <v>18</v>
      </c>
      <c r="F484" s="10" t="s">
        <v>33</v>
      </c>
      <c r="G484" s="24">
        <v>6500</v>
      </c>
      <c r="H484" s="10" t="str">
        <f t="shared" si="107"/>
        <v>15/04/14</v>
      </c>
      <c r="I484" s="10" t="str">
        <f t="shared" si="104"/>
        <v>30/6/14</v>
      </c>
      <c r="J484" s="10" t="str">
        <f t="shared" si="105"/>
        <v>Tuesday</v>
      </c>
      <c r="K484" s="13">
        <f t="shared" si="108"/>
        <v>41747</v>
      </c>
      <c r="L484" s="13">
        <f t="shared" si="108"/>
        <v>41824</v>
      </c>
      <c r="M484" s="11">
        <f t="shared" si="110"/>
        <v>77</v>
      </c>
      <c r="N484" s="14">
        <f t="shared" si="111"/>
        <v>84.415584415584419</v>
      </c>
      <c r="O484" s="10">
        <f t="shared" si="112"/>
        <v>1</v>
      </c>
      <c r="P484" s="15">
        <f t="shared" si="113"/>
        <v>84.415584415584419</v>
      </c>
      <c r="Q484" s="16">
        <f t="shared" si="109"/>
        <v>41824</v>
      </c>
      <c r="R484">
        <f t="shared" si="106"/>
        <v>1</v>
      </c>
    </row>
    <row r="485" spans="1:18" x14ac:dyDescent="0.3">
      <c r="A485" s="17">
        <v>10</v>
      </c>
      <c r="B485" s="17" t="s">
        <v>13</v>
      </c>
      <c r="C485" s="17" t="s">
        <v>24</v>
      </c>
      <c r="D485" s="17" t="s">
        <v>25</v>
      </c>
      <c r="E485" s="17" t="s">
        <v>18</v>
      </c>
      <c r="F485" s="17" t="s">
        <v>38</v>
      </c>
      <c r="G485" s="25">
        <v>6500</v>
      </c>
      <c r="H485" s="17" t="str">
        <f t="shared" si="107"/>
        <v>15/04/14</v>
      </c>
      <c r="I485" s="17" t="str">
        <f t="shared" si="104"/>
        <v>30/6/14</v>
      </c>
      <c r="J485" s="17" t="str">
        <f t="shared" si="105"/>
        <v>Tuesday</v>
      </c>
      <c r="K485" s="20">
        <f t="shared" ref="K485:L505" si="114">IF(WEEKDAY(H485)=1,H485+5,
IF(WEEKDAY(H485)=2,H485+4,
IF(WEEKDAY(H485)=3,H485+3,
IF(WEEKDAY(H485)=4,H485+2,
IF(WEEKDAY(H485)=5,H485+1,
IF(WEEKDAY(H485)=6,H485+0,
IF(WEEKDAY(H485)=7,H485+6,
0)))))))</f>
        <v>41747</v>
      </c>
      <c r="L485" s="20">
        <f t="shared" si="114"/>
        <v>41824</v>
      </c>
      <c r="M485" s="18">
        <f t="shared" si="110"/>
        <v>77</v>
      </c>
      <c r="N485" s="21">
        <f t="shared" si="111"/>
        <v>84.415584415584419</v>
      </c>
      <c r="O485" s="17">
        <f t="shared" si="112"/>
        <v>1</v>
      </c>
      <c r="P485" s="22">
        <f t="shared" si="113"/>
        <v>84.415584415584419</v>
      </c>
      <c r="Q485" s="20">
        <v>41684</v>
      </c>
      <c r="R485">
        <f t="shared" si="106"/>
        <v>0</v>
      </c>
    </row>
    <row r="486" spans="1:18" x14ac:dyDescent="0.3">
      <c r="A486" s="17">
        <v>10</v>
      </c>
      <c r="B486" s="17" t="s">
        <v>13</v>
      </c>
      <c r="C486" s="17" t="s">
        <v>24</v>
      </c>
      <c r="D486" s="17" t="s">
        <v>25</v>
      </c>
      <c r="E486" s="17" t="s">
        <v>18</v>
      </c>
      <c r="F486" s="17" t="s">
        <v>38</v>
      </c>
      <c r="G486" s="25">
        <v>6500</v>
      </c>
      <c r="H486" s="17" t="str">
        <f t="shared" si="107"/>
        <v>15/04/14</v>
      </c>
      <c r="I486" s="17" t="str">
        <f t="shared" si="104"/>
        <v>30/6/14</v>
      </c>
      <c r="J486" s="17" t="str">
        <f t="shared" si="105"/>
        <v>Tuesday</v>
      </c>
      <c r="K486" s="20">
        <f t="shared" si="114"/>
        <v>41747</v>
      </c>
      <c r="L486" s="20">
        <f t="shared" si="114"/>
        <v>41824</v>
      </c>
      <c r="M486" s="18">
        <f t="shared" si="110"/>
        <v>77</v>
      </c>
      <c r="N486" s="21">
        <f t="shared" si="111"/>
        <v>84.415584415584419</v>
      </c>
      <c r="O486" s="17">
        <f t="shared" si="112"/>
        <v>1</v>
      </c>
      <c r="P486" s="22">
        <f t="shared" si="113"/>
        <v>84.415584415584419</v>
      </c>
      <c r="Q486" s="23">
        <f>Q485+7</f>
        <v>41691</v>
      </c>
      <c r="R486">
        <f t="shared" si="106"/>
        <v>0</v>
      </c>
    </row>
    <row r="487" spans="1:18" x14ac:dyDescent="0.3">
      <c r="A487" s="17">
        <v>10</v>
      </c>
      <c r="B487" s="17" t="s">
        <v>13</v>
      </c>
      <c r="C487" s="17" t="s">
        <v>24</v>
      </c>
      <c r="D487" s="17" t="s">
        <v>25</v>
      </c>
      <c r="E487" s="17" t="s">
        <v>18</v>
      </c>
      <c r="F487" s="17" t="s">
        <v>38</v>
      </c>
      <c r="G487" s="25">
        <v>6500</v>
      </c>
      <c r="H487" s="17" t="str">
        <f t="shared" si="107"/>
        <v>15/04/14</v>
      </c>
      <c r="I487" s="17" t="str">
        <f t="shared" si="104"/>
        <v>30/6/14</v>
      </c>
      <c r="J487" s="17" t="str">
        <f t="shared" si="105"/>
        <v>Tuesday</v>
      </c>
      <c r="K487" s="20">
        <f t="shared" si="114"/>
        <v>41747</v>
      </c>
      <c r="L487" s="20">
        <f t="shared" si="114"/>
        <v>41824</v>
      </c>
      <c r="M487" s="18">
        <f t="shared" si="110"/>
        <v>77</v>
      </c>
      <c r="N487" s="21">
        <f t="shared" si="111"/>
        <v>84.415584415584419</v>
      </c>
      <c r="O487" s="17">
        <f t="shared" si="112"/>
        <v>1</v>
      </c>
      <c r="P487" s="22">
        <f t="shared" si="113"/>
        <v>84.415584415584419</v>
      </c>
      <c r="Q487" s="23">
        <f t="shared" ref="Q487:Q505" si="115">Q486+7</f>
        <v>41698</v>
      </c>
      <c r="R487">
        <f t="shared" si="106"/>
        <v>0</v>
      </c>
    </row>
    <row r="488" spans="1:18" x14ac:dyDescent="0.3">
      <c r="A488" s="17">
        <v>10</v>
      </c>
      <c r="B488" s="17" t="s">
        <v>13</v>
      </c>
      <c r="C488" s="17" t="s">
        <v>24</v>
      </c>
      <c r="D488" s="17" t="s">
        <v>25</v>
      </c>
      <c r="E488" s="17" t="s">
        <v>18</v>
      </c>
      <c r="F488" s="17" t="s">
        <v>38</v>
      </c>
      <c r="G488" s="25">
        <v>6500</v>
      </c>
      <c r="H488" s="17" t="str">
        <f t="shared" si="107"/>
        <v>15/04/14</v>
      </c>
      <c r="I488" s="17" t="str">
        <f t="shared" si="104"/>
        <v>30/6/14</v>
      </c>
      <c r="J488" s="17" t="str">
        <f t="shared" si="105"/>
        <v>Tuesday</v>
      </c>
      <c r="K488" s="20">
        <f t="shared" si="114"/>
        <v>41747</v>
      </c>
      <c r="L488" s="20">
        <f t="shared" si="114"/>
        <v>41824</v>
      </c>
      <c r="M488" s="18">
        <f t="shared" si="110"/>
        <v>77</v>
      </c>
      <c r="N488" s="21">
        <f t="shared" si="111"/>
        <v>84.415584415584419</v>
      </c>
      <c r="O488" s="17">
        <f t="shared" si="112"/>
        <v>1</v>
      </c>
      <c r="P488" s="22">
        <f t="shared" si="113"/>
        <v>84.415584415584419</v>
      </c>
      <c r="Q488" s="23">
        <f t="shared" si="115"/>
        <v>41705</v>
      </c>
      <c r="R488">
        <f t="shared" si="106"/>
        <v>0</v>
      </c>
    </row>
    <row r="489" spans="1:18" x14ac:dyDescent="0.3">
      <c r="A489" s="17">
        <v>10</v>
      </c>
      <c r="B489" s="17" t="s">
        <v>13</v>
      </c>
      <c r="C489" s="17" t="s">
        <v>24</v>
      </c>
      <c r="D489" s="17" t="s">
        <v>25</v>
      </c>
      <c r="E489" s="17" t="s">
        <v>18</v>
      </c>
      <c r="F489" s="17" t="s">
        <v>38</v>
      </c>
      <c r="G489" s="25">
        <v>6500</v>
      </c>
      <c r="H489" s="17" t="str">
        <f t="shared" si="107"/>
        <v>15/04/14</v>
      </c>
      <c r="I489" s="17" t="str">
        <f t="shared" si="104"/>
        <v>30/6/14</v>
      </c>
      <c r="J489" s="17" t="str">
        <f t="shared" si="105"/>
        <v>Tuesday</v>
      </c>
      <c r="K489" s="20">
        <f t="shared" si="114"/>
        <v>41747</v>
      </c>
      <c r="L489" s="20">
        <f t="shared" si="114"/>
        <v>41824</v>
      </c>
      <c r="M489" s="18">
        <f t="shared" si="110"/>
        <v>77</v>
      </c>
      <c r="N489" s="21">
        <f t="shared" si="111"/>
        <v>84.415584415584419</v>
      </c>
      <c r="O489" s="17">
        <f t="shared" si="112"/>
        <v>1</v>
      </c>
      <c r="P489" s="22">
        <f t="shared" si="113"/>
        <v>84.415584415584419</v>
      </c>
      <c r="Q489" s="23">
        <f t="shared" si="115"/>
        <v>41712</v>
      </c>
      <c r="R489">
        <f t="shared" si="106"/>
        <v>0</v>
      </c>
    </row>
    <row r="490" spans="1:18" x14ac:dyDescent="0.3">
      <c r="A490" s="17">
        <v>10</v>
      </c>
      <c r="B490" s="17" t="s">
        <v>13</v>
      </c>
      <c r="C490" s="17" t="s">
        <v>24</v>
      </c>
      <c r="D490" s="17" t="s">
        <v>25</v>
      </c>
      <c r="E490" s="17" t="s">
        <v>18</v>
      </c>
      <c r="F490" s="17" t="s">
        <v>38</v>
      </c>
      <c r="G490" s="25">
        <v>6500</v>
      </c>
      <c r="H490" s="17" t="str">
        <f t="shared" si="107"/>
        <v>15/04/14</v>
      </c>
      <c r="I490" s="17" t="str">
        <f t="shared" si="104"/>
        <v>30/6/14</v>
      </c>
      <c r="J490" s="17" t="str">
        <f t="shared" si="105"/>
        <v>Tuesday</v>
      </c>
      <c r="K490" s="20">
        <f t="shared" si="114"/>
        <v>41747</v>
      </c>
      <c r="L490" s="20">
        <f t="shared" si="114"/>
        <v>41824</v>
      </c>
      <c r="M490" s="18">
        <f t="shared" si="110"/>
        <v>77</v>
      </c>
      <c r="N490" s="21">
        <f t="shared" si="111"/>
        <v>84.415584415584419</v>
      </c>
      <c r="O490" s="17">
        <f t="shared" si="112"/>
        <v>1</v>
      </c>
      <c r="P490" s="22">
        <f t="shared" si="113"/>
        <v>84.415584415584419</v>
      </c>
      <c r="Q490" s="23">
        <f t="shared" si="115"/>
        <v>41719</v>
      </c>
      <c r="R490">
        <f t="shared" si="106"/>
        <v>0</v>
      </c>
    </row>
    <row r="491" spans="1:18" x14ac:dyDescent="0.3">
      <c r="A491" s="17">
        <v>10</v>
      </c>
      <c r="B491" s="17" t="s">
        <v>13</v>
      </c>
      <c r="C491" s="17" t="s">
        <v>24</v>
      </c>
      <c r="D491" s="17" t="s">
        <v>25</v>
      </c>
      <c r="E491" s="17" t="s">
        <v>18</v>
      </c>
      <c r="F491" s="17" t="s">
        <v>38</v>
      </c>
      <c r="G491" s="25">
        <v>6500</v>
      </c>
      <c r="H491" s="17" t="str">
        <f t="shared" si="107"/>
        <v>15/04/14</v>
      </c>
      <c r="I491" s="17" t="str">
        <f t="shared" si="104"/>
        <v>30/6/14</v>
      </c>
      <c r="J491" s="17" t="str">
        <f t="shared" si="105"/>
        <v>Tuesday</v>
      </c>
      <c r="K491" s="20">
        <f t="shared" si="114"/>
        <v>41747</v>
      </c>
      <c r="L491" s="20">
        <f t="shared" si="114"/>
        <v>41824</v>
      </c>
      <c r="M491" s="18">
        <f t="shared" si="110"/>
        <v>77</v>
      </c>
      <c r="N491" s="21">
        <f t="shared" si="111"/>
        <v>84.415584415584419</v>
      </c>
      <c r="O491" s="17">
        <f t="shared" si="112"/>
        <v>1</v>
      </c>
      <c r="P491" s="22">
        <f t="shared" si="113"/>
        <v>84.415584415584419</v>
      </c>
      <c r="Q491" s="23">
        <f t="shared" si="115"/>
        <v>41726</v>
      </c>
      <c r="R491">
        <f t="shared" si="106"/>
        <v>0</v>
      </c>
    </row>
    <row r="492" spans="1:18" x14ac:dyDescent="0.3">
      <c r="A492" s="17">
        <v>10</v>
      </c>
      <c r="B492" s="17" t="s">
        <v>13</v>
      </c>
      <c r="C492" s="17" t="s">
        <v>24</v>
      </c>
      <c r="D492" s="17" t="s">
        <v>25</v>
      </c>
      <c r="E492" s="17" t="s">
        <v>18</v>
      </c>
      <c r="F492" s="17" t="s">
        <v>38</v>
      </c>
      <c r="G492" s="25">
        <v>6500</v>
      </c>
      <c r="H492" s="17" t="str">
        <f t="shared" si="107"/>
        <v>15/04/14</v>
      </c>
      <c r="I492" s="17" t="str">
        <f t="shared" si="104"/>
        <v>30/6/14</v>
      </c>
      <c r="J492" s="17" t="str">
        <f t="shared" si="105"/>
        <v>Tuesday</v>
      </c>
      <c r="K492" s="20">
        <f t="shared" si="114"/>
        <v>41747</v>
      </c>
      <c r="L492" s="20">
        <f t="shared" si="114"/>
        <v>41824</v>
      </c>
      <c r="M492" s="18">
        <f t="shared" si="110"/>
        <v>77</v>
      </c>
      <c r="N492" s="21">
        <f t="shared" si="111"/>
        <v>84.415584415584419</v>
      </c>
      <c r="O492" s="17">
        <f t="shared" si="112"/>
        <v>1</v>
      </c>
      <c r="P492" s="22">
        <f t="shared" si="113"/>
        <v>84.415584415584419</v>
      </c>
      <c r="Q492" s="23">
        <f t="shared" si="115"/>
        <v>41733</v>
      </c>
      <c r="R492">
        <f t="shared" si="106"/>
        <v>0</v>
      </c>
    </row>
    <row r="493" spans="1:18" x14ac:dyDescent="0.3">
      <c r="A493" s="17">
        <v>10</v>
      </c>
      <c r="B493" s="17" t="s">
        <v>13</v>
      </c>
      <c r="C493" s="17" t="s">
        <v>24</v>
      </c>
      <c r="D493" s="17" t="s">
        <v>25</v>
      </c>
      <c r="E493" s="17" t="s">
        <v>18</v>
      </c>
      <c r="F493" s="17" t="s">
        <v>38</v>
      </c>
      <c r="G493" s="25">
        <v>6500</v>
      </c>
      <c r="H493" s="17" t="str">
        <f t="shared" si="107"/>
        <v>15/04/14</v>
      </c>
      <c r="I493" s="17" t="str">
        <f t="shared" si="104"/>
        <v>30/6/14</v>
      </c>
      <c r="J493" s="17" t="str">
        <f t="shared" si="105"/>
        <v>Tuesday</v>
      </c>
      <c r="K493" s="20">
        <f t="shared" si="114"/>
        <v>41747</v>
      </c>
      <c r="L493" s="20">
        <f t="shared" si="114"/>
        <v>41824</v>
      </c>
      <c r="M493" s="18">
        <f t="shared" si="110"/>
        <v>77</v>
      </c>
      <c r="N493" s="21">
        <f t="shared" si="111"/>
        <v>84.415584415584419</v>
      </c>
      <c r="O493" s="17">
        <f t="shared" si="112"/>
        <v>1</v>
      </c>
      <c r="P493" s="22">
        <f t="shared" si="113"/>
        <v>84.415584415584419</v>
      </c>
      <c r="Q493" s="23">
        <f t="shared" si="115"/>
        <v>41740</v>
      </c>
      <c r="R493">
        <f t="shared" si="106"/>
        <v>0</v>
      </c>
    </row>
    <row r="494" spans="1:18" x14ac:dyDescent="0.3">
      <c r="A494" s="17">
        <v>10</v>
      </c>
      <c r="B494" s="17" t="s">
        <v>13</v>
      </c>
      <c r="C494" s="17" t="s">
        <v>24</v>
      </c>
      <c r="D494" s="17" t="s">
        <v>25</v>
      </c>
      <c r="E494" s="17" t="s">
        <v>18</v>
      </c>
      <c r="F494" s="17" t="s">
        <v>38</v>
      </c>
      <c r="G494" s="25">
        <v>6500</v>
      </c>
      <c r="H494" s="17" t="str">
        <f t="shared" si="107"/>
        <v>15/04/14</v>
      </c>
      <c r="I494" s="17" t="str">
        <f t="shared" si="104"/>
        <v>30/6/14</v>
      </c>
      <c r="J494" s="17" t="str">
        <f t="shared" si="105"/>
        <v>Tuesday</v>
      </c>
      <c r="K494" s="20">
        <f t="shared" si="114"/>
        <v>41747</v>
      </c>
      <c r="L494" s="20">
        <f t="shared" si="114"/>
        <v>41824</v>
      </c>
      <c r="M494" s="18">
        <f t="shared" si="110"/>
        <v>77</v>
      </c>
      <c r="N494" s="21">
        <f t="shared" si="111"/>
        <v>84.415584415584419</v>
      </c>
      <c r="O494" s="17">
        <f t="shared" si="112"/>
        <v>1</v>
      </c>
      <c r="P494" s="22">
        <f t="shared" si="113"/>
        <v>84.415584415584419</v>
      </c>
      <c r="Q494" s="23">
        <f t="shared" si="115"/>
        <v>41747</v>
      </c>
      <c r="R494">
        <f t="shared" si="106"/>
        <v>1</v>
      </c>
    </row>
    <row r="495" spans="1:18" x14ac:dyDescent="0.3">
      <c r="A495" s="17">
        <v>10</v>
      </c>
      <c r="B495" s="17" t="s">
        <v>13</v>
      </c>
      <c r="C495" s="17" t="s">
        <v>24</v>
      </c>
      <c r="D495" s="17" t="s">
        <v>25</v>
      </c>
      <c r="E495" s="17" t="s">
        <v>18</v>
      </c>
      <c r="F495" s="17" t="s">
        <v>38</v>
      </c>
      <c r="G495" s="25">
        <v>6500</v>
      </c>
      <c r="H495" s="17" t="str">
        <f t="shared" si="107"/>
        <v>15/04/14</v>
      </c>
      <c r="I495" s="17" t="str">
        <f t="shared" si="104"/>
        <v>30/6/14</v>
      </c>
      <c r="J495" s="17" t="str">
        <f t="shared" si="105"/>
        <v>Tuesday</v>
      </c>
      <c r="K495" s="20">
        <f t="shared" si="114"/>
        <v>41747</v>
      </c>
      <c r="L495" s="20">
        <f t="shared" si="114"/>
        <v>41824</v>
      </c>
      <c r="M495" s="18">
        <f t="shared" si="110"/>
        <v>77</v>
      </c>
      <c r="N495" s="21">
        <f t="shared" si="111"/>
        <v>84.415584415584419</v>
      </c>
      <c r="O495" s="17">
        <f t="shared" si="112"/>
        <v>1</v>
      </c>
      <c r="P495" s="22">
        <f t="shared" si="113"/>
        <v>84.415584415584419</v>
      </c>
      <c r="Q495" s="23">
        <f t="shared" si="115"/>
        <v>41754</v>
      </c>
      <c r="R495">
        <f t="shared" si="106"/>
        <v>1</v>
      </c>
    </row>
    <row r="496" spans="1:18" x14ac:dyDescent="0.3">
      <c r="A496" s="17">
        <v>10</v>
      </c>
      <c r="B496" s="17" t="s">
        <v>13</v>
      </c>
      <c r="C496" s="17" t="s">
        <v>24</v>
      </c>
      <c r="D496" s="17" t="s">
        <v>25</v>
      </c>
      <c r="E496" s="17" t="s">
        <v>18</v>
      </c>
      <c r="F496" s="17" t="s">
        <v>38</v>
      </c>
      <c r="G496" s="25">
        <v>6500</v>
      </c>
      <c r="H496" s="17" t="str">
        <f t="shared" si="107"/>
        <v>15/04/14</v>
      </c>
      <c r="I496" s="17" t="str">
        <f t="shared" si="104"/>
        <v>30/6/14</v>
      </c>
      <c r="J496" s="17" t="str">
        <f t="shared" si="105"/>
        <v>Tuesday</v>
      </c>
      <c r="K496" s="20">
        <f t="shared" si="114"/>
        <v>41747</v>
      </c>
      <c r="L496" s="20">
        <f t="shared" si="114"/>
        <v>41824</v>
      </c>
      <c r="M496" s="18">
        <f t="shared" si="110"/>
        <v>77</v>
      </c>
      <c r="N496" s="21">
        <f t="shared" si="111"/>
        <v>84.415584415584419</v>
      </c>
      <c r="O496" s="17">
        <f t="shared" si="112"/>
        <v>1</v>
      </c>
      <c r="P496" s="22">
        <f t="shared" si="113"/>
        <v>84.415584415584419</v>
      </c>
      <c r="Q496" s="23">
        <f t="shared" si="115"/>
        <v>41761</v>
      </c>
      <c r="R496">
        <f t="shared" si="106"/>
        <v>1</v>
      </c>
    </row>
    <row r="497" spans="1:18" x14ac:dyDescent="0.3">
      <c r="A497" s="17">
        <v>10</v>
      </c>
      <c r="B497" s="17" t="s">
        <v>13</v>
      </c>
      <c r="C497" s="17" t="s">
        <v>24</v>
      </c>
      <c r="D497" s="17" t="s">
        <v>25</v>
      </c>
      <c r="E497" s="17" t="s">
        <v>18</v>
      </c>
      <c r="F497" s="17" t="s">
        <v>38</v>
      </c>
      <c r="G497" s="25">
        <v>6500</v>
      </c>
      <c r="H497" s="17" t="str">
        <f t="shared" si="107"/>
        <v>15/04/14</v>
      </c>
      <c r="I497" s="17" t="str">
        <f t="shared" si="104"/>
        <v>30/6/14</v>
      </c>
      <c r="J497" s="17" t="str">
        <f t="shared" si="105"/>
        <v>Tuesday</v>
      </c>
      <c r="K497" s="20">
        <f t="shared" si="114"/>
        <v>41747</v>
      </c>
      <c r="L497" s="20">
        <f t="shared" si="114"/>
        <v>41824</v>
      </c>
      <c r="M497" s="18">
        <f t="shared" si="110"/>
        <v>77</v>
      </c>
      <c r="N497" s="21">
        <f t="shared" si="111"/>
        <v>84.415584415584419</v>
      </c>
      <c r="O497" s="17">
        <f t="shared" si="112"/>
        <v>1</v>
      </c>
      <c r="P497" s="22">
        <f t="shared" si="113"/>
        <v>84.415584415584419</v>
      </c>
      <c r="Q497" s="23">
        <f t="shared" si="115"/>
        <v>41768</v>
      </c>
      <c r="R497">
        <f t="shared" si="106"/>
        <v>1</v>
      </c>
    </row>
    <row r="498" spans="1:18" x14ac:dyDescent="0.3">
      <c r="A498" s="17">
        <v>10</v>
      </c>
      <c r="B498" s="17" t="s">
        <v>13</v>
      </c>
      <c r="C498" s="17" t="s">
        <v>24</v>
      </c>
      <c r="D498" s="17" t="s">
        <v>25</v>
      </c>
      <c r="E498" s="17" t="s">
        <v>18</v>
      </c>
      <c r="F498" s="17" t="s">
        <v>38</v>
      </c>
      <c r="G498" s="25">
        <v>6500</v>
      </c>
      <c r="H498" s="17" t="str">
        <f t="shared" si="107"/>
        <v>15/04/14</v>
      </c>
      <c r="I498" s="17" t="str">
        <f t="shared" si="104"/>
        <v>30/6/14</v>
      </c>
      <c r="J498" s="17" t="str">
        <f t="shared" si="105"/>
        <v>Tuesday</v>
      </c>
      <c r="K498" s="20">
        <f t="shared" si="114"/>
        <v>41747</v>
      </c>
      <c r="L498" s="20">
        <f t="shared" si="114"/>
        <v>41824</v>
      </c>
      <c r="M498" s="18">
        <f t="shared" si="110"/>
        <v>77</v>
      </c>
      <c r="N498" s="21">
        <f t="shared" si="111"/>
        <v>84.415584415584419</v>
      </c>
      <c r="O498" s="17">
        <f t="shared" si="112"/>
        <v>1</v>
      </c>
      <c r="P498" s="22">
        <f t="shared" si="113"/>
        <v>84.415584415584419</v>
      </c>
      <c r="Q498" s="23">
        <f t="shared" si="115"/>
        <v>41775</v>
      </c>
      <c r="R498">
        <f t="shared" si="106"/>
        <v>1</v>
      </c>
    </row>
    <row r="499" spans="1:18" x14ac:dyDescent="0.3">
      <c r="A499" s="17">
        <v>10</v>
      </c>
      <c r="B499" s="17" t="s">
        <v>13</v>
      </c>
      <c r="C499" s="17" t="s">
        <v>24</v>
      </c>
      <c r="D499" s="17" t="s">
        <v>25</v>
      </c>
      <c r="E499" s="17" t="s">
        <v>18</v>
      </c>
      <c r="F499" s="17" t="s">
        <v>38</v>
      </c>
      <c r="G499" s="25">
        <v>6500</v>
      </c>
      <c r="H499" s="17" t="str">
        <f t="shared" si="107"/>
        <v>15/04/14</v>
      </c>
      <c r="I499" s="17" t="str">
        <f t="shared" si="104"/>
        <v>30/6/14</v>
      </c>
      <c r="J499" s="17" t="str">
        <f t="shared" si="105"/>
        <v>Tuesday</v>
      </c>
      <c r="K499" s="20">
        <f t="shared" si="114"/>
        <v>41747</v>
      </c>
      <c r="L499" s="20">
        <f t="shared" si="114"/>
        <v>41824</v>
      </c>
      <c r="M499" s="18">
        <f t="shared" si="110"/>
        <v>77</v>
      </c>
      <c r="N499" s="21">
        <f t="shared" si="111"/>
        <v>84.415584415584419</v>
      </c>
      <c r="O499" s="17">
        <f t="shared" si="112"/>
        <v>1</v>
      </c>
      <c r="P499" s="22">
        <f t="shared" si="113"/>
        <v>84.415584415584419</v>
      </c>
      <c r="Q499" s="23">
        <f t="shared" si="115"/>
        <v>41782</v>
      </c>
      <c r="R499">
        <f t="shared" si="106"/>
        <v>1</v>
      </c>
    </row>
    <row r="500" spans="1:18" x14ac:dyDescent="0.3">
      <c r="A500" s="17">
        <v>10</v>
      </c>
      <c r="B500" s="17" t="s">
        <v>13</v>
      </c>
      <c r="C500" s="17" t="s">
        <v>24</v>
      </c>
      <c r="D500" s="17" t="s">
        <v>25</v>
      </c>
      <c r="E500" s="17" t="s">
        <v>18</v>
      </c>
      <c r="F500" s="17" t="s">
        <v>38</v>
      </c>
      <c r="G500" s="25">
        <v>6500</v>
      </c>
      <c r="H500" s="17" t="str">
        <f t="shared" si="107"/>
        <v>15/04/14</v>
      </c>
      <c r="I500" s="17" t="str">
        <f t="shared" si="104"/>
        <v>30/6/14</v>
      </c>
      <c r="J500" s="17" t="str">
        <f t="shared" si="105"/>
        <v>Tuesday</v>
      </c>
      <c r="K500" s="20">
        <f t="shared" si="114"/>
        <v>41747</v>
      </c>
      <c r="L500" s="20">
        <f t="shared" si="114"/>
        <v>41824</v>
      </c>
      <c r="M500" s="18">
        <f t="shared" si="110"/>
        <v>77</v>
      </c>
      <c r="N500" s="21">
        <f t="shared" si="111"/>
        <v>84.415584415584419</v>
      </c>
      <c r="O500" s="17">
        <f t="shared" si="112"/>
        <v>1</v>
      </c>
      <c r="P500" s="22">
        <f t="shared" si="113"/>
        <v>84.415584415584419</v>
      </c>
      <c r="Q500" s="23">
        <f t="shared" si="115"/>
        <v>41789</v>
      </c>
      <c r="R500">
        <f t="shared" si="106"/>
        <v>1</v>
      </c>
    </row>
    <row r="501" spans="1:18" x14ac:dyDescent="0.3">
      <c r="A501" s="17">
        <v>10</v>
      </c>
      <c r="B501" s="17" t="s">
        <v>13</v>
      </c>
      <c r="C501" s="17" t="s">
        <v>24</v>
      </c>
      <c r="D501" s="17" t="s">
        <v>25</v>
      </c>
      <c r="E501" s="17" t="s">
        <v>18</v>
      </c>
      <c r="F501" s="17" t="s">
        <v>38</v>
      </c>
      <c r="G501" s="25">
        <v>6500</v>
      </c>
      <c r="H501" s="17" t="str">
        <f t="shared" si="107"/>
        <v>15/04/14</v>
      </c>
      <c r="I501" s="17" t="str">
        <f t="shared" si="104"/>
        <v>30/6/14</v>
      </c>
      <c r="J501" s="17" t="str">
        <f t="shared" si="105"/>
        <v>Tuesday</v>
      </c>
      <c r="K501" s="20">
        <f t="shared" si="114"/>
        <v>41747</v>
      </c>
      <c r="L501" s="20">
        <f t="shared" si="114"/>
        <v>41824</v>
      </c>
      <c r="M501" s="18">
        <f t="shared" si="110"/>
        <v>77</v>
      </c>
      <c r="N501" s="21">
        <f t="shared" si="111"/>
        <v>84.415584415584419</v>
      </c>
      <c r="O501" s="17">
        <f t="shared" si="112"/>
        <v>1</v>
      </c>
      <c r="P501" s="22">
        <f t="shared" si="113"/>
        <v>84.415584415584419</v>
      </c>
      <c r="Q501" s="23">
        <f t="shared" si="115"/>
        <v>41796</v>
      </c>
      <c r="R501">
        <f t="shared" si="106"/>
        <v>1</v>
      </c>
    </row>
    <row r="502" spans="1:18" x14ac:dyDescent="0.3">
      <c r="A502" s="17">
        <v>10</v>
      </c>
      <c r="B502" s="17" t="s">
        <v>13</v>
      </c>
      <c r="C502" s="17" t="s">
        <v>24</v>
      </c>
      <c r="D502" s="17" t="s">
        <v>25</v>
      </c>
      <c r="E502" s="17" t="s">
        <v>18</v>
      </c>
      <c r="F502" s="17" t="s">
        <v>38</v>
      </c>
      <c r="G502" s="25">
        <v>6500</v>
      </c>
      <c r="H502" s="17" t="str">
        <f t="shared" si="107"/>
        <v>15/04/14</v>
      </c>
      <c r="I502" s="17" t="str">
        <f t="shared" si="104"/>
        <v>30/6/14</v>
      </c>
      <c r="J502" s="17" t="str">
        <f t="shared" si="105"/>
        <v>Tuesday</v>
      </c>
      <c r="K502" s="20">
        <f t="shared" si="114"/>
        <v>41747</v>
      </c>
      <c r="L502" s="20">
        <f t="shared" si="114"/>
        <v>41824</v>
      </c>
      <c r="M502" s="18">
        <f t="shared" si="110"/>
        <v>77</v>
      </c>
      <c r="N502" s="21">
        <f t="shared" si="111"/>
        <v>84.415584415584419</v>
      </c>
      <c r="O502" s="17">
        <f t="shared" si="112"/>
        <v>1</v>
      </c>
      <c r="P502" s="22">
        <f t="shared" si="113"/>
        <v>84.415584415584419</v>
      </c>
      <c r="Q502" s="23">
        <f t="shared" si="115"/>
        <v>41803</v>
      </c>
      <c r="R502">
        <f t="shared" si="106"/>
        <v>1</v>
      </c>
    </row>
    <row r="503" spans="1:18" x14ac:dyDescent="0.3">
      <c r="A503" s="17">
        <v>10</v>
      </c>
      <c r="B503" s="17" t="s">
        <v>13</v>
      </c>
      <c r="C503" s="17" t="s">
        <v>24</v>
      </c>
      <c r="D503" s="17" t="s">
        <v>25</v>
      </c>
      <c r="E503" s="17" t="s">
        <v>18</v>
      </c>
      <c r="F503" s="17" t="s">
        <v>38</v>
      </c>
      <c r="G503" s="25">
        <v>6500</v>
      </c>
      <c r="H503" s="17" t="str">
        <f t="shared" si="107"/>
        <v>15/04/14</v>
      </c>
      <c r="I503" s="17" t="str">
        <f t="shared" si="104"/>
        <v>30/6/14</v>
      </c>
      <c r="J503" s="17" t="str">
        <f t="shared" si="105"/>
        <v>Tuesday</v>
      </c>
      <c r="K503" s="20">
        <f t="shared" si="114"/>
        <v>41747</v>
      </c>
      <c r="L503" s="20">
        <f t="shared" si="114"/>
        <v>41824</v>
      </c>
      <c r="M503" s="18">
        <f t="shared" si="110"/>
        <v>77</v>
      </c>
      <c r="N503" s="21">
        <f t="shared" si="111"/>
        <v>84.415584415584419</v>
      </c>
      <c r="O503" s="17">
        <f t="shared" si="112"/>
        <v>1</v>
      </c>
      <c r="P503" s="22">
        <f t="shared" si="113"/>
        <v>84.415584415584419</v>
      </c>
      <c r="Q503" s="23">
        <f t="shared" si="115"/>
        <v>41810</v>
      </c>
      <c r="R503">
        <f t="shared" si="106"/>
        <v>1</v>
      </c>
    </row>
    <row r="504" spans="1:18" x14ac:dyDescent="0.3">
      <c r="A504" s="17">
        <v>10</v>
      </c>
      <c r="B504" s="17" t="s">
        <v>13</v>
      </c>
      <c r="C504" s="17" t="s">
        <v>24</v>
      </c>
      <c r="D504" s="17" t="s">
        <v>25</v>
      </c>
      <c r="E504" s="17" t="s">
        <v>18</v>
      </c>
      <c r="F504" s="17" t="s">
        <v>38</v>
      </c>
      <c r="G504" s="25">
        <v>6500</v>
      </c>
      <c r="H504" s="17" t="str">
        <f t="shared" si="107"/>
        <v>15/04/14</v>
      </c>
      <c r="I504" s="17" t="str">
        <f t="shared" si="104"/>
        <v>30/6/14</v>
      </c>
      <c r="J504" s="17" t="str">
        <f t="shared" si="105"/>
        <v>Tuesday</v>
      </c>
      <c r="K504" s="20">
        <f t="shared" si="114"/>
        <v>41747</v>
      </c>
      <c r="L504" s="20">
        <f t="shared" si="114"/>
        <v>41824</v>
      </c>
      <c r="M504" s="18">
        <f t="shared" si="110"/>
        <v>77</v>
      </c>
      <c r="N504" s="21">
        <f t="shared" si="111"/>
        <v>84.415584415584419</v>
      </c>
      <c r="O504" s="17">
        <f t="shared" si="112"/>
        <v>1</v>
      </c>
      <c r="P504" s="22">
        <f t="shared" si="113"/>
        <v>84.415584415584419</v>
      </c>
      <c r="Q504" s="23">
        <f t="shared" si="115"/>
        <v>41817</v>
      </c>
      <c r="R504">
        <f t="shared" si="106"/>
        <v>1</v>
      </c>
    </row>
    <row r="505" spans="1:18" x14ac:dyDescent="0.3">
      <c r="A505" s="17">
        <v>10</v>
      </c>
      <c r="B505" s="17" t="s">
        <v>13</v>
      </c>
      <c r="C505" s="17" t="s">
        <v>24</v>
      </c>
      <c r="D505" s="17" t="s">
        <v>25</v>
      </c>
      <c r="E505" s="17" t="s">
        <v>18</v>
      </c>
      <c r="F505" s="17" t="s">
        <v>38</v>
      </c>
      <c r="G505" s="25">
        <v>6500</v>
      </c>
      <c r="H505" s="17" t="str">
        <f t="shared" si="107"/>
        <v>15/04/14</v>
      </c>
      <c r="I505" s="17" t="str">
        <f t="shared" si="104"/>
        <v>30/6/14</v>
      </c>
      <c r="J505" s="17" t="str">
        <f t="shared" si="105"/>
        <v>Tuesday</v>
      </c>
      <c r="K505" s="20">
        <f t="shared" si="114"/>
        <v>41747</v>
      </c>
      <c r="L505" s="20">
        <f t="shared" si="114"/>
        <v>41824</v>
      </c>
      <c r="M505" s="18">
        <f t="shared" si="110"/>
        <v>77</v>
      </c>
      <c r="N505" s="21">
        <f t="shared" si="111"/>
        <v>84.415584415584419</v>
      </c>
      <c r="O505" s="17">
        <f t="shared" si="112"/>
        <v>1</v>
      </c>
      <c r="P505" s="22">
        <f t="shared" si="113"/>
        <v>84.415584415584419</v>
      </c>
      <c r="Q505" s="23">
        <f t="shared" si="115"/>
        <v>41824</v>
      </c>
      <c r="R505">
        <f t="shared" si="106"/>
        <v>1</v>
      </c>
    </row>
    <row r="506" spans="1:18" x14ac:dyDescent="0.3">
      <c r="A506" s="10">
        <v>11</v>
      </c>
      <c r="B506" s="10" t="s">
        <v>13</v>
      </c>
      <c r="C506" s="10" t="s">
        <v>24</v>
      </c>
      <c r="D506" s="10" t="s">
        <v>25</v>
      </c>
      <c r="E506" s="10" t="s">
        <v>19</v>
      </c>
      <c r="F506" s="10" t="s">
        <v>33</v>
      </c>
      <c r="G506" s="24">
        <v>7000</v>
      </c>
      <c r="H506" s="10" t="str">
        <f t="shared" si="107"/>
        <v>15/04/14</v>
      </c>
      <c r="I506" s="10" t="str">
        <f t="shared" si="104"/>
        <v>30/6/14</v>
      </c>
      <c r="J506" s="10" t="str">
        <f t="shared" si="105"/>
        <v>Tuesday</v>
      </c>
      <c r="K506" s="13">
        <f t="shared" ref="K506:L526" si="116">IF(WEEKDAY(H506)=1,H506+5,
IF(WEEKDAY(H506)=2,H506+4,
IF(WEEKDAY(H506)=3,H506+3,
IF(WEEKDAY(H506)=4,H506+2,
IF(WEEKDAY(H506)=5,H506+1,
IF(WEEKDAY(H506)=6,H506+0,
IF(WEEKDAY(H506)=7,H506+6,
0)))))))</f>
        <v>41747</v>
      </c>
      <c r="L506" s="13">
        <f t="shared" si="116"/>
        <v>41824</v>
      </c>
      <c r="M506" s="11">
        <f t="shared" si="110"/>
        <v>77</v>
      </c>
      <c r="N506" s="14">
        <f t="shared" si="111"/>
        <v>90.909090909090907</v>
      </c>
      <c r="O506" s="10">
        <f t="shared" si="112"/>
        <v>1</v>
      </c>
      <c r="P506" s="15">
        <f t="shared" si="113"/>
        <v>90.909090909090907</v>
      </c>
      <c r="Q506" s="13">
        <v>41684</v>
      </c>
      <c r="R506">
        <f t="shared" si="106"/>
        <v>0</v>
      </c>
    </row>
    <row r="507" spans="1:18" x14ac:dyDescent="0.3">
      <c r="A507" s="10">
        <v>11</v>
      </c>
      <c r="B507" s="10" t="s">
        <v>13</v>
      </c>
      <c r="C507" s="10" t="s">
        <v>24</v>
      </c>
      <c r="D507" s="10" t="s">
        <v>25</v>
      </c>
      <c r="E507" s="10" t="s">
        <v>19</v>
      </c>
      <c r="F507" s="10" t="s">
        <v>33</v>
      </c>
      <c r="G507" s="24">
        <v>7000</v>
      </c>
      <c r="H507" s="10" t="str">
        <f t="shared" si="107"/>
        <v>15/04/14</v>
      </c>
      <c r="I507" s="10" t="str">
        <f t="shared" si="104"/>
        <v>30/6/14</v>
      </c>
      <c r="J507" s="10" t="str">
        <f t="shared" si="105"/>
        <v>Tuesday</v>
      </c>
      <c r="K507" s="13">
        <f t="shared" si="116"/>
        <v>41747</v>
      </c>
      <c r="L507" s="13">
        <f t="shared" si="116"/>
        <v>41824</v>
      </c>
      <c r="M507" s="11">
        <f t="shared" si="110"/>
        <v>77</v>
      </c>
      <c r="N507" s="14">
        <f t="shared" si="111"/>
        <v>90.909090909090907</v>
      </c>
      <c r="O507" s="10">
        <f t="shared" si="112"/>
        <v>1</v>
      </c>
      <c r="P507" s="15">
        <f t="shared" si="113"/>
        <v>90.909090909090907</v>
      </c>
      <c r="Q507" s="16">
        <f>Q506+7</f>
        <v>41691</v>
      </c>
      <c r="R507">
        <f t="shared" si="106"/>
        <v>0</v>
      </c>
    </row>
    <row r="508" spans="1:18" x14ac:dyDescent="0.3">
      <c r="A508" s="10">
        <v>11</v>
      </c>
      <c r="B508" s="10" t="s">
        <v>13</v>
      </c>
      <c r="C508" s="10" t="s">
        <v>24</v>
      </c>
      <c r="D508" s="10" t="s">
        <v>25</v>
      </c>
      <c r="E508" s="10" t="s">
        <v>19</v>
      </c>
      <c r="F508" s="10" t="s">
        <v>33</v>
      </c>
      <c r="G508" s="24">
        <v>7000</v>
      </c>
      <c r="H508" s="10" t="str">
        <f t="shared" si="107"/>
        <v>15/04/14</v>
      </c>
      <c r="I508" s="10" t="str">
        <f t="shared" si="104"/>
        <v>30/6/14</v>
      </c>
      <c r="J508" s="10" t="str">
        <f t="shared" si="105"/>
        <v>Tuesday</v>
      </c>
      <c r="K508" s="13">
        <f t="shared" si="116"/>
        <v>41747</v>
      </c>
      <c r="L508" s="13">
        <f t="shared" si="116"/>
        <v>41824</v>
      </c>
      <c r="M508" s="11">
        <f t="shared" si="110"/>
        <v>77</v>
      </c>
      <c r="N508" s="14">
        <f t="shared" si="111"/>
        <v>90.909090909090907</v>
      </c>
      <c r="O508" s="10">
        <f t="shared" si="112"/>
        <v>1</v>
      </c>
      <c r="P508" s="15">
        <f t="shared" si="113"/>
        <v>90.909090909090907</v>
      </c>
      <c r="Q508" s="16">
        <f t="shared" ref="Q508:Q526" si="117">Q507+7</f>
        <v>41698</v>
      </c>
      <c r="R508">
        <f t="shared" si="106"/>
        <v>0</v>
      </c>
    </row>
    <row r="509" spans="1:18" x14ac:dyDescent="0.3">
      <c r="A509" s="10">
        <v>11</v>
      </c>
      <c r="B509" s="10" t="s">
        <v>13</v>
      </c>
      <c r="C509" s="10" t="s">
        <v>24</v>
      </c>
      <c r="D509" s="10" t="s">
        <v>25</v>
      </c>
      <c r="E509" s="10" t="s">
        <v>19</v>
      </c>
      <c r="F509" s="10" t="s">
        <v>33</v>
      </c>
      <c r="G509" s="24">
        <v>7000</v>
      </c>
      <c r="H509" s="10" t="str">
        <f t="shared" si="107"/>
        <v>15/04/14</v>
      </c>
      <c r="I509" s="10" t="str">
        <f t="shared" si="104"/>
        <v>30/6/14</v>
      </c>
      <c r="J509" s="10" t="str">
        <f t="shared" si="105"/>
        <v>Tuesday</v>
      </c>
      <c r="K509" s="13">
        <f t="shared" si="116"/>
        <v>41747</v>
      </c>
      <c r="L509" s="13">
        <f t="shared" si="116"/>
        <v>41824</v>
      </c>
      <c r="M509" s="11">
        <f t="shared" si="110"/>
        <v>77</v>
      </c>
      <c r="N509" s="14">
        <f t="shared" si="111"/>
        <v>90.909090909090907</v>
      </c>
      <c r="O509" s="10">
        <f t="shared" si="112"/>
        <v>1</v>
      </c>
      <c r="P509" s="15">
        <f t="shared" si="113"/>
        <v>90.909090909090907</v>
      </c>
      <c r="Q509" s="16">
        <f t="shared" si="117"/>
        <v>41705</v>
      </c>
      <c r="R509">
        <f t="shared" si="106"/>
        <v>0</v>
      </c>
    </row>
    <row r="510" spans="1:18" x14ac:dyDescent="0.3">
      <c r="A510" s="10">
        <v>11</v>
      </c>
      <c r="B510" s="10" t="s">
        <v>13</v>
      </c>
      <c r="C510" s="10" t="s">
        <v>24</v>
      </c>
      <c r="D510" s="10" t="s">
        <v>25</v>
      </c>
      <c r="E510" s="10" t="s">
        <v>19</v>
      </c>
      <c r="F510" s="10" t="s">
        <v>33</v>
      </c>
      <c r="G510" s="24">
        <v>7000</v>
      </c>
      <c r="H510" s="10" t="str">
        <f t="shared" si="107"/>
        <v>15/04/14</v>
      </c>
      <c r="I510" s="10" t="str">
        <f t="shared" si="104"/>
        <v>30/6/14</v>
      </c>
      <c r="J510" s="10" t="str">
        <f t="shared" si="105"/>
        <v>Tuesday</v>
      </c>
      <c r="K510" s="13">
        <f t="shared" si="116"/>
        <v>41747</v>
      </c>
      <c r="L510" s="13">
        <f t="shared" si="116"/>
        <v>41824</v>
      </c>
      <c r="M510" s="11">
        <f t="shared" si="110"/>
        <v>77</v>
      </c>
      <c r="N510" s="14">
        <f t="shared" si="111"/>
        <v>90.909090909090907</v>
      </c>
      <c r="O510" s="10">
        <f t="shared" si="112"/>
        <v>1</v>
      </c>
      <c r="P510" s="15">
        <f t="shared" si="113"/>
        <v>90.909090909090907</v>
      </c>
      <c r="Q510" s="16">
        <f t="shared" si="117"/>
        <v>41712</v>
      </c>
      <c r="R510">
        <f t="shared" si="106"/>
        <v>0</v>
      </c>
    </row>
    <row r="511" spans="1:18" x14ac:dyDescent="0.3">
      <c r="A511" s="10">
        <v>11</v>
      </c>
      <c r="B511" s="10" t="s">
        <v>13</v>
      </c>
      <c r="C511" s="10" t="s">
        <v>24</v>
      </c>
      <c r="D511" s="10" t="s">
        <v>25</v>
      </c>
      <c r="E511" s="10" t="s">
        <v>19</v>
      </c>
      <c r="F511" s="10" t="s">
        <v>33</v>
      </c>
      <c r="G511" s="24">
        <v>7000</v>
      </c>
      <c r="H511" s="10" t="str">
        <f t="shared" si="107"/>
        <v>15/04/14</v>
      </c>
      <c r="I511" s="10" t="str">
        <f t="shared" si="104"/>
        <v>30/6/14</v>
      </c>
      <c r="J511" s="10" t="str">
        <f t="shared" si="105"/>
        <v>Tuesday</v>
      </c>
      <c r="K511" s="13">
        <f t="shared" si="116"/>
        <v>41747</v>
      </c>
      <c r="L511" s="13">
        <f t="shared" si="116"/>
        <v>41824</v>
      </c>
      <c r="M511" s="11">
        <f t="shared" si="110"/>
        <v>77</v>
      </c>
      <c r="N511" s="14">
        <f t="shared" si="111"/>
        <v>90.909090909090907</v>
      </c>
      <c r="O511" s="10">
        <f t="shared" si="112"/>
        <v>1</v>
      </c>
      <c r="P511" s="15">
        <f t="shared" si="113"/>
        <v>90.909090909090907</v>
      </c>
      <c r="Q511" s="16">
        <f t="shared" si="117"/>
        <v>41719</v>
      </c>
      <c r="R511">
        <f t="shared" si="106"/>
        <v>0</v>
      </c>
    </row>
    <row r="512" spans="1:18" x14ac:dyDescent="0.3">
      <c r="A512" s="10">
        <v>11</v>
      </c>
      <c r="B512" s="10" t="s">
        <v>13</v>
      </c>
      <c r="C512" s="10" t="s">
        <v>24</v>
      </c>
      <c r="D512" s="10" t="s">
        <v>25</v>
      </c>
      <c r="E512" s="10" t="s">
        <v>19</v>
      </c>
      <c r="F512" s="10" t="s">
        <v>33</v>
      </c>
      <c r="G512" s="24">
        <v>7000</v>
      </c>
      <c r="H512" s="10" t="str">
        <f t="shared" si="107"/>
        <v>15/04/14</v>
      </c>
      <c r="I512" s="10" t="str">
        <f t="shared" si="104"/>
        <v>30/6/14</v>
      </c>
      <c r="J512" s="10" t="str">
        <f t="shared" si="105"/>
        <v>Tuesday</v>
      </c>
      <c r="K512" s="13">
        <f t="shared" si="116"/>
        <v>41747</v>
      </c>
      <c r="L512" s="13">
        <f t="shared" si="116"/>
        <v>41824</v>
      </c>
      <c r="M512" s="11">
        <f t="shared" si="110"/>
        <v>77</v>
      </c>
      <c r="N512" s="14">
        <f t="shared" si="111"/>
        <v>90.909090909090907</v>
      </c>
      <c r="O512" s="10">
        <f t="shared" si="112"/>
        <v>1</v>
      </c>
      <c r="P512" s="15">
        <f t="shared" si="113"/>
        <v>90.909090909090907</v>
      </c>
      <c r="Q512" s="16">
        <f t="shared" si="117"/>
        <v>41726</v>
      </c>
      <c r="R512">
        <f t="shared" si="106"/>
        <v>0</v>
      </c>
    </row>
    <row r="513" spans="1:18" x14ac:dyDescent="0.3">
      <c r="A513" s="10">
        <v>11</v>
      </c>
      <c r="B513" s="10" t="s">
        <v>13</v>
      </c>
      <c r="C513" s="10" t="s">
        <v>24</v>
      </c>
      <c r="D513" s="10" t="s">
        <v>25</v>
      </c>
      <c r="E513" s="10" t="s">
        <v>19</v>
      </c>
      <c r="F513" s="10" t="s">
        <v>33</v>
      </c>
      <c r="G513" s="24">
        <v>7000</v>
      </c>
      <c r="H513" s="10" t="str">
        <f t="shared" si="107"/>
        <v>15/04/14</v>
      </c>
      <c r="I513" s="10" t="str">
        <f t="shared" si="104"/>
        <v>30/6/14</v>
      </c>
      <c r="J513" s="10" t="str">
        <f t="shared" si="105"/>
        <v>Tuesday</v>
      </c>
      <c r="K513" s="13">
        <f t="shared" si="116"/>
        <v>41747</v>
      </c>
      <c r="L513" s="13">
        <f t="shared" si="116"/>
        <v>41824</v>
      </c>
      <c r="M513" s="11">
        <f t="shared" si="110"/>
        <v>77</v>
      </c>
      <c r="N513" s="14">
        <f t="shared" si="111"/>
        <v>90.909090909090907</v>
      </c>
      <c r="O513" s="10">
        <f t="shared" si="112"/>
        <v>1</v>
      </c>
      <c r="P513" s="15">
        <f t="shared" si="113"/>
        <v>90.909090909090907</v>
      </c>
      <c r="Q513" s="16">
        <f t="shared" si="117"/>
        <v>41733</v>
      </c>
      <c r="R513">
        <f t="shared" si="106"/>
        <v>0</v>
      </c>
    </row>
    <row r="514" spans="1:18" x14ac:dyDescent="0.3">
      <c r="A514" s="10">
        <v>11</v>
      </c>
      <c r="B514" s="10" t="s">
        <v>13</v>
      </c>
      <c r="C514" s="10" t="s">
        <v>24</v>
      </c>
      <c r="D514" s="10" t="s">
        <v>25</v>
      </c>
      <c r="E514" s="10" t="s">
        <v>19</v>
      </c>
      <c r="F514" s="10" t="s">
        <v>33</v>
      </c>
      <c r="G514" s="24">
        <v>7000</v>
      </c>
      <c r="H514" s="10" t="str">
        <f t="shared" si="107"/>
        <v>15/04/14</v>
      </c>
      <c r="I514" s="10" t="str">
        <f t="shared" ref="I514:I577" si="118">MID(D514,FIND("-",D514)+1,25)</f>
        <v>30/6/14</v>
      </c>
      <c r="J514" s="10" t="str">
        <f t="shared" ref="J514:J577" si="119">TEXT(H514,"dddd")</f>
        <v>Tuesday</v>
      </c>
      <c r="K514" s="13">
        <f t="shared" si="116"/>
        <v>41747</v>
      </c>
      <c r="L514" s="13">
        <f t="shared" si="116"/>
        <v>41824</v>
      </c>
      <c r="M514" s="11">
        <f t="shared" si="110"/>
        <v>77</v>
      </c>
      <c r="N514" s="14">
        <f t="shared" si="111"/>
        <v>90.909090909090907</v>
      </c>
      <c r="O514" s="10">
        <f t="shared" si="112"/>
        <v>1</v>
      </c>
      <c r="P514" s="15">
        <f t="shared" si="113"/>
        <v>90.909090909090907</v>
      </c>
      <c r="Q514" s="16">
        <f t="shared" si="117"/>
        <v>41740</v>
      </c>
      <c r="R514">
        <f t="shared" si="106"/>
        <v>0</v>
      </c>
    </row>
    <row r="515" spans="1:18" x14ac:dyDescent="0.3">
      <c r="A515" s="10">
        <v>11</v>
      </c>
      <c r="B515" s="10" t="s">
        <v>13</v>
      </c>
      <c r="C515" s="10" t="s">
        <v>24</v>
      </c>
      <c r="D515" s="10" t="s">
        <v>25</v>
      </c>
      <c r="E515" s="10" t="s">
        <v>19</v>
      </c>
      <c r="F515" s="10" t="s">
        <v>33</v>
      </c>
      <c r="G515" s="24">
        <v>7000</v>
      </c>
      <c r="H515" s="10" t="str">
        <f t="shared" si="107"/>
        <v>15/04/14</v>
      </c>
      <c r="I515" s="10" t="str">
        <f t="shared" si="118"/>
        <v>30/6/14</v>
      </c>
      <c r="J515" s="10" t="str">
        <f t="shared" si="119"/>
        <v>Tuesday</v>
      </c>
      <c r="K515" s="13">
        <f t="shared" si="116"/>
        <v>41747</v>
      </c>
      <c r="L515" s="13">
        <f t="shared" si="116"/>
        <v>41824</v>
      </c>
      <c r="M515" s="11">
        <f t="shared" si="110"/>
        <v>77</v>
      </c>
      <c r="N515" s="14">
        <f t="shared" si="111"/>
        <v>90.909090909090907</v>
      </c>
      <c r="O515" s="10">
        <f t="shared" si="112"/>
        <v>1</v>
      </c>
      <c r="P515" s="15">
        <f t="shared" si="113"/>
        <v>90.909090909090907</v>
      </c>
      <c r="Q515" s="16">
        <f t="shared" si="117"/>
        <v>41747</v>
      </c>
      <c r="R515">
        <f t="shared" ref="R515:R578" si="120">IF(AND(Q515&gt;=K515,Q515&lt;=L515),1,0)</f>
        <v>1</v>
      </c>
    </row>
    <row r="516" spans="1:18" x14ac:dyDescent="0.3">
      <c r="A516" s="10">
        <v>11</v>
      </c>
      <c r="B516" s="10" t="s">
        <v>13</v>
      </c>
      <c r="C516" s="10" t="s">
        <v>24</v>
      </c>
      <c r="D516" s="10" t="s">
        <v>25</v>
      </c>
      <c r="E516" s="10" t="s">
        <v>19</v>
      </c>
      <c r="F516" s="10" t="s">
        <v>33</v>
      </c>
      <c r="G516" s="24">
        <v>7000</v>
      </c>
      <c r="H516" s="10" t="str">
        <f t="shared" si="107"/>
        <v>15/04/14</v>
      </c>
      <c r="I516" s="10" t="str">
        <f t="shared" si="118"/>
        <v>30/6/14</v>
      </c>
      <c r="J516" s="10" t="str">
        <f t="shared" si="119"/>
        <v>Tuesday</v>
      </c>
      <c r="K516" s="13">
        <f t="shared" si="116"/>
        <v>41747</v>
      </c>
      <c r="L516" s="13">
        <f t="shared" si="116"/>
        <v>41824</v>
      </c>
      <c r="M516" s="11">
        <f t="shared" si="110"/>
        <v>77</v>
      </c>
      <c r="N516" s="14">
        <f t="shared" si="111"/>
        <v>90.909090909090907</v>
      </c>
      <c r="O516" s="10">
        <f t="shared" si="112"/>
        <v>1</v>
      </c>
      <c r="P516" s="15">
        <f t="shared" si="113"/>
        <v>90.909090909090907</v>
      </c>
      <c r="Q516" s="16">
        <f t="shared" si="117"/>
        <v>41754</v>
      </c>
      <c r="R516">
        <f t="shared" si="120"/>
        <v>1</v>
      </c>
    </row>
    <row r="517" spans="1:18" x14ac:dyDescent="0.3">
      <c r="A517" s="10">
        <v>11</v>
      </c>
      <c r="B517" s="10" t="s">
        <v>13</v>
      </c>
      <c r="C517" s="10" t="s">
        <v>24</v>
      </c>
      <c r="D517" s="10" t="s">
        <v>25</v>
      </c>
      <c r="E517" s="10" t="s">
        <v>19</v>
      </c>
      <c r="F517" s="10" t="s">
        <v>33</v>
      </c>
      <c r="G517" s="24">
        <v>7000</v>
      </c>
      <c r="H517" s="10" t="str">
        <f t="shared" si="107"/>
        <v>15/04/14</v>
      </c>
      <c r="I517" s="10" t="str">
        <f t="shared" si="118"/>
        <v>30/6/14</v>
      </c>
      <c r="J517" s="10" t="str">
        <f t="shared" si="119"/>
        <v>Tuesday</v>
      </c>
      <c r="K517" s="13">
        <f t="shared" si="116"/>
        <v>41747</v>
      </c>
      <c r="L517" s="13">
        <f t="shared" si="116"/>
        <v>41824</v>
      </c>
      <c r="M517" s="11">
        <f t="shared" si="110"/>
        <v>77</v>
      </c>
      <c r="N517" s="14">
        <f t="shared" si="111"/>
        <v>90.909090909090907</v>
      </c>
      <c r="O517" s="10">
        <f t="shared" si="112"/>
        <v>1</v>
      </c>
      <c r="P517" s="15">
        <f t="shared" si="113"/>
        <v>90.909090909090907</v>
      </c>
      <c r="Q517" s="16">
        <f t="shared" si="117"/>
        <v>41761</v>
      </c>
      <c r="R517">
        <f t="shared" si="120"/>
        <v>1</v>
      </c>
    </row>
    <row r="518" spans="1:18" x14ac:dyDescent="0.3">
      <c r="A518" s="10">
        <v>11</v>
      </c>
      <c r="B518" s="10" t="s">
        <v>13</v>
      </c>
      <c r="C518" s="10" t="s">
        <v>24</v>
      </c>
      <c r="D518" s="10" t="s">
        <v>25</v>
      </c>
      <c r="E518" s="10" t="s">
        <v>19</v>
      </c>
      <c r="F518" s="10" t="s">
        <v>33</v>
      </c>
      <c r="G518" s="24">
        <v>7000</v>
      </c>
      <c r="H518" s="10" t="str">
        <f t="shared" si="107"/>
        <v>15/04/14</v>
      </c>
      <c r="I518" s="10" t="str">
        <f t="shared" si="118"/>
        <v>30/6/14</v>
      </c>
      <c r="J518" s="10" t="str">
        <f t="shared" si="119"/>
        <v>Tuesday</v>
      </c>
      <c r="K518" s="13">
        <f t="shared" si="116"/>
        <v>41747</v>
      </c>
      <c r="L518" s="13">
        <f t="shared" si="116"/>
        <v>41824</v>
      </c>
      <c r="M518" s="11">
        <f t="shared" si="110"/>
        <v>77</v>
      </c>
      <c r="N518" s="14">
        <f t="shared" si="111"/>
        <v>90.909090909090907</v>
      </c>
      <c r="O518" s="10">
        <f t="shared" si="112"/>
        <v>1</v>
      </c>
      <c r="P518" s="15">
        <f t="shared" si="113"/>
        <v>90.909090909090907</v>
      </c>
      <c r="Q518" s="16">
        <f t="shared" si="117"/>
        <v>41768</v>
      </c>
      <c r="R518">
        <f t="shared" si="120"/>
        <v>1</v>
      </c>
    </row>
    <row r="519" spans="1:18" x14ac:dyDescent="0.3">
      <c r="A519" s="10">
        <v>11</v>
      </c>
      <c r="B519" s="10" t="s">
        <v>13</v>
      </c>
      <c r="C519" s="10" t="s">
        <v>24</v>
      </c>
      <c r="D519" s="10" t="s">
        <v>25</v>
      </c>
      <c r="E519" s="10" t="s">
        <v>19</v>
      </c>
      <c r="F519" s="10" t="s">
        <v>33</v>
      </c>
      <c r="G519" s="24">
        <v>7000</v>
      </c>
      <c r="H519" s="10" t="str">
        <f t="shared" si="107"/>
        <v>15/04/14</v>
      </c>
      <c r="I519" s="10" t="str">
        <f t="shared" si="118"/>
        <v>30/6/14</v>
      </c>
      <c r="J519" s="10" t="str">
        <f t="shared" si="119"/>
        <v>Tuesday</v>
      </c>
      <c r="K519" s="13">
        <f t="shared" si="116"/>
        <v>41747</v>
      </c>
      <c r="L519" s="13">
        <f t="shared" si="116"/>
        <v>41824</v>
      </c>
      <c r="M519" s="11">
        <f t="shared" si="110"/>
        <v>77</v>
      </c>
      <c r="N519" s="14">
        <f t="shared" si="111"/>
        <v>90.909090909090907</v>
      </c>
      <c r="O519" s="10">
        <f t="shared" si="112"/>
        <v>1</v>
      </c>
      <c r="P519" s="15">
        <f t="shared" si="113"/>
        <v>90.909090909090907</v>
      </c>
      <c r="Q519" s="16">
        <f t="shared" si="117"/>
        <v>41775</v>
      </c>
      <c r="R519">
        <f t="shared" si="120"/>
        <v>1</v>
      </c>
    </row>
    <row r="520" spans="1:18" x14ac:dyDescent="0.3">
      <c r="A520" s="10">
        <v>11</v>
      </c>
      <c r="B520" s="10" t="s">
        <v>13</v>
      </c>
      <c r="C520" s="10" t="s">
        <v>24</v>
      </c>
      <c r="D520" s="10" t="s">
        <v>25</v>
      </c>
      <c r="E520" s="10" t="s">
        <v>19</v>
      </c>
      <c r="F520" s="10" t="s">
        <v>33</v>
      </c>
      <c r="G520" s="24">
        <v>7000</v>
      </c>
      <c r="H520" s="10" t="str">
        <f t="shared" si="107"/>
        <v>15/04/14</v>
      </c>
      <c r="I520" s="10" t="str">
        <f t="shared" si="118"/>
        <v>30/6/14</v>
      </c>
      <c r="J520" s="10" t="str">
        <f t="shared" si="119"/>
        <v>Tuesday</v>
      </c>
      <c r="K520" s="13">
        <f t="shared" si="116"/>
        <v>41747</v>
      </c>
      <c r="L520" s="13">
        <f t="shared" si="116"/>
        <v>41824</v>
      </c>
      <c r="M520" s="11">
        <f t="shared" si="110"/>
        <v>77</v>
      </c>
      <c r="N520" s="14">
        <f t="shared" si="111"/>
        <v>90.909090909090907</v>
      </c>
      <c r="O520" s="10">
        <f t="shared" si="112"/>
        <v>1</v>
      </c>
      <c r="P520" s="15">
        <f t="shared" si="113"/>
        <v>90.909090909090907</v>
      </c>
      <c r="Q520" s="16">
        <f t="shared" si="117"/>
        <v>41782</v>
      </c>
      <c r="R520">
        <f t="shared" si="120"/>
        <v>1</v>
      </c>
    </row>
    <row r="521" spans="1:18" x14ac:dyDescent="0.3">
      <c r="A521" s="10">
        <v>11</v>
      </c>
      <c r="B521" s="10" t="s">
        <v>13</v>
      </c>
      <c r="C521" s="10" t="s">
        <v>24</v>
      </c>
      <c r="D521" s="10" t="s">
        <v>25</v>
      </c>
      <c r="E521" s="10" t="s">
        <v>19</v>
      </c>
      <c r="F521" s="10" t="s">
        <v>33</v>
      </c>
      <c r="G521" s="24">
        <v>7000</v>
      </c>
      <c r="H521" s="10" t="str">
        <f t="shared" si="107"/>
        <v>15/04/14</v>
      </c>
      <c r="I521" s="10" t="str">
        <f t="shared" si="118"/>
        <v>30/6/14</v>
      </c>
      <c r="J521" s="10" t="str">
        <f t="shared" si="119"/>
        <v>Tuesday</v>
      </c>
      <c r="K521" s="13">
        <f t="shared" si="116"/>
        <v>41747</v>
      </c>
      <c r="L521" s="13">
        <f t="shared" si="116"/>
        <v>41824</v>
      </c>
      <c r="M521" s="11">
        <f t="shared" si="110"/>
        <v>77</v>
      </c>
      <c r="N521" s="14">
        <f t="shared" si="111"/>
        <v>90.909090909090907</v>
      </c>
      <c r="O521" s="10">
        <f t="shared" si="112"/>
        <v>1</v>
      </c>
      <c r="P521" s="15">
        <f t="shared" si="113"/>
        <v>90.909090909090907</v>
      </c>
      <c r="Q521" s="16">
        <f t="shared" si="117"/>
        <v>41789</v>
      </c>
      <c r="R521">
        <f t="shared" si="120"/>
        <v>1</v>
      </c>
    </row>
    <row r="522" spans="1:18" x14ac:dyDescent="0.3">
      <c r="A522" s="10">
        <v>11</v>
      </c>
      <c r="B522" s="10" t="s">
        <v>13</v>
      </c>
      <c r="C522" s="10" t="s">
        <v>24</v>
      </c>
      <c r="D522" s="10" t="s">
        <v>25</v>
      </c>
      <c r="E522" s="10" t="s">
        <v>19</v>
      </c>
      <c r="F522" s="10" t="s">
        <v>33</v>
      </c>
      <c r="G522" s="24">
        <v>7000</v>
      </c>
      <c r="H522" s="10" t="str">
        <f t="shared" si="107"/>
        <v>15/04/14</v>
      </c>
      <c r="I522" s="10" t="str">
        <f t="shared" si="118"/>
        <v>30/6/14</v>
      </c>
      <c r="J522" s="10" t="str">
        <f t="shared" si="119"/>
        <v>Tuesday</v>
      </c>
      <c r="K522" s="13">
        <f t="shared" si="116"/>
        <v>41747</v>
      </c>
      <c r="L522" s="13">
        <f t="shared" si="116"/>
        <v>41824</v>
      </c>
      <c r="M522" s="11">
        <f t="shared" si="110"/>
        <v>77</v>
      </c>
      <c r="N522" s="14">
        <f t="shared" si="111"/>
        <v>90.909090909090907</v>
      </c>
      <c r="O522" s="10">
        <f t="shared" si="112"/>
        <v>1</v>
      </c>
      <c r="P522" s="15">
        <f t="shared" si="113"/>
        <v>90.909090909090907</v>
      </c>
      <c r="Q522" s="16">
        <f t="shared" si="117"/>
        <v>41796</v>
      </c>
      <c r="R522">
        <f t="shared" si="120"/>
        <v>1</v>
      </c>
    </row>
    <row r="523" spans="1:18" x14ac:dyDescent="0.3">
      <c r="A523" s="10">
        <v>11</v>
      </c>
      <c r="B523" s="10" t="s">
        <v>13</v>
      </c>
      <c r="C523" s="10" t="s">
        <v>24</v>
      </c>
      <c r="D523" s="10" t="s">
        <v>25</v>
      </c>
      <c r="E523" s="10" t="s">
        <v>19</v>
      </c>
      <c r="F523" s="10" t="s">
        <v>33</v>
      </c>
      <c r="G523" s="24">
        <v>7000</v>
      </c>
      <c r="H523" s="10" t="str">
        <f t="shared" si="107"/>
        <v>15/04/14</v>
      </c>
      <c r="I523" s="10" t="str">
        <f t="shared" si="118"/>
        <v>30/6/14</v>
      </c>
      <c r="J523" s="10" t="str">
        <f t="shared" si="119"/>
        <v>Tuesday</v>
      </c>
      <c r="K523" s="13">
        <f t="shared" si="116"/>
        <v>41747</v>
      </c>
      <c r="L523" s="13">
        <f t="shared" si="116"/>
        <v>41824</v>
      </c>
      <c r="M523" s="11">
        <f t="shared" si="110"/>
        <v>77</v>
      </c>
      <c r="N523" s="14">
        <f t="shared" si="111"/>
        <v>90.909090909090907</v>
      </c>
      <c r="O523" s="10">
        <f t="shared" si="112"/>
        <v>1</v>
      </c>
      <c r="P523" s="15">
        <f t="shared" si="113"/>
        <v>90.909090909090907</v>
      </c>
      <c r="Q523" s="16">
        <f t="shared" si="117"/>
        <v>41803</v>
      </c>
      <c r="R523">
        <f t="shared" si="120"/>
        <v>1</v>
      </c>
    </row>
    <row r="524" spans="1:18" x14ac:dyDescent="0.3">
      <c r="A524" s="10">
        <v>11</v>
      </c>
      <c r="B524" s="10" t="s">
        <v>13</v>
      </c>
      <c r="C524" s="10" t="s">
        <v>24</v>
      </c>
      <c r="D524" s="10" t="s">
        <v>25</v>
      </c>
      <c r="E524" s="10" t="s">
        <v>19</v>
      </c>
      <c r="F524" s="10" t="s">
        <v>33</v>
      </c>
      <c r="G524" s="24">
        <v>7000</v>
      </c>
      <c r="H524" s="10" t="str">
        <f t="shared" si="107"/>
        <v>15/04/14</v>
      </c>
      <c r="I524" s="10" t="str">
        <f t="shared" si="118"/>
        <v>30/6/14</v>
      </c>
      <c r="J524" s="10" t="str">
        <f t="shared" si="119"/>
        <v>Tuesday</v>
      </c>
      <c r="K524" s="13">
        <f t="shared" si="116"/>
        <v>41747</v>
      </c>
      <c r="L524" s="13">
        <f t="shared" si="116"/>
        <v>41824</v>
      </c>
      <c r="M524" s="11">
        <f t="shared" si="110"/>
        <v>77</v>
      </c>
      <c r="N524" s="14">
        <f t="shared" si="111"/>
        <v>90.909090909090907</v>
      </c>
      <c r="O524" s="10">
        <f t="shared" si="112"/>
        <v>1</v>
      </c>
      <c r="P524" s="15">
        <f t="shared" si="113"/>
        <v>90.909090909090907</v>
      </c>
      <c r="Q524" s="16">
        <f t="shared" si="117"/>
        <v>41810</v>
      </c>
      <c r="R524">
        <f t="shared" si="120"/>
        <v>1</v>
      </c>
    </row>
    <row r="525" spans="1:18" x14ac:dyDescent="0.3">
      <c r="A525" s="10">
        <v>11</v>
      </c>
      <c r="B525" s="10" t="s">
        <v>13</v>
      </c>
      <c r="C525" s="10" t="s">
        <v>24</v>
      </c>
      <c r="D525" s="10" t="s">
        <v>25</v>
      </c>
      <c r="E525" s="10" t="s">
        <v>19</v>
      </c>
      <c r="F525" s="10" t="s">
        <v>33</v>
      </c>
      <c r="G525" s="24">
        <v>7000</v>
      </c>
      <c r="H525" s="10" t="str">
        <f t="shared" si="107"/>
        <v>15/04/14</v>
      </c>
      <c r="I525" s="10" t="str">
        <f t="shared" si="118"/>
        <v>30/6/14</v>
      </c>
      <c r="J525" s="10" t="str">
        <f t="shared" si="119"/>
        <v>Tuesday</v>
      </c>
      <c r="K525" s="13">
        <f t="shared" si="116"/>
        <v>41747</v>
      </c>
      <c r="L525" s="13">
        <f t="shared" si="116"/>
        <v>41824</v>
      </c>
      <c r="M525" s="11">
        <f t="shared" si="110"/>
        <v>77</v>
      </c>
      <c r="N525" s="14">
        <f t="shared" si="111"/>
        <v>90.909090909090907</v>
      </c>
      <c r="O525" s="10">
        <f t="shared" si="112"/>
        <v>1</v>
      </c>
      <c r="P525" s="15">
        <f t="shared" si="113"/>
        <v>90.909090909090907</v>
      </c>
      <c r="Q525" s="16">
        <f t="shared" si="117"/>
        <v>41817</v>
      </c>
      <c r="R525">
        <f t="shared" si="120"/>
        <v>1</v>
      </c>
    </row>
    <row r="526" spans="1:18" x14ac:dyDescent="0.3">
      <c r="A526" s="10">
        <v>11</v>
      </c>
      <c r="B526" s="10" t="s">
        <v>13</v>
      </c>
      <c r="C526" s="10" t="s">
        <v>24</v>
      </c>
      <c r="D526" s="10" t="s">
        <v>25</v>
      </c>
      <c r="E526" s="10" t="s">
        <v>19</v>
      </c>
      <c r="F526" s="10" t="s">
        <v>33</v>
      </c>
      <c r="G526" s="24">
        <v>7000</v>
      </c>
      <c r="H526" s="10" t="str">
        <f t="shared" si="107"/>
        <v>15/04/14</v>
      </c>
      <c r="I526" s="10" t="str">
        <f t="shared" si="118"/>
        <v>30/6/14</v>
      </c>
      <c r="J526" s="10" t="str">
        <f t="shared" si="119"/>
        <v>Tuesday</v>
      </c>
      <c r="K526" s="13">
        <f t="shared" si="116"/>
        <v>41747</v>
      </c>
      <c r="L526" s="13">
        <f t="shared" si="116"/>
        <v>41824</v>
      </c>
      <c r="M526" s="11">
        <f t="shared" si="110"/>
        <v>77</v>
      </c>
      <c r="N526" s="14">
        <f t="shared" si="111"/>
        <v>90.909090909090907</v>
      </c>
      <c r="O526" s="10">
        <f t="shared" si="112"/>
        <v>1</v>
      </c>
      <c r="P526" s="15">
        <f t="shared" si="113"/>
        <v>90.909090909090907</v>
      </c>
      <c r="Q526" s="16">
        <f t="shared" si="117"/>
        <v>41824</v>
      </c>
      <c r="R526">
        <f t="shared" si="120"/>
        <v>1</v>
      </c>
    </row>
    <row r="527" spans="1:18" x14ac:dyDescent="0.3">
      <c r="A527" s="17">
        <v>11</v>
      </c>
      <c r="B527" s="17" t="s">
        <v>13</v>
      </c>
      <c r="C527" s="17" t="s">
        <v>24</v>
      </c>
      <c r="D527" s="17" t="s">
        <v>25</v>
      </c>
      <c r="E527" s="17" t="s">
        <v>19</v>
      </c>
      <c r="F527" s="17" t="s">
        <v>38</v>
      </c>
      <c r="G527" s="25">
        <v>7000</v>
      </c>
      <c r="H527" s="17" t="str">
        <f t="shared" si="107"/>
        <v>15/04/14</v>
      </c>
      <c r="I527" s="17" t="str">
        <f t="shared" si="118"/>
        <v>30/6/14</v>
      </c>
      <c r="J527" s="17" t="str">
        <f t="shared" si="119"/>
        <v>Tuesday</v>
      </c>
      <c r="K527" s="20">
        <f t="shared" ref="K527:L547" si="121">IF(WEEKDAY(H527)=1,H527+5,
IF(WEEKDAY(H527)=2,H527+4,
IF(WEEKDAY(H527)=3,H527+3,
IF(WEEKDAY(H527)=4,H527+2,
IF(WEEKDAY(H527)=5,H527+1,
IF(WEEKDAY(H527)=6,H527+0,
IF(WEEKDAY(H527)=7,H527+6,
0)))))))</f>
        <v>41747</v>
      </c>
      <c r="L527" s="20">
        <f t="shared" si="121"/>
        <v>41824</v>
      </c>
      <c r="M527" s="18">
        <f t="shared" si="110"/>
        <v>77</v>
      </c>
      <c r="N527" s="21">
        <f t="shared" si="111"/>
        <v>90.909090909090907</v>
      </c>
      <c r="O527" s="17">
        <f t="shared" si="112"/>
        <v>1</v>
      </c>
      <c r="P527" s="22">
        <f t="shared" si="113"/>
        <v>90.909090909090907</v>
      </c>
      <c r="Q527" s="20">
        <v>41684</v>
      </c>
      <c r="R527">
        <f t="shared" si="120"/>
        <v>0</v>
      </c>
    </row>
    <row r="528" spans="1:18" x14ac:dyDescent="0.3">
      <c r="A528" s="17">
        <v>11</v>
      </c>
      <c r="B528" s="17" t="s">
        <v>13</v>
      </c>
      <c r="C528" s="17" t="s">
        <v>24</v>
      </c>
      <c r="D528" s="17" t="s">
        <v>25</v>
      </c>
      <c r="E528" s="17" t="s">
        <v>19</v>
      </c>
      <c r="F528" s="17" t="s">
        <v>38</v>
      </c>
      <c r="G528" s="25">
        <v>7000</v>
      </c>
      <c r="H528" s="17" t="str">
        <f t="shared" ref="H528:H589" si="122">LEFT(D528,FIND("-",D528)-1)</f>
        <v>15/04/14</v>
      </c>
      <c r="I528" s="17" t="str">
        <f t="shared" si="118"/>
        <v>30/6/14</v>
      </c>
      <c r="J528" s="17" t="str">
        <f t="shared" si="119"/>
        <v>Tuesday</v>
      </c>
      <c r="K528" s="20">
        <f t="shared" si="121"/>
        <v>41747</v>
      </c>
      <c r="L528" s="20">
        <f t="shared" si="121"/>
        <v>41824</v>
      </c>
      <c r="M528" s="18">
        <f t="shared" si="110"/>
        <v>77</v>
      </c>
      <c r="N528" s="21">
        <f t="shared" si="111"/>
        <v>90.909090909090907</v>
      </c>
      <c r="O528" s="17">
        <f t="shared" si="112"/>
        <v>1</v>
      </c>
      <c r="P528" s="22">
        <f t="shared" si="113"/>
        <v>90.909090909090907</v>
      </c>
      <c r="Q528" s="23">
        <f>Q527+7</f>
        <v>41691</v>
      </c>
      <c r="R528">
        <f t="shared" si="120"/>
        <v>0</v>
      </c>
    </row>
    <row r="529" spans="1:18" x14ac:dyDescent="0.3">
      <c r="A529" s="17">
        <v>11</v>
      </c>
      <c r="B529" s="17" t="s">
        <v>13</v>
      </c>
      <c r="C529" s="17" t="s">
        <v>24</v>
      </c>
      <c r="D529" s="17" t="s">
        <v>25</v>
      </c>
      <c r="E529" s="17" t="s">
        <v>19</v>
      </c>
      <c r="F529" s="17" t="s">
        <v>38</v>
      </c>
      <c r="G529" s="25">
        <v>7000</v>
      </c>
      <c r="H529" s="17" t="str">
        <f t="shared" si="122"/>
        <v>15/04/14</v>
      </c>
      <c r="I529" s="17" t="str">
        <f t="shared" si="118"/>
        <v>30/6/14</v>
      </c>
      <c r="J529" s="17" t="str">
        <f t="shared" si="119"/>
        <v>Tuesday</v>
      </c>
      <c r="K529" s="20">
        <f t="shared" si="121"/>
        <v>41747</v>
      </c>
      <c r="L529" s="20">
        <f t="shared" si="121"/>
        <v>41824</v>
      </c>
      <c r="M529" s="18">
        <f t="shared" si="110"/>
        <v>77</v>
      </c>
      <c r="N529" s="21">
        <f t="shared" si="111"/>
        <v>90.909090909090907</v>
      </c>
      <c r="O529" s="17">
        <f t="shared" si="112"/>
        <v>1</v>
      </c>
      <c r="P529" s="22">
        <f t="shared" si="113"/>
        <v>90.909090909090907</v>
      </c>
      <c r="Q529" s="23">
        <f t="shared" ref="Q529:Q547" si="123">Q528+7</f>
        <v>41698</v>
      </c>
      <c r="R529">
        <f t="shared" si="120"/>
        <v>0</v>
      </c>
    </row>
    <row r="530" spans="1:18" x14ac:dyDescent="0.3">
      <c r="A530" s="17">
        <v>11</v>
      </c>
      <c r="B530" s="17" t="s">
        <v>13</v>
      </c>
      <c r="C530" s="17" t="s">
        <v>24</v>
      </c>
      <c r="D530" s="17" t="s">
        <v>25</v>
      </c>
      <c r="E530" s="17" t="s">
        <v>19</v>
      </c>
      <c r="F530" s="17" t="s">
        <v>38</v>
      </c>
      <c r="G530" s="25">
        <v>7000</v>
      </c>
      <c r="H530" s="17" t="str">
        <f t="shared" si="122"/>
        <v>15/04/14</v>
      </c>
      <c r="I530" s="17" t="str">
        <f t="shared" si="118"/>
        <v>30/6/14</v>
      </c>
      <c r="J530" s="17" t="str">
        <f t="shared" si="119"/>
        <v>Tuesday</v>
      </c>
      <c r="K530" s="20">
        <f t="shared" si="121"/>
        <v>41747</v>
      </c>
      <c r="L530" s="20">
        <f t="shared" si="121"/>
        <v>41824</v>
      </c>
      <c r="M530" s="18">
        <f t="shared" si="110"/>
        <v>77</v>
      </c>
      <c r="N530" s="21">
        <f t="shared" si="111"/>
        <v>90.909090909090907</v>
      </c>
      <c r="O530" s="17">
        <f t="shared" si="112"/>
        <v>1</v>
      </c>
      <c r="P530" s="22">
        <f t="shared" si="113"/>
        <v>90.909090909090907</v>
      </c>
      <c r="Q530" s="23">
        <f t="shared" si="123"/>
        <v>41705</v>
      </c>
      <c r="R530">
        <f t="shared" si="120"/>
        <v>0</v>
      </c>
    </row>
    <row r="531" spans="1:18" x14ac:dyDescent="0.3">
      <c r="A531" s="17">
        <v>11</v>
      </c>
      <c r="B531" s="17" t="s">
        <v>13</v>
      </c>
      <c r="C531" s="17" t="s">
        <v>24</v>
      </c>
      <c r="D531" s="17" t="s">
        <v>25</v>
      </c>
      <c r="E531" s="17" t="s">
        <v>19</v>
      </c>
      <c r="F531" s="17" t="s">
        <v>38</v>
      </c>
      <c r="G531" s="25">
        <v>7000</v>
      </c>
      <c r="H531" s="17" t="str">
        <f t="shared" si="122"/>
        <v>15/04/14</v>
      </c>
      <c r="I531" s="17" t="str">
        <f t="shared" si="118"/>
        <v>30/6/14</v>
      </c>
      <c r="J531" s="17" t="str">
        <f t="shared" si="119"/>
        <v>Tuesday</v>
      </c>
      <c r="K531" s="20">
        <f t="shared" si="121"/>
        <v>41747</v>
      </c>
      <c r="L531" s="20">
        <f t="shared" si="121"/>
        <v>41824</v>
      </c>
      <c r="M531" s="18">
        <f t="shared" si="110"/>
        <v>77</v>
      </c>
      <c r="N531" s="21">
        <f t="shared" si="111"/>
        <v>90.909090909090907</v>
      </c>
      <c r="O531" s="17">
        <f t="shared" si="112"/>
        <v>1</v>
      </c>
      <c r="P531" s="22">
        <f t="shared" si="113"/>
        <v>90.909090909090907</v>
      </c>
      <c r="Q531" s="23">
        <f t="shared" si="123"/>
        <v>41712</v>
      </c>
      <c r="R531">
        <f t="shared" si="120"/>
        <v>0</v>
      </c>
    </row>
    <row r="532" spans="1:18" x14ac:dyDescent="0.3">
      <c r="A532" s="17">
        <v>11</v>
      </c>
      <c r="B532" s="17" t="s">
        <v>13</v>
      </c>
      <c r="C532" s="17" t="s">
        <v>24</v>
      </c>
      <c r="D532" s="17" t="s">
        <v>25</v>
      </c>
      <c r="E532" s="17" t="s">
        <v>19</v>
      </c>
      <c r="F532" s="17" t="s">
        <v>38</v>
      </c>
      <c r="G532" s="25">
        <v>7000</v>
      </c>
      <c r="H532" s="17" t="str">
        <f t="shared" si="122"/>
        <v>15/04/14</v>
      </c>
      <c r="I532" s="17" t="str">
        <f t="shared" si="118"/>
        <v>30/6/14</v>
      </c>
      <c r="J532" s="17" t="str">
        <f t="shared" si="119"/>
        <v>Tuesday</v>
      </c>
      <c r="K532" s="20">
        <f t="shared" si="121"/>
        <v>41747</v>
      </c>
      <c r="L532" s="20">
        <f t="shared" si="121"/>
        <v>41824</v>
      </c>
      <c r="M532" s="18">
        <f t="shared" si="110"/>
        <v>77</v>
      </c>
      <c r="N532" s="21">
        <f t="shared" si="111"/>
        <v>90.909090909090907</v>
      </c>
      <c r="O532" s="17">
        <f t="shared" si="112"/>
        <v>1</v>
      </c>
      <c r="P532" s="22">
        <f t="shared" si="113"/>
        <v>90.909090909090907</v>
      </c>
      <c r="Q532" s="23">
        <f t="shared" si="123"/>
        <v>41719</v>
      </c>
      <c r="R532">
        <f t="shared" si="120"/>
        <v>0</v>
      </c>
    </row>
    <row r="533" spans="1:18" x14ac:dyDescent="0.3">
      <c r="A533" s="17">
        <v>11</v>
      </c>
      <c r="B533" s="17" t="s">
        <v>13</v>
      </c>
      <c r="C533" s="17" t="s">
        <v>24</v>
      </c>
      <c r="D533" s="17" t="s">
        <v>25</v>
      </c>
      <c r="E533" s="17" t="s">
        <v>19</v>
      </c>
      <c r="F533" s="17" t="s">
        <v>38</v>
      </c>
      <c r="G533" s="25">
        <v>7000</v>
      </c>
      <c r="H533" s="17" t="str">
        <f t="shared" si="122"/>
        <v>15/04/14</v>
      </c>
      <c r="I533" s="17" t="str">
        <f t="shared" si="118"/>
        <v>30/6/14</v>
      </c>
      <c r="J533" s="17" t="str">
        <f t="shared" si="119"/>
        <v>Tuesday</v>
      </c>
      <c r="K533" s="20">
        <f t="shared" si="121"/>
        <v>41747</v>
      </c>
      <c r="L533" s="20">
        <f t="shared" si="121"/>
        <v>41824</v>
      </c>
      <c r="M533" s="18">
        <f t="shared" si="110"/>
        <v>77</v>
      </c>
      <c r="N533" s="21">
        <f t="shared" si="111"/>
        <v>90.909090909090907</v>
      </c>
      <c r="O533" s="17">
        <f t="shared" si="112"/>
        <v>1</v>
      </c>
      <c r="P533" s="22">
        <f t="shared" si="113"/>
        <v>90.909090909090907</v>
      </c>
      <c r="Q533" s="23">
        <f t="shared" si="123"/>
        <v>41726</v>
      </c>
      <c r="R533">
        <f t="shared" si="120"/>
        <v>0</v>
      </c>
    </row>
    <row r="534" spans="1:18" x14ac:dyDescent="0.3">
      <c r="A534" s="17">
        <v>11</v>
      </c>
      <c r="B534" s="17" t="s">
        <v>13</v>
      </c>
      <c r="C534" s="17" t="s">
        <v>24</v>
      </c>
      <c r="D534" s="17" t="s">
        <v>25</v>
      </c>
      <c r="E534" s="17" t="s">
        <v>19</v>
      </c>
      <c r="F534" s="17" t="s">
        <v>38</v>
      </c>
      <c r="G534" s="25">
        <v>7000</v>
      </c>
      <c r="H534" s="17" t="str">
        <f t="shared" si="122"/>
        <v>15/04/14</v>
      </c>
      <c r="I534" s="17" t="str">
        <f t="shared" si="118"/>
        <v>30/6/14</v>
      </c>
      <c r="J534" s="17" t="str">
        <f t="shared" si="119"/>
        <v>Tuesday</v>
      </c>
      <c r="K534" s="20">
        <f t="shared" si="121"/>
        <v>41747</v>
      </c>
      <c r="L534" s="20">
        <f t="shared" si="121"/>
        <v>41824</v>
      </c>
      <c r="M534" s="18">
        <f t="shared" si="110"/>
        <v>77</v>
      </c>
      <c r="N534" s="21">
        <f t="shared" si="111"/>
        <v>90.909090909090907</v>
      </c>
      <c r="O534" s="17">
        <f t="shared" si="112"/>
        <v>1</v>
      </c>
      <c r="P534" s="22">
        <f t="shared" si="113"/>
        <v>90.909090909090907</v>
      </c>
      <c r="Q534" s="23">
        <f t="shared" si="123"/>
        <v>41733</v>
      </c>
      <c r="R534">
        <f t="shared" si="120"/>
        <v>0</v>
      </c>
    </row>
    <row r="535" spans="1:18" x14ac:dyDescent="0.3">
      <c r="A535" s="17">
        <v>11</v>
      </c>
      <c r="B535" s="17" t="s">
        <v>13</v>
      </c>
      <c r="C535" s="17" t="s">
        <v>24</v>
      </c>
      <c r="D535" s="17" t="s">
        <v>25</v>
      </c>
      <c r="E535" s="17" t="s">
        <v>19</v>
      </c>
      <c r="F535" s="17" t="s">
        <v>38</v>
      </c>
      <c r="G535" s="25">
        <v>7000</v>
      </c>
      <c r="H535" s="17" t="str">
        <f t="shared" si="122"/>
        <v>15/04/14</v>
      </c>
      <c r="I535" s="17" t="str">
        <f t="shared" si="118"/>
        <v>30/6/14</v>
      </c>
      <c r="J535" s="17" t="str">
        <f t="shared" si="119"/>
        <v>Tuesday</v>
      </c>
      <c r="K535" s="20">
        <f t="shared" si="121"/>
        <v>41747</v>
      </c>
      <c r="L535" s="20">
        <f t="shared" si="121"/>
        <v>41824</v>
      </c>
      <c r="M535" s="18">
        <f t="shared" si="110"/>
        <v>77</v>
      </c>
      <c r="N535" s="21">
        <f t="shared" si="111"/>
        <v>90.909090909090907</v>
      </c>
      <c r="O535" s="17">
        <f t="shared" si="112"/>
        <v>1</v>
      </c>
      <c r="P535" s="22">
        <f t="shared" si="113"/>
        <v>90.909090909090907</v>
      </c>
      <c r="Q535" s="23">
        <f t="shared" si="123"/>
        <v>41740</v>
      </c>
      <c r="R535">
        <f t="shared" si="120"/>
        <v>0</v>
      </c>
    </row>
    <row r="536" spans="1:18" x14ac:dyDescent="0.3">
      <c r="A536" s="17">
        <v>11</v>
      </c>
      <c r="B536" s="17" t="s">
        <v>13</v>
      </c>
      <c r="C536" s="17" t="s">
        <v>24</v>
      </c>
      <c r="D536" s="17" t="s">
        <v>25</v>
      </c>
      <c r="E536" s="17" t="s">
        <v>19</v>
      </c>
      <c r="F536" s="17" t="s">
        <v>38</v>
      </c>
      <c r="G536" s="25">
        <v>7000</v>
      </c>
      <c r="H536" s="17" t="str">
        <f t="shared" si="122"/>
        <v>15/04/14</v>
      </c>
      <c r="I536" s="17" t="str">
        <f t="shared" si="118"/>
        <v>30/6/14</v>
      </c>
      <c r="J536" s="17" t="str">
        <f t="shared" si="119"/>
        <v>Tuesday</v>
      </c>
      <c r="K536" s="20">
        <f t="shared" si="121"/>
        <v>41747</v>
      </c>
      <c r="L536" s="20">
        <f t="shared" si="121"/>
        <v>41824</v>
      </c>
      <c r="M536" s="18">
        <f t="shared" ref="M536:M589" si="124">(I536-H536)+1</f>
        <v>77</v>
      </c>
      <c r="N536" s="21">
        <f t="shared" ref="N536:N589" si="125">G536/M536/O536</f>
        <v>90.909090909090907</v>
      </c>
      <c r="O536" s="17">
        <f t="shared" ref="O536:O589" si="126">LEN(F536)-LEN(SUBSTITUTE(F536,"-",""))+1</f>
        <v>1</v>
      </c>
      <c r="P536" s="22">
        <f t="shared" ref="P536:P589" si="127">G536/(O536*M536)</f>
        <v>90.909090909090907</v>
      </c>
      <c r="Q536" s="23">
        <f t="shared" si="123"/>
        <v>41747</v>
      </c>
      <c r="R536">
        <f t="shared" si="120"/>
        <v>1</v>
      </c>
    </row>
    <row r="537" spans="1:18" x14ac:dyDescent="0.3">
      <c r="A537" s="17">
        <v>11</v>
      </c>
      <c r="B537" s="17" t="s">
        <v>13</v>
      </c>
      <c r="C537" s="17" t="s">
        <v>24</v>
      </c>
      <c r="D537" s="17" t="s">
        <v>25</v>
      </c>
      <c r="E537" s="17" t="s">
        <v>19</v>
      </c>
      <c r="F537" s="17" t="s">
        <v>38</v>
      </c>
      <c r="G537" s="25">
        <v>7000</v>
      </c>
      <c r="H537" s="17" t="str">
        <f t="shared" si="122"/>
        <v>15/04/14</v>
      </c>
      <c r="I537" s="17" t="str">
        <f t="shared" si="118"/>
        <v>30/6/14</v>
      </c>
      <c r="J537" s="17" t="str">
        <f t="shared" si="119"/>
        <v>Tuesday</v>
      </c>
      <c r="K537" s="20">
        <f t="shared" si="121"/>
        <v>41747</v>
      </c>
      <c r="L537" s="20">
        <f t="shared" si="121"/>
        <v>41824</v>
      </c>
      <c r="M537" s="18">
        <f t="shared" si="124"/>
        <v>77</v>
      </c>
      <c r="N537" s="21">
        <f t="shared" si="125"/>
        <v>90.909090909090907</v>
      </c>
      <c r="O537" s="17">
        <f t="shared" si="126"/>
        <v>1</v>
      </c>
      <c r="P537" s="22">
        <f t="shared" si="127"/>
        <v>90.909090909090907</v>
      </c>
      <c r="Q537" s="23">
        <f t="shared" si="123"/>
        <v>41754</v>
      </c>
      <c r="R537">
        <f t="shared" si="120"/>
        <v>1</v>
      </c>
    </row>
    <row r="538" spans="1:18" x14ac:dyDescent="0.3">
      <c r="A538" s="17">
        <v>11</v>
      </c>
      <c r="B538" s="17" t="s">
        <v>13</v>
      </c>
      <c r="C538" s="17" t="s">
        <v>24</v>
      </c>
      <c r="D538" s="17" t="s">
        <v>25</v>
      </c>
      <c r="E538" s="17" t="s">
        <v>19</v>
      </c>
      <c r="F538" s="17" t="s">
        <v>38</v>
      </c>
      <c r="G538" s="25">
        <v>7000</v>
      </c>
      <c r="H538" s="17" t="str">
        <f t="shared" si="122"/>
        <v>15/04/14</v>
      </c>
      <c r="I538" s="17" t="str">
        <f t="shared" si="118"/>
        <v>30/6/14</v>
      </c>
      <c r="J538" s="17" t="str">
        <f t="shared" si="119"/>
        <v>Tuesday</v>
      </c>
      <c r="K538" s="20">
        <f t="shared" si="121"/>
        <v>41747</v>
      </c>
      <c r="L538" s="20">
        <f t="shared" si="121"/>
        <v>41824</v>
      </c>
      <c r="M538" s="18">
        <f t="shared" si="124"/>
        <v>77</v>
      </c>
      <c r="N538" s="21">
        <f t="shared" si="125"/>
        <v>90.909090909090907</v>
      </c>
      <c r="O538" s="17">
        <f t="shared" si="126"/>
        <v>1</v>
      </c>
      <c r="P538" s="22">
        <f t="shared" si="127"/>
        <v>90.909090909090907</v>
      </c>
      <c r="Q538" s="23">
        <f t="shared" si="123"/>
        <v>41761</v>
      </c>
      <c r="R538">
        <f t="shared" si="120"/>
        <v>1</v>
      </c>
    </row>
    <row r="539" spans="1:18" x14ac:dyDescent="0.3">
      <c r="A539" s="17">
        <v>11</v>
      </c>
      <c r="B539" s="17" t="s">
        <v>13</v>
      </c>
      <c r="C539" s="17" t="s">
        <v>24</v>
      </c>
      <c r="D539" s="17" t="s">
        <v>25</v>
      </c>
      <c r="E539" s="17" t="s">
        <v>19</v>
      </c>
      <c r="F539" s="17" t="s">
        <v>38</v>
      </c>
      <c r="G539" s="25">
        <v>7000</v>
      </c>
      <c r="H539" s="17" t="str">
        <f t="shared" si="122"/>
        <v>15/04/14</v>
      </c>
      <c r="I539" s="17" t="str">
        <f t="shared" si="118"/>
        <v>30/6/14</v>
      </c>
      <c r="J539" s="17" t="str">
        <f t="shared" si="119"/>
        <v>Tuesday</v>
      </c>
      <c r="K539" s="20">
        <f t="shared" si="121"/>
        <v>41747</v>
      </c>
      <c r="L539" s="20">
        <f t="shared" si="121"/>
        <v>41824</v>
      </c>
      <c r="M539" s="18">
        <f t="shared" si="124"/>
        <v>77</v>
      </c>
      <c r="N539" s="21">
        <f t="shared" si="125"/>
        <v>90.909090909090907</v>
      </c>
      <c r="O539" s="17">
        <f t="shared" si="126"/>
        <v>1</v>
      </c>
      <c r="P539" s="22">
        <f t="shared" si="127"/>
        <v>90.909090909090907</v>
      </c>
      <c r="Q539" s="23">
        <f t="shared" si="123"/>
        <v>41768</v>
      </c>
      <c r="R539">
        <f t="shared" si="120"/>
        <v>1</v>
      </c>
    </row>
    <row r="540" spans="1:18" x14ac:dyDescent="0.3">
      <c r="A540" s="17">
        <v>11</v>
      </c>
      <c r="B540" s="17" t="s">
        <v>13</v>
      </c>
      <c r="C540" s="17" t="s">
        <v>24</v>
      </c>
      <c r="D540" s="17" t="s">
        <v>25</v>
      </c>
      <c r="E540" s="17" t="s">
        <v>19</v>
      </c>
      <c r="F540" s="17" t="s">
        <v>38</v>
      </c>
      <c r="G540" s="25">
        <v>7000</v>
      </c>
      <c r="H540" s="17" t="str">
        <f t="shared" si="122"/>
        <v>15/04/14</v>
      </c>
      <c r="I540" s="17" t="str">
        <f t="shared" si="118"/>
        <v>30/6/14</v>
      </c>
      <c r="J540" s="17" t="str">
        <f t="shared" si="119"/>
        <v>Tuesday</v>
      </c>
      <c r="K540" s="20">
        <f t="shared" si="121"/>
        <v>41747</v>
      </c>
      <c r="L540" s="20">
        <f t="shared" si="121"/>
        <v>41824</v>
      </c>
      <c r="M540" s="18">
        <f t="shared" si="124"/>
        <v>77</v>
      </c>
      <c r="N540" s="21">
        <f t="shared" si="125"/>
        <v>90.909090909090907</v>
      </c>
      <c r="O540" s="17">
        <f t="shared" si="126"/>
        <v>1</v>
      </c>
      <c r="P540" s="22">
        <f t="shared" si="127"/>
        <v>90.909090909090907</v>
      </c>
      <c r="Q540" s="23">
        <f t="shared" si="123"/>
        <v>41775</v>
      </c>
      <c r="R540">
        <f t="shared" si="120"/>
        <v>1</v>
      </c>
    </row>
    <row r="541" spans="1:18" x14ac:dyDescent="0.3">
      <c r="A541" s="17">
        <v>11</v>
      </c>
      <c r="B541" s="17" t="s">
        <v>13</v>
      </c>
      <c r="C541" s="17" t="s">
        <v>24</v>
      </c>
      <c r="D541" s="17" t="s">
        <v>25</v>
      </c>
      <c r="E541" s="17" t="s">
        <v>19</v>
      </c>
      <c r="F541" s="17" t="s">
        <v>38</v>
      </c>
      <c r="G541" s="25">
        <v>7000</v>
      </c>
      <c r="H541" s="17" t="str">
        <f t="shared" si="122"/>
        <v>15/04/14</v>
      </c>
      <c r="I541" s="17" t="str">
        <f t="shared" si="118"/>
        <v>30/6/14</v>
      </c>
      <c r="J541" s="17" t="str">
        <f t="shared" si="119"/>
        <v>Tuesday</v>
      </c>
      <c r="K541" s="20">
        <f t="shared" si="121"/>
        <v>41747</v>
      </c>
      <c r="L541" s="20">
        <f t="shared" si="121"/>
        <v>41824</v>
      </c>
      <c r="M541" s="18">
        <f t="shared" si="124"/>
        <v>77</v>
      </c>
      <c r="N541" s="21">
        <f t="shared" si="125"/>
        <v>90.909090909090907</v>
      </c>
      <c r="O541" s="17">
        <f t="shared" si="126"/>
        <v>1</v>
      </c>
      <c r="P541" s="22">
        <f t="shared" si="127"/>
        <v>90.909090909090907</v>
      </c>
      <c r="Q541" s="23">
        <f t="shared" si="123"/>
        <v>41782</v>
      </c>
      <c r="R541">
        <f t="shared" si="120"/>
        <v>1</v>
      </c>
    </row>
    <row r="542" spans="1:18" x14ac:dyDescent="0.3">
      <c r="A542" s="17">
        <v>11</v>
      </c>
      <c r="B542" s="17" t="s">
        <v>13</v>
      </c>
      <c r="C542" s="17" t="s">
        <v>24</v>
      </c>
      <c r="D542" s="17" t="s">
        <v>25</v>
      </c>
      <c r="E542" s="17" t="s">
        <v>19</v>
      </c>
      <c r="F542" s="17" t="s">
        <v>38</v>
      </c>
      <c r="G542" s="25">
        <v>7000</v>
      </c>
      <c r="H542" s="17" t="str">
        <f t="shared" si="122"/>
        <v>15/04/14</v>
      </c>
      <c r="I542" s="17" t="str">
        <f t="shared" si="118"/>
        <v>30/6/14</v>
      </c>
      <c r="J542" s="17" t="str">
        <f t="shared" si="119"/>
        <v>Tuesday</v>
      </c>
      <c r="K542" s="20">
        <f t="shared" si="121"/>
        <v>41747</v>
      </c>
      <c r="L542" s="20">
        <f t="shared" si="121"/>
        <v>41824</v>
      </c>
      <c r="M542" s="18">
        <f t="shared" si="124"/>
        <v>77</v>
      </c>
      <c r="N542" s="21">
        <f t="shared" si="125"/>
        <v>90.909090909090907</v>
      </c>
      <c r="O542" s="17">
        <f t="shared" si="126"/>
        <v>1</v>
      </c>
      <c r="P542" s="22">
        <f t="shared" si="127"/>
        <v>90.909090909090907</v>
      </c>
      <c r="Q542" s="23">
        <f t="shared" si="123"/>
        <v>41789</v>
      </c>
      <c r="R542">
        <f t="shared" si="120"/>
        <v>1</v>
      </c>
    </row>
    <row r="543" spans="1:18" x14ac:dyDescent="0.3">
      <c r="A543" s="17">
        <v>11</v>
      </c>
      <c r="B543" s="17" t="s">
        <v>13</v>
      </c>
      <c r="C543" s="17" t="s">
        <v>24</v>
      </c>
      <c r="D543" s="17" t="s">
        <v>25</v>
      </c>
      <c r="E543" s="17" t="s">
        <v>19</v>
      </c>
      <c r="F543" s="17" t="s">
        <v>38</v>
      </c>
      <c r="G543" s="25">
        <v>7000</v>
      </c>
      <c r="H543" s="17" t="str">
        <f t="shared" si="122"/>
        <v>15/04/14</v>
      </c>
      <c r="I543" s="17" t="str">
        <f t="shared" si="118"/>
        <v>30/6/14</v>
      </c>
      <c r="J543" s="17" t="str">
        <f t="shared" si="119"/>
        <v>Tuesday</v>
      </c>
      <c r="K543" s="20">
        <f t="shared" si="121"/>
        <v>41747</v>
      </c>
      <c r="L543" s="20">
        <f t="shared" si="121"/>
        <v>41824</v>
      </c>
      <c r="M543" s="18">
        <f t="shared" si="124"/>
        <v>77</v>
      </c>
      <c r="N543" s="21">
        <f t="shared" si="125"/>
        <v>90.909090909090907</v>
      </c>
      <c r="O543" s="17">
        <f t="shared" si="126"/>
        <v>1</v>
      </c>
      <c r="P543" s="22">
        <f t="shared" si="127"/>
        <v>90.909090909090907</v>
      </c>
      <c r="Q543" s="23">
        <f t="shared" si="123"/>
        <v>41796</v>
      </c>
      <c r="R543">
        <f t="shared" si="120"/>
        <v>1</v>
      </c>
    </row>
    <row r="544" spans="1:18" x14ac:dyDescent="0.3">
      <c r="A544" s="17">
        <v>11</v>
      </c>
      <c r="B544" s="17" t="s">
        <v>13</v>
      </c>
      <c r="C544" s="17" t="s">
        <v>24</v>
      </c>
      <c r="D544" s="17" t="s">
        <v>25</v>
      </c>
      <c r="E544" s="17" t="s">
        <v>19</v>
      </c>
      <c r="F544" s="17" t="s">
        <v>38</v>
      </c>
      <c r="G544" s="25">
        <v>7000</v>
      </c>
      <c r="H544" s="17" t="str">
        <f t="shared" si="122"/>
        <v>15/04/14</v>
      </c>
      <c r="I544" s="17" t="str">
        <f t="shared" si="118"/>
        <v>30/6/14</v>
      </c>
      <c r="J544" s="17" t="str">
        <f t="shared" si="119"/>
        <v>Tuesday</v>
      </c>
      <c r="K544" s="20">
        <f t="shared" si="121"/>
        <v>41747</v>
      </c>
      <c r="L544" s="20">
        <f t="shared" si="121"/>
        <v>41824</v>
      </c>
      <c r="M544" s="18">
        <f t="shared" si="124"/>
        <v>77</v>
      </c>
      <c r="N544" s="21">
        <f t="shared" si="125"/>
        <v>90.909090909090907</v>
      </c>
      <c r="O544" s="17">
        <f t="shared" si="126"/>
        <v>1</v>
      </c>
      <c r="P544" s="22">
        <f t="shared" si="127"/>
        <v>90.909090909090907</v>
      </c>
      <c r="Q544" s="23">
        <f t="shared" si="123"/>
        <v>41803</v>
      </c>
      <c r="R544">
        <f t="shared" si="120"/>
        <v>1</v>
      </c>
    </row>
    <row r="545" spans="1:18" x14ac:dyDescent="0.3">
      <c r="A545" s="17">
        <v>11</v>
      </c>
      <c r="B545" s="17" t="s">
        <v>13</v>
      </c>
      <c r="C545" s="17" t="s">
        <v>24</v>
      </c>
      <c r="D545" s="17" t="s">
        <v>25</v>
      </c>
      <c r="E545" s="17" t="s">
        <v>19</v>
      </c>
      <c r="F545" s="17" t="s">
        <v>38</v>
      </c>
      <c r="G545" s="25">
        <v>7000</v>
      </c>
      <c r="H545" s="17" t="str">
        <f t="shared" si="122"/>
        <v>15/04/14</v>
      </c>
      <c r="I545" s="17" t="str">
        <f t="shared" si="118"/>
        <v>30/6/14</v>
      </c>
      <c r="J545" s="17" t="str">
        <f t="shared" si="119"/>
        <v>Tuesday</v>
      </c>
      <c r="K545" s="20">
        <f t="shared" si="121"/>
        <v>41747</v>
      </c>
      <c r="L545" s="20">
        <f t="shared" si="121"/>
        <v>41824</v>
      </c>
      <c r="M545" s="18">
        <f t="shared" si="124"/>
        <v>77</v>
      </c>
      <c r="N545" s="21">
        <f t="shared" si="125"/>
        <v>90.909090909090907</v>
      </c>
      <c r="O545" s="17">
        <f t="shared" si="126"/>
        <v>1</v>
      </c>
      <c r="P545" s="22">
        <f t="shared" si="127"/>
        <v>90.909090909090907</v>
      </c>
      <c r="Q545" s="23">
        <f t="shared" si="123"/>
        <v>41810</v>
      </c>
      <c r="R545">
        <f t="shared" si="120"/>
        <v>1</v>
      </c>
    </row>
    <row r="546" spans="1:18" x14ac:dyDescent="0.3">
      <c r="A546" s="17">
        <v>11</v>
      </c>
      <c r="B546" s="17" t="s">
        <v>13</v>
      </c>
      <c r="C546" s="17" t="s">
        <v>24</v>
      </c>
      <c r="D546" s="17" t="s">
        <v>25</v>
      </c>
      <c r="E546" s="17" t="s">
        <v>19</v>
      </c>
      <c r="F546" s="17" t="s">
        <v>38</v>
      </c>
      <c r="G546" s="25">
        <v>7000</v>
      </c>
      <c r="H546" s="17" t="str">
        <f t="shared" si="122"/>
        <v>15/04/14</v>
      </c>
      <c r="I546" s="17" t="str">
        <f t="shared" si="118"/>
        <v>30/6/14</v>
      </c>
      <c r="J546" s="17" t="str">
        <f t="shared" si="119"/>
        <v>Tuesday</v>
      </c>
      <c r="K546" s="20">
        <f t="shared" si="121"/>
        <v>41747</v>
      </c>
      <c r="L546" s="20">
        <f t="shared" si="121"/>
        <v>41824</v>
      </c>
      <c r="M546" s="18">
        <f t="shared" si="124"/>
        <v>77</v>
      </c>
      <c r="N546" s="21">
        <f t="shared" si="125"/>
        <v>90.909090909090907</v>
      </c>
      <c r="O546" s="17">
        <f t="shared" si="126"/>
        <v>1</v>
      </c>
      <c r="P546" s="22">
        <f t="shared" si="127"/>
        <v>90.909090909090907</v>
      </c>
      <c r="Q546" s="23">
        <f t="shared" si="123"/>
        <v>41817</v>
      </c>
      <c r="R546">
        <f t="shared" si="120"/>
        <v>1</v>
      </c>
    </row>
    <row r="547" spans="1:18" x14ac:dyDescent="0.3">
      <c r="A547" s="17">
        <v>11</v>
      </c>
      <c r="B547" s="17" t="s">
        <v>13</v>
      </c>
      <c r="C547" s="17" t="s">
        <v>24</v>
      </c>
      <c r="D547" s="17" t="s">
        <v>25</v>
      </c>
      <c r="E547" s="17" t="s">
        <v>19</v>
      </c>
      <c r="F547" s="17" t="s">
        <v>38</v>
      </c>
      <c r="G547" s="25">
        <v>7000</v>
      </c>
      <c r="H547" s="17" t="str">
        <f t="shared" si="122"/>
        <v>15/04/14</v>
      </c>
      <c r="I547" s="17" t="str">
        <f t="shared" si="118"/>
        <v>30/6/14</v>
      </c>
      <c r="J547" s="17" t="str">
        <f t="shared" si="119"/>
        <v>Tuesday</v>
      </c>
      <c r="K547" s="20">
        <f t="shared" si="121"/>
        <v>41747</v>
      </c>
      <c r="L547" s="20">
        <f t="shared" si="121"/>
        <v>41824</v>
      </c>
      <c r="M547" s="18">
        <f t="shared" si="124"/>
        <v>77</v>
      </c>
      <c r="N547" s="21">
        <f t="shared" si="125"/>
        <v>90.909090909090907</v>
      </c>
      <c r="O547" s="17">
        <f t="shared" si="126"/>
        <v>1</v>
      </c>
      <c r="P547" s="22">
        <f t="shared" si="127"/>
        <v>90.909090909090907</v>
      </c>
      <c r="Q547" s="23">
        <f t="shared" si="123"/>
        <v>41824</v>
      </c>
      <c r="R547">
        <f t="shared" si="120"/>
        <v>1</v>
      </c>
    </row>
    <row r="548" spans="1:18" x14ac:dyDescent="0.3">
      <c r="A548" s="10">
        <v>12</v>
      </c>
      <c r="B548" s="10" t="s">
        <v>13</v>
      </c>
      <c r="C548" s="10" t="s">
        <v>24</v>
      </c>
      <c r="D548" s="10" t="s">
        <v>25</v>
      </c>
      <c r="E548" s="10" t="s">
        <v>20</v>
      </c>
      <c r="F548" s="10" t="s">
        <v>33</v>
      </c>
      <c r="G548" s="24">
        <v>8000</v>
      </c>
      <c r="H548" s="10" t="str">
        <f t="shared" si="122"/>
        <v>15/04/14</v>
      </c>
      <c r="I548" s="10" t="str">
        <f t="shared" si="118"/>
        <v>30/6/14</v>
      </c>
      <c r="J548" s="10" t="str">
        <f t="shared" si="119"/>
        <v>Tuesday</v>
      </c>
      <c r="K548" s="13">
        <f t="shared" ref="K548:L568" si="128">IF(WEEKDAY(H548)=1,H548+5,
IF(WEEKDAY(H548)=2,H548+4,
IF(WEEKDAY(H548)=3,H548+3,
IF(WEEKDAY(H548)=4,H548+2,
IF(WEEKDAY(H548)=5,H548+1,
IF(WEEKDAY(H548)=6,H548+0,
IF(WEEKDAY(H548)=7,H548+6,
0)))))))</f>
        <v>41747</v>
      </c>
      <c r="L548" s="13">
        <f t="shared" si="128"/>
        <v>41824</v>
      </c>
      <c r="M548" s="11">
        <f t="shared" si="124"/>
        <v>77</v>
      </c>
      <c r="N548" s="14">
        <f t="shared" si="125"/>
        <v>103.8961038961039</v>
      </c>
      <c r="O548" s="10">
        <f t="shared" si="126"/>
        <v>1</v>
      </c>
      <c r="P548" s="15">
        <f t="shared" si="127"/>
        <v>103.8961038961039</v>
      </c>
      <c r="Q548" s="13">
        <v>41684</v>
      </c>
      <c r="R548">
        <f t="shared" si="120"/>
        <v>0</v>
      </c>
    </row>
    <row r="549" spans="1:18" x14ac:dyDescent="0.3">
      <c r="A549" s="10">
        <v>12</v>
      </c>
      <c r="B549" s="10" t="s">
        <v>13</v>
      </c>
      <c r="C549" s="10" t="s">
        <v>24</v>
      </c>
      <c r="D549" s="10" t="s">
        <v>25</v>
      </c>
      <c r="E549" s="10" t="s">
        <v>20</v>
      </c>
      <c r="F549" s="10" t="s">
        <v>33</v>
      </c>
      <c r="G549" s="24">
        <v>8000</v>
      </c>
      <c r="H549" s="10" t="str">
        <f t="shared" si="122"/>
        <v>15/04/14</v>
      </c>
      <c r="I549" s="10" t="str">
        <f t="shared" si="118"/>
        <v>30/6/14</v>
      </c>
      <c r="J549" s="10" t="str">
        <f t="shared" si="119"/>
        <v>Tuesday</v>
      </c>
      <c r="K549" s="13">
        <f t="shared" si="128"/>
        <v>41747</v>
      </c>
      <c r="L549" s="13">
        <f t="shared" si="128"/>
        <v>41824</v>
      </c>
      <c r="M549" s="11">
        <f t="shared" si="124"/>
        <v>77</v>
      </c>
      <c r="N549" s="14">
        <f t="shared" si="125"/>
        <v>103.8961038961039</v>
      </c>
      <c r="O549" s="10">
        <f t="shared" si="126"/>
        <v>1</v>
      </c>
      <c r="P549" s="15">
        <f t="shared" si="127"/>
        <v>103.8961038961039</v>
      </c>
      <c r="Q549" s="16">
        <f>Q548+7</f>
        <v>41691</v>
      </c>
      <c r="R549">
        <f t="shared" si="120"/>
        <v>0</v>
      </c>
    </row>
    <row r="550" spans="1:18" x14ac:dyDescent="0.3">
      <c r="A550" s="10">
        <v>12</v>
      </c>
      <c r="B550" s="10" t="s">
        <v>13</v>
      </c>
      <c r="C550" s="10" t="s">
        <v>24</v>
      </c>
      <c r="D550" s="10" t="s">
        <v>25</v>
      </c>
      <c r="E550" s="10" t="s">
        <v>20</v>
      </c>
      <c r="F550" s="10" t="s">
        <v>33</v>
      </c>
      <c r="G550" s="24">
        <v>8000</v>
      </c>
      <c r="H550" s="10" t="str">
        <f t="shared" si="122"/>
        <v>15/04/14</v>
      </c>
      <c r="I550" s="10" t="str">
        <f t="shared" si="118"/>
        <v>30/6/14</v>
      </c>
      <c r="J550" s="10" t="str">
        <f t="shared" si="119"/>
        <v>Tuesday</v>
      </c>
      <c r="K550" s="13">
        <f t="shared" si="128"/>
        <v>41747</v>
      </c>
      <c r="L550" s="13">
        <f t="shared" si="128"/>
        <v>41824</v>
      </c>
      <c r="M550" s="11">
        <f t="shared" si="124"/>
        <v>77</v>
      </c>
      <c r="N550" s="14">
        <f t="shared" si="125"/>
        <v>103.8961038961039</v>
      </c>
      <c r="O550" s="10">
        <f t="shared" si="126"/>
        <v>1</v>
      </c>
      <c r="P550" s="15">
        <f t="shared" si="127"/>
        <v>103.8961038961039</v>
      </c>
      <c r="Q550" s="16">
        <f t="shared" ref="Q550:Q568" si="129">Q549+7</f>
        <v>41698</v>
      </c>
      <c r="R550">
        <f t="shared" si="120"/>
        <v>0</v>
      </c>
    </row>
    <row r="551" spans="1:18" x14ac:dyDescent="0.3">
      <c r="A551" s="10">
        <v>12</v>
      </c>
      <c r="B551" s="10" t="s">
        <v>13</v>
      </c>
      <c r="C551" s="10" t="s">
        <v>24</v>
      </c>
      <c r="D551" s="10" t="s">
        <v>25</v>
      </c>
      <c r="E551" s="10" t="s">
        <v>20</v>
      </c>
      <c r="F551" s="10" t="s">
        <v>33</v>
      </c>
      <c r="G551" s="24">
        <v>8000</v>
      </c>
      <c r="H551" s="10" t="str">
        <f t="shared" si="122"/>
        <v>15/04/14</v>
      </c>
      <c r="I551" s="10" t="str">
        <f t="shared" si="118"/>
        <v>30/6/14</v>
      </c>
      <c r="J551" s="10" t="str">
        <f t="shared" si="119"/>
        <v>Tuesday</v>
      </c>
      <c r="K551" s="13">
        <f t="shared" si="128"/>
        <v>41747</v>
      </c>
      <c r="L551" s="13">
        <f t="shared" si="128"/>
        <v>41824</v>
      </c>
      <c r="M551" s="11">
        <f t="shared" si="124"/>
        <v>77</v>
      </c>
      <c r="N551" s="14">
        <f t="shared" si="125"/>
        <v>103.8961038961039</v>
      </c>
      <c r="O551" s="10">
        <f t="shared" si="126"/>
        <v>1</v>
      </c>
      <c r="P551" s="15">
        <f t="shared" si="127"/>
        <v>103.8961038961039</v>
      </c>
      <c r="Q551" s="16">
        <f t="shared" si="129"/>
        <v>41705</v>
      </c>
      <c r="R551">
        <f t="shared" si="120"/>
        <v>0</v>
      </c>
    </row>
    <row r="552" spans="1:18" x14ac:dyDescent="0.3">
      <c r="A552" s="10">
        <v>12</v>
      </c>
      <c r="B552" s="10" t="s">
        <v>13</v>
      </c>
      <c r="C552" s="10" t="s">
        <v>24</v>
      </c>
      <c r="D552" s="10" t="s">
        <v>25</v>
      </c>
      <c r="E552" s="10" t="s">
        <v>20</v>
      </c>
      <c r="F552" s="10" t="s">
        <v>33</v>
      </c>
      <c r="G552" s="24">
        <v>8000</v>
      </c>
      <c r="H552" s="10" t="str">
        <f t="shared" si="122"/>
        <v>15/04/14</v>
      </c>
      <c r="I552" s="10" t="str">
        <f t="shared" si="118"/>
        <v>30/6/14</v>
      </c>
      <c r="J552" s="10" t="str">
        <f t="shared" si="119"/>
        <v>Tuesday</v>
      </c>
      <c r="K552" s="13">
        <f t="shared" si="128"/>
        <v>41747</v>
      </c>
      <c r="L552" s="13">
        <f t="shared" si="128"/>
        <v>41824</v>
      </c>
      <c r="M552" s="11">
        <f t="shared" si="124"/>
        <v>77</v>
      </c>
      <c r="N552" s="14">
        <f t="shared" si="125"/>
        <v>103.8961038961039</v>
      </c>
      <c r="O552" s="10">
        <f t="shared" si="126"/>
        <v>1</v>
      </c>
      <c r="P552" s="15">
        <f t="shared" si="127"/>
        <v>103.8961038961039</v>
      </c>
      <c r="Q552" s="16">
        <f t="shared" si="129"/>
        <v>41712</v>
      </c>
      <c r="R552">
        <f t="shared" si="120"/>
        <v>0</v>
      </c>
    </row>
    <row r="553" spans="1:18" x14ac:dyDescent="0.3">
      <c r="A553" s="10">
        <v>12</v>
      </c>
      <c r="B553" s="10" t="s">
        <v>13</v>
      </c>
      <c r="C553" s="10" t="s">
        <v>24</v>
      </c>
      <c r="D553" s="10" t="s">
        <v>25</v>
      </c>
      <c r="E553" s="10" t="s">
        <v>20</v>
      </c>
      <c r="F553" s="10" t="s">
        <v>33</v>
      </c>
      <c r="G553" s="24">
        <v>8000</v>
      </c>
      <c r="H553" s="10" t="str">
        <f t="shared" si="122"/>
        <v>15/04/14</v>
      </c>
      <c r="I553" s="10" t="str">
        <f t="shared" si="118"/>
        <v>30/6/14</v>
      </c>
      <c r="J553" s="10" t="str">
        <f t="shared" si="119"/>
        <v>Tuesday</v>
      </c>
      <c r="K553" s="13">
        <f t="shared" si="128"/>
        <v>41747</v>
      </c>
      <c r="L553" s="13">
        <f t="shared" si="128"/>
        <v>41824</v>
      </c>
      <c r="M553" s="11">
        <f t="shared" si="124"/>
        <v>77</v>
      </c>
      <c r="N553" s="14">
        <f t="shared" si="125"/>
        <v>103.8961038961039</v>
      </c>
      <c r="O553" s="10">
        <f t="shared" si="126"/>
        <v>1</v>
      </c>
      <c r="P553" s="15">
        <f t="shared" si="127"/>
        <v>103.8961038961039</v>
      </c>
      <c r="Q553" s="16">
        <f t="shared" si="129"/>
        <v>41719</v>
      </c>
      <c r="R553">
        <f t="shared" si="120"/>
        <v>0</v>
      </c>
    </row>
    <row r="554" spans="1:18" x14ac:dyDescent="0.3">
      <c r="A554" s="10">
        <v>12</v>
      </c>
      <c r="B554" s="10" t="s">
        <v>13</v>
      </c>
      <c r="C554" s="10" t="s">
        <v>24</v>
      </c>
      <c r="D554" s="10" t="s">
        <v>25</v>
      </c>
      <c r="E554" s="10" t="s">
        <v>20</v>
      </c>
      <c r="F554" s="10" t="s">
        <v>33</v>
      </c>
      <c r="G554" s="24">
        <v>8000</v>
      </c>
      <c r="H554" s="10" t="str">
        <f t="shared" si="122"/>
        <v>15/04/14</v>
      </c>
      <c r="I554" s="10" t="str">
        <f t="shared" si="118"/>
        <v>30/6/14</v>
      </c>
      <c r="J554" s="10" t="str">
        <f t="shared" si="119"/>
        <v>Tuesday</v>
      </c>
      <c r="K554" s="13">
        <f t="shared" si="128"/>
        <v>41747</v>
      </c>
      <c r="L554" s="13">
        <f t="shared" si="128"/>
        <v>41824</v>
      </c>
      <c r="M554" s="11">
        <f t="shared" si="124"/>
        <v>77</v>
      </c>
      <c r="N554" s="14">
        <f t="shared" si="125"/>
        <v>103.8961038961039</v>
      </c>
      <c r="O554" s="10">
        <f t="shared" si="126"/>
        <v>1</v>
      </c>
      <c r="P554" s="15">
        <f t="shared" si="127"/>
        <v>103.8961038961039</v>
      </c>
      <c r="Q554" s="16">
        <f t="shared" si="129"/>
        <v>41726</v>
      </c>
      <c r="R554">
        <f t="shared" si="120"/>
        <v>0</v>
      </c>
    </row>
    <row r="555" spans="1:18" x14ac:dyDescent="0.3">
      <c r="A555" s="10">
        <v>12</v>
      </c>
      <c r="B555" s="10" t="s">
        <v>13</v>
      </c>
      <c r="C555" s="10" t="s">
        <v>24</v>
      </c>
      <c r="D555" s="10" t="s">
        <v>25</v>
      </c>
      <c r="E555" s="10" t="s">
        <v>20</v>
      </c>
      <c r="F555" s="10" t="s">
        <v>33</v>
      </c>
      <c r="G555" s="24">
        <v>8000</v>
      </c>
      <c r="H555" s="10" t="str">
        <f t="shared" si="122"/>
        <v>15/04/14</v>
      </c>
      <c r="I555" s="10" t="str">
        <f t="shared" si="118"/>
        <v>30/6/14</v>
      </c>
      <c r="J555" s="10" t="str">
        <f t="shared" si="119"/>
        <v>Tuesday</v>
      </c>
      <c r="K555" s="13">
        <f t="shared" si="128"/>
        <v>41747</v>
      </c>
      <c r="L555" s="13">
        <f t="shared" si="128"/>
        <v>41824</v>
      </c>
      <c r="M555" s="11">
        <f t="shared" si="124"/>
        <v>77</v>
      </c>
      <c r="N555" s="14">
        <f t="shared" si="125"/>
        <v>103.8961038961039</v>
      </c>
      <c r="O555" s="10">
        <f t="shared" si="126"/>
        <v>1</v>
      </c>
      <c r="P555" s="15">
        <f t="shared" si="127"/>
        <v>103.8961038961039</v>
      </c>
      <c r="Q555" s="16">
        <f t="shared" si="129"/>
        <v>41733</v>
      </c>
      <c r="R555">
        <f t="shared" si="120"/>
        <v>0</v>
      </c>
    </row>
    <row r="556" spans="1:18" x14ac:dyDescent="0.3">
      <c r="A556" s="10">
        <v>12</v>
      </c>
      <c r="B556" s="10" t="s">
        <v>13</v>
      </c>
      <c r="C556" s="10" t="s">
        <v>24</v>
      </c>
      <c r="D556" s="10" t="s">
        <v>25</v>
      </c>
      <c r="E556" s="10" t="s">
        <v>20</v>
      </c>
      <c r="F556" s="10" t="s">
        <v>33</v>
      </c>
      <c r="G556" s="24">
        <v>8000</v>
      </c>
      <c r="H556" s="10" t="str">
        <f t="shared" si="122"/>
        <v>15/04/14</v>
      </c>
      <c r="I556" s="10" t="str">
        <f t="shared" si="118"/>
        <v>30/6/14</v>
      </c>
      <c r="J556" s="10" t="str">
        <f t="shared" si="119"/>
        <v>Tuesday</v>
      </c>
      <c r="K556" s="13">
        <f t="shared" si="128"/>
        <v>41747</v>
      </c>
      <c r="L556" s="13">
        <f t="shared" si="128"/>
        <v>41824</v>
      </c>
      <c r="M556" s="11">
        <f t="shared" si="124"/>
        <v>77</v>
      </c>
      <c r="N556" s="14">
        <f t="shared" si="125"/>
        <v>103.8961038961039</v>
      </c>
      <c r="O556" s="10">
        <f t="shared" si="126"/>
        <v>1</v>
      </c>
      <c r="P556" s="15">
        <f t="shared" si="127"/>
        <v>103.8961038961039</v>
      </c>
      <c r="Q556" s="16">
        <f t="shared" si="129"/>
        <v>41740</v>
      </c>
      <c r="R556">
        <f t="shared" si="120"/>
        <v>0</v>
      </c>
    </row>
    <row r="557" spans="1:18" x14ac:dyDescent="0.3">
      <c r="A557" s="10">
        <v>12</v>
      </c>
      <c r="B557" s="10" t="s">
        <v>13</v>
      </c>
      <c r="C557" s="10" t="s">
        <v>24</v>
      </c>
      <c r="D557" s="10" t="s">
        <v>25</v>
      </c>
      <c r="E557" s="10" t="s">
        <v>20</v>
      </c>
      <c r="F557" s="10" t="s">
        <v>33</v>
      </c>
      <c r="G557" s="24">
        <v>8000</v>
      </c>
      <c r="H557" s="10" t="str">
        <f t="shared" si="122"/>
        <v>15/04/14</v>
      </c>
      <c r="I557" s="10" t="str">
        <f t="shared" si="118"/>
        <v>30/6/14</v>
      </c>
      <c r="J557" s="10" t="str">
        <f t="shared" si="119"/>
        <v>Tuesday</v>
      </c>
      <c r="K557" s="13">
        <f t="shared" si="128"/>
        <v>41747</v>
      </c>
      <c r="L557" s="13">
        <f t="shared" si="128"/>
        <v>41824</v>
      </c>
      <c r="M557" s="11">
        <f t="shared" si="124"/>
        <v>77</v>
      </c>
      <c r="N557" s="14">
        <f t="shared" si="125"/>
        <v>103.8961038961039</v>
      </c>
      <c r="O557" s="10">
        <f t="shared" si="126"/>
        <v>1</v>
      </c>
      <c r="P557" s="15">
        <f t="shared" si="127"/>
        <v>103.8961038961039</v>
      </c>
      <c r="Q557" s="16">
        <f t="shared" si="129"/>
        <v>41747</v>
      </c>
      <c r="R557">
        <f t="shared" si="120"/>
        <v>1</v>
      </c>
    </row>
    <row r="558" spans="1:18" x14ac:dyDescent="0.3">
      <c r="A558" s="10">
        <v>12</v>
      </c>
      <c r="B558" s="10" t="s">
        <v>13</v>
      </c>
      <c r="C558" s="10" t="s">
        <v>24</v>
      </c>
      <c r="D558" s="10" t="s">
        <v>25</v>
      </c>
      <c r="E558" s="10" t="s">
        <v>20</v>
      </c>
      <c r="F558" s="10" t="s">
        <v>33</v>
      </c>
      <c r="G558" s="24">
        <v>8000</v>
      </c>
      <c r="H558" s="10" t="str">
        <f t="shared" si="122"/>
        <v>15/04/14</v>
      </c>
      <c r="I558" s="10" t="str">
        <f t="shared" si="118"/>
        <v>30/6/14</v>
      </c>
      <c r="J558" s="10" t="str">
        <f t="shared" si="119"/>
        <v>Tuesday</v>
      </c>
      <c r="K558" s="13">
        <f t="shared" si="128"/>
        <v>41747</v>
      </c>
      <c r="L558" s="13">
        <f t="shared" si="128"/>
        <v>41824</v>
      </c>
      <c r="M558" s="11">
        <f t="shared" si="124"/>
        <v>77</v>
      </c>
      <c r="N558" s="14">
        <f t="shared" si="125"/>
        <v>103.8961038961039</v>
      </c>
      <c r="O558" s="10">
        <f t="shared" si="126"/>
        <v>1</v>
      </c>
      <c r="P558" s="15">
        <f t="shared" si="127"/>
        <v>103.8961038961039</v>
      </c>
      <c r="Q558" s="16">
        <f t="shared" si="129"/>
        <v>41754</v>
      </c>
      <c r="R558">
        <f t="shared" si="120"/>
        <v>1</v>
      </c>
    </row>
    <row r="559" spans="1:18" x14ac:dyDescent="0.3">
      <c r="A559" s="10">
        <v>12</v>
      </c>
      <c r="B559" s="10" t="s">
        <v>13</v>
      </c>
      <c r="C559" s="10" t="s">
        <v>24</v>
      </c>
      <c r="D559" s="10" t="s">
        <v>25</v>
      </c>
      <c r="E559" s="10" t="s">
        <v>20</v>
      </c>
      <c r="F559" s="10" t="s">
        <v>33</v>
      </c>
      <c r="G559" s="24">
        <v>8000</v>
      </c>
      <c r="H559" s="10" t="str">
        <f t="shared" si="122"/>
        <v>15/04/14</v>
      </c>
      <c r="I559" s="10" t="str">
        <f t="shared" si="118"/>
        <v>30/6/14</v>
      </c>
      <c r="J559" s="10" t="str">
        <f t="shared" si="119"/>
        <v>Tuesday</v>
      </c>
      <c r="K559" s="13">
        <f t="shared" si="128"/>
        <v>41747</v>
      </c>
      <c r="L559" s="13">
        <f t="shared" si="128"/>
        <v>41824</v>
      </c>
      <c r="M559" s="11">
        <f t="shared" si="124"/>
        <v>77</v>
      </c>
      <c r="N559" s="14">
        <f t="shared" si="125"/>
        <v>103.8961038961039</v>
      </c>
      <c r="O559" s="10">
        <f t="shared" si="126"/>
        <v>1</v>
      </c>
      <c r="P559" s="15">
        <f t="shared" si="127"/>
        <v>103.8961038961039</v>
      </c>
      <c r="Q559" s="16">
        <f t="shared" si="129"/>
        <v>41761</v>
      </c>
      <c r="R559">
        <f t="shared" si="120"/>
        <v>1</v>
      </c>
    </row>
    <row r="560" spans="1:18" x14ac:dyDescent="0.3">
      <c r="A560" s="10">
        <v>12</v>
      </c>
      <c r="B560" s="10" t="s">
        <v>13</v>
      </c>
      <c r="C560" s="10" t="s">
        <v>24</v>
      </c>
      <c r="D560" s="10" t="s">
        <v>25</v>
      </c>
      <c r="E560" s="10" t="s">
        <v>20</v>
      </c>
      <c r="F560" s="10" t="s">
        <v>33</v>
      </c>
      <c r="G560" s="24">
        <v>8000</v>
      </c>
      <c r="H560" s="10" t="str">
        <f t="shared" si="122"/>
        <v>15/04/14</v>
      </c>
      <c r="I560" s="10" t="str">
        <f t="shared" si="118"/>
        <v>30/6/14</v>
      </c>
      <c r="J560" s="10" t="str">
        <f t="shared" si="119"/>
        <v>Tuesday</v>
      </c>
      <c r="K560" s="13">
        <f t="shared" si="128"/>
        <v>41747</v>
      </c>
      <c r="L560" s="13">
        <f t="shared" si="128"/>
        <v>41824</v>
      </c>
      <c r="M560" s="11">
        <f t="shared" si="124"/>
        <v>77</v>
      </c>
      <c r="N560" s="14">
        <f t="shared" si="125"/>
        <v>103.8961038961039</v>
      </c>
      <c r="O560" s="10">
        <f t="shared" si="126"/>
        <v>1</v>
      </c>
      <c r="P560" s="15">
        <f t="shared" si="127"/>
        <v>103.8961038961039</v>
      </c>
      <c r="Q560" s="16">
        <f t="shared" si="129"/>
        <v>41768</v>
      </c>
      <c r="R560">
        <f t="shared" si="120"/>
        <v>1</v>
      </c>
    </row>
    <row r="561" spans="1:18" x14ac:dyDescent="0.3">
      <c r="A561" s="10">
        <v>12</v>
      </c>
      <c r="B561" s="10" t="s">
        <v>13</v>
      </c>
      <c r="C561" s="10" t="s">
        <v>24</v>
      </c>
      <c r="D561" s="10" t="s">
        <v>25</v>
      </c>
      <c r="E561" s="10" t="s">
        <v>20</v>
      </c>
      <c r="F561" s="10" t="s">
        <v>33</v>
      </c>
      <c r="G561" s="24">
        <v>8000</v>
      </c>
      <c r="H561" s="10" t="str">
        <f t="shared" si="122"/>
        <v>15/04/14</v>
      </c>
      <c r="I561" s="10" t="str">
        <f t="shared" si="118"/>
        <v>30/6/14</v>
      </c>
      <c r="J561" s="10" t="str">
        <f t="shared" si="119"/>
        <v>Tuesday</v>
      </c>
      <c r="K561" s="13">
        <f t="shared" si="128"/>
        <v>41747</v>
      </c>
      <c r="L561" s="13">
        <f t="shared" si="128"/>
        <v>41824</v>
      </c>
      <c r="M561" s="11">
        <f t="shared" si="124"/>
        <v>77</v>
      </c>
      <c r="N561" s="14">
        <f t="shared" si="125"/>
        <v>103.8961038961039</v>
      </c>
      <c r="O561" s="10">
        <f t="shared" si="126"/>
        <v>1</v>
      </c>
      <c r="P561" s="15">
        <f t="shared" si="127"/>
        <v>103.8961038961039</v>
      </c>
      <c r="Q561" s="16">
        <f t="shared" si="129"/>
        <v>41775</v>
      </c>
      <c r="R561">
        <f t="shared" si="120"/>
        <v>1</v>
      </c>
    </row>
    <row r="562" spans="1:18" x14ac:dyDescent="0.3">
      <c r="A562" s="10">
        <v>12</v>
      </c>
      <c r="B562" s="10" t="s">
        <v>13</v>
      </c>
      <c r="C562" s="10" t="s">
        <v>24</v>
      </c>
      <c r="D562" s="10" t="s">
        <v>25</v>
      </c>
      <c r="E562" s="10" t="s">
        <v>20</v>
      </c>
      <c r="F562" s="10" t="s">
        <v>33</v>
      </c>
      <c r="G562" s="24">
        <v>8000</v>
      </c>
      <c r="H562" s="10" t="str">
        <f t="shared" si="122"/>
        <v>15/04/14</v>
      </c>
      <c r="I562" s="10" t="str">
        <f t="shared" si="118"/>
        <v>30/6/14</v>
      </c>
      <c r="J562" s="10" t="str">
        <f t="shared" si="119"/>
        <v>Tuesday</v>
      </c>
      <c r="K562" s="13">
        <f t="shared" si="128"/>
        <v>41747</v>
      </c>
      <c r="L562" s="13">
        <f t="shared" si="128"/>
        <v>41824</v>
      </c>
      <c r="M562" s="11">
        <f t="shared" si="124"/>
        <v>77</v>
      </c>
      <c r="N562" s="14">
        <f t="shared" si="125"/>
        <v>103.8961038961039</v>
      </c>
      <c r="O562" s="10">
        <f t="shared" si="126"/>
        <v>1</v>
      </c>
      <c r="P562" s="15">
        <f t="shared" si="127"/>
        <v>103.8961038961039</v>
      </c>
      <c r="Q562" s="16">
        <f t="shared" si="129"/>
        <v>41782</v>
      </c>
      <c r="R562">
        <f t="shared" si="120"/>
        <v>1</v>
      </c>
    </row>
    <row r="563" spans="1:18" x14ac:dyDescent="0.3">
      <c r="A563" s="10">
        <v>12</v>
      </c>
      <c r="B563" s="10" t="s">
        <v>13</v>
      </c>
      <c r="C563" s="10" t="s">
        <v>24</v>
      </c>
      <c r="D563" s="10" t="s">
        <v>25</v>
      </c>
      <c r="E563" s="10" t="s">
        <v>20</v>
      </c>
      <c r="F563" s="10" t="s">
        <v>33</v>
      </c>
      <c r="G563" s="24">
        <v>8000</v>
      </c>
      <c r="H563" s="10" t="str">
        <f t="shared" si="122"/>
        <v>15/04/14</v>
      </c>
      <c r="I563" s="10" t="str">
        <f t="shared" si="118"/>
        <v>30/6/14</v>
      </c>
      <c r="J563" s="10" t="str">
        <f t="shared" si="119"/>
        <v>Tuesday</v>
      </c>
      <c r="K563" s="13">
        <f t="shared" si="128"/>
        <v>41747</v>
      </c>
      <c r="L563" s="13">
        <f t="shared" si="128"/>
        <v>41824</v>
      </c>
      <c r="M563" s="11">
        <f t="shared" si="124"/>
        <v>77</v>
      </c>
      <c r="N563" s="14">
        <f t="shared" si="125"/>
        <v>103.8961038961039</v>
      </c>
      <c r="O563" s="10">
        <f t="shared" si="126"/>
        <v>1</v>
      </c>
      <c r="P563" s="15">
        <f t="shared" si="127"/>
        <v>103.8961038961039</v>
      </c>
      <c r="Q563" s="16">
        <f t="shared" si="129"/>
        <v>41789</v>
      </c>
      <c r="R563">
        <f t="shared" si="120"/>
        <v>1</v>
      </c>
    </row>
    <row r="564" spans="1:18" x14ac:dyDescent="0.3">
      <c r="A564" s="10">
        <v>12</v>
      </c>
      <c r="B564" s="10" t="s">
        <v>13</v>
      </c>
      <c r="C564" s="10" t="s">
        <v>24</v>
      </c>
      <c r="D564" s="10" t="s">
        <v>25</v>
      </c>
      <c r="E564" s="10" t="s">
        <v>20</v>
      </c>
      <c r="F564" s="10" t="s">
        <v>33</v>
      </c>
      <c r="G564" s="24">
        <v>8000</v>
      </c>
      <c r="H564" s="10" t="str">
        <f t="shared" si="122"/>
        <v>15/04/14</v>
      </c>
      <c r="I564" s="10" t="str">
        <f t="shared" si="118"/>
        <v>30/6/14</v>
      </c>
      <c r="J564" s="10" t="str">
        <f t="shared" si="119"/>
        <v>Tuesday</v>
      </c>
      <c r="K564" s="13">
        <f t="shared" si="128"/>
        <v>41747</v>
      </c>
      <c r="L564" s="13">
        <f t="shared" si="128"/>
        <v>41824</v>
      </c>
      <c r="M564" s="11">
        <f t="shared" si="124"/>
        <v>77</v>
      </c>
      <c r="N564" s="14">
        <f t="shared" si="125"/>
        <v>103.8961038961039</v>
      </c>
      <c r="O564" s="10">
        <f t="shared" si="126"/>
        <v>1</v>
      </c>
      <c r="P564" s="15">
        <f t="shared" si="127"/>
        <v>103.8961038961039</v>
      </c>
      <c r="Q564" s="16">
        <f t="shared" si="129"/>
        <v>41796</v>
      </c>
      <c r="R564">
        <f t="shared" si="120"/>
        <v>1</v>
      </c>
    </row>
    <row r="565" spans="1:18" x14ac:dyDescent="0.3">
      <c r="A565" s="10">
        <v>12</v>
      </c>
      <c r="B565" s="10" t="s">
        <v>13</v>
      </c>
      <c r="C565" s="10" t="s">
        <v>24</v>
      </c>
      <c r="D565" s="10" t="s">
        <v>25</v>
      </c>
      <c r="E565" s="10" t="s">
        <v>20</v>
      </c>
      <c r="F565" s="10" t="s">
        <v>33</v>
      </c>
      <c r="G565" s="24">
        <v>8000</v>
      </c>
      <c r="H565" s="10" t="str">
        <f t="shared" si="122"/>
        <v>15/04/14</v>
      </c>
      <c r="I565" s="10" t="str">
        <f t="shared" si="118"/>
        <v>30/6/14</v>
      </c>
      <c r="J565" s="10" t="str">
        <f t="shared" si="119"/>
        <v>Tuesday</v>
      </c>
      <c r="K565" s="13">
        <f t="shared" si="128"/>
        <v>41747</v>
      </c>
      <c r="L565" s="13">
        <f t="shared" si="128"/>
        <v>41824</v>
      </c>
      <c r="M565" s="11">
        <f t="shared" si="124"/>
        <v>77</v>
      </c>
      <c r="N565" s="14">
        <f t="shared" si="125"/>
        <v>103.8961038961039</v>
      </c>
      <c r="O565" s="10">
        <f t="shared" si="126"/>
        <v>1</v>
      </c>
      <c r="P565" s="15">
        <f t="shared" si="127"/>
        <v>103.8961038961039</v>
      </c>
      <c r="Q565" s="16">
        <f t="shared" si="129"/>
        <v>41803</v>
      </c>
      <c r="R565">
        <f t="shared" si="120"/>
        <v>1</v>
      </c>
    </row>
    <row r="566" spans="1:18" x14ac:dyDescent="0.3">
      <c r="A566" s="10">
        <v>12</v>
      </c>
      <c r="B566" s="10" t="s">
        <v>13</v>
      </c>
      <c r="C566" s="10" t="s">
        <v>24</v>
      </c>
      <c r="D566" s="10" t="s">
        <v>25</v>
      </c>
      <c r="E566" s="10" t="s">
        <v>20</v>
      </c>
      <c r="F566" s="10" t="s">
        <v>33</v>
      </c>
      <c r="G566" s="24">
        <v>8000</v>
      </c>
      <c r="H566" s="10" t="str">
        <f t="shared" si="122"/>
        <v>15/04/14</v>
      </c>
      <c r="I566" s="10" t="str">
        <f t="shared" si="118"/>
        <v>30/6/14</v>
      </c>
      <c r="J566" s="10" t="str">
        <f t="shared" si="119"/>
        <v>Tuesday</v>
      </c>
      <c r="K566" s="13">
        <f t="shared" si="128"/>
        <v>41747</v>
      </c>
      <c r="L566" s="13">
        <f t="shared" si="128"/>
        <v>41824</v>
      </c>
      <c r="M566" s="11">
        <f t="shared" si="124"/>
        <v>77</v>
      </c>
      <c r="N566" s="14">
        <f t="shared" si="125"/>
        <v>103.8961038961039</v>
      </c>
      <c r="O566" s="10">
        <f t="shared" si="126"/>
        <v>1</v>
      </c>
      <c r="P566" s="15">
        <f t="shared" si="127"/>
        <v>103.8961038961039</v>
      </c>
      <c r="Q566" s="16">
        <f t="shared" si="129"/>
        <v>41810</v>
      </c>
      <c r="R566">
        <f t="shared" si="120"/>
        <v>1</v>
      </c>
    </row>
    <row r="567" spans="1:18" x14ac:dyDescent="0.3">
      <c r="A567" s="10">
        <v>12</v>
      </c>
      <c r="B567" s="10" t="s">
        <v>13</v>
      </c>
      <c r="C567" s="10" t="s">
        <v>24</v>
      </c>
      <c r="D567" s="10" t="s">
        <v>25</v>
      </c>
      <c r="E567" s="10" t="s">
        <v>20</v>
      </c>
      <c r="F567" s="10" t="s">
        <v>33</v>
      </c>
      <c r="G567" s="24">
        <v>8000</v>
      </c>
      <c r="H567" s="10" t="str">
        <f t="shared" si="122"/>
        <v>15/04/14</v>
      </c>
      <c r="I567" s="10" t="str">
        <f t="shared" si="118"/>
        <v>30/6/14</v>
      </c>
      <c r="J567" s="10" t="str">
        <f t="shared" si="119"/>
        <v>Tuesday</v>
      </c>
      <c r="K567" s="13">
        <f t="shared" si="128"/>
        <v>41747</v>
      </c>
      <c r="L567" s="13">
        <f t="shared" si="128"/>
        <v>41824</v>
      </c>
      <c r="M567" s="11">
        <f t="shared" si="124"/>
        <v>77</v>
      </c>
      <c r="N567" s="14">
        <f t="shared" si="125"/>
        <v>103.8961038961039</v>
      </c>
      <c r="O567" s="10">
        <f t="shared" si="126"/>
        <v>1</v>
      </c>
      <c r="P567" s="15">
        <f t="shared" si="127"/>
        <v>103.8961038961039</v>
      </c>
      <c r="Q567" s="16">
        <f t="shared" si="129"/>
        <v>41817</v>
      </c>
      <c r="R567">
        <f t="shared" si="120"/>
        <v>1</v>
      </c>
    </row>
    <row r="568" spans="1:18" x14ac:dyDescent="0.3">
      <c r="A568" s="10">
        <v>12</v>
      </c>
      <c r="B568" s="10" t="s">
        <v>13</v>
      </c>
      <c r="C568" s="10" t="s">
        <v>24</v>
      </c>
      <c r="D568" s="10" t="s">
        <v>25</v>
      </c>
      <c r="E568" s="10" t="s">
        <v>20</v>
      </c>
      <c r="F568" s="10" t="s">
        <v>33</v>
      </c>
      <c r="G568" s="24">
        <v>8000</v>
      </c>
      <c r="H568" s="10" t="str">
        <f t="shared" si="122"/>
        <v>15/04/14</v>
      </c>
      <c r="I568" s="10" t="str">
        <f t="shared" si="118"/>
        <v>30/6/14</v>
      </c>
      <c r="J568" s="10" t="str">
        <f t="shared" si="119"/>
        <v>Tuesday</v>
      </c>
      <c r="K568" s="13">
        <f t="shared" si="128"/>
        <v>41747</v>
      </c>
      <c r="L568" s="13">
        <f t="shared" si="128"/>
        <v>41824</v>
      </c>
      <c r="M568" s="11">
        <f t="shared" si="124"/>
        <v>77</v>
      </c>
      <c r="N568" s="14">
        <f t="shared" si="125"/>
        <v>103.8961038961039</v>
      </c>
      <c r="O568" s="10">
        <f t="shared" si="126"/>
        <v>1</v>
      </c>
      <c r="P568" s="15">
        <f t="shared" si="127"/>
        <v>103.8961038961039</v>
      </c>
      <c r="Q568" s="16">
        <f t="shared" si="129"/>
        <v>41824</v>
      </c>
      <c r="R568">
        <f t="shared" si="120"/>
        <v>1</v>
      </c>
    </row>
    <row r="569" spans="1:18" x14ac:dyDescent="0.3">
      <c r="A569" s="17">
        <v>12</v>
      </c>
      <c r="B569" s="17" t="s">
        <v>13</v>
      </c>
      <c r="C569" s="17" t="s">
        <v>24</v>
      </c>
      <c r="D569" s="17" t="s">
        <v>25</v>
      </c>
      <c r="E569" s="17" t="s">
        <v>20</v>
      </c>
      <c r="F569" s="17" t="s">
        <v>38</v>
      </c>
      <c r="G569" s="25">
        <v>8000</v>
      </c>
      <c r="H569" s="17" t="str">
        <f t="shared" si="122"/>
        <v>15/04/14</v>
      </c>
      <c r="I569" s="17" t="str">
        <f t="shared" si="118"/>
        <v>30/6/14</v>
      </c>
      <c r="J569" s="17" t="str">
        <f t="shared" si="119"/>
        <v>Tuesday</v>
      </c>
      <c r="K569" s="20">
        <f t="shared" ref="K569:L589" si="130">IF(WEEKDAY(H569)=1,H569+5,
IF(WEEKDAY(H569)=2,H569+4,
IF(WEEKDAY(H569)=3,H569+3,
IF(WEEKDAY(H569)=4,H569+2,
IF(WEEKDAY(H569)=5,H569+1,
IF(WEEKDAY(H569)=6,H569+0,
IF(WEEKDAY(H569)=7,H569+6,
0)))))))</f>
        <v>41747</v>
      </c>
      <c r="L569" s="20">
        <f t="shared" si="130"/>
        <v>41824</v>
      </c>
      <c r="M569" s="18">
        <f t="shared" si="124"/>
        <v>77</v>
      </c>
      <c r="N569" s="21">
        <f t="shared" si="125"/>
        <v>103.8961038961039</v>
      </c>
      <c r="O569" s="17">
        <f t="shared" si="126"/>
        <v>1</v>
      </c>
      <c r="P569" s="22">
        <f t="shared" si="127"/>
        <v>103.8961038961039</v>
      </c>
      <c r="Q569" s="20">
        <v>41684</v>
      </c>
      <c r="R569">
        <f t="shared" si="120"/>
        <v>0</v>
      </c>
    </row>
    <row r="570" spans="1:18" x14ac:dyDescent="0.3">
      <c r="A570" s="17">
        <v>12</v>
      </c>
      <c r="B570" s="17" t="s">
        <v>13</v>
      </c>
      <c r="C570" s="17" t="s">
        <v>24</v>
      </c>
      <c r="D570" s="17" t="s">
        <v>25</v>
      </c>
      <c r="E570" s="17" t="s">
        <v>20</v>
      </c>
      <c r="F570" s="17" t="s">
        <v>38</v>
      </c>
      <c r="G570" s="25">
        <v>8000</v>
      </c>
      <c r="H570" s="17" t="str">
        <f t="shared" si="122"/>
        <v>15/04/14</v>
      </c>
      <c r="I570" s="17" t="str">
        <f t="shared" si="118"/>
        <v>30/6/14</v>
      </c>
      <c r="J570" s="17" t="str">
        <f t="shared" si="119"/>
        <v>Tuesday</v>
      </c>
      <c r="K570" s="20">
        <f t="shared" si="130"/>
        <v>41747</v>
      </c>
      <c r="L570" s="20">
        <f t="shared" si="130"/>
        <v>41824</v>
      </c>
      <c r="M570" s="18">
        <f t="shared" si="124"/>
        <v>77</v>
      </c>
      <c r="N570" s="21">
        <f t="shared" si="125"/>
        <v>103.8961038961039</v>
      </c>
      <c r="O570" s="17">
        <f t="shared" si="126"/>
        <v>1</v>
      </c>
      <c r="P570" s="22">
        <f t="shared" si="127"/>
        <v>103.8961038961039</v>
      </c>
      <c r="Q570" s="23">
        <f>Q569+7</f>
        <v>41691</v>
      </c>
      <c r="R570">
        <f t="shared" si="120"/>
        <v>0</v>
      </c>
    </row>
    <row r="571" spans="1:18" x14ac:dyDescent="0.3">
      <c r="A571" s="17">
        <v>12</v>
      </c>
      <c r="B571" s="17" t="s">
        <v>13</v>
      </c>
      <c r="C571" s="17" t="s">
        <v>24</v>
      </c>
      <c r="D571" s="17" t="s">
        <v>25</v>
      </c>
      <c r="E571" s="17" t="s">
        <v>20</v>
      </c>
      <c r="F571" s="17" t="s">
        <v>38</v>
      </c>
      <c r="G571" s="25">
        <v>8000</v>
      </c>
      <c r="H571" s="17" t="str">
        <f t="shared" si="122"/>
        <v>15/04/14</v>
      </c>
      <c r="I571" s="17" t="str">
        <f t="shared" si="118"/>
        <v>30/6/14</v>
      </c>
      <c r="J571" s="17" t="str">
        <f t="shared" si="119"/>
        <v>Tuesday</v>
      </c>
      <c r="K571" s="20">
        <f t="shared" si="130"/>
        <v>41747</v>
      </c>
      <c r="L571" s="20">
        <f t="shared" si="130"/>
        <v>41824</v>
      </c>
      <c r="M571" s="18">
        <f t="shared" si="124"/>
        <v>77</v>
      </c>
      <c r="N571" s="21">
        <f t="shared" si="125"/>
        <v>103.8961038961039</v>
      </c>
      <c r="O571" s="17">
        <f t="shared" si="126"/>
        <v>1</v>
      </c>
      <c r="P571" s="22">
        <f t="shared" si="127"/>
        <v>103.8961038961039</v>
      </c>
      <c r="Q571" s="23">
        <f t="shared" ref="Q571:Q589" si="131">Q570+7</f>
        <v>41698</v>
      </c>
      <c r="R571">
        <f t="shared" si="120"/>
        <v>0</v>
      </c>
    </row>
    <row r="572" spans="1:18" x14ac:dyDescent="0.3">
      <c r="A572" s="17">
        <v>12</v>
      </c>
      <c r="B572" s="17" t="s">
        <v>13</v>
      </c>
      <c r="C572" s="17" t="s">
        <v>24</v>
      </c>
      <c r="D572" s="17" t="s">
        <v>25</v>
      </c>
      <c r="E572" s="17" t="s">
        <v>20</v>
      </c>
      <c r="F572" s="17" t="s">
        <v>38</v>
      </c>
      <c r="G572" s="25">
        <v>8000</v>
      </c>
      <c r="H572" s="17" t="str">
        <f t="shared" si="122"/>
        <v>15/04/14</v>
      </c>
      <c r="I572" s="17" t="str">
        <f t="shared" si="118"/>
        <v>30/6/14</v>
      </c>
      <c r="J572" s="17" t="str">
        <f t="shared" si="119"/>
        <v>Tuesday</v>
      </c>
      <c r="K572" s="20">
        <f t="shared" si="130"/>
        <v>41747</v>
      </c>
      <c r="L572" s="20">
        <f t="shared" si="130"/>
        <v>41824</v>
      </c>
      <c r="M572" s="18">
        <f t="shared" si="124"/>
        <v>77</v>
      </c>
      <c r="N572" s="21">
        <f t="shared" si="125"/>
        <v>103.8961038961039</v>
      </c>
      <c r="O572" s="17">
        <f t="shared" si="126"/>
        <v>1</v>
      </c>
      <c r="P572" s="22">
        <f t="shared" si="127"/>
        <v>103.8961038961039</v>
      </c>
      <c r="Q572" s="23">
        <f t="shared" si="131"/>
        <v>41705</v>
      </c>
      <c r="R572">
        <f t="shared" si="120"/>
        <v>0</v>
      </c>
    </row>
    <row r="573" spans="1:18" x14ac:dyDescent="0.3">
      <c r="A573" s="17">
        <v>12</v>
      </c>
      <c r="B573" s="17" t="s">
        <v>13</v>
      </c>
      <c r="C573" s="17" t="s">
        <v>24</v>
      </c>
      <c r="D573" s="17" t="s">
        <v>25</v>
      </c>
      <c r="E573" s="17" t="s">
        <v>20</v>
      </c>
      <c r="F573" s="17" t="s">
        <v>38</v>
      </c>
      <c r="G573" s="25">
        <v>8000</v>
      </c>
      <c r="H573" s="17" t="str">
        <f t="shared" si="122"/>
        <v>15/04/14</v>
      </c>
      <c r="I573" s="17" t="str">
        <f t="shared" si="118"/>
        <v>30/6/14</v>
      </c>
      <c r="J573" s="17" t="str">
        <f t="shared" si="119"/>
        <v>Tuesday</v>
      </c>
      <c r="K573" s="20">
        <f t="shared" si="130"/>
        <v>41747</v>
      </c>
      <c r="L573" s="20">
        <f t="shared" si="130"/>
        <v>41824</v>
      </c>
      <c r="M573" s="18">
        <f t="shared" si="124"/>
        <v>77</v>
      </c>
      <c r="N573" s="21">
        <f t="shared" si="125"/>
        <v>103.8961038961039</v>
      </c>
      <c r="O573" s="17">
        <f t="shared" si="126"/>
        <v>1</v>
      </c>
      <c r="P573" s="22">
        <f t="shared" si="127"/>
        <v>103.8961038961039</v>
      </c>
      <c r="Q573" s="23">
        <f t="shared" si="131"/>
        <v>41712</v>
      </c>
      <c r="R573">
        <f t="shared" si="120"/>
        <v>0</v>
      </c>
    </row>
    <row r="574" spans="1:18" x14ac:dyDescent="0.3">
      <c r="A574" s="17">
        <v>12</v>
      </c>
      <c r="B574" s="17" t="s">
        <v>13</v>
      </c>
      <c r="C574" s="17" t="s">
        <v>24</v>
      </c>
      <c r="D574" s="17" t="s">
        <v>25</v>
      </c>
      <c r="E574" s="17" t="s">
        <v>20</v>
      </c>
      <c r="F574" s="17" t="s">
        <v>38</v>
      </c>
      <c r="G574" s="25">
        <v>8000</v>
      </c>
      <c r="H574" s="17" t="str">
        <f t="shared" si="122"/>
        <v>15/04/14</v>
      </c>
      <c r="I574" s="17" t="str">
        <f t="shared" si="118"/>
        <v>30/6/14</v>
      </c>
      <c r="J574" s="17" t="str">
        <f t="shared" si="119"/>
        <v>Tuesday</v>
      </c>
      <c r="K574" s="20">
        <f t="shared" si="130"/>
        <v>41747</v>
      </c>
      <c r="L574" s="20">
        <f t="shared" si="130"/>
        <v>41824</v>
      </c>
      <c r="M574" s="18">
        <f t="shared" si="124"/>
        <v>77</v>
      </c>
      <c r="N574" s="21">
        <f t="shared" si="125"/>
        <v>103.8961038961039</v>
      </c>
      <c r="O574" s="17">
        <f t="shared" si="126"/>
        <v>1</v>
      </c>
      <c r="P574" s="22">
        <f t="shared" si="127"/>
        <v>103.8961038961039</v>
      </c>
      <c r="Q574" s="23">
        <f t="shared" si="131"/>
        <v>41719</v>
      </c>
      <c r="R574">
        <f t="shared" si="120"/>
        <v>0</v>
      </c>
    </row>
    <row r="575" spans="1:18" x14ac:dyDescent="0.3">
      <c r="A575" s="17">
        <v>12</v>
      </c>
      <c r="B575" s="17" t="s">
        <v>13</v>
      </c>
      <c r="C575" s="17" t="s">
        <v>24</v>
      </c>
      <c r="D575" s="17" t="s">
        <v>25</v>
      </c>
      <c r="E575" s="17" t="s">
        <v>20</v>
      </c>
      <c r="F575" s="17" t="s">
        <v>38</v>
      </c>
      <c r="G575" s="25">
        <v>8000</v>
      </c>
      <c r="H575" s="17" t="str">
        <f t="shared" si="122"/>
        <v>15/04/14</v>
      </c>
      <c r="I575" s="17" t="str">
        <f t="shared" si="118"/>
        <v>30/6/14</v>
      </c>
      <c r="J575" s="17" t="str">
        <f t="shared" si="119"/>
        <v>Tuesday</v>
      </c>
      <c r="K575" s="20">
        <f t="shared" si="130"/>
        <v>41747</v>
      </c>
      <c r="L575" s="20">
        <f t="shared" si="130"/>
        <v>41824</v>
      </c>
      <c r="M575" s="18">
        <f t="shared" si="124"/>
        <v>77</v>
      </c>
      <c r="N575" s="21">
        <f t="shared" si="125"/>
        <v>103.8961038961039</v>
      </c>
      <c r="O575" s="17">
        <f t="shared" si="126"/>
        <v>1</v>
      </c>
      <c r="P575" s="22">
        <f t="shared" si="127"/>
        <v>103.8961038961039</v>
      </c>
      <c r="Q575" s="23">
        <f t="shared" si="131"/>
        <v>41726</v>
      </c>
      <c r="R575">
        <f t="shared" si="120"/>
        <v>0</v>
      </c>
    </row>
    <row r="576" spans="1:18" x14ac:dyDescent="0.3">
      <c r="A576" s="17">
        <v>12</v>
      </c>
      <c r="B576" s="17" t="s">
        <v>13</v>
      </c>
      <c r="C576" s="17" t="s">
        <v>24</v>
      </c>
      <c r="D576" s="17" t="s">
        <v>25</v>
      </c>
      <c r="E576" s="17" t="s">
        <v>20</v>
      </c>
      <c r="F576" s="17" t="s">
        <v>38</v>
      </c>
      <c r="G576" s="25">
        <v>8000</v>
      </c>
      <c r="H576" s="17" t="str">
        <f t="shared" si="122"/>
        <v>15/04/14</v>
      </c>
      <c r="I576" s="17" t="str">
        <f t="shared" si="118"/>
        <v>30/6/14</v>
      </c>
      <c r="J576" s="17" t="str">
        <f t="shared" si="119"/>
        <v>Tuesday</v>
      </c>
      <c r="K576" s="20">
        <f t="shared" si="130"/>
        <v>41747</v>
      </c>
      <c r="L576" s="20">
        <f t="shared" si="130"/>
        <v>41824</v>
      </c>
      <c r="M576" s="18">
        <f t="shared" si="124"/>
        <v>77</v>
      </c>
      <c r="N576" s="21">
        <f t="shared" si="125"/>
        <v>103.8961038961039</v>
      </c>
      <c r="O576" s="17">
        <f t="shared" si="126"/>
        <v>1</v>
      </c>
      <c r="P576" s="22">
        <f t="shared" si="127"/>
        <v>103.8961038961039</v>
      </c>
      <c r="Q576" s="23">
        <f t="shared" si="131"/>
        <v>41733</v>
      </c>
      <c r="R576">
        <f t="shared" si="120"/>
        <v>0</v>
      </c>
    </row>
    <row r="577" spans="1:18" x14ac:dyDescent="0.3">
      <c r="A577" s="17">
        <v>12</v>
      </c>
      <c r="B577" s="17" t="s">
        <v>13</v>
      </c>
      <c r="C577" s="17" t="s">
        <v>24</v>
      </c>
      <c r="D577" s="17" t="s">
        <v>25</v>
      </c>
      <c r="E577" s="17" t="s">
        <v>20</v>
      </c>
      <c r="F577" s="17" t="s">
        <v>38</v>
      </c>
      <c r="G577" s="25">
        <v>8000</v>
      </c>
      <c r="H577" s="17" t="str">
        <f t="shared" si="122"/>
        <v>15/04/14</v>
      </c>
      <c r="I577" s="17" t="str">
        <f t="shared" si="118"/>
        <v>30/6/14</v>
      </c>
      <c r="J577" s="17" t="str">
        <f t="shared" si="119"/>
        <v>Tuesday</v>
      </c>
      <c r="K577" s="20">
        <f t="shared" si="130"/>
        <v>41747</v>
      </c>
      <c r="L577" s="20">
        <f t="shared" si="130"/>
        <v>41824</v>
      </c>
      <c r="M577" s="18">
        <f t="shared" si="124"/>
        <v>77</v>
      </c>
      <c r="N577" s="21">
        <f t="shared" si="125"/>
        <v>103.8961038961039</v>
      </c>
      <c r="O577" s="17">
        <f t="shared" si="126"/>
        <v>1</v>
      </c>
      <c r="P577" s="22">
        <f t="shared" si="127"/>
        <v>103.8961038961039</v>
      </c>
      <c r="Q577" s="23">
        <f t="shared" si="131"/>
        <v>41740</v>
      </c>
      <c r="R577">
        <f t="shared" si="120"/>
        <v>0</v>
      </c>
    </row>
    <row r="578" spans="1:18" x14ac:dyDescent="0.3">
      <c r="A578" s="17">
        <v>12</v>
      </c>
      <c r="B578" s="17" t="s">
        <v>13</v>
      </c>
      <c r="C578" s="17" t="s">
        <v>24</v>
      </c>
      <c r="D578" s="17" t="s">
        <v>25</v>
      </c>
      <c r="E578" s="17" t="s">
        <v>20</v>
      </c>
      <c r="F578" s="17" t="s">
        <v>38</v>
      </c>
      <c r="G578" s="25">
        <v>8000</v>
      </c>
      <c r="H578" s="17" t="str">
        <f t="shared" si="122"/>
        <v>15/04/14</v>
      </c>
      <c r="I578" s="17" t="str">
        <f t="shared" ref="I578:I589" si="132">MID(D578,FIND("-",D578)+1,25)</f>
        <v>30/6/14</v>
      </c>
      <c r="J578" s="17" t="str">
        <f t="shared" ref="J578:J589" si="133">TEXT(H578,"dddd")</f>
        <v>Tuesday</v>
      </c>
      <c r="K578" s="20">
        <f t="shared" si="130"/>
        <v>41747</v>
      </c>
      <c r="L578" s="20">
        <f t="shared" si="130"/>
        <v>41824</v>
      </c>
      <c r="M578" s="18">
        <f t="shared" si="124"/>
        <v>77</v>
      </c>
      <c r="N578" s="21">
        <f t="shared" si="125"/>
        <v>103.8961038961039</v>
      </c>
      <c r="O578" s="17">
        <f t="shared" si="126"/>
        <v>1</v>
      </c>
      <c r="P578" s="22">
        <f t="shared" si="127"/>
        <v>103.8961038961039</v>
      </c>
      <c r="Q578" s="23">
        <f t="shared" si="131"/>
        <v>41747</v>
      </c>
      <c r="R578">
        <f t="shared" si="120"/>
        <v>1</v>
      </c>
    </row>
    <row r="579" spans="1:18" x14ac:dyDescent="0.3">
      <c r="A579" s="17">
        <v>12</v>
      </c>
      <c r="B579" s="17" t="s">
        <v>13</v>
      </c>
      <c r="C579" s="17" t="s">
        <v>24</v>
      </c>
      <c r="D579" s="17" t="s">
        <v>25</v>
      </c>
      <c r="E579" s="17" t="s">
        <v>20</v>
      </c>
      <c r="F579" s="17" t="s">
        <v>38</v>
      </c>
      <c r="G579" s="25">
        <v>8000</v>
      </c>
      <c r="H579" s="17" t="str">
        <f t="shared" si="122"/>
        <v>15/04/14</v>
      </c>
      <c r="I579" s="17" t="str">
        <f t="shared" si="132"/>
        <v>30/6/14</v>
      </c>
      <c r="J579" s="17" t="str">
        <f t="shared" si="133"/>
        <v>Tuesday</v>
      </c>
      <c r="K579" s="20">
        <f t="shared" si="130"/>
        <v>41747</v>
      </c>
      <c r="L579" s="20">
        <f t="shared" si="130"/>
        <v>41824</v>
      </c>
      <c r="M579" s="18">
        <f t="shared" si="124"/>
        <v>77</v>
      </c>
      <c r="N579" s="21">
        <f t="shared" si="125"/>
        <v>103.8961038961039</v>
      </c>
      <c r="O579" s="17">
        <f t="shared" si="126"/>
        <v>1</v>
      </c>
      <c r="P579" s="22">
        <f t="shared" si="127"/>
        <v>103.8961038961039</v>
      </c>
      <c r="Q579" s="23">
        <f t="shared" si="131"/>
        <v>41754</v>
      </c>
      <c r="R579">
        <f t="shared" ref="R579:R589" si="134">IF(AND(Q579&gt;=K579,Q579&lt;=L579),1,0)</f>
        <v>1</v>
      </c>
    </row>
    <row r="580" spans="1:18" x14ac:dyDescent="0.3">
      <c r="A580" s="17">
        <v>12</v>
      </c>
      <c r="B580" s="17" t="s">
        <v>13</v>
      </c>
      <c r="C580" s="17" t="s">
        <v>24</v>
      </c>
      <c r="D580" s="17" t="s">
        <v>25</v>
      </c>
      <c r="E580" s="17" t="s">
        <v>20</v>
      </c>
      <c r="F580" s="17" t="s">
        <v>38</v>
      </c>
      <c r="G580" s="25">
        <v>8000</v>
      </c>
      <c r="H580" s="17" t="str">
        <f t="shared" si="122"/>
        <v>15/04/14</v>
      </c>
      <c r="I580" s="17" t="str">
        <f t="shared" si="132"/>
        <v>30/6/14</v>
      </c>
      <c r="J580" s="17" t="str">
        <f t="shared" si="133"/>
        <v>Tuesday</v>
      </c>
      <c r="K580" s="20">
        <f t="shared" si="130"/>
        <v>41747</v>
      </c>
      <c r="L580" s="20">
        <f t="shared" si="130"/>
        <v>41824</v>
      </c>
      <c r="M580" s="18">
        <f t="shared" si="124"/>
        <v>77</v>
      </c>
      <c r="N580" s="21">
        <f t="shared" si="125"/>
        <v>103.8961038961039</v>
      </c>
      <c r="O580" s="17">
        <f t="shared" si="126"/>
        <v>1</v>
      </c>
      <c r="P580" s="22">
        <f t="shared" si="127"/>
        <v>103.8961038961039</v>
      </c>
      <c r="Q580" s="23">
        <f t="shared" si="131"/>
        <v>41761</v>
      </c>
      <c r="R580">
        <f t="shared" si="134"/>
        <v>1</v>
      </c>
    </row>
    <row r="581" spans="1:18" x14ac:dyDescent="0.3">
      <c r="A581" s="17">
        <v>12</v>
      </c>
      <c r="B581" s="17" t="s">
        <v>13</v>
      </c>
      <c r="C581" s="17" t="s">
        <v>24</v>
      </c>
      <c r="D581" s="17" t="s">
        <v>25</v>
      </c>
      <c r="E581" s="17" t="s">
        <v>20</v>
      </c>
      <c r="F581" s="17" t="s">
        <v>38</v>
      </c>
      <c r="G581" s="25">
        <v>8000</v>
      </c>
      <c r="H581" s="17" t="str">
        <f t="shared" si="122"/>
        <v>15/04/14</v>
      </c>
      <c r="I581" s="17" t="str">
        <f t="shared" si="132"/>
        <v>30/6/14</v>
      </c>
      <c r="J581" s="17" t="str">
        <f t="shared" si="133"/>
        <v>Tuesday</v>
      </c>
      <c r="K581" s="20">
        <f t="shared" si="130"/>
        <v>41747</v>
      </c>
      <c r="L581" s="20">
        <f t="shared" si="130"/>
        <v>41824</v>
      </c>
      <c r="M581" s="18">
        <f t="shared" si="124"/>
        <v>77</v>
      </c>
      <c r="N581" s="21">
        <f t="shared" si="125"/>
        <v>103.8961038961039</v>
      </c>
      <c r="O581" s="17">
        <f t="shared" si="126"/>
        <v>1</v>
      </c>
      <c r="P581" s="22">
        <f t="shared" si="127"/>
        <v>103.8961038961039</v>
      </c>
      <c r="Q581" s="23">
        <f t="shared" si="131"/>
        <v>41768</v>
      </c>
      <c r="R581">
        <f t="shared" si="134"/>
        <v>1</v>
      </c>
    </row>
    <row r="582" spans="1:18" x14ac:dyDescent="0.3">
      <c r="A582" s="17">
        <v>12</v>
      </c>
      <c r="B582" s="17" t="s">
        <v>13</v>
      </c>
      <c r="C582" s="17" t="s">
        <v>24</v>
      </c>
      <c r="D582" s="17" t="s">
        <v>25</v>
      </c>
      <c r="E582" s="17" t="s">
        <v>20</v>
      </c>
      <c r="F582" s="17" t="s">
        <v>38</v>
      </c>
      <c r="G582" s="25">
        <v>8000</v>
      </c>
      <c r="H582" s="17" t="str">
        <f t="shared" si="122"/>
        <v>15/04/14</v>
      </c>
      <c r="I582" s="17" t="str">
        <f t="shared" si="132"/>
        <v>30/6/14</v>
      </c>
      <c r="J582" s="17" t="str">
        <f t="shared" si="133"/>
        <v>Tuesday</v>
      </c>
      <c r="K582" s="20">
        <f t="shared" si="130"/>
        <v>41747</v>
      </c>
      <c r="L582" s="20">
        <f t="shared" si="130"/>
        <v>41824</v>
      </c>
      <c r="M582" s="18">
        <f t="shared" si="124"/>
        <v>77</v>
      </c>
      <c r="N582" s="21">
        <f t="shared" si="125"/>
        <v>103.8961038961039</v>
      </c>
      <c r="O582" s="17">
        <f t="shared" si="126"/>
        <v>1</v>
      </c>
      <c r="P582" s="22">
        <f t="shared" si="127"/>
        <v>103.8961038961039</v>
      </c>
      <c r="Q582" s="23">
        <f t="shared" si="131"/>
        <v>41775</v>
      </c>
      <c r="R582">
        <f t="shared" si="134"/>
        <v>1</v>
      </c>
    </row>
    <row r="583" spans="1:18" x14ac:dyDescent="0.3">
      <c r="A583" s="17">
        <v>12</v>
      </c>
      <c r="B583" s="17" t="s">
        <v>13</v>
      </c>
      <c r="C583" s="17" t="s">
        <v>24</v>
      </c>
      <c r="D583" s="17" t="s">
        <v>25</v>
      </c>
      <c r="E583" s="17" t="s">
        <v>20</v>
      </c>
      <c r="F583" s="17" t="s">
        <v>38</v>
      </c>
      <c r="G583" s="25">
        <v>8000</v>
      </c>
      <c r="H583" s="17" t="str">
        <f t="shared" si="122"/>
        <v>15/04/14</v>
      </c>
      <c r="I583" s="17" t="str">
        <f t="shared" si="132"/>
        <v>30/6/14</v>
      </c>
      <c r="J583" s="17" t="str">
        <f t="shared" si="133"/>
        <v>Tuesday</v>
      </c>
      <c r="K583" s="20">
        <f t="shared" si="130"/>
        <v>41747</v>
      </c>
      <c r="L583" s="20">
        <f t="shared" si="130"/>
        <v>41824</v>
      </c>
      <c r="M583" s="18">
        <f t="shared" si="124"/>
        <v>77</v>
      </c>
      <c r="N583" s="21">
        <f t="shared" si="125"/>
        <v>103.8961038961039</v>
      </c>
      <c r="O583" s="17">
        <f t="shared" si="126"/>
        <v>1</v>
      </c>
      <c r="P583" s="22">
        <f t="shared" si="127"/>
        <v>103.8961038961039</v>
      </c>
      <c r="Q583" s="23">
        <f t="shared" si="131"/>
        <v>41782</v>
      </c>
      <c r="R583">
        <f t="shared" si="134"/>
        <v>1</v>
      </c>
    </row>
    <row r="584" spans="1:18" x14ac:dyDescent="0.3">
      <c r="A584" s="17">
        <v>12</v>
      </c>
      <c r="B584" s="17" t="s">
        <v>13</v>
      </c>
      <c r="C584" s="17" t="s">
        <v>24</v>
      </c>
      <c r="D584" s="17" t="s">
        <v>25</v>
      </c>
      <c r="E584" s="17" t="s">
        <v>20</v>
      </c>
      <c r="F584" s="17" t="s">
        <v>38</v>
      </c>
      <c r="G584" s="25">
        <v>8000</v>
      </c>
      <c r="H584" s="17" t="str">
        <f t="shared" si="122"/>
        <v>15/04/14</v>
      </c>
      <c r="I584" s="17" t="str">
        <f t="shared" si="132"/>
        <v>30/6/14</v>
      </c>
      <c r="J584" s="17" t="str">
        <f t="shared" si="133"/>
        <v>Tuesday</v>
      </c>
      <c r="K584" s="20">
        <f t="shared" si="130"/>
        <v>41747</v>
      </c>
      <c r="L584" s="20">
        <f t="shared" si="130"/>
        <v>41824</v>
      </c>
      <c r="M584" s="18">
        <f t="shared" si="124"/>
        <v>77</v>
      </c>
      <c r="N584" s="21">
        <f t="shared" si="125"/>
        <v>103.8961038961039</v>
      </c>
      <c r="O584" s="17">
        <f t="shared" si="126"/>
        <v>1</v>
      </c>
      <c r="P584" s="22">
        <f t="shared" si="127"/>
        <v>103.8961038961039</v>
      </c>
      <c r="Q584" s="23">
        <f t="shared" si="131"/>
        <v>41789</v>
      </c>
      <c r="R584">
        <f t="shared" si="134"/>
        <v>1</v>
      </c>
    </row>
    <row r="585" spans="1:18" x14ac:dyDescent="0.3">
      <c r="A585" s="17">
        <v>12</v>
      </c>
      <c r="B585" s="17" t="s">
        <v>13</v>
      </c>
      <c r="C585" s="17" t="s">
        <v>24</v>
      </c>
      <c r="D585" s="17" t="s">
        <v>25</v>
      </c>
      <c r="E585" s="17" t="s">
        <v>20</v>
      </c>
      <c r="F585" s="17" t="s">
        <v>38</v>
      </c>
      <c r="G585" s="25">
        <v>8000</v>
      </c>
      <c r="H585" s="17" t="str">
        <f t="shared" si="122"/>
        <v>15/04/14</v>
      </c>
      <c r="I585" s="17" t="str">
        <f t="shared" si="132"/>
        <v>30/6/14</v>
      </c>
      <c r="J585" s="17" t="str">
        <f t="shared" si="133"/>
        <v>Tuesday</v>
      </c>
      <c r="K585" s="20">
        <f t="shared" si="130"/>
        <v>41747</v>
      </c>
      <c r="L585" s="20">
        <f t="shared" si="130"/>
        <v>41824</v>
      </c>
      <c r="M585" s="18">
        <f t="shared" si="124"/>
        <v>77</v>
      </c>
      <c r="N585" s="21">
        <f t="shared" si="125"/>
        <v>103.8961038961039</v>
      </c>
      <c r="O585" s="17">
        <f t="shared" si="126"/>
        <v>1</v>
      </c>
      <c r="P585" s="22">
        <f t="shared" si="127"/>
        <v>103.8961038961039</v>
      </c>
      <c r="Q585" s="23">
        <f t="shared" si="131"/>
        <v>41796</v>
      </c>
      <c r="R585">
        <f t="shared" si="134"/>
        <v>1</v>
      </c>
    </row>
    <row r="586" spans="1:18" x14ac:dyDescent="0.3">
      <c r="A586" s="17">
        <v>12</v>
      </c>
      <c r="B586" s="17" t="s">
        <v>13</v>
      </c>
      <c r="C586" s="17" t="s">
        <v>24</v>
      </c>
      <c r="D586" s="17" t="s">
        <v>25</v>
      </c>
      <c r="E586" s="17" t="s">
        <v>20</v>
      </c>
      <c r="F586" s="17" t="s">
        <v>38</v>
      </c>
      <c r="G586" s="25">
        <v>8000</v>
      </c>
      <c r="H586" s="17" t="str">
        <f t="shared" si="122"/>
        <v>15/04/14</v>
      </c>
      <c r="I586" s="17" t="str">
        <f t="shared" si="132"/>
        <v>30/6/14</v>
      </c>
      <c r="J586" s="17" t="str">
        <f t="shared" si="133"/>
        <v>Tuesday</v>
      </c>
      <c r="K586" s="20">
        <f t="shared" si="130"/>
        <v>41747</v>
      </c>
      <c r="L586" s="20">
        <f t="shared" si="130"/>
        <v>41824</v>
      </c>
      <c r="M586" s="18">
        <f t="shared" si="124"/>
        <v>77</v>
      </c>
      <c r="N586" s="21">
        <f t="shared" si="125"/>
        <v>103.8961038961039</v>
      </c>
      <c r="O586" s="17">
        <f t="shared" si="126"/>
        <v>1</v>
      </c>
      <c r="P586" s="22">
        <f t="shared" si="127"/>
        <v>103.8961038961039</v>
      </c>
      <c r="Q586" s="23">
        <f t="shared" si="131"/>
        <v>41803</v>
      </c>
      <c r="R586">
        <f t="shared" si="134"/>
        <v>1</v>
      </c>
    </row>
    <row r="587" spans="1:18" x14ac:dyDescent="0.3">
      <c r="A587" s="17">
        <v>12</v>
      </c>
      <c r="B587" s="17" t="s">
        <v>13</v>
      </c>
      <c r="C587" s="17" t="s">
        <v>24</v>
      </c>
      <c r="D587" s="17" t="s">
        <v>25</v>
      </c>
      <c r="E587" s="17" t="s">
        <v>20</v>
      </c>
      <c r="F587" s="17" t="s">
        <v>38</v>
      </c>
      <c r="G587" s="25">
        <v>8000</v>
      </c>
      <c r="H587" s="17" t="str">
        <f t="shared" si="122"/>
        <v>15/04/14</v>
      </c>
      <c r="I587" s="17" t="str">
        <f t="shared" si="132"/>
        <v>30/6/14</v>
      </c>
      <c r="J587" s="17" t="str">
        <f t="shared" si="133"/>
        <v>Tuesday</v>
      </c>
      <c r="K587" s="20">
        <f t="shared" si="130"/>
        <v>41747</v>
      </c>
      <c r="L587" s="20">
        <f t="shared" si="130"/>
        <v>41824</v>
      </c>
      <c r="M587" s="18">
        <f t="shared" si="124"/>
        <v>77</v>
      </c>
      <c r="N587" s="21">
        <f t="shared" si="125"/>
        <v>103.8961038961039</v>
      </c>
      <c r="O587" s="17">
        <f t="shared" si="126"/>
        <v>1</v>
      </c>
      <c r="P587" s="22">
        <f t="shared" si="127"/>
        <v>103.8961038961039</v>
      </c>
      <c r="Q587" s="23">
        <f t="shared" si="131"/>
        <v>41810</v>
      </c>
      <c r="R587">
        <f t="shared" si="134"/>
        <v>1</v>
      </c>
    </row>
    <row r="588" spans="1:18" x14ac:dyDescent="0.3">
      <c r="A588" s="17">
        <v>12</v>
      </c>
      <c r="B588" s="17" t="s">
        <v>13</v>
      </c>
      <c r="C588" s="17" t="s">
        <v>24</v>
      </c>
      <c r="D588" s="17" t="s">
        <v>25</v>
      </c>
      <c r="E588" s="17" t="s">
        <v>20</v>
      </c>
      <c r="F588" s="17" t="s">
        <v>38</v>
      </c>
      <c r="G588" s="25">
        <v>8000</v>
      </c>
      <c r="H588" s="17" t="str">
        <f t="shared" si="122"/>
        <v>15/04/14</v>
      </c>
      <c r="I588" s="17" t="str">
        <f t="shared" si="132"/>
        <v>30/6/14</v>
      </c>
      <c r="J588" s="17" t="str">
        <f t="shared" si="133"/>
        <v>Tuesday</v>
      </c>
      <c r="K588" s="20">
        <f t="shared" si="130"/>
        <v>41747</v>
      </c>
      <c r="L588" s="20">
        <f t="shared" si="130"/>
        <v>41824</v>
      </c>
      <c r="M588" s="18">
        <f t="shared" si="124"/>
        <v>77</v>
      </c>
      <c r="N588" s="21">
        <f t="shared" si="125"/>
        <v>103.8961038961039</v>
      </c>
      <c r="O588" s="17">
        <f t="shared" si="126"/>
        <v>1</v>
      </c>
      <c r="P588" s="22">
        <f t="shared" si="127"/>
        <v>103.8961038961039</v>
      </c>
      <c r="Q588" s="23">
        <f t="shared" si="131"/>
        <v>41817</v>
      </c>
      <c r="R588">
        <f t="shared" si="134"/>
        <v>1</v>
      </c>
    </row>
    <row r="589" spans="1:18" x14ac:dyDescent="0.3">
      <c r="A589" s="17">
        <v>12</v>
      </c>
      <c r="B589" s="17" t="s">
        <v>13</v>
      </c>
      <c r="C589" s="17" t="s">
        <v>24</v>
      </c>
      <c r="D589" s="17" t="s">
        <v>25</v>
      </c>
      <c r="E589" s="17" t="s">
        <v>20</v>
      </c>
      <c r="F589" s="17" t="s">
        <v>38</v>
      </c>
      <c r="G589" s="25">
        <v>8000</v>
      </c>
      <c r="H589" s="17" t="str">
        <f t="shared" si="122"/>
        <v>15/04/14</v>
      </c>
      <c r="I589" s="17" t="str">
        <f t="shared" si="132"/>
        <v>30/6/14</v>
      </c>
      <c r="J589" s="17" t="str">
        <f t="shared" si="133"/>
        <v>Tuesday</v>
      </c>
      <c r="K589" s="20">
        <f t="shared" si="130"/>
        <v>41747</v>
      </c>
      <c r="L589" s="20">
        <f t="shared" si="130"/>
        <v>41824</v>
      </c>
      <c r="M589" s="18">
        <f t="shared" si="124"/>
        <v>77</v>
      </c>
      <c r="N589" s="21">
        <f t="shared" si="125"/>
        <v>103.8961038961039</v>
      </c>
      <c r="O589" s="17">
        <f t="shared" si="126"/>
        <v>1</v>
      </c>
      <c r="P589" s="22">
        <f t="shared" si="127"/>
        <v>103.8961038961039</v>
      </c>
      <c r="Q589" s="23">
        <f t="shared" si="131"/>
        <v>41824</v>
      </c>
      <c r="R589">
        <f t="shared" si="134"/>
        <v>1</v>
      </c>
    </row>
  </sheetData>
  <autoFilter ref="A1:R58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7"/>
  <sheetViews>
    <sheetView tabSelected="1" topLeftCell="E1" workbookViewId="0">
      <selection activeCell="Y6" sqref="Y6"/>
    </sheetView>
  </sheetViews>
  <sheetFormatPr defaultRowHeight="14.4" x14ac:dyDescent="0.3"/>
  <cols>
    <col min="1" max="1" width="5.21875" bestFit="1" customWidth="1"/>
    <col min="2" max="2" width="7.77734375" bestFit="1" customWidth="1"/>
    <col min="3" max="3" width="10.21875" bestFit="1" customWidth="1"/>
    <col min="4" max="4" width="16.88671875" bestFit="1" customWidth="1"/>
    <col min="5" max="5" width="9.88671875" bestFit="1" customWidth="1"/>
    <col min="6" max="6" width="7.77734375" bestFit="1" customWidth="1"/>
    <col min="7" max="7" width="6" bestFit="1" customWidth="1"/>
    <col min="9" max="9" width="8.5546875" bestFit="1" customWidth="1"/>
    <col min="10" max="10" width="10.44140625" bestFit="1" customWidth="1"/>
    <col min="11" max="11" width="14.6640625" bestFit="1" customWidth="1"/>
    <col min="12" max="12" width="13.77734375" bestFit="1" customWidth="1"/>
    <col min="13" max="13" width="8.109375" bestFit="1" customWidth="1"/>
    <col min="14" max="14" width="7.21875" bestFit="1" customWidth="1"/>
    <col min="15" max="15" width="8.109375" bestFit="1" customWidth="1"/>
    <col min="16" max="16" width="10.44140625" bestFit="1" customWidth="1"/>
    <col min="17" max="17" width="9.33203125" bestFit="1" customWidth="1"/>
    <col min="18" max="18" width="4" bestFit="1" customWidth="1"/>
    <col min="19" max="19" width="16.6640625" bestFit="1" customWidth="1"/>
    <col min="20" max="20" width="15.88671875" bestFit="1" customWidth="1"/>
    <col min="21" max="21" width="5.5546875" bestFit="1" customWidth="1"/>
    <col min="22" max="22" width="6.21875" bestFit="1" customWidth="1"/>
    <col min="23" max="23" width="10" bestFit="1" customWidth="1"/>
    <col min="24" max="24" width="12.3320312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31</v>
      </c>
      <c r="K1" s="9" t="s">
        <v>39</v>
      </c>
      <c r="L1" s="9" t="s">
        <v>40</v>
      </c>
      <c r="M1" t="s">
        <v>3</v>
      </c>
      <c r="N1" t="s">
        <v>41</v>
      </c>
      <c r="O1" t="s">
        <v>42</v>
      </c>
      <c r="P1" t="s">
        <v>43</v>
      </c>
      <c r="Q1" s="9" t="s">
        <v>44</v>
      </c>
      <c r="R1" t="s">
        <v>53</v>
      </c>
      <c r="S1" t="s">
        <v>54</v>
      </c>
      <c r="T1" t="s">
        <v>55</v>
      </c>
      <c r="U1" t="s">
        <v>58</v>
      </c>
      <c r="V1" t="s">
        <v>59</v>
      </c>
      <c r="W1" t="s">
        <v>56</v>
      </c>
      <c r="X1" t="s">
        <v>57</v>
      </c>
    </row>
    <row r="2" spans="1:24" x14ac:dyDescent="0.3">
      <c r="A2">
        <v>3</v>
      </c>
      <c r="B2" t="s">
        <v>13</v>
      </c>
      <c r="C2" t="s">
        <v>14</v>
      </c>
      <c r="D2" t="s">
        <v>15</v>
      </c>
      <c r="E2" t="s">
        <v>19</v>
      </c>
      <c r="F2" t="s">
        <v>35</v>
      </c>
      <c r="G2">
        <v>9500</v>
      </c>
      <c r="H2" t="s">
        <v>45</v>
      </c>
      <c r="I2" t="s">
        <v>46</v>
      </c>
      <c r="J2" t="s">
        <v>47</v>
      </c>
      <c r="K2" s="9">
        <v>41684</v>
      </c>
      <c r="L2" s="9">
        <v>41726</v>
      </c>
      <c r="M2">
        <v>40</v>
      </c>
      <c r="N2" s="43">
        <v>237.5</v>
      </c>
      <c r="O2">
        <v>1</v>
      </c>
      <c r="P2" s="43">
        <f>N2/2</f>
        <v>118.75</v>
      </c>
      <c r="Q2" s="9">
        <v>41684</v>
      </c>
      <c r="R2">
        <v>1</v>
      </c>
      <c r="S2" s="44">
        <f t="shared" ref="S2:S65" si="0">Q2-H2</f>
        <v>2</v>
      </c>
      <c r="T2" s="44">
        <f t="shared" ref="T2:T65" si="1">Q2-I2</f>
        <v>-37</v>
      </c>
      <c r="U2" s="43">
        <f>Q2-H2</f>
        <v>2</v>
      </c>
      <c r="V2" s="43">
        <f>Q2-I2</f>
        <v>-37</v>
      </c>
      <c r="W2">
        <f>IF(U2&lt;=6,U2+1,
IF(AND(V2&lt;=6,V2&gt;=0),7-V2,7))</f>
        <v>3</v>
      </c>
      <c r="X2">
        <f>W2*P2</f>
        <v>356.25</v>
      </c>
    </row>
    <row r="3" spans="1:24" x14ac:dyDescent="0.3">
      <c r="A3">
        <v>3</v>
      </c>
      <c r="B3" t="s">
        <v>13</v>
      </c>
      <c r="C3" t="s">
        <v>14</v>
      </c>
      <c r="D3" t="s">
        <v>15</v>
      </c>
      <c r="E3" t="s">
        <v>19</v>
      </c>
      <c r="F3" t="s">
        <v>35</v>
      </c>
      <c r="G3">
        <v>9500</v>
      </c>
      <c r="H3" t="s">
        <v>45</v>
      </c>
      <c r="I3" t="s">
        <v>46</v>
      </c>
      <c r="J3" t="s">
        <v>47</v>
      </c>
      <c r="K3" s="9">
        <v>41684</v>
      </c>
      <c r="L3" s="9">
        <v>41726</v>
      </c>
      <c r="M3">
        <v>40</v>
      </c>
      <c r="N3" s="43">
        <v>237.5</v>
      </c>
      <c r="O3">
        <v>1</v>
      </c>
      <c r="P3" s="43">
        <f t="shared" ref="P3:P57" si="2">N3/2</f>
        <v>118.75</v>
      </c>
      <c r="Q3" s="9">
        <v>41691</v>
      </c>
      <c r="R3">
        <v>1</v>
      </c>
      <c r="S3" s="44">
        <f t="shared" si="0"/>
        <v>9</v>
      </c>
      <c r="T3" s="44">
        <f t="shared" si="1"/>
        <v>-30</v>
      </c>
      <c r="U3" s="43">
        <f t="shared" ref="U3:U66" si="3">Q3-H3</f>
        <v>9</v>
      </c>
      <c r="V3" s="43">
        <f t="shared" ref="V3:V66" si="4">Q3-I3</f>
        <v>-30</v>
      </c>
      <c r="W3">
        <f>IF(U3&lt;=6,U3+1,
IF(AND(V3&lt;=6,V3&gt;=0),7-V3,7))</f>
        <v>7</v>
      </c>
      <c r="X3">
        <f t="shared" ref="X3:X66" si="5">W3*P3</f>
        <v>831.25</v>
      </c>
    </row>
    <row r="4" spans="1:24" x14ac:dyDescent="0.3">
      <c r="A4">
        <v>3</v>
      </c>
      <c r="B4" t="s">
        <v>13</v>
      </c>
      <c r="C4" t="s">
        <v>14</v>
      </c>
      <c r="D4" t="s">
        <v>15</v>
      </c>
      <c r="E4" t="s">
        <v>19</v>
      </c>
      <c r="F4" t="s">
        <v>35</v>
      </c>
      <c r="G4">
        <v>9500</v>
      </c>
      <c r="H4" t="s">
        <v>45</v>
      </c>
      <c r="I4" t="s">
        <v>46</v>
      </c>
      <c r="J4" t="s">
        <v>47</v>
      </c>
      <c r="K4" s="9">
        <v>41684</v>
      </c>
      <c r="L4" s="9">
        <v>41726</v>
      </c>
      <c r="M4">
        <v>40</v>
      </c>
      <c r="N4" s="43">
        <v>237.5</v>
      </c>
      <c r="O4">
        <v>1</v>
      </c>
      <c r="P4" s="43">
        <f t="shared" si="2"/>
        <v>118.75</v>
      </c>
      <c r="Q4" s="9">
        <v>41698</v>
      </c>
      <c r="R4">
        <v>1</v>
      </c>
      <c r="S4" s="44">
        <f t="shared" si="0"/>
        <v>16</v>
      </c>
      <c r="T4" s="44">
        <f t="shared" si="1"/>
        <v>-23</v>
      </c>
      <c r="U4" s="43">
        <f t="shared" si="3"/>
        <v>16</v>
      </c>
      <c r="V4" s="43">
        <f t="shared" si="4"/>
        <v>-23</v>
      </c>
      <c r="W4">
        <f t="shared" ref="W3:W66" si="6">IF(U4&lt;=6,U4+1,
IF(AND(V4&lt;=6,V4&gt;=0),7-V4,7))</f>
        <v>7</v>
      </c>
      <c r="X4">
        <f t="shared" si="5"/>
        <v>831.25</v>
      </c>
    </row>
    <row r="5" spans="1:24" x14ac:dyDescent="0.3">
      <c r="A5">
        <v>3</v>
      </c>
      <c r="B5" t="s">
        <v>13</v>
      </c>
      <c r="C5" t="s">
        <v>14</v>
      </c>
      <c r="D5" t="s">
        <v>15</v>
      </c>
      <c r="E5" t="s">
        <v>19</v>
      </c>
      <c r="F5" t="s">
        <v>35</v>
      </c>
      <c r="G5">
        <v>9500</v>
      </c>
      <c r="H5" t="s">
        <v>45</v>
      </c>
      <c r="I5" t="s">
        <v>46</v>
      </c>
      <c r="J5" t="s">
        <v>47</v>
      </c>
      <c r="K5" s="9">
        <v>41684</v>
      </c>
      <c r="L5" s="9">
        <v>41726</v>
      </c>
      <c r="M5">
        <v>40</v>
      </c>
      <c r="N5" s="43">
        <v>237.5</v>
      </c>
      <c r="O5">
        <v>1</v>
      </c>
      <c r="P5" s="43">
        <f t="shared" si="2"/>
        <v>118.75</v>
      </c>
      <c r="Q5" s="9">
        <v>41705</v>
      </c>
      <c r="R5">
        <v>1</v>
      </c>
      <c r="S5" s="44">
        <f t="shared" si="0"/>
        <v>23</v>
      </c>
      <c r="T5" s="44">
        <f t="shared" si="1"/>
        <v>-16</v>
      </c>
      <c r="U5" s="43">
        <f t="shared" si="3"/>
        <v>23</v>
      </c>
      <c r="V5" s="43">
        <f t="shared" si="4"/>
        <v>-16</v>
      </c>
      <c r="W5">
        <f t="shared" si="6"/>
        <v>7</v>
      </c>
      <c r="X5">
        <f t="shared" si="5"/>
        <v>831.25</v>
      </c>
    </row>
    <row r="6" spans="1:24" x14ac:dyDescent="0.3">
      <c r="A6">
        <v>3</v>
      </c>
      <c r="B6" t="s">
        <v>13</v>
      </c>
      <c r="C6" t="s">
        <v>14</v>
      </c>
      <c r="D6" t="s">
        <v>15</v>
      </c>
      <c r="E6" t="s">
        <v>19</v>
      </c>
      <c r="F6" t="s">
        <v>35</v>
      </c>
      <c r="G6">
        <v>9500</v>
      </c>
      <c r="H6" t="s">
        <v>45</v>
      </c>
      <c r="I6" t="s">
        <v>46</v>
      </c>
      <c r="J6" t="s">
        <v>47</v>
      </c>
      <c r="K6" s="9">
        <v>41684</v>
      </c>
      <c r="L6" s="9">
        <v>41726</v>
      </c>
      <c r="M6">
        <v>40</v>
      </c>
      <c r="N6" s="43">
        <v>237.5</v>
      </c>
      <c r="O6">
        <v>1</v>
      </c>
      <c r="P6" s="43">
        <f t="shared" si="2"/>
        <v>118.75</v>
      </c>
      <c r="Q6" s="9">
        <v>41712</v>
      </c>
      <c r="R6">
        <v>1</v>
      </c>
      <c r="S6" s="44">
        <f t="shared" si="0"/>
        <v>30</v>
      </c>
      <c r="T6" s="44">
        <f t="shared" si="1"/>
        <v>-9</v>
      </c>
      <c r="U6" s="43">
        <f t="shared" si="3"/>
        <v>30</v>
      </c>
      <c r="V6" s="43">
        <f t="shared" si="4"/>
        <v>-9</v>
      </c>
      <c r="W6">
        <f t="shared" si="6"/>
        <v>7</v>
      </c>
      <c r="X6">
        <f t="shared" si="5"/>
        <v>831.25</v>
      </c>
    </row>
    <row r="7" spans="1:24" x14ac:dyDescent="0.3">
      <c r="A7">
        <v>3</v>
      </c>
      <c r="B7" t="s">
        <v>13</v>
      </c>
      <c r="C7" t="s">
        <v>14</v>
      </c>
      <c r="D7" t="s">
        <v>15</v>
      </c>
      <c r="E7" t="s">
        <v>19</v>
      </c>
      <c r="F7" t="s">
        <v>35</v>
      </c>
      <c r="G7">
        <v>9500</v>
      </c>
      <c r="H7" t="s">
        <v>45</v>
      </c>
      <c r="I7" t="s">
        <v>46</v>
      </c>
      <c r="J7" t="s">
        <v>47</v>
      </c>
      <c r="K7" s="9">
        <v>41684</v>
      </c>
      <c r="L7" s="9">
        <v>41726</v>
      </c>
      <c r="M7">
        <v>40</v>
      </c>
      <c r="N7" s="43">
        <v>237.5</v>
      </c>
      <c r="O7">
        <v>1</v>
      </c>
      <c r="P7" s="43">
        <f t="shared" si="2"/>
        <v>118.75</v>
      </c>
      <c r="Q7" s="9">
        <v>41719</v>
      </c>
      <c r="R7">
        <v>1</v>
      </c>
      <c r="S7" s="44">
        <f t="shared" si="0"/>
        <v>37</v>
      </c>
      <c r="T7" s="44">
        <f t="shared" si="1"/>
        <v>-2</v>
      </c>
      <c r="U7" s="43">
        <f t="shared" si="3"/>
        <v>37</v>
      </c>
      <c r="V7" s="43">
        <f t="shared" si="4"/>
        <v>-2</v>
      </c>
      <c r="W7">
        <f t="shared" si="6"/>
        <v>7</v>
      </c>
      <c r="X7">
        <f t="shared" si="5"/>
        <v>831.25</v>
      </c>
    </row>
    <row r="8" spans="1:24" x14ac:dyDescent="0.3">
      <c r="A8">
        <v>3</v>
      </c>
      <c r="B8" t="s">
        <v>13</v>
      </c>
      <c r="C8" t="s">
        <v>14</v>
      </c>
      <c r="D8" t="s">
        <v>15</v>
      </c>
      <c r="E8" t="s">
        <v>19</v>
      </c>
      <c r="F8" t="s">
        <v>35</v>
      </c>
      <c r="G8">
        <v>9500</v>
      </c>
      <c r="H8" t="s">
        <v>45</v>
      </c>
      <c r="I8" t="s">
        <v>46</v>
      </c>
      <c r="J8" t="s">
        <v>47</v>
      </c>
      <c r="K8" s="9">
        <v>41684</v>
      </c>
      <c r="L8" s="9">
        <v>41726</v>
      </c>
      <c r="M8">
        <v>40</v>
      </c>
      <c r="N8" s="43">
        <v>237.5</v>
      </c>
      <c r="O8">
        <v>1</v>
      </c>
      <c r="P8" s="43">
        <f t="shared" si="2"/>
        <v>118.75</v>
      </c>
      <c r="Q8" s="9">
        <v>41726</v>
      </c>
      <c r="R8">
        <v>1</v>
      </c>
      <c r="S8" s="44">
        <f t="shared" si="0"/>
        <v>44</v>
      </c>
      <c r="T8" s="44">
        <f t="shared" si="1"/>
        <v>5</v>
      </c>
      <c r="U8" s="43">
        <f t="shared" si="3"/>
        <v>44</v>
      </c>
      <c r="V8" s="43">
        <f t="shared" si="4"/>
        <v>5</v>
      </c>
      <c r="W8">
        <f t="shared" si="6"/>
        <v>2</v>
      </c>
      <c r="X8">
        <f t="shared" si="5"/>
        <v>237.5</v>
      </c>
    </row>
    <row r="9" spans="1:24" x14ac:dyDescent="0.3">
      <c r="A9">
        <v>3</v>
      </c>
      <c r="B9" t="s">
        <v>13</v>
      </c>
      <c r="C9" t="s">
        <v>14</v>
      </c>
      <c r="D9" t="s">
        <v>15</v>
      </c>
      <c r="E9" t="s">
        <v>19</v>
      </c>
      <c r="F9" t="s">
        <v>33</v>
      </c>
      <c r="G9">
        <v>9500</v>
      </c>
      <c r="H9" t="s">
        <v>45</v>
      </c>
      <c r="I9" t="s">
        <v>46</v>
      </c>
      <c r="J9" t="s">
        <v>47</v>
      </c>
      <c r="K9" s="9">
        <v>41684</v>
      </c>
      <c r="L9" s="9">
        <v>41726</v>
      </c>
      <c r="M9">
        <v>40</v>
      </c>
      <c r="N9" s="43">
        <v>237.5</v>
      </c>
      <c r="O9">
        <v>1</v>
      </c>
      <c r="P9" s="43">
        <f t="shared" si="2"/>
        <v>118.75</v>
      </c>
      <c r="Q9" s="9">
        <v>41684</v>
      </c>
      <c r="R9">
        <v>1</v>
      </c>
      <c r="S9" s="44">
        <f t="shared" si="0"/>
        <v>2</v>
      </c>
      <c r="T9" s="44">
        <f t="shared" si="1"/>
        <v>-37</v>
      </c>
      <c r="U9" s="43">
        <f t="shared" si="3"/>
        <v>2</v>
      </c>
      <c r="V9" s="43">
        <f t="shared" si="4"/>
        <v>-37</v>
      </c>
      <c r="W9">
        <f t="shared" si="6"/>
        <v>3</v>
      </c>
      <c r="X9">
        <f t="shared" si="5"/>
        <v>356.25</v>
      </c>
    </row>
    <row r="10" spans="1:24" x14ac:dyDescent="0.3">
      <c r="A10">
        <v>3</v>
      </c>
      <c r="B10" t="s">
        <v>13</v>
      </c>
      <c r="C10" t="s">
        <v>14</v>
      </c>
      <c r="D10" t="s">
        <v>15</v>
      </c>
      <c r="E10" t="s">
        <v>19</v>
      </c>
      <c r="F10" t="s">
        <v>33</v>
      </c>
      <c r="G10">
        <v>9500</v>
      </c>
      <c r="H10" t="s">
        <v>45</v>
      </c>
      <c r="I10" t="s">
        <v>46</v>
      </c>
      <c r="J10" t="s">
        <v>47</v>
      </c>
      <c r="K10" s="9">
        <v>41684</v>
      </c>
      <c r="L10" s="9">
        <v>41726</v>
      </c>
      <c r="M10">
        <v>40</v>
      </c>
      <c r="N10" s="43">
        <v>237.5</v>
      </c>
      <c r="O10">
        <v>1</v>
      </c>
      <c r="P10" s="43">
        <f t="shared" si="2"/>
        <v>118.75</v>
      </c>
      <c r="Q10" s="9">
        <v>41691</v>
      </c>
      <c r="R10">
        <v>1</v>
      </c>
      <c r="S10" s="44">
        <f t="shared" si="0"/>
        <v>9</v>
      </c>
      <c r="T10" s="44">
        <f t="shared" si="1"/>
        <v>-30</v>
      </c>
      <c r="U10" s="43">
        <f t="shared" si="3"/>
        <v>9</v>
      </c>
      <c r="V10" s="43">
        <f t="shared" si="4"/>
        <v>-30</v>
      </c>
      <c r="W10">
        <f t="shared" si="6"/>
        <v>7</v>
      </c>
      <c r="X10">
        <f t="shared" si="5"/>
        <v>831.25</v>
      </c>
    </row>
    <row r="11" spans="1:24" x14ac:dyDescent="0.3">
      <c r="A11">
        <v>3</v>
      </c>
      <c r="B11" t="s">
        <v>13</v>
      </c>
      <c r="C11" t="s">
        <v>14</v>
      </c>
      <c r="D11" t="s">
        <v>15</v>
      </c>
      <c r="E11" t="s">
        <v>19</v>
      </c>
      <c r="F11" t="s">
        <v>33</v>
      </c>
      <c r="G11">
        <v>9500</v>
      </c>
      <c r="H11" t="s">
        <v>45</v>
      </c>
      <c r="I11" t="s">
        <v>46</v>
      </c>
      <c r="J11" t="s">
        <v>47</v>
      </c>
      <c r="K11" s="9">
        <v>41684</v>
      </c>
      <c r="L11" s="9">
        <v>41726</v>
      </c>
      <c r="M11">
        <v>40</v>
      </c>
      <c r="N11" s="43">
        <v>237.5</v>
      </c>
      <c r="O11">
        <v>1</v>
      </c>
      <c r="P11" s="43">
        <f t="shared" si="2"/>
        <v>118.75</v>
      </c>
      <c r="Q11" s="9">
        <v>41698</v>
      </c>
      <c r="R11">
        <v>1</v>
      </c>
      <c r="S11" s="44">
        <f t="shared" si="0"/>
        <v>16</v>
      </c>
      <c r="T11" s="44">
        <f t="shared" si="1"/>
        <v>-23</v>
      </c>
      <c r="U11" s="43">
        <f t="shared" si="3"/>
        <v>16</v>
      </c>
      <c r="V11" s="43">
        <f t="shared" si="4"/>
        <v>-23</v>
      </c>
      <c r="W11">
        <f t="shared" si="6"/>
        <v>7</v>
      </c>
      <c r="X11">
        <f t="shared" si="5"/>
        <v>831.25</v>
      </c>
    </row>
    <row r="12" spans="1:24" x14ac:dyDescent="0.3">
      <c r="A12">
        <v>3</v>
      </c>
      <c r="B12" t="s">
        <v>13</v>
      </c>
      <c r="C12" t="s">
        <v>14</v>
      </c>
      <c r="D12" t="s">
        <v>15</v>
      </c>
      <c r="E12" t="s">
        <v>19</v>
      </c>
      <c r="F12" t="s">
        <v>33</v>
      </c>
      <c r="G12">
        <v>9500</v>
      </c>
      <c r="H12" t="s">
        <v>45</v>
      </c>
      <c r="I12" t="s">
        <v>46</v>
      </c>
      <c r="J12" t="s">
        <v>47</v>
      </c>
      <c r="K12" s="9">
        <v>41684</v>
      </c>
      <c r="L12" s="9">
        <v>41726</v>
      </c>
      <c r="M12">
        <v>40</v>
      </c>
      <c r="N12" s="43">
        <v>237.5</v>
      </c>
      <c r="O12">
        <v>1</v>
      </c>
      <c r="P12" s="43">
        <f t="shared" si="2"/>
        <v>118.75</v>
      </c>
      <c r="Q12" s="9">
        <v>41705</v>
      </c>
      <c r="R12">
        <v>1</v>
      </c>
      <c r="S12" s="44">
        <f t="shared" si="0"/>
        <v>23</v>
      </c>
      <c r="T12" s="44">
        <f t="shared" si="1"/>
        <v>-16</v>
      </c>
      <c r="U12" s="43">
        <f t="shared" si="3"/>
        <v>23</v>
      </c>
      <c r="V12" s="43">
        <f t="shared" si="4"/>
        <v>-16</v>
      </c>
      <c r="W12">
        <f t="shared" si="6"/>
        <v>7</v>
      </c>
      <c r="X12">
        <f t="shared" si="5"/>
        <v>831.25</v>
      </c>
    </row>
    <row r="13" spans="1:24" x14ac:dyDescent="0.3">
      <c r="A13">
        <v>3</v>
      </c>
      <c r="B13" t="s">
        <v>13</v>
      </c>
      <c r="C13" t="s">
        <v>14</v>
      </c>
      <c r="D13" t="s">
        <v>15</v>
      </c>
      <c r="E13" t="s">
        <v>19</v>
      </c>
      <c r="F13" t="s">
        <v>33</v>
      </c>
      <c r="G13">
        <v>9500</v>
      </c>
      <c r="H13" t="s">
        <v>45</v>
      </c>
      <c r="I13" t="s">
        <v>46</v>
      </c>
      <c r="J13" t="s">
        <v>47</v>
      </c>
      <c r="K13" s="9">
        <v>41684</v>
      </c>
      <c r="L13" s="9">
        <v>41726</v>
      </c>
      <c r="M13">
        <v>40</v>
      </c>
      <c r="N13" s="43">
        <v>237.5</v>
      </c>
      <c r="O13">
        <v>1</v>
      </c>
      <c r="P13" s="43">
        <f t="shared" si="2"/>
        <v>118.75</v>
      </c>
      <c r="Q13" s="9">
        <v>41712</v>
      </c>
      <c r="R13">
        <v>1</v>
      </c>
      <c r="S13" s="44">
        <f t="shared" si="0"/>
        <v>30</v>
      </c>
      <c r="T13" s="44">
        <f t="shared" si="1"/>
        <v>-9</v>
      </c>
      <c r="U13" s="43">
        <f t="shared" si="3"/>
        <v>30</v>
      </c>
      <c r="V13" s="43">
        <f t="shared" si="4"/>
        <v>-9</v>
      </c>
      <c r="W13">
        <f t="shared" si="6"/>
        <v>7</v>
      </c>
      <c r="X13">
        <f t="shared" si="5"/>
        <v>831.25</v>
      </c>
    </row>
    <row r="14" spans="1:24" x14ac:dyDescent="0.3">
      <c r="A14">
        <v>3</v>
      </c>
      <c r="B14" t="s">
        <v>13</v>
      </c>
      <c r="C14" t="s">
        <v>14</v>
      </c>
      <c r="D14" t="s">
        <v>15</v>
      </c>
      <c r="E14" t="s">
        <v>19</v>
      </c>
      <c r="F14" t="s">
        <v>33</v>
      </c>
      <c r="G14">
        <v>9500</v>
      </c>
      <c r="H14" t="s">
        <v>45</v>
      </c>
      <c r="I14" t="s">
        <v>46</v>
      </c>
      <c r="J14" t="s">
        <v>47</v>
      </c>
      <c r="K14" s="9">
        <v>41684</v>
      </c>
      <c r="L14" s="9">
        <v>41726</v>
      </c>
      <c r="M14">
        <v>40</v>
      </c>
      <c r="N14" s="43">
        <v>237.5</v>
      </c>
      <c r="O14">
        <v>1</v>
      </c>
      <c r="P14" s="43">
        <f t="shared" si="2"/>
        <v>118.75</v>
      </c>
      <c r="Q14" s="9">
        <v>41719</v>
      </c>
      <c r="R14">
        <v>1</v>
      </c>
      <c r="S14" s="44">
        <f t="shared" si="0"/>
        <v>37</v>
      </c>
      <c r="T14" s="44">
        <f t="shared" si="1"/>
        <v>-2</v>
      </c>
      <c r="U14" s="43">
        <f t="shared" si="3"/>
        <v>37</v>
      </c>
      <c r="V14" s="43">
        <f t="shared" si="4"/>
        <v>-2</v>
      </c>
      <c r="W14">
        <f t="shared" si="6"/>
        <v>7</v>
      </c>
      <c r="X14">
        <f t="shared" si="5"/>
        <v>831.25</v>
      </c>
    </row>
    <row r="15" spans="1:24" x14ac:dyDescent="0.3">
      <c r="A15">
        <v>3</v>
      </c>
      <c r="B15" t="s">
        <v>13</v>
      </c>
      <c r="C15" t="s">
        <v>14</v>
      </c>
      <c r="D15" t="s">
        <v>15</v>
      </c>
      <c r="E15" t="s">
        <v>19</v>
      </c>
      <c r="F15" t="s">
        <v>33</v>
      </c>
      <c r="G15">
        <v>9500</v>
      </c>
      <c r="H15" t="s">
        <v>45</v>
      </c>
      <c r="I15" t="s">
        <v>46</v>
      </c>
      <c r="J15" t="s">
        <v>47</v>
      </c>
      <c r="K15" s="9">
        <v>41684</v>
      </c>
      <c r="L15" s="9">
        <v>41726</v>
      </c>
      <c r="M15">
        <v>40</v>
      </c>
      <c r="N15" s="43">
        <v>237.5</v>
      </c>
      <c r="O15">
        <v>1</v>
      </c>
      <c r="P15" s="43">
        <f t="shared" si="2"/>
        <v>118.75</v>
      </c>
      <c r="Q15" s="9">
        <v>41726</v>
      </c>
      <c r="R15">
        <v>1</v>
      </c>
      <c r="S15" s="44">
        <f t="shared" si="0"/>
        <v>44</v>
      </c>
      <c r="T15" s="44">
        <f t="shared" si="1"/>
        <v>5</v>
      </c>
      <c r="U15" s="43">
        <f t="shared" si="3"/>
        <v>44</v>
      </c>
      <c r="V15" s="43">
        <f t="shared" si="4"/>
        <v>5</v>
      </c>
      <c r="W15">
        <f t="shared" si="6"/>
        <v>2</v>
      </c>
      <c r="X15">
        <f t="shared" si="5"/>
        <v>237.5</v>
      </c>
    </row>
    <row r="16" spans="1:24" x14ac:dyDescent="0.3">
      <c r="A16">
        <v>4</v>
      </c>
      <c r="B16" t="s">
        <v>13</v>
      </c>
      <c r="C16" t="s">
        <v>14</v>
      </c>
      <c r="D16" t="s">
        <v>15</v>
      </c>
      <c r="E16" t="s">
        <v>20</v>
      </c>
      <c r="F16" t="s">
        <v>35</v>
      </c>
      <c r="G16">
        <v>1000</v>
      </c>
      <c r="H16" t="s">
        <v>45</v>
      </c>
      <c r="I16" t="s">
        <v>46</v>
      </c>
      <c r="J16" t="s">
        <v>47</v>
      </c>
      <c r="K16" s="9">
        <v>41684</v>
      </c>
      <c r="L16" s="9">
        <v>41726</v>
      </c>
      <c r="M16">
        <v>40</v>
      </c>
      <c r="N16" s="43">
        <v>25</v>
      </c>
      <c r="O16">
        <v>1</v>
      </c>
      <c r="P16" s="43">
        <f t="shared" si="2"/>
        <v>12.5</v>
      </c>
      <c r="Q16" s="9">
        <v>41684</v>
      </c>
      <c r="R16">
        <v>1</v>
      </c>
      <c r="S16" s="44">
        <f t="shared" si="0"/>
        <v>2</v>
      </c>
      <c r="T16" s="44">
        <f t="shared" si="1"/>
        <v>-37</v>
      </c>
      <c r="U16" s="43">
        <f t="shared" si="3"/>
        <v>2</v>
      </c>
      <c r="V16" s="43">
        <f t="shared" si="4"/>
        <v>-37</v>
      </c>
      <c r="W16">
        <f t="shared" si="6"/>
        <v>3</v>
      </c>
      <c r="X16">
        <f t="shared" si="5"/>
        <v>37.5</v>
      </c>
    </row>
    <row r="17" spans="1:24" x14ac:dyDescent="0.3">
      <c r="A17">
        <v>4</v>
      </c>
      <c r="B17" t="s">
        <v>13</v>
      </c>
      <c r="C17" t="s">
        <v>14</v>
      </c>
      <c r="D17" t="s">
        <v>15</v>
      </c>
      <c r="E17" t="s">
        <v>20</v>
      </c>
      <c r="F17" t="s">
        <v>35</v>
      </c>
      <c r="G17">
        <v>1000</v>
      </c>
      <c r="H17" t="s">
        <v>45</v>
      </c>
      <c r="I17" t="s">
        <v>46</v>
      </c>
      <c r="J17" t="s">
        <v>47</v>
      </c>
      <c r="K17" s="9">
        <v>41684</v>
      </c>
      <c r="L17" s="9">
        <v>41726</v>
      </c>
      <c r="M17">
        <v>40</v>
      </c>
      <c r="N17" s="43">
        <v>25</v>
      </c>
      <c r="O17">
        <v>1</v>
      </c>
      <c r="P17" s="43">
        <f t="shared" si="2"/>
        <v>12.5</v>
      </c>
      <c r="Q17" s="9">
        <v>41691</v>
      </c>
      <c r="R17">
        <v>1</v>
      </c>
      <c r="S17" s="44">
        <f t="shared" si="0"/>
        <v>9</v>
      </c>
      <c r="T17" s="44">
        <f t="shared" si="1"/>
        <v>-30</v>
      </c>
      <c r="U17" s="43">
        <f t="shared" si="3"/>
        <v>9</v>
      </c>
      <c r="V17" s="43">
        <f t="shared" si="4"/>
        <v>-30</v>
      </c>
      <c r="W17">
        <f t="shared" si="6"/>
        <v>7</v>
      </c>
      <c r="X17">
        <f t="shared" si="5"/>
        <v>87.5</v>
      </c>
    </row>
    <row r="18" spans="1:24" x14ac:dyDescent="0.3">
      <c r="A18">
        <v>4</v>
      </c>
      <c r="B18" t="s">
        <v>13</v>
      </c>
      <c r="C18" t="s">
        <v>14</v>
      </c>
      <c r="D18" t="s">
        <v>15</v>
      </c>
      <c r="E18" t="s">
        <v>20</v>
      </c>
      <c r="F18" t="s">
        <v>35</v>
      </c>
      <c r="G18">
        <v>1000</v>
      </c>
      <c r="H18" t="s">
        <v>45</v>
      </c>
      <c r="I18" t="s">
        <v>46</v>
      </c>
      <c r="J18" t="s">
        <v>47</v>
      </c>
      <c r="K18" s="9">
        <v>41684</v>
      </c>
      <c r="L18" s="9">
        <v>41726</v>
      </c>
      <c r="M18">
        <v>40</v>
      </c>
      <c r="N18" s="43">
        <v>25</v>
      </c>
      <c r="O18">
        <v>1</v>
      </c>
      <c r="P18" s="43">
        <f t="shared" si="2"/>
        <v>12.5</v>
      </c>
      <c r="Q18" s="9">
        <v>41698</v>
      </c>
      <c r="R18">
        <v>1</v>
      </c>
      <c r="S18" s="44">
        <f t="shared" si="0"/>
        <v>16</v>
      </c>
      <c r="T18" s="44">
        <f t="shared" si="1"/>
        <v>-23</v>
      </c>
      <c r="U18" s="43">
        <f t="shared" si="3"/>
        <v>16</v>
      </c>
      <c r="V18" s="43">
        <f t="shared" si="4"/>
        <v>-23</v>
      </c>
      <c r="W18">
        <f t="shared" si="6"/>
        <v>7</v>
      </c>
      <c r="X18">
        <f t="shared" si="5"/>
        <v>87.5</v>
      </c>
    </row>
    <row r="19" spans="1:24" x14ac:dyDescent="0.3">
      <c r="A19">
        <v>4</v>
      </c>
      <c r="B19" t="s">
        <v>13</v>
      </c>
      <c r="C19" t="s">
        <v>14</v>
      </c>
      <c r="D19" t="s">
        <v>15</v>
      </c>
      <c r="E19" t="s">
        <v>20</v>
      </c>
      <c r="F19" t="s">
        <v>35</v>
      </c>
      <c r="G19">
        <v>1000</v>
      </c>
      <c r="H19" t="s">
        <v>45</v>
      </c>
      <c r="I19" t="s">
        <v>46</v>
      </c>
      <c r="J19" t="s">
        <v>47</v>
      </c>
      <c r="K19" s="9">
        <v>41684</v>
      </c>
      <c r="L19" s="9">
        <v>41726</v>
      </c>
      <c r="M19">
        <v>40</v>
      </c>
      <c r="N19" s="43">
        <v>25</v>
      </c>
      <c r="O19">
        <v>1</v>
      </c>
      <c r="P19" s="43">
        <f t="shared" si="2"/>
        <v>12.5</v>
      </c>
      <c r="Q19" s="9">
        <v>41705</v>
      </c>
      <c r="R19">
        <v>1</v>
      </c>
      <c r="S19" s="44">
        <f t="shared" si="0"/>
        <v>23</v>
      </c>
      <c r="T19" s="44">
        <f t="shared" si="1"/>
        <v>-16</v>
      </c>
      <c r="U19" s="43">
        <f t="shared" si="3"/>
        <v>23</v>
      </c>
      <c r="V19" s="43">
        <f t="shared" si="4"/>
        <v>-16</v>
      </c>
      <c r="W19">
        <f t="shared" si="6"/>
        <v>7</v>
      </c>
      <c r="X19">
        <f t="shared" si="5"/>
        <v>87.5</v>
      </c>
    </row>
    <row r="20" spans="1:24" x14ac:dyDescent="0.3">
      <c r="A20">
        <v>4</v>
      </c>
      <c r="B20" t="s">
        <v>13</v>
      </c>
      <c r="C20" t="s">
        <v>14</v>
      </c>
      <c r="D20" t="s">
        <v>15</v>
      </c>
      <c r="E20" t="s">
        <v>20</v>
      </c>
      <c r="F20" t="s">
        <v>35</v>
      </c>
      <c r="G20">
        <v>1000</v>
      </c>
      <c r="H20" t="s">
        <v>45</v>
      </c>
      <c r="I20" t="s">
        <v>46</v>
      </c>
      <c r="J20" t="s">
        <v>47</v>
      </c>
      <c r="K20" s="9">
        <v>41684</v>
      </c>
      <c r="L20" s="9">
        <v>41726</v>
      </c>
      <c r="M20">
        <v>40</v>
      </c>
      <c r="N20" s="43">
        <v>25</v>
      </c>
      <c r="O20">
        <v>1</v>
      </c>
      <c r="P20" s="43">
        <f t="shared" si="2"/>
        <v>12.5</v>
      </c>
      <c r="Q20" s="9">
        <v>41712</v>
      </c>
      <c r="R20">
        <v>1</v>
      </c>
      <c r="S20" s="44">
        <f t="shared" si="0"/>
        <v>30</v>
      </c>
      <c r="T20" s="44">
        <f t="shared" si="1"/>
        <v>-9</v>
      </c>
      <c r="U20" s="43">
        <f t="shared" si="3"/>
        <v>30</v>
      </c>
      <c r="V20" s="43">
        <f t="shared" si="4"/>
        <v>-9</v>
      </c>
      <c r="W20">
        <f t="shared" si="6"/>
        <v>7</v>
      </c>
      <c r="X20">
        <f t="shared" si="5"/>
        <v>87.5</v>
      </c>
    </row>
    <row r="21" spans="1:24" x14ac:dyDescent="0.3">
      <c r="A21">
        <v>4</v>
      </c>
      <c r="B21" t="s">
        <v>13</v>
      </c>
      <c r="C21" t="s">
        <v>14</v>
      </c>
      <c r="D21" t="s">
        <v>15</v>
      </c>
      <c r="E21" t="s">
        <v>20</v>
      </c>
      <c r="F21" t="s">
        <v>35</v>
      </c>
      <c r="G21">
        <v>1000</v>
      </c>
      <c r="H21" t="s">
        <v>45</v>
      </c>
      <c r="I21" t="s">
        <v>46</v>
      </c>
      <c r="J21" t="s">
        <v>47</v>
      </c>
      <c r="K21" s="9">
        <v>41684</v>
      </c>
      <c r="L21" s="9">
        <v>41726</v>
      </c>
      <c r="M21">
        <v>40</v>
      </c>
      <c r="N21" s="43">
        <v>25</v>
      </c>
      <c r="O21">
        <v>1</v>
      </c>
      <c r="P21" s="43">
        <f t="shared" si="2"/>
        <v>12.5</v>
      </c>
      <c r="Q21" s="9">
        <v>41719</v>
      </c>
      <c r="R21">
        <v>1</v>
      </c>
      <c r="S21" s="44">
        <f t="shared" si="0"/>
        <v>37</v>
      </c>
      <c r="T21" s="44">
        <f t="shared" si="1"/>
        <v>-2</v>
      </c>
      <c r="U21" s="43">
        <f t="shared" si="3"/>
        <v>37</v>
      </c>
      <c r="V21" s="43">
        <f t="shared" si="4"/>
        <v>-2</v>
      </c>
      <c r="W21">
        <f t="shared" si="6"/>
        <v>7</v>
      </c>
      <c r="X21">
        <f t="shared" si="5"/>
        <v>87.5</v>
      </c>
    </row>
    <row r="22" spans="1:24" x14ac:dyDescent="0.3">
      <c r="A22">
        <v>4</v>
      </c>
      <c r="B22" t="s">
        <v>13</v>
      </c>
      <c r="C22" t="s">
        <v>14</v>
      </c>
      <c r="D22" t="s">
        <v>15</v>
      </c>
      <c r="E22" t="s">
        <v>20</v>
      </c>
      <c r="F22" t="s">
        <v>35</v>
      </c>
      <c r="G22">
        <v>1000</v>
      </c>
      <c r="H22" t="s">
        <v>45</v>
      </c>
      <c r="I22" t="s">
        <v>46</v>
      </c>
      <c r="J22" t="s">
        <v>47</v>
      </c>
      <c r="K22" s="9">
        <v>41684</v>
      </c>
      <c r="L22" s="9">
        <v>41726</v>
      </c>
      <c r="M22">
        <v>40</v>
      </c>
      <c r="N22" s="43">
        <v>25</v>
      </c>
      <c r="O22">
        <v>1</v>
      </c>
      <c r="P22" s="43">
        <f t="shared" si="2"/>
        <v>12.5</v>
      </c>
      <c r="Q22" s="9">
        <v>41726</v>
      </c>
      <c r="R22">
        <v>1</v>
      </c>
      <c r="S22" s="44">
        <f t="shared" si="0"/>
        <v>44</v>
      </c>
      <c r="T22" s="44">
        <f t="shared" si="1"/>
        <v>5</v>
      </c>
      <c r="U22" s="43">
        <f t="shared" si="3"/>
        <v>44</v>
      </c>
      <c r="V22" s="43">
        <f t="shared" si="4"/>
        <v>5</v>
      </c>
      <c r="W22">
        <f t="shared" si="6"/>
        <v>2</v>
      </c>
      <c r="X22">
        <f t="shared" si="5"/>
        <v>25</v>
      </c>
    </row>
    <row r="23" spans="1:24" x14ac:dyDescent="0.3">
      <c r="A23">
        <v>4</v>
      </c>
      <c r="B23" t="s">
        <v>13</v>
      </c>
      <c r="C23" t="s">
        <v>14</v>
      </c>
      <c r="D23" t="s">
        <v>15</v>
      </c>
      <c r="E23" t="s">
        <v>20</v>
      </c>
      <c r="F23" t="s">
        <v>33</v>
      </c>
      <c r="G23">
        <v>1000</v>
      </c>
      <c r="H23" t="s">
        <v>45</v>
      </c>
      <c r="I23" t="s">
        <v>46</v>
      </c>
      <c r="J23" t="s">
        <v>47</v>
      </c>
      <c r="K23" s="9">
        <v>41684</v>
      </c>
      <c r="L23" s="9">
        <v>41726</v>
      </c>
      <c r="M23">
        <v>40</v>
      </c>
      <c r="N23" s="43">
        <v>25</v>
      </c>
      <c r="O23">
        <v>1</v>
      </c>
      <c r="P23" s="43">
        <f t="shared" si="2"/>
        <v>12.5</v>
      </c>
      <c r="Q23" s="9">
        <v>41684</v>
      </c>
      <c r="R23">
        <v>1</v>
      </c>
      <c r="S23" s="44">
        <f t="shared" si="0"/>
        <v>2</v>
      </c>
      <c r="T23" s="44">
        <f t="shared" si="1"/>
        <v>-37</v>
      </c>
      <c r="U23" s="43">
        <f t="shared" si="3"/>
        <v>2</v>
      </c>
      <c r="V23" s="43">
        <f t="shared" si="4"/>
        <v>-37</v>
      </c>
      <c r="W23">
        <f t="shared" si="6"/>
        <v>3</v>
      </c>
      <c r="X23">
        <f t="shared" si="5"/>
        <v>37.5</v>
      </c>
    </row>
    <row r="24" spans="1:24" x14ac:dyDescent="0.3">
      <c r="A24">
        <v>4</v>
      </c>
      <c r="B24" t="s">
        <v>13</v>
      </c>
      <c r="C24" t="s">
        <v>14</v>
      </c>
      <c r="D24" t="s">
        <v>15</v>
      </c>
      <c r="E24" t="s">
        <v>20</v>
      </c>
      <c r="F24" t="s">
        <v>33</v>
      </c>
      <c r="G24">
        <v>1000</v>
      </c>
      <c r="H24" t="s">
        <v>45</v>
      </c>
      <c r="I24" t="s">
        <v>46</v>
      </c>
      <c r="J24" t="s">
        <v>47</v>
      </c>
      <c r="K24" s="9">
        <v>41684</v>
      </c>
      <c r="L24" s="9">
        <v>41726</v>
      </c>
      <c r="M24">
        <v>40</v>
      </c>
      <c r="N24" s="43">
        <v>25</v>
      </c>
      <c r="O24">
        <v>1</v>
      </c>
      <c r="P24" s="43">
        <f t="shared" si="2"/>
        <v>12.5</v>
      </c>
      <c r="Q24" s="9">
        <v>41691</v>
      </c>
      <c r="R24">
        <v>1</v>
      </c>
      <c r="S24" s="44">
        <f t="shared" si="0"/>
        <v>9</v>
      </c>
      <c r="T24" s="44">
        <f t="shared" si="1"/>
        <v>-30</v>
      </c>
      <c r="U24" s="43">
        <f t="shared" si="3"/>
        <v>9</v>
      </c>
      <c r="V24" s="43">
        <f t="shared" si="4"/>
        <v>-30</v>
      </c>
      <c r="W24">
        <f t="shared" si="6"/>
        <v>7</v>
      </c>
      <c r="X24">
        <f t="shared" si="5"/>
        <v>87.5</v>
      </c>
    </row>
    <row r="25" spans="1:24" x14ac:dyDescent="0.3">
      <c r="A25">
        <v>4</v>
      </c>
      <c r="B25" t="s">
        <v>13</v>
      </c>
      <c r="C25" t="s">
        <v>14</v>
      </c>
      <c r="D25" t="s">
        <v>15</v>
      </c>
      <c r="E25" t="s">
        <v>20</v>
      </c>
      <c r="F25" t="s">
        <v>33</v>
      </c>
      <c r="G25">
        <v>1000</v>
      </c>
      <c r="H25" t="s">
        <v>45</v>
      </c>
      <c r="I25" t="s">
        <v>46</v>
      </c>
      <c r="J25" t="s">
        <v>47</v>
      </c>
      <c r="K25" s="9">
        <v>41684</v>
      </c>
      <c r="L25" s="9">
        <v>41726</v>
      </c>
      <c r="M25">
        <v>40</v>
      </c>
      <c r="N25" s="43">
        <v>25</v>
      </c>
      <c r="O25">
        <v>1</v>
      </c>
      <c r="P25" s="43">
        <f t="shared" si="2"/>
        <v>12.5</v>
      </c>
      <c r="Q25" s="9">
        <v>41698</v>
      </c>
      <c r="R25">
        <v>1</v>
      </c>
      <c r="S25" s="44">
        <f t="shared" si="0"/>
        <v>16</v>
      </c>
      <c r="T25" s="44">
        <f t="shared" si="1"/>
        <v>-23</v>
      </c>
      <c r="U25" s="43">
        <f t="shared" si="3"/>
        <v>16</v>
      </c>
      <c r="V25" s="43">
        <f t="shared" si="4"/>
        <v>-23</v>
      </c>
      <c r="W25">
        <f t="shared" si="6"/>
        <v>7</v>
      </c>
      <c r="X25">
        <f t="shared" si="5"/>
        <v>87.5</v>
      </c>
    </row>
    <row r="26" spans="1:24" x14ac:dyDescent="0.3">
      <c r="A26">
        <v>4</v>
      </c>
      <c r="B26" t="s">
        <v>13</v>
      </c>
      <c r="C26" t="s">
        <v>14</v>
      </c>
      <c r="D26" t="s">
        <v>15</v>
      </c>
      <c r="E26" t="s">
        <v>20</v>
      </c>
      <c r="F26" t="s">
        <v>33</v>
      </c>
      <c r="G26">
        <v>1000</v>
      </c>
      <c r="H26" t="s">
        <v>45</v>
      </c>
      <c r="I26" t="s">
        <v>46</v>
      </c>
      <c r="J26" t="s">
        <v>47</v>
      </c>
      <c r="K26" s="9">
        <v>41684</v>
      </c>
      <c r="L26" s="9">
        <v>41726</v>
      </c>
      <c r="M26">
        <v>40</v>
      </c>
      <c r="N26" s="43">
        <v>25</v>
      </c>
      <c r="O26">
        <v>1</v>
      </c>
      <c r="P26" s="43">
        <f t="shared" si="2"/>
        <v>12.5</v>
      </c>
      <c r="Q26" s="9">
        <v>41705</v>
      </c>
      <c r="R26">
        <v>1</v>
      </c>
      <c r="S26" s="44">
        <f t="shared" si="0"/>
        <v>23</v>
      </c>
      <c r="T26" s="44">
        <f t="shared" si="1"/>
        <v>-16</v>
      </c>
      <c r="U26" s="43">
        <f t="shared" si="3"/>
        <v>23</v>
      </c>
      <c r="V26" s="43">
        <f t="shared" si="4"/>
        <v>-16</v>
      </c>
      <c r="W26">
        <f t="shared" si="6"/>
        <v>7</v>
      </c>
      <c r="X26">
        <f t="shared" si="5"/>
        <v>87.5</v>
      </c>
    </row>
    <row r="27" spans="1:24" x14ac:dyDescent="0.3">
      <c r="A27">
        <v>4</v>
      </c>
      <c r="B27" t="s">
        <v>13</v>
      </c>
      <c r="C27" t="s">
        <v>14</v>
      </c>
      <c r="D27" t="s">
        <v>15</v>
      </c>
      <c r="E27" t="s">
        <v>20</v>
      </c>
      <c r="F27" t="s">
        <v>33</v>
      </c>
      <c r="G27">
        <v>1000</v>
      </c>
      <c r="H27" t="s">
        <v>45</v>
      </c>
      <c r="I27" t="s">
        <v>46</v>
      </c>
      <c r="J27" t="s">
        <v>47</v>
      </c>
      <c r="K27" s="9">
        <v>41684</v>
      </c>
      <c r="L27" s="9">
        <v>41726</v>
      </c>
      <c r="M27">
        <v>40</v>
      </c>
      <c r="N27" s="43">
        <v>25</v>
      </c>
      <c r="O27">
        <v>1</v>
      </c>
      <c r="P27" s="43">
        <f t="shared" si="2"/>
        <v>12.5</v>
      </c>
      <c r="Q27" s="9">
        <v>41712</v>
      </c>
      <c r="R27">
        <v>1</v>
      </c>
      <c r="S27" s="44">
        <f t="shared" si="0"/>
        <v>30</v>
      </c>
      <c r="T27" s="44">
        <f t="shared" si="1"/>
        <v>-9</v>
      </c>
      <c r="U27" s="43">
        <f t="shared" si="3"/>
        <v>30</v>
      </c>
      <c r="V27" s="43">
        <f t="shared" si="4"/>
        <v>-9</v>
      </c>
      <c r="W27">
        <f t="shared" si="6"/>
        <v>7</v>
      </c>
      <c r="X27">
        <f t="shared" si="5"/>
        <v>87.5</v>
      </c>
    </row>
    <row r="28" spans="1:24" x14ac:dyDescent="0.3">
      <c r="A28">
        <v>4</v>
      </c>
      <c r="B28" t="s">
        <v>13</v>
      </c>
      <c r="C28" t="s">
        <v>14</v>
      </c>
      <c r="D28" t="s">
        <v>15</v>
      </c>
      <c r="E28" t="s">
        <v>20</v>
      </c>
      <c r="F28" t="s">
        <v>33</v>
      </c>
      <c r="G28">
        <v>1000</v>
      </c>
      <c r="H28" t="s">
        <v>45</v>
      </c>
      <c r="I28" t="s">
        <v>46</v>
      </c>
      <c r="J28" t="s">
        <v>47</v>
      </c>
      <c r="K28" s="9">
        <v>41684</v>
      </c>
      <c r="L28" s="9">
        <v>41726</v>
      </c>
      <c r="M28">
        <v>40</v>
      </c>
      <c r="N28" s="43">
        <v>25</v>
      </c>
      <c r="O28">
        <v>1</v>
      </c>
      <c r="P28" s="43">
        <f t="shared" si="2"/>
        <v>12.5</v>
      </c>
      <c r="Q28" s="9">
        <v>41719</v>
      </c>
      <c r="R28">
        <v>1</v>
      </c>
      <c r="S28" s="44">
        <f t="shared" si="0"/>
        <v>37</v>
      </c>
      <c r="T28" s="44">
        <f t="shared" si="1"/>
        <v>-2</v>
      </c>
      <c r="U28" s="43">
        <f t="shared" si="3"/>
        <v>37</v>
      </c>
      <c r="V28" s="43">
        <f t="shared" si="4"/>
        <v>-2</v>
      </c>
      <c r="W28">
        <f t="shared" si="6"/>
        <v>7</v>
      </c>
      <c r="X28">
        <f t="shared" si="5"/>
        <v>87.5</v>
      </c>
    </row>
    <row r="29" spans="1:24" x14ac:dyDescent="0.3">
      <c r="A29">
        <v>4</v>
      </c>
      <c r="B29" t="s">
        <v>13</v>
      </c>
      <c r="C29" t="s">
        <v>14</v>
      </c>
      <c r="D29" t="s">
        <v>15</v>
      </c>
      <c r="E29" t="s">
        <v>20</v>
      </c>
      <c r="F29" t="s">
        <v>33</v>
      </c>
      <c r="G29">
        <v>1000</v>
      </c>
      <c r="H29" t="s">
        <v>45</v>
      </c>
      <c r="I29" t="s">
        <v>46</v>
      </c>
      <c r="J29" t="s">
        <v>47</v>
      </c>
      <c r="K29" s="9">
        <v>41684</v>
      </c>
      <c r="L29" s="9">
        <v>41726</v>
      </c>
      <c r="M29">
        <v>40</v>
      </c>
      <c r="N29" s="43">
        <v>25</v>
      </c>
      <c r="O29">
        <v>1</v>
      </c>
      <c r="P29" s="43">
        <f t="shared" si="2"/>
        <v>12.5</v>
      </c>
      <c r="Q29" s="9">
        <v>41726</v>
      </c>
      <c r="R29">
        <v>1</v>
      </c>
      <c r="S29" s="44">
        <f t="shared" si="0"/>
        <v>44</v>
      </c>
      <c r="T29" s="44">
        <f t="shared" si="1"/>
        <v>5</v>
      </c>
      <c r="U29" s="43">
        <f t="shared" si="3"/>
        <v>44</v>
      </c>
      <c r="V29" s="43">
        <f t="shared" si="4"/>
        <v>5</v>
      </c>
      <c r="W29">
        <f t="shared" si="6"/>
        <v>2</v>
      </c>
      <c r="X29">
        <f t="shared" si="5"/>
        <v>25</v>
      </c>
    </row>
    <row r="30" spans="1:24" x14ac:dyDescent="0.3">
      <c r="A30">
        <v>1</v>
      </c>
      <c r="B30" t="s">
        <v>13</v>
      </c>
      <c r="C30" t="s">
        <v>14</v>
      </c>
      <c r="D30" t="s">
        <v>15</v>
      </c>
      <c r="E30" t="s">
        <v>16</v>
      </c>
      <c r="F30" t="s">
        <v>35</v>
      </c>
      <c r="G30">
        <v>1000</v>
      </c>
      <c r="H30" t="s">
        <v>45</v>
      </c>
      <c r="I30" t="s">
        <v>46</v>
      </c>
      <c r="J30" t="s">
        <v>47</v>
      </c>
      <c r="K30" s="9">
        <v>41684</v>
      </c>
      <c r="L30" s="9">
        <v>41726</v>
      </c>
      <c r="M30">
        <v>40</v>
      </c>
      <c r="N30" s="43">
        <v>25</v>
      </c>
      <c r="O30">
        <v>1</v>
      </c>
      <c r="P30" s="43">
        <f t="shared" si="2"/>
        <v>12.5</v>
      </c>
      <c r="Q30" s="9">
        <v>41684</v>
      </c>
      <c r="R30">
        <v>1</v>
      </c>
      <c r="S30" s="44">
        <f t="shared" si="0"/>
        <v>2</v>
      </c>
      <c r="T30" s="44">
        <f t="shared" si="1"/>
        <v>-37</v>
      </c>
      <c r="U30" s="43">
        <f t="shared" si="3"/>
        <v>2</v>
      </c>
      <c r="V30" s="43">
        <f t="shared" si="4"/>
        <v>-37</v>
      </c>
      <c r="W30">
        <f t="shared" si="6"/>
        <v>3</v>
      </c>
      <c r="X30">
        <f t="shared" si="5"/>
        <v>37.5</v>
      </c>
    </row>
    <row r="31" spans="1:24" x14ac:dyDescent="0.3">
      <c r="A31">
        <v>1</v>
      </c>
      <c r="B31" t="s">
        <v>13</v>
      </c>
      <c r="C31" t="s">
        <v>14</v>
      </c>
      <c r="D31" t="s">
        <v>15</v>
      </c>
      <c r="E31" t="s">
        <v>16</v>
      </c>
      <c r="F31" t="s">
        <v>35</v>
      </c>
      <c r="G31">
        <v>1000</v>
      </c>
      <c r="H31" t="s">
        <v>45</v>
      </c>
      <c r="I31" t="s">
        <v>46</v>
      </c>
      <c r="J31" t="s">
        <v>47</v>
      </c>
      <c r="K31" s="9">
        <v>41684</v>
      </c>
      <c r="L31" s="9">
        <v>41726</v>
      </c>
      <c r="M31">
        <v>40</v>
      </c>
      <c r="N31" s="43">
        <v>25</v>
      </c>
      <c r="O31">
        <v>1</v>
      </c>
      <c r="P31" s="43">
        <f t="shared" si="2"/>
        <v>12.5</v>
      </c>
      <c r="Q31" s="9">
        <v>41691</v>
      </c>
      <c r="R31">
        <v>1</v>
      </c>
      <c r="S31" s="44">
        <f t="shared" si="0"/>
        <v>9</v>
      </c>
      <c r="T31" s="44">
        <f t="shared" si="1"/>
        <v>-30</v>
      </c>
      <c r="U31" s="43">
        <f t="shared" si="3"/>
        <v>9</v>
      </c>
      <c r="V31" s="43">
        <f t="shared" si="4"/>
        <v>-30</v>
      </c>
      <c r="W31">
        <f t="shared" si="6"/>
        <v>7</v>
      </c>
      <c r="X31">
        <f t="shared" si="5"/>
        <v>87.5</v>
      </c>
    </row>
    <row r="32" spans="1:24" x14ac:dyDescent="0.3">
      <c r="A32">
        <v>1</v>
      </c>
      <c r="B32" t="s">
        <v>13</v>
      </c>
      <c r="C32" t="s">
        <v>14</v>
      </c>
      <c r="D32" t="s">
        <v>15</v>
      </c>
      <c r="E32" t="s">
        <v>16</v>
      </c>
      <c r="F32" t="s">
        <v>35</v>
      </c>
      <c r="G32">
        <v>1000</v>
      </c>
      <c r="H32" t="s">
        <v>45</v>
      </c>
      <c r="I32" t="s">
        <v>46</v>
      </c>
      <c r="J32" t="s">
        <v>47</v>
      </c>
      <c r="K32" s="9">
        <v>41684</v>
      </c>
      <c r="L32" s="9">
        <v>41726</v>
      </c>
      <c r="M32">
        <v>40</v>
      </c>
      <c r="N32" s="43">
        <v>25</v>
      </c>
      <c r="O32">
        <v>1</v>
      </c>
      <c r="P32" s="43">
        <f t="shared" si="2"/>
        <v>12.5</v>
      </c>
      <c r="Q32" s="9">
        <v>41698</v>
      </c>
      <c r="R32">
        <v>1</v>
      </c>
      <c r="S32" s="44">
        <f t="shared" si="0"/>
        <v>16</v>
      </c>
      <c r="T32" s="44">
        <f t="shared" si="1"/>
        <v>-23</v>
      </c>
      <c r="U32" s="43">
        <f t="shared" si="3"/>
        <v>16</v>
      </c>
      <c r="V32" s="43">
        <f t="shared" si="4"/>
        <v>-23</v>
      </c>
      <c r="W32">
        <f t="shared" si="6"/>
        <v>7</v>
      </c>
      <c r="X32">
        <f t="shared" si="5"/>
        <v>87.5</v>
      </c>
    </row>
    <row r="33" spans="1:24" x14ac:dyDescent="0.3">
      <c r="A33">
        <v>1</v>
      </c>
      <c r="B33" t="s">
        <v>13</v>
      </c>
      <c r="C33" t="s">
        <v>14</v>
      </c>
      <c r="D33" t="s">
        <v>15</v>
      </c>
      <c r="E33" t="s">
        <v>16</v>
      </c>
      <c r="F33" t="s">
        <v>35</v>
      </c>
      <c r="G33">
        <v>1000</v>
      </c>
      <c r="H33" t="s">
        <v>45</v>
      </c>
      <c r="I33" t="s">
        <v>46</v>
      </c>
      <c r="J33" t="s">
        <v>47</v>
      </c>
      <c r="K33" s="9">
        <v>41684</v>
      </c>
      <c r="L33" s="9">
        <v>41726</v>
      </c>
      <c r="M33">
        <v>40</v>
      </c>
      <c r="N33" s="43">
        <v>25</v>
      </c>
      <c r="O33">
        <v>1</v>
      </c>
      <c r="P33" s="43">
        <f t="shared" si="2"/>
        <v>12.5</v>
      </c>
      <c r="Q33" s="9">
        <v>41705</v>
      </c>
      <c r="R33">
        <v>1</v>
      </c>
      <c r="S33" s="44">
        <f t="shared" si="0"/>
        <v>23</v>
      </c>
      <c r="T33" s="44">
        <f t="shared" si="1"/>
        <v>-16</v>
      </c>
      <c r="U33" s="43">
        <f t="shared" si="3"/>
        <v>23</v>
      </c>
      <c r="V33" s="43">
        <f t="shared" si="4"/>
        <v>-16</v>
      </c>
      <c r="W33">
        <f t="shared" si="6"/>
        <v>7</v>
      </c>
      <c r="X33">
        <f t="shared" si="5"/>
        <v>87.5</v>
      </c>
    </row>
    <row r="34" spans="1:24" x14ac:dyDescent="0.3">
      <c r="A34">
        <v>1</v>
      </c>
      <c r="B34" t="s">
        <v>13</v>
      </c>
      <c r="C34" t="s">
        <v>14</v>
      </c>
      <c r="D34" t="s">
        <v>15</v>
      </c>
      <c r="E34" t="s">
        <v>16</v>
      </c>
      <c r="F34" t="s">
        <v>35</v>
      </c>
      <c r="G34">
        <v>1000</v>
      </c>
      <c r="H34" t="s">
        <v>45</v>
      </c>
      <c r="I34" t="s">
        <v>46</v>
      </c>
      <c r="J34" t="s">
        <v>47</v>
      </c>
      <c r="K34" s="9">
        <v>41684</v>
      </c>
      <c r="L34" s="9">
        <v>41726</v>
      </c>
      <c r="M34">
        <v>40</v>
      </c>
      <c r="N34" s="43">
        <v>25</v>
      </c>
      <c r="O34">
        <v>1</v>
      </c>
      <c r="P34" s="43">
        <f t="shared" si="2"/>
        <v>12.5</v>
      </c>
      <c r="Q34" s="9">
        <v>41712</v>
      </c>
      <c r="R34">
        <v>1</v>
      </c>
      <c r="S34" s="44">
        <f t="shared" si="0"/>
        <v>30</v>
      </c>
      <c r="T34" s="44">
        <f t="shared" si="1"/>
        <v>-9</v>
      </c>
      <c r="U34" s="43">
        <f t="shared" si="3"/>
        <v>30</v>
      </c>
      <c r="V34" s="43">
        <f t="shared" si="4"/>
        <v>-9</v>
      </c>
      <c r="W34">
        <f t="shared" si="6"/>
        <v>7</v>
      </c>
      <c r="X34">
        <f t="shared" si="5"/>
        <v>87.5</v>
      </c>
    </row>
    <row r="35" spans="1:24" x14ac:dyDescent="0.3">
      <c r="A35">
        <v>1</v>
      </c>
      <c r="B35" t="s">
        <v>13</v>
      </c>
      <c r="C35" t="s">
        <v>14</v>
      </c>
      <c r="D35" t="s">
        <v>15</v>
      </c>
      <c r="E35" t="s">
        <v>16</v>
      </c>
      <c r="F35" t="s">
        <v>35</v>
      </c>
      <c r="G35">
        <v>1000</v>
      </c>
      <c r="H35" t="s">
        <v>45</v>
      </c>
      <c r="I35" t="s">
        <v>46</v>
      </c>
      <c r="J35" t="s">
        <v>47</v>
      </c>
      <c r="K35" s="9">
        <v>41684</v>
      </c>
      <c r="L35" s="9">
        <v>41726</v>
      </c>
      <c r="M35">
        <v>40</v>
      </c>
      <c r="N35" s="43">
        <v>25</v>
      </c>
      <c r="O35">
        <v>1</v>
      </c>
      <c r="P35" s="43">
        <f t="shared" si="2"/>
        <v>12.5</v>
      </c>
      <c r="Q35" s="9">
        <v>41719</v>
      </c>
      <c r="R35">
        <v>1</v>
      </c>
      <c r="S35" s="44">
        <f t="shared" si="0"/>
        <v>37</v>
      </c>
      <c r="T35" s="44">
        <f t="shared" si="1"/>
        <v>-2</v>
      </c>
      <c r="U35" s="43">
        <f t="shared" si="3"/>
        <v>37</v>
      </c>
      <c r="V35" s="43">
        <f t="shared" si="4"/>
        <v>-2</v>
      </c>
      <c r="W35">
        <f t="shared" si="6"/>
        <v>7</v>
      </c>
      <c r="X35">
        <f t="shared" si="5"/>
        <v>87.5</v>
      </c>
    </row>
    <row r="36" spans="1:24" x14ac:dyDescent="0.3">
      <c r="A36">
        <v>1</v>
      </c>
      <c r="B36" t="s">
        <v>13</v>
      </c>
      <c r="C36" t="s">
        <v>14</v>
      </c>
      <c r="D36" t="s">
        <v>15</v>
      </c>
      <c r="E36" t="s">
        <v>16</v>
      </c>
      <c r="F36" t="s">
        <v>35</v>
      </c>
      <c r="G36">
        <v>1000</v>
      </c>
      <c r="H36" t="s">
        <v>45</v>
      </c>
      <c r="I36" t="s">
        <v>46</v>
      </c>
      <c r="J36" t="s">
        <v>47</v>
      </c>
      <c r="K36" s="9">
        <v>41684</v>
      </c>
      <c r="L36" s="9">
        <v>41726</v>
      </c>
      <c r="M36">
        <v>40</v>
      </c>
      <c r="N36" s="43">
        <v>25</v>
      </c>
      <c r="O36">
        <v>1</v>
      </c>
      <c r="P36" s="43">
        <f t="shared" si="2"/>
        <v>12.5</v>
      </c>
      <c r="Q36" s="9">
        <v>41726</v>
      </c>
      <c r="R36">
        <v>1</v>
      </c>
      <c r="S36" s="44">
        <f t="shared" si="0"/>
        <v>44</v>
      </c>
      <c r="T36" s="44">
        <f t="shared" si="1"/>
        <v>5</v>
      </c>
      <c r="U36" s="43">
        <f t="shared" si="3"/>
        <v>44</v>
      </c>
      <c r="V36" s="43">
        <f t="shared" si="4"/>
        <v>5</v>
      </c>
      <c r="W36">
        <f t="shared" si="6"/>
        <v>2</v>
      </c>
      <c r="X36">
        <f t="shared" si="5"/>
        <v>25</v>
      </c>
    </row>
    <row r="37" spans="1:24" x14ac:dyDescent="0.3">
      <c r="A37">
        <v>1</v>
      </c>
      <c r="B37" t="s">
        <v>13</v>
      </c>
      <c r="C37" t="s">
        <v>14</v>
      </c>
      <c r="D37" t="s">
        <v>15</v>
      </c>
      <c r="E37" t="s">
        <v>16</v>
      </c>
      <c r="F37" t="s">
        <v>33</v>
      </c>
      <c r="G37">
        <v>1000</v>
      </c>
      <c r="H37" t="s">
        <v>45</v>
      </c>
      <c r="I37" t="s">
        <v>46</v>
      </c>
      <c r="J37" t="s">
        <v>47</v>
      </c>
      <c r="K37" s="9">
        <v>41684</v>
      </c>
      <c r="L37" s="9">
        <v>41726</v>
      </c>
      <c r="M37">
        <v>40</v>
      </c>
      <c r="N37" s="43">
        <v>25</v>
      </c>
      <c r="O37">
        <v>1</v>
      </c>
      <c r="P37" s="43">
        <f t="shared" si="2"/>
        <v>12.5</v>
      </c>
      <c r="Q37" s="9">
        <v>41684</v>
      </c>
      <c r="R37">
        <v>1</v>
      </c>
      <c r="S37" s="44">
        <f t="shared" si="0"/>
        <v>2</v>
      </c>
      <c r="T37" s="44">
        <f t="shared" si="1"/>
        <v>-37</v>
      </c>
      <c r="U37" s="43">
        <f t="shared" si="3"/>
        <v>2</v>
      </c>
      <c r="V37" s="43">
        <f t="shared" si="4"/>
        <v>-37</v>
      </c>
      <c r="W37">
        <f t="shared" si="6"/>
        <v>3</v>
      </c>
      <c r="X37">
        <f t="shared" si="5"/>
        <v>37.5</v>
      </c>
    </row>
    <row r="38" spans="1:24" x14ac:dyDescent="0.3">
      <c r="A38">
        <v>1</v>
      </c>
      <c r="B38" t="s">
        <v>13</v>
      </c>
      <c r="C38" t="s">
        <v>14</v>
      </c>
      <c r="D38" t="s">
        <v>15</v>
      </c>
      <c r="E38" t="s">
        <v>16</v>
      </c>
      <c r="F38" t="s">
        <v>33</v>
      </c>
      <c r="G38">
        <v>1000</v>
      </c>
      <c r="H38" t="s">
        <v>45</v>
      </c>
      <c r="I38" t="s">
        <v>46</v>
      </c>
      <c r="J38" t="s">
        <v>47</v>
      </c>
      <c r="K38" s="9">
        <v>41684</v>
      </c>
      <c r="L38" s="9">
        <v>41726</v>
      </c>
      <c r="M38">
        <v>40</v>
      </c>
      <c r="N38" s="43">
        <v>25</v>
      </c>
      <c r="O38">
        <v>1</v>
      </c>
      <c r="P38" s="43">
        <f t="shared" si="2"/>
        <v>12.5</v>
      </c>
      <c r="Q38" s="9">
        <v>41691</v>
      </c>
      <c r="R38">
        <v>1</v>
      </c>
      <c r="S38" s="44">
        <f t="shared" si="0"/>
        <v>9</v>
      </c>
      <c r="T38" s="44">
        <f t="shared" si="1"/>
        <v>-30</v>
      </c>
      <c r="U38" s="43">
        <f t="shared" si="3"/>
        <v>9</v>
      </c>
      <c r="V38" s="43">
        <f t="shared" si="4"/>
        <v>-30</v>
      </c>
      <c r="W38">
        <f t="shared" si="6"/>
        <v>7</v>
      </c>
      <c r="X38">
        <f t="shared" si="5"/>
        <v>87.5</v>
      </c>
    </row>
    <row r="39" spans="1:24" x14ac:dyDescent="0.3">
      <c r="A39">
        <v>1</v>
      </c>
      <c r="B39" t="s">
        <v>13</v>
      </c>
      <c r="C39" t="s">
        <v>14</v>
      </c>
      <c r="D39" t="s">
        <v>15</v>
      </c>
      <c r="E39" t="s">
        <v>16</v>
      </c>
      <c r="F39" t="s">
        <v>33</v>
      </c>
      <c r="G39">
        <v>1000</v>
      </c>
      <c r="H39" t="s">
        <v>45</v>
      </c>
      <c r="I39" t="s">
        <v>46</v>
      </c>
      <c r="J39" t="s">
        <v>47</v>
      </c>
      <c r="K39" s="9">
        <v>41684</v>
      </c>
      <c r="L39" s="9">
        <v>41726</v>
      </c>
      <c r="M39">
        <v>40</v>
      </c>
      <c r="N39" s="43">
        <v>25</v>
      </c>
      <c r="O39">
        <v>1</v>
      </c>
      <c r="P39" s="43">
        <f t="shared" si="2"/>
        <v>12.5</v>
      </c>
      <c r="Q39" s="9">
        <v>41698</v>
      </c>
      <c r="R39">
        <v>1</v>
      </c>
      <c r="S39" s="44">
        <f t="shared" si="0"/>
        <v>16</v>
      </c>
      <c r="T39" s="44">
        <f t="shared" si="1"/>
        <v>-23</v>
      </c>
      <c r="U39" s="43">
        <f t="shared" si="3"/>
        <v>16</v>
      </c>
      <c r="V39" s="43">
        <f t="shared" si="4"/>
        <v>-23</v>
      </c>
      <c r="W39">
        <f t="shared" si="6"/>
        <v>7</v>
      </c>
      <c r="X39">
        <f t="shared" si="5"/>
        <v>87.5</v>
      </c>
    </row>
    <row r="40" spans="1:24" x14ac:dyDescent="0.3">
      <c r="A40">
        <v>1</v>
      </c>
      <c r="B40" t="s">
        <v>13</v>
      </c>
      <c r="C40" t="s">
        <v>14</v>
      </c>
      <c r="D40" t="s">
        <v>15</v>
      </c>
      <c r="E40" t="s">
        <v>16</v>
      </c>
      <c r="F40" t="s">
        <v>33</v>
      </c>
      <c r="G40">
        <v>1000</v>
      </c>
      <c r="H40" t="s">
        <v>45</v>
      </c>
      <c r="I40" t="s">
        <v>46</v>
      </c>
      <c r="J40" t="s">
        <v>47</v>
      </c>
      <c r="K40" s="9">
        <v>41684</v>
      </c>
      <c r="L40" s="9">
        <v>41726</v>
      </c>
      <c r="M40">
        <v>40</v>
      </c>
      <c r="N40" s="43">
        <v>25</v>
      </c>
      <c r="O40">
        <v>1</v>
      </c>
      <c r="P40" s="43">
        <f t="shared" si="2"/>
        <v>12.5</v>
      </c>
      <c r="Q40" s="9">
        <v>41705</v>
      </c>
      <c r="R40">
        <v>1</v>
      </c>
      <c r="S40" s="44">
        <f t="shared" si="0"/>
        <v>23</v>
      </c>
      <c r="T40" s="44">
        <f t="shared" si="1"/>
        <v>-16</v>
      </c>
      <c r="U40" s="43">
        <f t="shared" si="3"/>
        <v>23</v>
      </c>
      <c r="V40" s="43">
        <f t="shared" si="4"/>
        <v>-16</v>
      </c>
      <c r="W40">
        <f t="shared" si="6"/>
        <v>7</v>
      </c>
      <c r="X40">
        <f t="shared" si="5"/>
        <v>87.5</v>
      </c>
    </row>
    <row r="41" spans="1:24" x14ac:dyDescent="0.3">
      <c r="A41">
        <v>1</v>
      </c>
      <c r="B41" t="s">
        <v>13</v>
      </c>
      <c r="C41" t="s">
        <v>14</v>
      </c>
      <c r="D41" t="s">
        <v>15</v>
      </c>
      <c r="E41" t="s">
        <v>16</v>
      </c>
      <c r="F41" t="s">
        <v>33</v>
      </c>
      <c r="G41">
        <v>1000</v>
      </c>
      <c r="H41" t="s">
        <v>45</v>
      </c>
      <c r="I41" t="s">
        <v>46</v>
      </c>
      <c r="J41" t="s">
        <v>47</v>
      </c>
      <c r="K41" s="9">
        <v>41684</v>
      </c>
      <c r="L41" s="9">
        <v>41726</v>
      </c>
      <c r="M41">
        <v>40</v>
      </c>
      <c r="N41" s="43">
        <v>25</v>
      </c>
      <c r="O41">
        <v>1</v>
      </c>
      <c r="P41" s="43">
        <f t="shared" si="2"/>
        <v>12.5</v>
      </c>
      <c r="Q41" s="9">
        <v>41712</v>
      </c>
      <c r="R41">
        <v>1</v>
      </c>
      <c r="S41" s="44">
        <f t="shared" si="0"/>
        <v>30</v>
      </c>
      <c r="T41" s="44">
        <f t="shared" si="1"/>
        <v>-9</v>
      </c>
      <c r="U41" s="43">
        <f t="shared" si="3"/>
        <v>30</v>
      </c>
      <c r="V41" s="43">
        <f t="shared" si="4"/>
        <v>-9</v>
      </c>
      <c r="W41">
        <f t="shared" si="6"/>
        <v>7</v>
      </c>
      <c r="X41">
        <f t="shared" si="5"/>
        <v>87.5</v>
      </c>
    </row>
    <row r="42" spans="1:24" x14ac:dyDescent="0.3">
      <c r="A42">
        <v>1</v>
      </c>
      <c r="B42" t="s">
        <v>13</v>
      </c>
      <c r="C42" t="s">
        <v>14</v>
      </c>
      <c r="D42" t="s">
        <v>15</v>
      </c>
      <c r="E42" t="s">
        <v>16</v>
      </c>
      <c r="F42" t="s">
        <v>33</v>
      </c>
      <c r="G42">
        <v>1000</v>
      </c>
      <c r="H42" t="s">
        <v>45</v>
      </c>
      <c r="I42" t="s">
        <v>46</v>
      </c>
      <c r="J42" t="s">
        <v>47</v>
      </c>
      <c r="K42" s="9">
        <v>41684</v>
      </c>
      <c r="L42" s="9">
        <v>41726</v>
      </c>
      <c r="M42">
        <v>40</v>
      </c>
      <c r="N42" s="43">
        <v>25</v>
      </c>
      <c r="O42">
        <v>1</v>
      </c>
      <c r="P42" s="43">
        <f t="shared" si="2"/>
        <v>12.5</v>
      </c>
      <c r="Q42" s="9">
        <v>41719</v>
      </c>
      <c r="R42">
        <v>1</v>
      </c>
      <c r="S42" s="44">
        <f t="shared" si="0"/>
        <v>37</v>
      </c>
      <c r="T42" s="44">
        <f t="shared" si="1"/>
        <v>-2</v>
      </c>
      <c r="U42" s="43">
        <f t="shared" si="3"/>
        <v>37</v>
      </c>
      <c r="V42" s="43">
        <f t="shared" si="4"/>
        <v>-2</v>
      </c>
      <c r="W42">
        <f t="shared" si="6"/>
        <v>7</v>
      </c>
      <c r="X42">
        <f t="shared" si="5"/>
        <v>87.5</v>
      </c>
    </row>
    <row r="43" spans="1:24" x14ac:dyDescent="0.3">
      <c r="A43">
        <v>1</v>
      </c>
      <c r="B43" t="s">
        <v>13</v>
      </c>
      <c r="C43" t="s">
        <v>14</v>
      </c>
      <c r="D43" t="s">
        <v>15</v>
      </c>
      <c r="E43" t="s">
        <v>16</v>
      </c>
      <c r="F43" t="s">
        <v>33</v>
      </c>
      <c r="G43">
        <v>1000</v>
      </c>
      <c r="H43" t="s">
        <v>45</v>
      </c>
      <c r="I43" t="s">
        <v>46</v>
      </c>
      <c r="J43" t="s">
        <v>47</v>
      </c>
      <c r="K43" s="9">
        <v>41684</v>
      </c>
      <c r="L43" s="9">
        <v>41726</v>
      </c>
      <c r="M43">
        <v>40</v>
      </c>
      <c r="N43" s="43">
        <v>25</v>
      </c>
      <c r="O43">
        <v>1</v>
      </c>
      <c r="P43" s="43">
        <f t="shared" si="2"/>
        <v>12.5</v>
      </c>
      <c r="Q43" s="9">
        <v>41726</v>
      </c>
      <c r="R43">
        <v>1</v>
      </c>
      <c r="S43" s="44">
        <f t="shared" si="0"/>
        <v>44</v>
      </c>
      <c r="T43" s="44">
        <f t="shared" si="1"/>
        <v>5</v>
      </c>
      <c r="U43" s="43">
        <f t="shared" si="3"/>
        <v>44</v>
      </c>
      <c r="V43" s="43">
        <f t="shared" si="4"/>
        <v>5</v>
      </c>
      <c r="W43">
        <f t="shared" si="6"/>
        <v>2</v>
      </c>
      <c r="X43">
        <f t="shared" si="5"/>
        <v>25</v>
      </c>
    </row>
    <row r="44" spans="1:24" x14ac:dyDescent="0.3">
      <c r="A44">
        <v>2</v>
      </c>
      <c r="B44" t="s">
        <v>13</v>
      </c>
      <c r="C44" t="s">
        <v>14</v>
      </c>
      <c r="D44" t="s">
        <v>15</v>
      </c>
      <c r="E44" t="s">
        <v>18</v>
      </c>
      <c r="F44" t="s">
        <v>35</v>
      </c>
      <c r="G44">
        <v>7000</v>
      </c>
      <c r="H44" t="s">
        <v>45</v>
      </c>
      <c r="I44" t="s">
        <v>46</v>
      </c>
      <c r="J44" t="s">
        <v>47</v>
      </c>
      <c r="K44" s="9">
        <v>41684</v>
      </c>
      <c r="L44" s="9">
        <v>41726</v>
      </c>
      <c r="M44">
        <v>40</v>
      </c>
      <c r="N44" s="43">
        <v>175</v>
      </c>
      <c r="O44">
        <v>1</v>
      </c>
      <c r="P44" s="43">
        <f t="shared" si="2"/>
        <v>87.5</v>
      </c>
      <c r="Q44" s="9">
        <v>41684</v>
      </c>
      <c r="R44">
        <v>1</v>
      </c>
      <c r="S44" s="44">
        <f t="shared" si="0"/>
        <v>2</v>
      </c>
      <c r="T44" s="44">
        <f t="shared" si="1"/>
        <v>-37</v>
      </c>
      <c r="U44" s="43">
        <f t="shared" si="3"/>
        <v>2</v>
      </c>
      <c r="V44" s="43">
        <f t="shared" si="4"/>
        <v>-37</v>
      </c>
      <c r="W44">
        <f t="shared" si="6"/>
        <v>3</v>
      </c>
      <c r="X44">
        <f t="shared" si="5"/>
        <v>262.5</v>
      </c>
    </row>
    <row r="45" spans="1:24" x14ac:dyDescent="0.3">
      <c r="A45">
        <v>2</v>
      </c>
      <c r="B45" t="s">
        <v>13</v>
      </c>
      <c r="C45" t="s">
        <v>14</v>
      </c>
      <c r="D45" t="s">
        <v>15</v>
      </c>
      <c r="E45" t="s">
        <v>18</v>
      </c>
      <c r="F45" t="s">
        <v>35</v>
      </c>
      <c r="G45">
        <v>7000</v>
      </c>
      <c r="H45" t="s">
        <v>45</v>
      </c>
      <c r="I45" t="s">
        <v>46</v>
      </c>
      <c r="J45" t="s">
        <v>47</v>
      </c>
      <c r="K45" s="9">
        <v>41684</v>
      </c>
      <c r="L45" s="9">
        <v>41726</v>
      </c>
      <c r="M45">
        <v>40</v>
      </c>
      <c r="N45" s="43">
        <v>175</v>
      </c>
      <c r="O45">
        <v>1</v>
      </c>
      <c r="P45" s="43">
        <f t="shared" si="2"/>
        <v>87.5</v>
      </c>
      <c r="Q45" s="9">
        <v>41691</v>
      </c>
      <c r="R45">
        <v>1</v>
      </c>
      <c r="S45" s="44">
        <f t="shared" si="0"/>
        <v>9</v>
      </c>
      <c r="T45" s="44">
        <f t="shared" si="1"/>
        <v>-30</v>
      </c>
      <c r="U45" s="43">
        <f t="shared" si="3"/>
        <v>9</v>
      </c>
      <c r="V45" s="43">
        <f t="shared" si="4"/>
        <v>-30</v>
      </c>
      <c r="W45">
        <f t="shared" si="6"/>
        <v>7</v>
      </c>
      <c r="X45">
        <f t="shared" si="5"/>
        <v>612.5</v>
      </c>
    </row>
    <row r="46" spans="1:24" x14ac:dyDescent="0.3">
      <c r="A46">
        <v>2</v>
      </c>
      <c r="B46" t="s">
        <v>13</v>
      </c>
      <c r="C46" t="s">
        <v>14</v>
      </c>
      <c r="D46" t="s">
        <v>15</v>
      </c>
      <c r="E46" t="s">
        <v>18</v>
      </c>
      <c r="F46" t="s">
        <v>35</v>
      </c>
      <c r="G46">
        <v>7000</v>
      </c>
      <c r="H46" t="s">
        <v>45</v>
      </c>
      <c r="I46" t="s">
        <v>46</v>
      </c>
      <c r="J46" t="s">
        <v>47</v>
      </c>
      <c r="K46" s="9">
        <v>41684</v>
      </c>
      <c r="L46" s="9">
        <v>41726</v>
      </c>
      <c r="M46">
        <v>40</v>
      </c>
      <c r="N46" s="43">
        <v>175</v>
      </c>
      <c r="O46">
        <v>1</v>
      </c>
      <c r="P46" s="43">
        <f t="shared" si="2"/>
        <v>87.5</v>
      </c>
      <c r="Q46" s="9">
        <v>41698</v>
      </c>
      <c r="R46">
        <v>1</v>
      </c>
      <c r="S46" s="44">
        <f t="shared" si="0"/>
        <v>16</v>
      </c>
      <c r="T46" s="44">
        <f t="shared" si="1"/>
        <v>-23</v>
      </c>
      <c r="U46" s="43">
        <f t="shared" si="3"/>
        <v>16</v>
      </c>
      <c r="V46" s="43">
        <f t="shared" si="4"/>
        <v>-23</v>
      </c>
      <c r="W46">
        <f t="shared" si="6"/>
        <v>7</v>
      </c>
      <c r="X46">
        <f t="shared" si="5"/>
        <v>612.5</v>
      </c>
    </row>
    <row r="47" spans="1:24" x14ac:dyDescent="0.3">
      <c r="A47">
        <v>2</v>
      </c>
      <c r="B47" t="s">
        <v>13</v>
      </c>
      <c r="C47" t="s">
        <v>14</v>
      </c>
      <c r="D47" t="s">
        <v>15</v>
      </c>
      <c r="E47" t="s">
        <v>18</v>
      </c>
      <c r="F47" t="s">
        <v>35</v>
      </c>
      <c r="G47">
        <v>7000</v>
      </c>
      <c r="H47" t="s">
        <v>45</v>
      </c>
      <c r="I47" t="s">
        <v>46</v>
      </c>
      <c r="J47" t="s">
        <v>47</v>
      </c>
      <c r="K47" s="9">
        <v>41684</v>
      </c>
      <c r="L47" s="9">
        <v>41726</v>
      </c>
      <c r="M47">
        <v>40</v>
      </c>
      <c r="N47" s="43">
        <v>175</v>
      </c>
      <c r="O47">
        <v>1</v>
      </c>
      <c r="P47" s="43">
        <f t="shared" si="2"/>
        <v>87.5</v>
      </c>
      <c r="Q47" s="9">
        <v>41705</v>
      </c>
      <c r="R47">
        <v>1</v>
      </c>
      <c r="S47" s="44">
        <f t="shared" si="0"/>
        <v>23</v>
      </c>
      <c r="T47" s="44">
        <f t="shared" si="1"/>
        <v>-16</v>
      </c>
      <c r="U47" s="43">
        <f t="shared" si="3"/>
        <v>23</v>
      </c>
      <c r="V47" s="43">
        <f t="shared" si="4"/>
        <v>-16</v>
      </c>
      <c r="W47">
        <f t="shared" si="6"/>
        <v>7</v>
      </c>
      <c r="X47">
        <f t="shared" si="5"/>
        <v>612.5</v>
      </c>
    </row>
    <row r="48" spans="1:24" x14ac:dyDescent="0.3">
      <c r="A48">
        <v>2</v>
      </c>
      <c r="B48" t="s">
        <v>13</v>
      </c>
      <c r="C48" t="s">
        <v>14</v>
      </c>
      <c r="D48" t="s">
        <v>15</v>
      </c>
      <c r="E48" t="s">
        <v>18</v>
      </c>
      <c r="F48" t="s">
        <v>35</v>
      </c>
      <c r="G48">
        <v>7000</v>
      </c>
      <c r="H48" t="s">
        <v>45</v>
      </c>
      <c r="I48" t="s">
        <v>46</v>
      </c>
      <c r="J48" t="s">
        <v>47</v>
      </c>
      <c r="K48" s="9">
        <v>41684</v>
      </c>
      <c r="L48" s="9">
        <v>41726</v>
      </c>
      <c r="M48">
        <v>40</v>
      </c>
      <c r="N48" s="43">
        <v>175</v>
      </c>
      <c r="O48">
        <v>1</v>
      </c>
      <c r="P48" s="43">
        <f t="shared" si="2"/>
        <v>87.5</v>
      </c>
      <c r="Q48" s="9">
        <v>41712</v>
      </c>
      <c r="R48">
        <v>1</v>
      </c>
      <c r="S48" s="44">
        <f t="shared" si="0"/>
        <v>30</v>
      </c>
      <c r="T48" s="44">
        <f t="shared" si="1"/>
        <v>-9</v>
      </c>
      <c r="U48" s="43">
        <f t="shared" si="3"/>
        <v>30</v>
      </c>
      <c r="V48" s="43">
        <f t="shared" si="4"/>
        <v>-9</v>
      </c>
      <c r="W48">
        <f t="shared" si="6"/>
        <v>7</v>
      </c>
      <c r="X48">
        <f t="shared" si="5"/>
        <v>612.5</v>
      </c>
    </row>
    <row r="49" spans="1:24" x14ac:dyDescent="0.3">
      <c r="A49">
        <v>2</v>
      </c>
      <c r="B49" t="s">
        <v>13</v>
      </c>
      <c r="C49" t="s">
        <v>14</v>
      </c>
      <c r="D49" t="s">
        <v>15</v>
      </c>
      <c r="E49" t="s">
        <v>18</v>
      </c>
      <c r="F49" t="s">
        <v>35</v>
      </c>
      <c r="G49">
        <v>7000</v>
      </c>
      <c r="H49" t="s">
        <v>45</v>
      </c>
      <c r="I49" t="s">
        <v>46</v>
      </c>
      <c r="J49" t="s">
        <v>47</v>
      </c>
      <c r="K49" s="9">
        <v>41684</v>
      </c>
      <c r="L49" s="9">
        <v>41726</v>
      </c>
      <c r="M49">
        <v>40</v>
      </c>
      <c r="N49" s="43">
        <v>175</v>
      </c>
      <c r="O49">
        <v>1</v>
      </c>
      <c r="P49" s="43">
        <f t="shared" si="2"/>
        <v>87.5</v>
      </c>
      <c r="Q49" s="9">
        <v>41719</v>
      </c>
      <c r="R49">
        <v>1</v>
      </c>
      <c r="S49" s="44">
        <f t="shared" si="0"/>
        <v>37</v>
      </c>
      <c r="T49" s="44">
        <f t="shared" si="1"/>
        <v>-2</v>
      </c>
      <c r="U49" s="43">
        <f t="shared" si="3"/>
        <v>37</v>
      </c>
      <c r="V49" s="43">
        <f t="shared" si="4"/>
        <v>-2</v>
      </c>
      <c r="W49">
        <f t="shared" si="6"/>
        <v>7</v>
      </c>
      <c r="X49">
        <f t="shared" si="5"/>
        <v>612.5</v>
      </c>
    </row>
    <row r="50" spans="1:24" x14ac:dyDescent="0.3">
      <c r="A50">
        <v>2</v>
      </c>
      <c r="B50" t="s">
        <v>13</v>
      </c>
      <c r="C50" t="s">
        <v>14</v>
      </c>
      <c r="D50" t="s">
        <v>15</v>
      </c>
      <c r="E50" t="s">
        <v>18</v>
      </c>
      <c r="F50" t="s">
        <v>35</v>
      </c>
      <c r="G50">
        <v>7000</v>
      </c>
      <c r="H50" t="s">
        <v>45</v>
      </c>
      <c r="I50" t="s">
        <v>46</v>
      </c>
      <c r="J50" t="s">
        <v>47</v>
      </c>
      <c r="K50" s="9">
        <v>41684</v>
      </c>
      <c r="L50" s="9">
        <v>41726</v>
      </c>
      <c r="M50">
        <v>40</v>
      </c>
      <c r="N50" s="43">
        <v>175</v>
      </c>
      <c r="O50">
        <v>1</v>
      </c>
      <c r="P50" s="43">
        <f t="shared" si="2"/>
        <v>87.5</v>
      </c>
      <c r="Q50" s="9">
        <v>41726</v>
      </c>
      <c r="R50">
        <v>1</v>
      </c>
      <c r="S50" s="44">
        <f t="shared" si="0"/>
        <v>44</v>
      </c>
      <c r="T50" s="44">
        <f t="shared" si="1"/>
        <v>5</v>
      </c>
      <c r="U50" s="43">
        <f t="shared" si="3"/>
        <v>44</v>
      </c>
      <c r="V50" s="43">
        <f t="shared" si="4"/>
        <v>5</v>
      </c>
      <c r="W50">
        <f t="shared" si="6"/>
        <v>2</v>
      </c>
      <c r="X50">
        <f t="shared" si="5"/>
        <v>175</v>
      </c>
    </row>
    <row r="51" spans="1:24" x14ac:dyDescent="0.3">
      <c r="A51">
        <v>2</v>
      </c>
      <c r="B51" t="s">
        <v>13</v>
      </c>
      <c r="C51" t="s">
        <v>14</v>
      </c>
      <c r="D51" t="s">
        <v>15</v>
      </c>
      <c r="E51" t="s">
        <v>18</v>
      </c>
      <c r="F51" t="s">
        <v>33</v>
      </c>
      <c r="G51">
        <v>7000</v>
      </c>
      <c r="H51" t="s">
        <v>45</v>
      </c>
      <c r="I51" t="s">
        <v>46</v>
      </c>
      <c r="J51" t="s">
        <v>47</v>
      </c>
      <c r="K51" s="9">
        <v>41684</v>
      </c>
      <c r="L51" s="9">
        <v>41726</v>
      </c>
      <c r="M51">
        <v>40</v>
      </c>
      <c r="N51" s="43">
        <v>175</v>
      </c>
      <c r="O51">
        <v>1</v>
      </c>
      <c r="P51" s="43">
        <f t="shared" si="2"/>
        <v>87.5</v>
      </c>
      <c r="Q51" s="9">
        <v>41684</v>
      </c>
      <c r="R51">
        <v>1</v>
      </c>
      <c r="S51" s="44">
        <f t="shared" si="0"/>
        <v>2</v>
      </c>
      <c r="T51" s="44">
        <f t="shared" si="1"/>
        <v>-37</v>
      </c>
      <c r="U51" s="43">
        <f t="shared" si="3"/>
        <v>2</v>
      </c>
      <c r="V51" s="43">
        <f t="shared" si="4"/>
        <v>-37</v>
      </c>
      <c r="W51">
        <f t="shared" si="6"/>
        <v>3</v>
      </c>
      <c r="X51">
        <f t="shared" si="5"/>
        <v>262.5</v>
      </c>
    </row>
    <row r="52" spans="1:24" x14ac:dyDescent="0.3">
      <c r="A52">
        <v>2</v>
      </c>
      <c r="B52" t="s">
        <v>13</v>
      </c>
      <c r="C52" t="s">
        <v>14</v>
      </c>
      <c r="D52" t="s">
        <v>15</v>
      </c>
      <c r="E52" t="s">
        <v>18</v>
      </c>
      <c r="F52" t="s">
        <v>33</v>
      </c>
      <c r="G52">
        <v>7000</v>
      </c>
      <c r="H52" t="s">
        <v>45</v>
      </c>
      <c r="I52" t="s">
        <v>46</v>
      </c>
      <c r="J52" t="s">
        <v>47</v>
      </c>
      <c r="K52" s="9">
        <v>41684</v>
      </c>
      <c r="L52" s="9">
        <v>41726</v>
      </c>
      <c r="M52">
        <v>40</v>
      </c>
      <c r="N52" s="43">
        <v>175</v>
      </c>
      <c r="O52">
        <v>1</v>
      </c>
      <c r="P52" s="43">
        <f t="shared" si="2"/>
        <v>87.5</v>
      </c>
      <c r="Q52" s="9">
        <v>41691</v>
      </c>
      <c r="R52">
        <v>1</v>
      </c>
      <c r="S52" s="44">
        <f t="shared" si="0"/>
        <v>9</v>
      </c>
      <c r="T52" s="44">
        <f t="shared" si="1"/>
        <v>-30</v>
      </c>
      <c r="U52" s="43">
        <f t="shared" si="3"/>
        <v>9</v>
      </c>
      <c r="V52" s="43">
        <f t="shared" si="4"/>
        <v>-30</v>
      </c>
      <c r="W52">
        <f t="shared" si="6"/>
        <v>7</v>
      </c>
      <c r="X52">
        <f t="shared" si="5"/>
        <v>612.5</v>
      </c>
    </row>
    <row r="53" spans="1:24" x14ac:dyDescent="0.3">
      <c r="A53">
        <v>2</v>
      </c>
      <c r="B53" t="s">
        <v>13</v>
      </c>
      <c r="C53" t="s">
        <v>14</v>
      </c>
      <c r="D53" t="s">
        <v>15</v>
      </c>
      <c r="E53" t="s">
        <v>18</v>
      </c>
      <c r="F53" t="s">
        <v>33</v>
      </c>
      <c r="G53">
        <v>7000</v>
      </c>
      <c r="H53" t="s">
        <v>45</v>
      </c>
      <c r="I53" t="s">
        <v>46</v>
      </c>
      <c r="J53" t="s">
        <v>47</v>
      </c>
      <c r="K53" s="9">
        <v>41684</v>
      </c>
      <c r="L53" s="9">
        <v>41726</v>
      </c>
      <c r="M53">
        <v>40</v>
      </c>
      <c r="N53" s="43">
        <v>175</v>
      </c>
      <c r="O53">
        <v>1</v>
      </c>
      <c r="P53" s="43">
        <f t="shared" si="2"/>
        <v>87.5</v>
      </c>
      <c r="Q53" s="9">
        <v>41698</v>
      </c>
      <c r="R53">
        <v>1</v>
      </c>
      <c r="S53" s="44">
        <f t="shared" si="0"/>
        <v>16</v>
      </c>
      <c r="T53" s="44">
        <f t="shared" si="1"/>
        <v>-23</v>
      </c>
      <c r="U53" s="43">
        <f t="shared" si="3"/>
        <v>16</v>
      </c>
      <c r="V53" s="43">
        <f t="shared" si="4"/>
        <v>-23</v>
      </c>
      <c r="W53">
        <f t="shared" si="6"/>
        <v>7</v>
      </c>
      <c r="X53">
        <f t="shared" si="5"/>
        <v>612.5</v>
      </c>
    </row>
    <row r="54" spans="1:24" x14ac:dyDescent="0.3">
      <c r="A54">
        <v>2</v>
      </c>
      <c r="B54" t="s">
        <v>13</v>
      </c>
      <c r="C54" t="s">
        <v>14</v>
      </c>
      <c r="D54" t="s">
        <v>15</v>
      </c>
      <c r="E54" t="s">
        <v>18</v>
      </c>
      <c r="F54" t="s">
        <v>33</v>
      </c>
      <c r="G54">
        <v>7000</v>
      </c>
      <c r="H54" t="s">
        <v>45</v>
      </c>
      <c r="I54" t="s">
        <v>46</v>
      </c>
      <c r="J54" t="s">
        <v>47</v>
      </c>
      <c r="K54" s="9">
        <v>41684</v>
      </c>
      <c r="L54" s="9">
        <v>41726</v>
      </c>
      <c r="M54">
        <v>40</v>
      </c>
      <c r="N54" s="43">
        <v>175</v>
      </c>
      <c r="O54">
        <v>1</v>
      </c>
      <c r="P54" s="43">
        <f t="shared" si="2"/>
        <v>87.5</v>
      </c>
      <c r="Q54" s="9">
        <v>41705</v>
      </c>
      <c r="R54">
        <v>1</v>
      </c>
      <c r="S54" s="44">
        <f t="shared" si="0"/>
        <v>23</v>
      </c>
      <c r="T54" s="44">
        <f t="shared" si="1"/>
        <v>-16</v>
      </c>
      <c r="U54" s="43">
        <f t="shared" si="3"/>
        <v>23</v>
      </c>
      <c r="V54" s="43">
        <f t="shared" si="4"/>
        <v>-16</v>
      </c>
      <c r="W54">
        <f t="shared" si="6"/>
        <v>7</v>
      </c>
      <c r="X54">
        <f t="shared" si="5"/>
        <v>612.5</v>
      </c>
    </row>
    <row r="55" spans="1:24" x14ac:dyDescent="0.3">
      <c r="A55">
        <v>2</v>
      </c>
      <c r="B55" t="s">
        <v>13</v>
      </c>
      <c r="C55" t="s">
        <v>14</v>
      </c>
      <c r="D55" t="s">
        <v>15</v>
      </c>
      <c r="E55" t="s">
        <v>18</v>
      </c>
      <c r="F55" t="s">
        <v>33</v>
      </c>
      <c r="G55">
        <v>7000</v>
      </c>
      <c r="H55" t="s">
        <v>45</v>
      </c>
      <c r="I55" t="s">
        <v>46</v>
      </c>
      <c r="J55" t="s">
        <v>47</v>
      </c>
      <c r="K55" s="9">
        <v>41684</v>
      </c>
      <c r="L55" s="9">
        <v>41726</v>
      </c>
      <c r="M55">
        <v>40</v>
      </c>
      <c r="N55" s="43">
        <v>175</v>
      </c>
      <c r="O55">
        <v>1</v>
      </c>
      <c r="P55" s="43">
        <f t="shared" si="2"/>
        <v>87.5</v>
      </c>
      <c r="Q55" s="9">
        <v>41712</v>
      </c>
      <c r="R55">
        <v>1</v>
      </c>
      <c r="S55" s="44">
        <f t="shared" si="0"/>
        <v>30</v>
      </c>
      <c r="T55" s="44">
        <f t="shared" si="1"/>
        <v>-9</v>
      </c>
      <c r="U55" s="43">
        <f t="shared" si="3"/>
        <v>30</v>
      </c>
      <c r="V55" s="43">
        <f t="shared" si="4"/>
        <v>-9</v>
      </c>
      <c r="W55">
        <f t="shared" si="6"/>
        <v>7</v>
      </c>
      <c r="X55">
        <f t="shared" si="5"/>
        <v>612.5</v>
      </c>
    </row>
    <row r="56" spans="1:24" x14ac:dyDescent="0.3">
      <c r="A56">
        <v>2</v>
      </c>
      <c r="B56" t="s">
        <v>13</v>
      </c>
      <c r="C56" t="s">
        <v>14</v>
      </c>
      <c r="D56" t="s">
        <v>15</v>
      </c>
      <c r="E56" t="s">
        <v>18</v>
      </c>
      <c r="F56" t="s">
        <v>33</v>
      </c>
      <c r="G56">
        <v>7000</v>
      </c>
      <c r="H56" t="s">
        <v>45</v>
      </c>
      <c r="I56" t="s">
        <v>46</v>
      </c>
      <c r="J56" t="s">
        <v>47</v>
      </c>
      <c r="K56" s="9">
        <v>41684</v>
      </c>
      <c r="L56" s="9">
        <v>41726</v>
      </c>
      <c r="M56">
        <v>40</v>
      </c>
      <c r="N56" s="43">
        <v>175</v>
      </c>
      <c r="O56">
        <v>1</v>
      </c>
      <c r="P56" s="43">
        <f t="shared" si="2"/>
        <v>87.5</v>
      </c>
      <c r="Q56" s="9">
        <v>41719</v>
      </c>
      <c r="R56">
        <v>1</v>
      </c>
      <c r="S56" s="44">
        <f t="shared" si="0"/>
        <v>37</v>
      </c>
      <c r="T56" s="44">
        <f t="shared" si="1"/>
        <v>-2</v>
      </c>
      <c r="U56" s="43">
        <f t="shared" si="3"/>
        <v>37</v>
      </c>
      <c r="V56" s="43">
        <f t="shared" si="4"/>
        <v>-2</v>
      </c>
      <c r="W56">
        <f t="shared" si="6"/>
        <v>7</v>
      </c>
      <c r="X56">
        <f t="shared" si="5"/>
        <v>612.5</v>
      </c>
    </row>
    <row r="57" spans="1:24" x14ac:dyDescent="0.3">
      <c r="A57">
        <v>2</v>
      </c>
      <c r="B57" t="s">
        <v>13</v>
      </c>
      <c r="C57" t="s">
        <v>14</v>
      </c>
      <c r="D57" t="s">
        <v>15</v>
      </c>
      <c r="E57" t="s">
        <v>18</v>
      </c>
      <c r="F57" t="s">
        <v>33</v>
      </c>
      <c r="G57">
        <v>7000</v>
      </c>
      <c r="H57" t="s">
        <v>45</v>
      </c>
      <c r="I57" t="s">
        <v>46</v>
      </c>
      <c r="J57" t="s">
        <v>47</v>
      </c>
      <c r="K57" s="9">
        <v>41684</v>
      </c>
      <c r="L57" s="9">
        <v>41726</v>
      </c>
      <c r="M57">
        <v>40</v>
      </c>
      <c r="N57" s="43">
        <v>175</v>
      </c>
      <c r="O57">
        <v>1</v>
      </c>
      <c r="P57" s="43">
        <f t="shared" si="2"/>
        <v>87.5</v>
      </c>
      <c r="Q57" s="9">
        <v>41726</v>
      </c>
      <c r="R57">
        <v>1</v>
      </c>
      <c r="S57" s="44">
        <f t="shared" si="0"/>
        <v>44</v>
      </c>
      <c r="T57" s="44">
        <f t="shared" si="1"/>
        <v>5</v>
      </c>
      <c r="U57" s="43">
        <f t="shared" si="3"/>
        <v>44</v>
      </c>
      <c r="V57" s="43">
        <f t="shared" si="4"/>
        <v>5</v>
      </c>
      <c r="W57">
        <f t="shared" si="6"/>
        <v>2</v>
      </c>
      <c r="X57">
        <f t="shared" si="5"/>
        <v>175</v>
      </c>
    </row>
    <row r="58" spans="1:24" x14ac:dyDescent="0.3">
      <c r="A58">
        <v>7</v>
      </c>
      <c r="B58" t="s">
        <v>13</v>
      </c>
      <c r="C58" t="s">
        <v>21</v>
      </c>
      <c r="D58" t="s">
        <v>22</v>
      </c>
      <c r="E58" t="s">
        <v>19</v>
      </c>
      <c r="F58" t="s">
        <v>36</v>
      </c>
      <c r="G58">
        <v>10000</v>
      </c>
      <c r="H58" t="s">
        <v>48</v>
      </c>
      <c r="I58" t="s">
        <v>49</v>
      </c>
      <c r="J58" t="s">
        <v>50</v>
      </c>
      <c r="K58" s="9">
        <v>41747</v>
      </c>
      <c r="L58" s="9">
        <v>41789</v>
      </c>
      <c r="M58">
        <v>49</v>
      </c>
      <c r="N58" s="43">
        <v>204.08163265306123</v>
      </c>
      <c r="O58">
        <v>1</v>
      </c>
      <c r="P58" s="43">
        <f t="shared" ref="P58:P121" si="7">N58/3</f>
        <v>68.02721088435375</v>
      </c>
      <c r="Q58" s="9">
        <v>41747</v>
      </c>
      <c r="R58">
        <v>1</v>
      </c>
      <c r="S58" s="44">
        <f t="shared" si="0"/>
        <v>6</v>
      </c>
      <c r="T58" s="44">
        <f t="shared" si="1"/>
        <v>-42</v>
      </c>
      <c r="U58" s="43">
        <f t="shared" si="3"/>
        <v>6</v>
      </c>
      <c r="V58" s="43">
        <f t="shared" si="4"/>
        <v>-42</v>
      </c>
      <c r="W58">
        <f t="shared" si="6"/>
        <v>7</v>
      </c>
      <c r="X58">
        <f t="shared" si="5"/>
        <v>476.19047619047626</v>
      </c>
    </row>
    <row r="59" spans="1:24" x14ac:dyDescent="0.3">
      <c r="A59">
        <v>7</v>
      </c>
      <c r="B59" t="s">
        <v>13</v>
      </c>
      <c r="C59" t="s">
        <v>21</v>
      </c>
      <c r="D59" t="s">
        <v>22</v>
      </c>
      <c r="E59" t="s">
        <v>19</v>
      </c>
      <c r="F59" t="s">
        <v>36</v>
      </c>
      <c r="G59">
        <v>10000</v>
      </c>
      <c r="H59" t="s">
        <v>48</v>
      </c>
      <c r="I59" t="s">
        <v>49</v>
      </c>
      <c r="J59" t="s">
        <v>50</v>
      </c>
      <c r="K59" s="9">
        <v>41747</v>
      </c>
      <c r="L59" s="9">
        <v>41789</v>
      </c>
      <c r="M59">
        <v>49</v>
      </c>
      <c r="N59" s="43">
        <v>204.08163265306123</v>
      </c>
      <c r="O59">
        <v>1</v>
      </c>
      <c r="P59" s="43">
        <f t="shared" si="7"/>
        <v>68.02721088435375</v>
      </c>
      <c r="Q59" s="9">
        <v>41754</v>
      </c>
      <c r="R59">
        <v>1</v>
      </c>
      <c r="S59" s="44">
        <f t="shared" si="0"/>
        <v>13</v>
      </c>
      <c r="T59" s="44">
        <f t="shared" si="1"/>
        <v>-35</v>
      </c>
      <c r="U59" s="43">
        <f t="shared" si="3"/>
        <v>13</v>
      </c>
      <c r="V59" s="43">
        <f t="shared" si="4"/>
        <v>-35</v>
      </c>
      <c r="W59">
        <f t="shared" si="6"/>
        <v>7</v>
      </c>
      <c r="X59">
        <f t="shared" si="5"/>
        <v>476.19047619047626</v>
      </c>
    </row>
    <row r="60" spans="1:24" x14ac:dyDescent="0.3">
      <c r="A60">
        <v>7</v>
      </c>
      <c r="B60" t="s">
        <v>13</v>
      </c>
      <c r="C60" t="s">
        <v>21</v>
      </c>
      <c r="D60" t="s">
        <v>22</v>
      </c>
      <c r="E60" t="s">
        <v>19</v>
      </c>
      <c r="F60" t="s">
        <v>36</v>
      </c>
      <c r="G60">
        <v>10000</v>
      </c>
      <c r="H60" t="s">
        <v>48</v>
      </c>
      <c r="I60" t="s">
        <v>49</v>
      </c>
      <c r="J60" t="s">
        <v>50</v>
      </c>
      <c r="K60" s="9">
        <v>41747</v>
      </c>
      <c r="L60" s="9">
        <v>41789</v>
      </c>
      <c r="M60">
        <v>49</v>
      </c>
      <c r="N60" s="43">
        <v>204.08163265306123</v>
      </c>
      <c r="O60">
        <v>1</v>
      </c>
      <c r="P60" s="43">
        <f t="shared" si="7"/>
        <v>68.02721088435375</v>
      </c>
      <c r="Q60" s="9">
        <v>41761</v>
      </c>
      <c r="R60">
        <v>1</v>
      </c>
      <c r="S60" s="44">
        <f t="shared" si="0"/>
        <v>20</v>
      </c>
      <c r="T60" s="44">
        <f t="shared" si="1"/>
        <v>-28</v>
      </c>
      <c r="U60" s="43">
        <f t="shared" si="3"/>
        <v>20</v>
      </c>
      <c r="V60" s="43">
        <f t="shared" si="4"/>
        <v>-28</v>
      </c>
      <c r="W60">
        <f t="shared" si="6"/>
        <v>7</v>
      </c>
      <c r="X60">
        <f t="shared" si="5"/>
        <v>476.19047619047626</v>
      </c>
    </row>
    <row r="61" spans="1:24" x14ac:dyDescent="0.3">
      <c r="A61">
        <v>7</v>
      </c>
      <c r="B61" t="s">
        <v>13</v>
      </c>
      <c r="C61" t="s">
        <v>21</v>
      </c>
      <c r="D61" t="s">
        <v>22</v>
      </c>
      <c r="E61" t="s">
        <v>19</v>
      </c>
      <c r="F61" t="s">
        <v>36</v>
      </c>
      <c r="G61">
        <v>10000</v>
      </c>
      <c r="H61" t="s">
        <v>48</v>
      </c>
      <c r="I61" t="s">
        <v>49</v>
      </c>
      <c r="J61" t="s">
        <v>50</v>
      </c>
      <c r="K61" s="9">
        <v>41747</v>
      </c>
      <c r="L61" s="9">
        <v>41789</v>
      </c>
      <c r="M61">
        <v>49</v>
      </c>
      <c r="N61" s="43">
        <v>204.08163265306123</v>
      </c>
      <c r="O61">
        <v>1</v>
      </c>
      <c r="P61" s="43">
        <f t="shared" si="7"/>
        <v>68.02721088435375</v>
      </c>
      <c r="Q61" s="9">
        <v>41768</v>
      </c>
      <c r="R61">
        <v>1</v>
      </c>
      <c r="S61" s="44">
        <f t="shared" si="0"/>
        <v>27</v>
      </c>
      <c r="T61" s="44">
        <f t="shared" si="1"/>
        <v>-21</v>
      </c>
      <c r="U61" s="43">
        <f t="shared" si="3"/>
        <v>27</v>
      </c>
      <c r="V61" s="43">
        <f t="shared" si="4"/>
        <v>-21</v>
      </c>
      <c r="W61">
        <f t="shared" si="6"/>
        <v>7</v>
      </c>
      <c r="X61">
        <f t="shared" si="5"/>
        <v>476.19047619047626</v>
      </c>
    </row>
    <row r="62" spans="1:24" x14ac:dyDescent="0.3">
      <c r="A62">
        <v>7</v>
      </c>
      <c r="B62" t="s">
        <v>13</v>
      </c>
      <c r="C62" t="s">
        <v>21</v>
      </c>
      <c r="D62" t="s">
        <v>22</v>
      </c>
      <c r="E62" t="s">
        <v>19</v>
      </c>
      <c r="F62" t="s">
        <v>36</v>
      </c>
      <c r="G62">
        <v>10000</v>
      </c>
      <c r="H62" t="s">
        <v>48</v>
      </c>
      <c r="I62" t="s">
        <v>49</v>
      </c>
      <c r="J62" t="s">
        <v>50</v>
      </c>
      <c r="K62" s="9">
        <v>41747</v>
      </c>
      <c r="L62" s="9">
        <v>41789</v>
      </c>
      <c r="M62">
        <v>49</v>
      </c>
      <c r="N62" s="43">
        <v>204.08163265306123</v>
      </c>
      <c r="O62">
        <v>1</v>
      </c>
      <c r="P62" s="43">
        <f t="shared" si="7"/>
        <v>68.02721088435375</v>
      </c>
      <c r="Q62" s="9">
        <v>41775</v>
      </c>
      <c r="R62">
        <v>1</v>
      </c>
      <c r="S62" s="44">
        <f t="shared" si="0"/>
        <v>34</v>
      </c>
      <c r="T62" s="44">
        <f t="shared" si="1"/>
        <v>-14</v>
      </c>
      <c r="U62" s="43">
        <f t="shared" si="3"/>
        <v>34</v>
      </c>
      <c r="V62" s="43">
        <f t="shared" si="4"/>
        <v>-14</v>
      </c>
      <c r="W62">
        <f t="shared" si="6"/>
        <v>7</v>
      </c>
      <c r="X62">
        <f t="shared" si="5"/>
        <v>476.19047619047626</v>
      </c>
    </row>
    <row r="63" spans="1:24" x14ac:dyDescent="0.3">
      <c r="A63">
        <v>7</v>
      </c>
      <c r="B63" t="s">
        <v>13</v>
      </c>
      <c r="C63" t="s">
        <v>21</v>
      </c>
      <c r="D63" t="s">
        <v>22</v>
      </c>
      <c r="E63" t="s">
        <v>19</v>
      </c>
      <c r="F63" t="s">
        <v>36</v>
      </c>
      <c r="G63">
        <v>10000</v>
      </c>
      <c r="H63" t="s">
        <v>48</v>
      </c>
      <c r="I63" t="s">
        <v>49</v>
      </c>
      <c r="J63" t="s">
        <v>50</v>
      </c>
      <c r="K63" s="9">
        <v>41747</v>
      </c>
      <c r="L63" s="9">
        <v>41789</v>
      </c>
      <c r="M63">
        <v>49</v>
      </c>
      <c r="N63" s="43">
        <v>204.08163265306123</v>
      </c>
      <c r="O63">
        <v>1</v>
      </c>
      <c r="P63" s="43">
        <f t="shared" si="7"/>
        <v>68.02721088435375</v>
      </c>
      <c r="Q63" s="9">
        <v>41782</v>
      </c>
      <c r="R63">
        <v>1</v>
      </c>
      <c r="S63" s="44">
        <f t="shared" si="0"/>
        <v>41</v>
      </c>
      <c r="T63" s="44">
        <f t="shared" si="1"/>
        <v>-7</v>
      </c>
      <c r="U63" s="43">
        <f t="shared" si="3"/>
        <v>41</v>
      </c>
      <c r="V63" s="43">
        <f t="shared" si="4"/>
        <v>-7</v>
      </c>
      <c r="W63">
        <f t="shared" si="6"/>
        <v>7</v>
      </c>
      <c r="X63">
        <f t="shared" si="5"/>
        <v>476.19047619047626</v>
      </c>
    </row>
    <row r="64" spans="1:24" x14ac:dyDescent="0.3">
      <c r="A64">
        <v>7</v>
      </c>
      <c r="B64" t="s">
        <v>13</v>
      </c>
      <c r="C64" t="s">
        <v>21</v>
      </c>
      <c r="D64" t="s">
        <v>22</v>
      </c>
      <c r="E64" t="s">
        <v>19</v>
      </c>
      <c r="F64" t="s">
        <v>36</v>
      </c>
      <c r="G64">
        <v>10000</v>
      </c>
      <c r="H64" t="s">
        <v>48</v>
      </c>
      <c r="I64" t="s">
        <v>49</v>
      </c>
      <c r="J64" t="s">
        <v>50</v>
      </c>
      <c r="K64" s="9">
        <v>41747</v>
      </c>
      <c r="L64" s="9">
        <v>41789</v>
      </c>
      <c r="M64">
        <v>49</v>
      </c>
      <c r="N64" s="43">
        <v>204.08163265306123</v>
      </c>
      <c r="O64">
        <v>1</v>
      </c>
      <c r="P64" s="43">
        <f t="shared" si="7"/>
        <v>68.02721088435375</v>
      </c>
      <c r="Q64" s="9">
        <v>41789</v>
      </c>
      <c r="R64">
        <v>1</v>
      </c>
      <c r="S64" s="44">
        <f t="shared" si="0"/>
        <v>48</v>
      </c>
      <c r="T64" s="44">
        <f t="shared" si="1"/>
        <v>0</v>
      </c>
      <c r="U64" s="43">
        <f t="shared" si="3"/>
        <v>48</v>
      </c>
      <c r="V64" s="43">
        <f t="shared" si="4"/>
        <v>0</v>
      </c>
      <c r="W64">
        <f t="shared" si="6"/>
        <v>7</v>
      </c>
      <c r="X64">
        <f t="shared" si="5"/>
        <v>476.19047619047626</v>
      </c>
    </row>
    <row r="65" spans="1:24" x14ac:dyDescent="0.3">
      <c r="A65">
        <v>7</v>
      </c>
      <c r="B65" t="s">
        <v>13</v>
      </c>
      <c r="C65" t="s">
        <v>21</v>
      </c>
      <c r="D65" t="s">
        <v>22</v>
      </c>
      <c r="E65" t="s">
        <v>19</v>
      </c>
      <c r="F65" t="s">
        <v>34</v>
      </c>
      <c r="G65">
        <v>10000</v>
      </c>
      <c r="H65" t="s">
        <v>48</v>
      </c>
      <c r="I65" t="s">
        <v>49</v>
      </c>
      <c r="J65" t="s">
        <v>50</v>
      </c>
      <c r="K65" s="9">
        <v>41747</v>
      </c>
      <c r="L65" s="9">
        <v>41789</v>
      </c>
      <c r="M65">
        <v>49</v>
      </c>
      <c r="N65" s="43">
        <v>204.08163265306123</v>
      </c>
      <c r="O65">
        <v>1</v>
      </c>
      <c r="P65" s="43">
        <f t="shared" si="7"/>
        <v>68.02721088435375</v>
      </c>
      <c r="Q65" s="9">
        <v>41747</v>
      </c>
      <c r="R65">
        <v>1</v>
      </c>
      <c r="S65" s="44">
        <f t="shared" si="0"/>
        <v>6</v>
      </c>
      <c r="T65" s="44">
        <f t="shared" si="1"/>
        <v>-42</v>
      </c>
      <c r="U65" s="43">
        <f t="shared" si="3"/>
        <v>6</v>
      </c>
      <c r="V65" s="43">
        <f t="shared" si="4"/>
        <v>-42</v>
      </c>
      <c r="W65">
        <f t="shared" si="6"/>
        <v>7</v>
      </c>
      <c r="X65">
        <f t="shared" si="5"/>
        <v>476.19047619047626</v>
      </c>
    </row>
    <row r="66" spans="1:24" x14ac:dyDescent="0.3">
      <c r="A66">
        <v>7</v>
      </c>
      <c r="B66" t="s">
        <v>13</v>
      </c>
      <c r="C66" t="s">
        <v>21</v>
      </c>
      <c r="D66" t="s">
        <v>22</v>
      </c>
      <c r="E66" t="s">
        <v>19</v>
      </c>
      <c r="F66" t="s">
        <v>34</v>
      </c>
      <c r="G66">
        <v>10000</v>
      </c>
      <c r="H66" t="s">
        <v>48</v>
      </c>
      <c r="I66" t="s">
        <v>49</v>
      </c>
      <c r="J66" t="s">
        <v>50</v>
      </c>
      <c r="K66" s="9">
        <v>41747</v>
      </c>
      <c r="L66" s="9">
        <v>41789</v>
      </c>
      <c r="M66">
        <v>49</v>
      </c>
      <c r="N66" s="43">
        <v>204.08163265306123</v>
      </c>
      <c r="O66">
        <v>1</v>
      </c>
      <c r="P66" s="43">
        <f t="shared" si="7"/>
        <v>68.02721088435375</v>
      </c>
      <c r="Q66" s="9">
        <v>41754</v>
      </c>
      <c r="R66">
        <v>1</v>
      </c>
      <c r="S66" s="44">
        <f t="shared" ref="S66:S129" si="8">Q66-H66</f>
        <v>13</v>
      </c>
      <c r="T66" s="44">
        <f t="shared" ref="T66:T129" si="9">Q66-I66</f>
        <v>-35</v>
      </c>
      <c r="U66" s="43">
        <f t="shared" si="3"/>
        <v>13</v>
      </c>
      <c r="V66" s="43">
        <f t="shared" si="4"/>
        <v>-35</v>
      </c>
      <c r="W66">
        <f t="shared" si="6"/>
        <v>7</v>
      </c>
      <c r="X66">
        <f t="shared" si="5"/>
        <v>476.19047619047626</v>
      </c>
    </row>
    <row r="67" spans="1:24" x14ac:dyDescent="0.3">
      <c r="A67">
        <v>7</v>
      </c>
      <c r="B67" t="s">
        <v>13</v>
      </c>
      <c r="C67" t="s">
        <v>21</v>
      </c>
      <c r="D67" t="s">
        <v>22</v>
      </c>
      <c r="E67" t="s">
        <v>19</v>
      </c>
      <c r="F67" t="s">
        <v>34</v>
      </c>
      <c r="G67">
        <v>10000</v>
      </c>
      <c r="H67" t="s">
        <v>48</v>
      </c>
      <c r="I67" t="s">
        <v>49</v>
      </c>
      <c r="J67" t="s">
        <v>50</v>
      </c>
      <c r="K67" s="9">
        <v>41747</v>
      </c>
      <c r="L67" s="9">
        <v>41789</v>
      </c>
      <c r="M67">
        <v>49</v>
      </c>
      <c r="N67" s="43">
        <v>204.08163265306123</v>
      </c>
      <c r="O67">
        <v>1</v>
      </c>
      <c r="P67" s="43">
        <f t="shared" si="7"/>
        <v>68.02721088435375</v>
      </c>
      <c r="Q67" s="9">
        <v>41761</v>
      </c>
      <c r="R67">
        <v>1</v>
      </c>
      <c r="S67" s="44">
        <f t="shared" si="8"/>
        <v>20</v>
      </c>
      <c r="T67" s="44">
        <f t="shared" si="9"/>
        <v>-28</v>
      </c>
      <c r="U67" s="43">
        <f t="shared" ref="U67:U130" si="10">Q67-H67</f>
        <v>20</v>
      </c>
      <c r="V67" s="43">
        <f t="shared" ref="V67:V130" si="11">Q67-I67</f>
        <v>-28</v>
      </c>
      <c r="W67">
        <f t="shared" ref="W67:W130" si="12">IF(U67&lt;=6,U67+1,
IF(AND(V67&lt;=6,V67&gt;=0),7-V67,7))</f>
        <v>7</v>
      </c>
      <c r="X67">
        <f t="shared" ref="X67:X130" si="13">W67*P67</f>
        <v>476.19047619047626</v>
      </c>
    </row>
    <row r="68" spans="1:24" x14ac:dyDescent="0.3">
      <c r="A68">
        <v>7</v>
      </c>
      <c r="B68" t="s">
        <v>13</v>
      </c>
      <c r="C68" t="s">
        <v>21</v>
      </c>
      <c r="D68" t="s">
        <v>22</v>
      </c>
      <c r="E68" t="s">
        <v>19</v>
      </c>
      <c r="F68" t="s">
        <v>34</v>
      </c>
      <c r="G68">
        <v>10000</v>
      </c>
      <c r="H68" t="s">
        <v>48</v>
      </c>
      <c r="I68" t="s">
        <v>49</v>
      </c>
      <c r="J68" t="s">
        <v>50</v>
      </c>
      <c r="K68" s="9">
        <v>41747</v>
      </c>
      <c r="L68" s="9">
        <v>41789</v>
      </c>
      <c r="M68">
        <v>49</v>
      </c>
      <c r="N68" s="43">
        <v>204.08163265306123</v>
      </c>
      <c r="O68">
        <v>1</v>
      </c>
      <c r="P68" s="43">
        <f t="shared" si="7"/>
        <v>68.02721088435375</v>
      </c>
      <c r="Q68" s="9">
        <v>41768</v>
      </c>
      <c r="R68">
        <v>1</v>
      </c>
      <c r="S68" s="44">
        <f t="shared" si="8"/>
        <v>27</v>
      </c>
      <c r="T68" s="44">
        <f t="shared" si="9"/>
        <v>-21</v>
      </c>
      <c r="U68" s="43">
        <f t="shared" si="10"/>
        <v>27</v>
      </c>
      <c r="V68" s="43">
        <f t="shared" si="11"/>
        <v>-21</v>
      </c>
      <c r="W68">
        <f t="shared" si="12"/>
        <v>7</v>
      </c>
      <c r="X68">
        <f t="shared" si="13"/>
        <v>476.19047619047626</v>
      </c>
    </row>
    <row r="69" spans="1:24" x14ac:dyDescent="0.3">
      <c r="A69">
        <v>7</v>
      </c>
      <c r="B69" t="s">
        <v>13</v>
      </c>
      <c r="C69" t="s">
        <v>21</v>
      </c>
      <c r="D69" t="s">
        <v>22</v>
      </c>
      <c r="E69" t="s">
        <v>19</v>
      </c>
      <c r="F69" t="s">
        <v>34</v>
      </c>
      <c r="G69">
        <v>10000</v>
      </c>
      <c r="H69" t="s">
        <v>48</v>
      </c>
      <c r="I69" t="s">
        <v>49</v>
      </c>
      <c r="J69" t="s">
        <v>50</v>
      </c>
      <c r="K69" s="9">
        <v>41747</v>
      </c>
      <c r="L69" s="9">
        <v>41789</v>
      </c>
      <c r="M69">
        <v>49</v>
      </c>
      <c r="N69" s="43">
        <v>204.08163265306123</v>
      </c>
      <c r="O69">
        <v>1</v>
      </c>
      <c r="P69" s="43">
        <f t="shared" si="7"/>
        <v>68.02721088435375</v>
      </c>
      <c r="Q69" s="9">
        <v>41775</v>
      </c>
      <c r="R69">
        <v>1</v>
      </c>
      <c r="S69" s="44">
        <f t="shared" si="8"/>
        <v>34</v>
      </c>
      <c r="T69" s="44">
        <f t="shared" si="9"/>
        <v>-14</v>
      </c>
      <c r="U69" s="43">
        <f t="shared" si="10"/>
        <v>34</v>
      </c>
      <c r="V69" s="43">
        <f t="shared" si="11"/>
        <v>-14</v>
      </c>
      <c r="W69">
        <f t="shared" si="12"/>
        <v>7</v>
      </c>
      <c r="X69">
        <f t="shared" si="13"/>
        <v>476.19047619047626</v>
      </c>
    </row>
    <row r="70" spans="1:24" x14ac:dyDescent="0.3">
      <c r="A70">
        <v>7</v>
      </c>
      <c r="B70" t="s">
        <v>13</v>
      </c>
      <c r="C70" t="s">
        <v>21</v>
      </c>
      <c r="D70" t="s">
        <v>22</v>
      </c>
      <c r="E70" t="s">
        <v>19</v>
      </c>
      <c r="F70" t="s">
        <v>34</v>
      </c>
      <c r="G70">
        <v>10000</v>
      </c>
      <c r="H70" t="s">
        <v>48</v>
      </c>
      <c r="I70" t="s">
        <v>49</v>
      </c>
      <c r="J70" t="s">
        <v>50</v>
      </c>
      <c r="K70" s="9">
        <v>41747</v>
      </c>
      <c r="L70" s="9">
        <v>41789</v>
      </c>
      <c r="M70">
        <v>49</v>
      </c>
      <c r="N70" s="43">
        <v>204.08163265306123</v>
      </c>
      <c r="O70">
        <v>1</v>
      </c>
      <c r="P70" s="43">
        <f t="shared" si="7"/>
        <v>68.02721088435375</v>
      </c>
      <c r="Q70" s="9">
        <v>41782</v>
      </c>
      <c r="R70">
        <v>1</v>
      </c>
      <c r="S70" s="44">
        <f t="shared" si="8"/>
        <v>41</v>
      </c>
      <c r="T70" s="44">
        <f t="shared" si="9"/>
        <v>-7</v>
      </c>
      <c r="U70" s="43">
        <f t="shared" si="10"/>
        <v>41</v>
      </c>
      <c r="V70" s="43">
        <f t="shared" si="11"/>
        <v>-7</v>
      </c>
      <c r="W70">
        <f t="shared" si="12"/>
        <v>7</v>
      </c>
      <c r="X70">
        <f t="shared" si="13"/>
        <v>476.19047619047626</v>
      </c>
    </row>
    <row r="71" spans="1:24" x14ac:dyDescent="0.3">
      <c r="A71">
        <v>7</v>
      </c>
      <c r="B71" t="s">
        <v>13</v>
      </c>
      <c r="C71" t="s">
        <v>21</v>
      </c>
      <c r="D71" t="s">
        <v>22</v>
      </c>
      <c r="E71" t="s">
        <v>19</v>
      </c>
      <c r="F71" t="s">
        <v>34</v>
      </c>
      <c r="G71">
        <v>10000</v>
      </c>
      <c r="H71" t="s">
        <v>48</v>
      </c>
      <c r="I71" t="s">
        <v>49</v>
      </c>
      <c r="J71" t="s">
        <v>50</v>
      </c>
      <c r="K71" s="9">
        <v>41747</v>
      </c>
      <c r="L71" s="9">
        <v>41789</v>
      </c>
      <c r="M71">
        <v>49</v>
      </c>
      <c r="N71" s="43">
        <v>204.08163265306123</v>
      </c>
      <c r="O71">
        <v>1</v>
      </c>
      <c r="P71" s="43">
        <f t="shared" si="7"/>
        <v>68.02721088435375</v>
      </c>
      <c r="Q71" s="9">
        <v>41789</v>
      </c>
      <c r="R71">
        <v>1</v>
      </c>
      <c r="S71" s="44">
        <f t="shared" si="8"/>
        <v>48</v>
      </c>
      <c r="T71" s="44">
        <f t="shared" si="9"/>
        <v>0</v>
      </c>
      <c r="U71" s="43">
        <f t="shared" si="10"/>
        <v>48</v>
      </c>
      <c r="V71" s="43">
        <f t="shared" si="11"/>
        <v>0</v>
      </c>
      <c r="W71">
        <f t="shared" si="12"/>
        <v>7</v>
      </c>
      <c r="X71">
        <f t="shared" si="13"/>
        <v>476.19047619047626</v>
      </c>
    </row>
    <row r="72" spans="1:24" x14ac:dyDescent="0.3">
      <c r="A72">
        <v>7</v>
      </c>
      <c r="B72" t="s">
        <v>13</v>
      </c>
      <c r="C72" t="s">
        <v>21</v>
      </c>
      <c r="D72" t="s">
        <v>22</v>
      </c>
      <c r="E72" t="s">
        <v>19</v>
      </c>
      <c r="F72" t="s">
        <v>37</v>
      </c>
      <c r="G72">
        <v>10000</v>
      </c>
      <c r="H72" t="s">
        <v>48</v>
      </c>
      <c r="I72" t="s">
        <v>49</v>
      </c>
      <c r="J72" t="s">
        <v>50</v>
      </c>
      <c r="K72" s="9">
        <v>41747</v>
      </c>
      <c r="L72" s="9">
        <v>41789</v>
      </c>
      <c r="M72">
        <v>49</v>
      </c>
      <c r="N72" s="43">
        <v>204.08163265306123</v>
      </c>
      <c r="O72">
        <v>1</v>
      </c>
      <c r="P72" s="43">
        <f t="shared" si="7"/>
        <v>68.02721088435375</v>
      </c>
      <c r="Q72" s="9">
        <v>41747</v>
      </c>
      <c r="R72">
        <v>1</v>
      </c>
      <c r="S72" s="44">
        <f t="shared" si="8"/>
        <v>6</v>
      </c>
      <c r="T72" s="44">
        <f t="shared" si="9"/>
        <v>-42</v>
      </c>
      <c r="U72" s="43">
        <f t="shared" si="10"/>
        <v>6</v>
      </c>
      <c r="V72" s="43">
        <f t="shared" si="11"/>
        <v>-42</v>
      </c>
      <c r="W72">
        <f t="shared" si="12"/>
        <v>7</v>
      </c>
      <c r="X72">
        <f t="shared" si="13"/>
        <v>476.19047619047626</v>
      </c>
    </row>
    <row r="73" spans="1:24" x14ac:dyDescent="0.3">
      <c r="A73">
        <v>7</v>
      </c>
      <c r="B73" t="s">
        <v>13</v>
      </c>
      <c r="C73" t="s">
        <v>21</v>
      </c>
      <c r="D73" t="s">
        <v>22</v>
      </c>
      <c r="E73" t="s">
        <v>19</v>
      </c>
      <c r="F73" t="s">
        <v>37</v>
      </c>
      <c r="G73">
        <v>10000</v>
      </c>
      <c r="H73" t="s">
        <v>48</v>
      </c>
      <c r="I73" t="s">
        <v>49</v>
      </c>
      <c r="J73" t="s">
        <v>50</v>
      </c>
      <c r="K73" s="9">
        <v>41747</v>
      </c>
      <c r="L73" s="9">
        <v>41789</v>
      </c>
      <c r="M73">
        <v>49</v>
      </c>
      <c r="N73" s="43">
        <v>204.08163265306123</v>
      </c>
      <c r="O73">
        <v>1</v>
      </c>
      <c r="P73" s="43">
        <f t="shared" si="7"/>
        <v>68.02721088435375</v>
      </c>
      <c r="Q73" s="9">
        <v>41754</v>
      </c>
      <c r="R73">
        <v>1</v>
      </c>
      <c r="S73" s="44">
        <f t="shared" si="8"/>
        <v>13</v>
      </c>
      <c r="T73" s="44">
        <f t="shared" si="9"/>
        <v>-35</v>
      </c>
      <c r="U73" s="43">
        <f t="shared" si="10"/>
        <v>13</v>
      </c>
      <c r="V73" s="43">
        <f t="shared" si="11"/>
        <v>-35</v>
      </c>
      <c r="W73">
        <f t="shared" si="12"/>
        <v>7</v>
      </c>
      <c r="X73">
        <f t="shared" si="13"/>
        <v>476.19047619047626</v>
      </c>
    </row>
    <row r="74" spans="1:24" x14ac:dyDescent="0.3">
      <c r="A74">
        <v>7</v>
      </c>
      <c r="B74" t="s">
        <v>13</v>
      </c>
      <c r="C74" t="s">
        <v>21</v>
      </c>
      <c r="D74" t="s">
        <v>22</v>
      </c>
      <c r="E74" t="s">
        <v>19</v>
      </c>
      <c r="F74" t="s">
        <v>37</v>
      </c>
      <c r="G74">
        <v>10000</v>
      </c>
      <c r="H74" t="s">
        <v>48</v>
      </c>
      <c r="I74" t="s">
        <v>49</v>
      </c>
      <c r="J74" t="s">
        <v>50</v>
      </c>
      <c r="K74" s="9">
        <v>41747</v>
      </c>
      <c r="L74" s="9">
        <v>41789</v>
      </c>
      <c r="M74">
        <v>49</v>
      </c>
      <c r="N74" s="43">
        <v>204.08163265306123</v>
      </c>
      <c r="O74">
        <v>1</v>
      </c>
      <c r="P74" s="43">
        <f t="shared" si="7"/>
        <v>68.02721088435375</v>
      </c>
      <c r="Q74" s="9">
        <v>41761</v>
      </c>
      <c r="R74">
        <v>1</v>
      </c>
      <c r="S74" s="44">
        <f t="shared" si="8"/>
        <v>20</v>
      </c>
      <c r="T74" s="44">
        <f t="shared" si="9"/>
        <v>-28</v>
      </c>
      <c r="U74" s="43">
        <f t="shared" si="10"/>
        <v>20</v>
      </c>
      <c r="V74" s="43">
        <f t="shared" si="11"/>
        <v>-28</v>
      </c>
      <c r="W74">
        <f t="shared" si="12"/>
        <v>7</v>
      </c>
      <c r="X74">
        <f t="shared" si="13"/>
        <v>476.19047619047626</v>
      </c>
    </row>
    <row r="75" spans="1:24" x14ac:dyDescent="0.3">
      <c r="A75">
        <v>7</v>
      </c>
      <c r="B75" t="s">
        <v>13</v>
      </c>
      <c r="C75" t="s">
        <v>21</v>
      </c>
      <c r="D75" t="s">
        <v>22</v>
      </c>
      <c r="E75" t="s">
        <v>19</v>
      </c>
      <c r="F75" t="s">
        <v>37</v>
      </c>
      <c r="G75">
        <v>10000</v>
      </c>
      <c r="H75" t="s">
        <v>48</v>
      </c>
      <c r="I75" t="s">
        <v>49</v>
      </c>
      <c r="J75" t="s">
        <v>50</v>
      </c>
      <c r="K75" s="9">
        <v>41747</v>
      </c>
      <c r="L75" s="9">
        <v>41789</v>
      </c>
      <c r="M75">
        <v>49</v>
      </c>
      <c r="N75" s="43">
        <v>204.08163265306123</v>
      </c>
      <c r="O75">
        <v>1</v>
      </c>
      <c r="P75" s="43">
        <f t="shared" si="7"/>
        <v>68.02721088435375</v>
      </c>
      <c r="Q75" s="9">
        <v>41768</v>
      </c>
      <c r="R75">
        <v>1</v>
      </c>
      <c r="S75" s="44">
        <f t="shared" si="8"/>
        <v>27</v>
      </c>
      <c r="T75" s="44">
        <f t="shared" si="9"/>
        <v>-21</v>
      </c>
      <c r="U75" s="43">
        <f t="shared" si="10"/>
        <v>27</v>
      </c>
      <c r="V75" s="43">
        <f t="shared" si="11"/>
        <v>-21</v>
      </c>
      <c r="W75">
        <f t="shared" si="12"/>
        <v>7</v>
      </c>
      <c r="X75">
        <f t="shared" si="13"/>
        <v>476.19047619047626</v>
      </c>
    </row>
    <row r="76" spans="1:24" x14ac:dyDescent="0.3">
      <c r="A76">
        <v>7</v>
      </c>
      <c r="B76" t="s">
        <v>13</v>
      </c>
      <c r="C76" t="s">
        <v>21</v>
      </c>
      <c r="D76" t="s">
        <v>22</v>
      </c>
      <c r="E76" t="s">
        <v>19</v>
      </c>
      <c r="F76" t="s">
        <v>37</v>
      </c>
      <c r="G76">
        <v>10000</v>
      </c>
      <c r="H76" t="s">
        <v>48</v>
      </c>
      <c r="I76" t="s">
        <v>49</v>
      </c>
      <c r="J76" t="s">
        <v>50</v>
      </c>
      <c r="K76" s="9">
        <v>41747</v>
      </c>
      <c r="L76" s="9">
        <v>41789</v>
      </c>
      <c r="M76">
        <v>49</v>
      </c>
      <c r="N76" s="43">
        <v>204.08163265306123</v>
      </c>
      <c r="O76">
        <v>1</v>
      </c>
      <c r="P76" s="43">
        <f t="shared" si="7"/>
        <v>68.02721088435375</v>
      </c>
      <c r="Q76" s="9">
        <v>41775</v>
      </c>
      <c r="R76">
        <v>1</v>
      </c>
      <c r="S76" s="44">
        <f t="shared" si="8"/>
        <v>34</v>
      </c>
      <c r="T76" s="44">
        <f t="shared" si="9"/>
        <v>-14</v>
      </c>
      <c r="U76" s="43">
        <f t="shared" si="10"/>
        <v>34</v>
      </c>
      <c r="V76" s="43">
        <f t="shared" si="11"/>
        <v>-14</v>
      </c>
      <c r="W76">
        <f t="shared" si="12"/>
        <v>7</v>
      </c>
      <c r="X76">
        <f t="shared" si="13"/>
        <v>476.19047619047626</v>
      </c>
    </row>
    <row r="77" spans="1:24" x14ac:dyDescent="0.3">
      <c r="A77">
        <v>7</v>
      </c>
      <c r="B77" t="s">
        <v>13</v>
      </c>
      <c r="C77" t="s">
        <v>21</v>
      </c>
      <c r="D77" t="s">
        <v>22</v>
      </c>
      <c r="E77" t="s">
        <v>19</v>
      </c>
      <c r="F77" t="s">
        <v>37</v>
      </c>
      <c r="G77">
        <v>10000</v>
      </c>
      <c r="H77" t="s">
        <v>48</v>
      </c>
      <c r="I77" t="s">
        <v>49</v>
      </c>
      <c r="J77" t="s">
        <v>50</v>
      </c>
      <c r="K77" s="9">
        <v>41747</v>
      </c>
      <c r="L77" s="9">
        <v>41789</v>
      </c>
      <c r="M77">
        <v>49</v>
      </c>
      <c r="N77" s="43">
        <v>204.08163265306123</v>
      </c>
      <c r="O77">
        <v>1</v>
      </c>
      <c r="P77" s="43">
        <f t="shared" si="7"/>
        <v>68.02721088435375</v>
      </c>
      <c r="Q77" s="9">
        <v>41782</v>
      </c>
      <c r="R77">
        <v>1</v>
      </c>
      <c r="S77" s="44">
        <f t="shared" si="8"/>
        <v>41</v>
      </c>
      <c r="T77" s="44">
        <f t="shared" si="9"/>
        <v>-7</v>
      </c>
      <c r="U77" s="43">
        <f t="shared" si="10"/>
        <v>41</v>
      </c>
      <c r="V77" s="43">
        <f t="shared" si="11"/>
        <v>-7</v>
      </c>
      <c r="W77">
        <f t="shared" si="12"/>
        <v>7</v>
      </c>
      <c r="X77">
        <f t="shared" si="13"/>
        <v>476.19047619047626</v>
      </c>
    </row>
    <row r="78" spans="1:24" x14ac:dyDescent="0.3">
      <c r="A78">
        <v>7</v>
      </c>
      <c r="B78" t="s">
        <v>13</v>
      </c>
      <c r="C78" t="s">
        <v>21</v>
      </c>
      <c r="D78" t="s">
        <v>22</v>
      </c>
      <c r="E78" t="s">
        <v>19</v>
      </c>
      <c r="F78" t="s">
        <v>37</v>
      </c>
      <c r="G78">
        <v>10000</v>
      </c>
      <c r="H78" t="s">
        <v>48</v>
      </c>
      <c r="I78" t="s">
        <v>49</v>
      </c>
      <c r="J78" t="s">
        <v>50</v>
      </c>
      <c r="K78" s="9">
        <v>41747</v>
      </c>
      <c r="L78" s="9">
        <v>41789</v>
      </c>
      <c r="M78">
        <v>49</v>
      </c>
      <c r="N78" s="43">
        <v>204.08163265306123</v>
      </c>
      <c r="O78">
        <v>1</v>
      </c>
      <c r="P78" s="43">
        <f t="shared" si="7"/>
        <v>68.02721088435375</v>
      </c>
      <c r="Q78" s="9">
        <v>41789</v>
      </c>
      <c r="R78">
        <v>1</v>
      </c>
      <c r="S78" s="44">
        <f t="shared" si="8"/>
        <v>48</v>
      </c>
      <c r="T78" s="44">
        <f t="shared" si="9"/>
        <v>0</v>
      </c>
      <c r="U78" s="43">
        <f t="shared" si="10"/>
        <v>48</v>
      </c>
      <c r="V78" s="43">
        <f t="shared" si="11"/>
        <v>0</v>
      </c>
      <c r="W78">
        <f t="shared" si="12"/>
        <v>7</v>
      </c>
      <c r="X78">
        <f t="shared" si="13"/>
        <v>476.19047619047626</v>
      </c>
    </row>
    <row r="79" spans="1:24" x14ac:dyDescent="0.3">
      <c r="A79">
        <v>8</v>
      </c>
      <c r="B79" t="s">
        <v>13</v>
      </c>
      <c r="C79" t="s">
        <v>21</v>
      </c>
      <c r="D79" t="s">
        <v>22</v>
      </c>
      <c r="E79" t="s">
        <v>20</v>
      </c>
      <c r="F79" t="s">
        <v>36</v>
      </c>
      <c r="G79">
        <v>1000</v>
      </c>
      <c r="H79" t="s">
        <v>48</v>
      </c>
      <c r="I79" t="s">
        <v>49</v>
      </c>
      <c r="J79" t="s">
        <v>50</v>
      </c>
      <c r="K79" s="9">
        <v>41747</v>
      </c>
      <c r="L79" s="9">
        <v>41789</v>
      </c>
      <c r="M79">
        <v>49</v>
      </c>
      <c r="N79" s="43">
        <v>20.408163265306122</v>
      </c>
      <c r="O79">
        <v>1</v>
      </c>
      <c r="P79" s="43">
        <f t="shared" si="7"/>
        <v>6.8027210884353737</v>
      </c>
      <c r="Q79" s="9">
        <v>41747</v>
      </c>
      <c r="R79">
        <v>1</v>
      </c>
      <c r="S79" s="44">
        <f t="shared" si="8"/>
        <v>6</v>
      </c>
      <c r="T79" s="44">
        <f t="shared" si="9"/>
        <v>-42</v>
      </c>
      <c r="U79" s="43">
        <f t="shared" si="10"/>
        <v>6</v>
      </c>
      <c r="V79" s="43">
        <f t="shared" si="11"/>
        <v>-42</v>
      </c>
      <c r="W79">
        <f t="shared" si="12"/>
        <v>7</v>
      </c>
      <c r="X79">
        <f t="shared" si="13"/>
        <v>47.619047619047613</v>
      </c>
    </row>
    <row r="80" spans="1:24" x14ac:dyDescent="0.3">
      <c r="A80">
        <v>8</v>
      </c>
      <c r="B80" t="s">
        <v>13</v>
      </c>
      <c r="C80" t="s">
        <v>21</v>
      </c>
      <c r="D80" t="s">
        <v>22</v>
      </c>
      <c r="E80" t="s">
        <v>20</v>
      </c>
      <c r="F80" t="s">
        <v>36</v>
      </c>
      <c r="G80">
        <v>1000</v>
      </c>
      <c r="H80" t="s">
        <v>48</v>
      </c>
      <c r="I80" t="s">
        <v>49</v>
      </c>
      <c r="J80" t="s">
        <v>50</v>
      </c>
      <c r="K80" s="9">
        <v>41747</v>
      </c>
      <c r="L80" s="9">
        <v>41789</v>
      </c>
      <c r="M80">
        <v>49</v>
      </c>
      <c r="N80" s="43">
        <v>20.408163265306122</v>
      </c>
      <c r="O80">
        <v>1</v>
      </c>
      <c r="P80" s="43">
        <f t="shared" si="7"/>
        <v>6.8027210884353737</v>
      </c>
      <c r="Q80" s="9">
        <v>41754</v>
      </c>
      <c r="R80">
        <v>1</v>
      </c>
      <c r="S80" s="44">
        <f t="shared" si="8"/>
        <v>13</v>
      </c>
      <c r="T80" s="44">
        <f t="shared" si="9"/>
        <v>-35</v>
      </c>
      <c r="U80" s="43">
        <f t="shared" si="10"/>
        <v>13</v>
      </c>
      <c r="V80" s="43">
        <f t="shared" si="11"/>
        <v>-35</v>
      </c>
      <c r="W80">
        <f t="shared" si="12"/>
        <v>7</v>
      </c>
      <c r="X80">
        <f t="shared" si="13"/>
        <v>47.619047619047613</v>
      </c>
    </row>
    <row r="81" spans="1:24" x14ac:dyDescent="0.3">
      <c r="A81">
        <v>8</v>
      </c>
      <c r="B81" t="s">
        <v>13</v>
      </c>
      <c r="C81" t="s">
        <v>21</v>
      </c>
      <c r="D81" t="s">
        <v>22</v>
      </c>
      <c r="E81" t="s">
        <v>20</v>
      </c>
      <c r="F81" t="s">
        <v>36</v>
      </c>
      <c r="G81">
        <v>1000</v>
      </c>
      <c r="H81" t="s">
        <v>48</v>
      </c>
      <c r="I81" t="s">
        <v>49</v>
      </c>
      <c r="J81" t="s">
        <v>50</v>
      </c>
      <c r="K81" s="9">
        <v>41747</v>
      </c>
      <c r="L81" s="9">
        <v>41789</v>
      </c>
      <c r="M81">
        <v>49</v>
      </c>
      <c r="N81" s="43">
        <v>20.408163265306122</v>
      </c>
      <c r="O81">
        <v>1</v>
      </c>
      <c r="P81" s="43">
        <f t="shared" si="7"/>
        <v>6.8027210884353737</v>
      </c>
      <c r="Q81" s="9">
        <v>41761</v>
      </c>
      <c r="R81">
        <v>1</v>
      </c>
      <c r="S81" s="44">
        <f t="shared" si="8"/>
        <v>20</v>
      </c>
      <c r="T81" s="44">
        <f t="shared" si="9"/>
        <v>-28</v>
      </c>
      <c r="U81" s="43">
        <f t="shared" si="10"/>
        <v>20</v>
      </c>
      <c r="V81" s="43">
        <f t="shared" si="11"/>
        <v>-28</v>
      </c>
      <c r="W81">
        <f t="shared" si="12"/>
        <v>7</v>
      </c>
      <c r="X81">
        <f t="shared" si="13"/>
        <v>47.619047619047613</v>
      </c>
    </row>
    <row r="82" spans="1:24" x14ac:dyDescent="0.3">
      <c r="A82">
        <v>8</v>
      </c>
      <c r="B82" t="s">
        <v>13</v>
      </c>
      <c r="C82" t="s">
        <v>21</v>
      </c>
      <c r="D82" t="s">
        <v>22</v>
      </c>
      <c r="E82" t="s">
        <v>20</v>
      </c>
      <c r="F82" t="s">
        <v>36</v>
      </c>
      <c r="G82">
        <v>1000</v>
      </c>
      <c r="H82" t="s">
        <v>48</v>
      </c>
      <c r="I82" t="s">
        <v>49</v>
      </c>
      <c r="J82" t="s">
        <v>50</v>
      </c>
      <c r="K82" s="9">
        <v>41747</v>
      </c>
      <c r="L82" s="9">
        <v>41789</v>
      </c>
      <c r="M82">
        <v>49</v>
      </c>
      <c r="N82" s="43">
        <v>20.408163265306122</v>
      </c>
      <c r="O82">
        <v>1</v>
      </c>
      <c r="P82" s="43">
        <f t="shared" si="7"/>
        <v>6.8027210884353737</v>
      </c>
      <c r="Q82" s="9">
        <v>41768</v>
      </c>
      <c r="R82">
        <v>1</v>
      </c>
      <c r="S82" s="44">
        <f t="shared" si="8"/>
        <v>27</v>
      </c>
      <c r="T82" s="44">
        <f t="shared" si="9"/>
        <v>-21</v>
      </c>
      <c r="U82" s="43">
        <f t="shared" si="10"/>
        <v>27</v>
      </c>
      <c r="V82" s="43">
        <f t="shared" si="11"/>
        <v>-21</v>
      </c>
      <c r="W82">
        <f t="shared" si="12"/>
        <v>7</v>
      </c>
      <c r="X82">
        <f t="shared" si="13"/>
        <v>47.619047619047613</v>
      </c>
    </row>
    <row r="83" spans="1:24" x14ac:dyDescent="0.3">
      <c r="A83">
        <v>8</v>
      </c>
      <c r="B83" t="s">
        <v>13</v>
      </c>
      <c r="C83" t="s">
        <v>21</v>
      </c>
      <c r="D83" t="s">
        <v>22</v>
      </c>
      <c r="E83" t="s">
        <v>20</v>
      </c>
      <c r="F83" t="s">
        <v>36</v>
      </c>
      <c r="G83">
        <v>1000</v>
      </c>
      <c r="H83" t="s">
        <v>48</v>
      </c>
      <c r="I83" t="s">
        <v>49</v>
      </c>
      <c r="J83" t="s">
        <v>50</v>
      </c>
      <c r="K83" s="9">
        <v>41747</v>
      </c>
      <c r="L83" s="9">
        <v>41789</v>
      </c>
      <c r="M83">
        <v>49</v>
      </c>
      <c r="N83" s="43">
        <v>20.408163265306122</v>
      </c>
      <c r="O83">
        <v>1</v>
      </c>
      <c r="P83" s="43">
        <f t="shared" si="7"/>
        <v>6.8027210884353737</v>
      </c>
      <c r="Q83" s="9">
        <v>41775</v>
      </c>
      <c r="R83">
        <v>1</v>
      </c>
      <c r="S83" s="44">
        <f t="shared" si="8"/>
        <v>34</v>
      </c>
      <c r="T83" s="44">
        <f t="shared" si="9"/>
        <v>-14</v>
      </c>
      <c r="U83" s="43">
        <f t="shared" si="10"/>
        <v>34</v>
      </c>
      <c r="V83" s="43">
        <f t="shared" si="11"/>
        <v>-14</v>
      </c>
      <c r="W83">
        <f t="shared" si="12"/>
        <v>7</v>
      </c>
      <c r="X83">
        <f t="shared" si="13"/>
        <v>47.619047619047613</v>
      </c>
    </row>
    <row r="84" spans="1:24" x14ac:dyDescent="0.3">
      <c r="A84">
        <v>8</v>
      </c>
      <c r="B84" t="s">
        <v>13</v>
      </c>
      <c r="C84" t="s">
        <v>21</v>
      </c>
      <c r="D84" t="s">
        <v>22</v>
      </c>
      <c r="E84" t="s">
        <v>20</v>
      </c>
      <c r="F84" t="s">
        <v>36</v>
      </c>
      <c r="G84">
        <v>1000</v>
      </c>
      <c r="H84" t="s">
        <v>48</v>
      </c>
      <c r="I84" t="s">
        <v>49</v>
      </c>
      <c r="J84" t="s">
        <v>50</v>
      </c>
      <c r="K84" s="9">
        <v>41747</v>
      </c>
      <c r="L84" s="9">
        <v>41789</v>
      </c>
      <c r="M84">
        <v>49</v>
      </c>
      <c r="N84" s="43">
        <v>20.408163265306122</v>
      </c>
      <c r="O84">
        <v>1</v>
      </c>
      <c r="P84" s="43">
        <f t="shared" si="7"/>
        <v>6.8027210884353737</v>
      </c>
      <c r="Q84" s="9">
        <v>41782</v>
      </c>
      <c r="R84">
        <v>1</v>
      </c>
      <c r="S84" s="44">
        <f t="shared" si="8"/>
        <v>41</v>
      </c>
      <c r="T84" s="44">
        <f t="shared" si="9"/>
        <v>-7</v>
      </c>
      <c r="U84" s="43">
        <f t="shared" si="10"/>
        <v>41</v>
      </c>
      <c r="V84" s="43">
        <f t="shared" si="11"/>
        <v>-7</v>
      </c>
      <c r="W84">
        <f t="shared" si="12"/>
        <v>7</v>
      </c>
      <c r="X84">
        <f t="shared" si="13"/>
        <v>47.619047619047613</v>
      </c>
    </row>
    <row r="85" spans="1:24" x14ac:dyDescent="0.3">
      <c r="A85">
        <v>8</v>
      </c>
      <c r="B85" t="s">
        <v>13</v>
      </c>
      <c r="C85" t="s">
        <v>21</v>
      </c>
      <c r="D85" t="s">
        <v>22</v>
      </c>
      <c r="E85" t="s">
        <v>20</v>
      </c>
      <c r="F85" t="s">
        <v>36</v>
      </c>
      <c r="G85">
        <v>1000</v>
      </c>
      <c r="H85" t="s">
        <v>48</v>
      </c>
      <c r="I85" t="s">
        <v>49</v>
      </c>
      <c r="J85" t="s">
        <v>50</v>
      </c>
      <c r="K85" s="9">
        <v>41747</v>
      </c>
      <c r="L85" s="9">
        <v>41789</v>
      </c>
      <c r="M85">
        <v>49</v>
      </c>
      <c r="N85" s="43">
        <v>20.408163265306122</v>
      </c>
      <c r="O85">
        <v>1</v>
      </c>
      <c r="P85" s="43">
        <f t="shared" si="7"/>
        <v>6.8027210884353737</v>
      </c>
      <c r="Q85" s="9">
        <v>41789</v>
      </c>
      <c r="R85">
        <v>1</v>
      </c>
      <c r="S85" s="44">
        <f t="shared" si="8"/>
        <v>48</v>
      </c>
      <c r="T85" s="44">
        <f t="shared" si="9"/>
        <v>0</v>
      </c>
      <c r="U85" s="43">
        <f t="shared" si="10"/>
        <v>48</v>
      </c>
      <c r="V85" s="43">
        <f t="shared" si="11"/>
        <v>0</v>
      </c>
      <c r="W85">
        <f t="shared" si="12"/>
        <v>7</v>
      </c>
      <c r="X85">
        <f t="shared" si="13"/>
        <v>47.619047619047613</v>
      </c>
    </row>
    <row r="86" spans="1:24" x14ac:dyDescent="0.3">
      <c r="A86">
        <v>8</v>
      </c>
      <c r="B86" t="s">
        <v>13</v>
      </c>
      <c r="C86" t="s">
        <v>21</v>
      </c>
      <c r="D86" t="s">
        <v>22</v>
      </c>
      <c r="E86" t="s">
        <v>20</v>
      </c>
      <c r="F86" t="s">
        <v>34</v>
      </c>
      <c r="G86">
        <v>1000</v>
      </c>
      <c r="H86" t="s">
        <v>48</v>
      </c>
      <c r="I86" t="s">
        <v>49</v>
      </c>
      <c r="J86" t="s">
        <v>50</v>
      </c>
      <c r="K86" s="9">
        <v>41747</v>
      </c>
      <c r="L86" s="9">
        <v>41789</v>
      </c>
      <c r="M86">
        <v>49</v>
      </c>
      <c r="N86" s="43">
        <v>20.408163265306122</v>
      </c>
      <c r="O86">
        <v>1</v>
      </c>
      <c r="P86" s="43">
        <f t="shared" si="7"/>
        <v>6.8027210884353737</v>
      </c>
      <c r="Q86" s="9">
        <v>41747</v>
      </c>
      <c r="R86">
        <v>1</v>
      </c>
      <c r="S86" s="44">
        <f t="shared" si="8"/>
        <v>6</v>
      </c>
      <c r="T86" s="44">
        <f t="shared" si="9"/>
        <v>-42</v>
      </c>
      <c r="U86" s="43">
        <f t="shared" si="10"/>
        <v>6</v>
      </c>
      <c r="V86" s="43">
        <f t="shared" si="11"/>
        <v>-42</v>
      </c>
      <c r="W86">
        <f t="shared" si="12"/>
        <v>7</v>
      </c>
      <c r="X86">
        <f t="shared" si="13"/>
        <v>47.619047619047613</v>
      </c>
    </row>
    <row r="87" spans="1:24" x14ac:dyDescent="0.3">
      <c r="A87">
        <v>8</v>
      </c>
      <c r="B87" t="s">
        <v>13</v>
      </c>
      <c r="C87" t="s">
        <v>21</v>
      </c>
      <c r="D87" t="s">
        <v>22</v>
      </c>
      <c r="E87" t="s">
        <v>20</v>
      </c>
      <c r="F87" t="s">
        <v>34</v>
      </c>
      <c r="G87">
        <v>1000</v>
      </c>
      <c r="H87" t="s">
        <v>48</v>
      </c>
      <c r="I87" t="s">
        <v>49</v>
      </c>
      <c r="J87" t="s">
        <v>50</v>
      </c>
      <c r="K87" s="9">
        <v>41747</v>
      </c>
      <c r="L87" s="9">
        <v>41789</v>
      </c>
      <c r="M87">
        <v>49</v>
      </c>
      <c r="N87" s="43">
        <v>20.408163265306122</v>
      </c>
      <c r="O87">
        <v>1</v>
      </c>
      <c r="P87" s="43">
        <f t="shared" si="7"/>
        <v>6.8027210884353737</v>
      </c>
      <c r="Q87" s="9">
        <v>41754</v>
      </c>
      <c r="R87">
        <v>1</v>
      </c>
      <c r="S87" s="44">
        <f t="shared" si="8"/>
        <v>13</v>
      </c>
      <c r="T87" s="44">
        <f t="shared" si="9"/>
        <v>-35</v>
      </c>
      <c r="U87" s="43">
        <f t="shared" si="10"/>
        <v>13</v>
      </c>
      <c r="V87" s="43">
        <f t="shared" si="11"/>
        <v>-35</v>
      </c>
      <c r="W87">
        <f t="shared" si="12"/>
        <v>7</v>
      </c>
      <c r="X87">
        <f t="shared" si="13"/>
        <v>47.619047619047613</v>
      </c>
    </row>
    <row r="88" spans="1:24" x14ac:dyDescent="0.3">
      <c r="A88">
        <v>8</v>
      </c>
      <c r="B88" t="s">
        <v>13</v>
      </c>
      <c r="C88" t="s">
        <v>21</v>
      </c>
      <c r="D88" t="s">
        <v>22</v>
      </c>
      <c r="E88" t="s">
        <v>20</v>
      </c>
      <c r="F88" t="s">
        <v>34</v>
      </c>
      <c r="G88">
        <v>1000</v>
      </c>
      <c r="H88" t="s">
        <v>48</v>
      </c>
      <c r="I88" t="s">
        <v>49</v>
      </c>
      <c r="J88" t="s">
        <v>50</v>
      </c>
      <c r="K88" s="9">
        <v>41747</v>
      </c>
      <c r="L88" s="9">
        <v>41789</v>
      </c>
      <c r="M88">
        <v>49</v>
      </c>
      <c r="N88" s="43">
        <v>20.408163265306122</v>
      </c>
      <c r="O88">
        <v>1</v>
      </c>
      <c r="P88" s="43">
        <f t="shared" si="7"/>
        <v>6.8027210884353737</v>
      </c>
      <c r="Q88" s="9">
        <v>41761</v>
      </c>
      <c r="R88">
        <v>1</v>
      </c>
      <c r="S88" s="44">
        <f t="shared" si="8"/>
        <v>20</v>
      </c>
      <c r="T88" s="44">
        <f t="shared" si="9"/>
        <v>-28</v>
      </c>
      <c r="U88" s="43">
        <f t="shared" si="10"/>
        <v>20</v>
      </c>
      <c r="V88" s="43">
        <f t="shared" si="11"/>
        <v>-28</v>
      </c>
      <c r="W88">
        <f t="shared" si="12"/>
        <v>7</v>
      </c>
      <c r="X88">
        <f t="shared" si="13"/>
        <v>47.619047619047613</v>
      </c>
    </row>
    <row r="89" spans="1:24" x14ac:dyDescent="0.3">
      <c r="A89">
        <v>8</v>
      </c>
      <c r="B89" t="s">
        <v>13</v>
      </c>
      <c r="C89" t="s">
        <v>21</v>
      </c>
      <c r="D89" t="s">
        <v>22</v>
      </c>
      <c r="E89" t="s">
        <v>20</v>
      </c>
      <c r="F89" t="s">
        <v>34</v>
      </c>
      <c r="G89">
        <v>1000</v>
      </c>
      <c r="H89" t="s">
        <v>48</v>
      </c>
      <c r="I89" t="s">
        <v>49</v>
      </c>
      <c r="J89" t="s">
        <v>50</v>
      </c>
      <c r="K89" s="9">
        <v>41747</v>
      </c>
      <c r="L89" s="9">
        <v>41789</v>
      </c>
      <c r="M89">
        <v>49</v>
      </c>
      <c r="N89" s="43">
        <v>20.408163265306122</v>
      </c>
      <c r="O89">
        <v>1</v>
      </c>
      <c r="P89" s="43">
        <f t="shared" si="7"/>
        <v>6.8027210884353737</v>
      </c>
      <c r="Q89" s="9">
        <v>41768</v>
      </c>
      <c r="R89">
        <v>1</v>
      </c>
      <c r="S89" s="44">
        <f t="shared" si="8"/>
        <v>27</v>
      </c>
      <c r="T89" s="44">
        <f t="shared" si="9"/>
        <v>-21</v>
      </c>
      <c r="U89" s="43">
        <f t="shared" si="10"/>
        <v>27</v>
      </c>
      <c r="V89" s="43">
        <f t="shared" si="11"/>
        <v>-21</v>
      </c>
      <c r="W89">
        <f t="shared" si="12"/>
        <v>7</v>
      </c>
      <c r="X89">
        <f t="shared" si="13"/>
        <v>47.619047619047613</v>
      </c>
    </row>
    <row r="90" spans="1:24" x14ac:dyDescent="0.3">
      <c r="A90">
        <v>8</v>
      </c>
      <c r="B90" t="s">
        <v>13</v>
      </c>
      <c r="C90" t="s">
        <v>21</v>
      </c>
      <c r="D90" t="s">
        <v>22</v>
      </c>
      <c r="E90" t="s">
        <v>20</v>
      </c>
      <c r="F90" t="s">
        <v>34</v>
      </c>
      <c r="G90">
        <v>1000</v>
      </c>
      <c r="H90" t="s">
        <v>48</v>
      </c>
      <c r="I90" t="s">
        <v>49</v>
      </c>
      <c r="J90" t="s">
        <v>50</v>
      </c>
      <c r="K90" s="9">
        <v>41747</v>
      </c>
      <c r="L90" s="9">
        <v>41789</v>
      </c>
      <c r="M90">
        <v>49</v>
      </c>
      <c r="N90" s="43">
        <v>20.408163265306122</v>
      </c>
      <c r="O90">
        <v>1</v>
      </c>
      <c r="P90" s="43">
        <f t="shared" si="7"/>
        <v>6.8027210884353737</v>
      </c>
      <c r="Q90" s="9">
        <v>41775</v>
      </c>
      <c r="R90">
        <v>1</v>
      </c>
      <c r="S90" s="44">
        <f t="shared" si="8"/>
        <v>34</v>
      </c>
      <c r="T90" s="44">
        <f t="shared" si="9"/>
        <v>-14</v>
      </c>
      <c r="U90" s="43">
        <f t="shared" si="10"/>
        <v>34</v>
      </c>
      <c r="V90" s="43">
        <f t="shared" si="11"/>
        <v>-14</v>
      </c>
      <c r="W90">
        <f t="shared" si="12"/>
        <v>7</v>
      </c>
      <c r="X90">
        <f t="shared" si="13"/>
        <v>47.619047619047613</v>
      </c>
    </row>
    <row r="91" spans="1:24" x14ac:dyDescent="0.3">
      <c r="A91">
        <v>8</v>
      </c>
      <c r="B91" t="s">
        <v>13</v>
      </c>
      <c r="C91" t="s">
        <v>21</v>
      </c>
      <c r="D91" t="s">
        <v>22</v>
      </c>
      <c r="E91" t="s">
        <v>20</v>
      </c>
      <c r="F91" t="s">
        <v>34</v>
      </c>
      <c r="G91">
        <v>1000</v>
      </c>
      <c r="H91" t="s">
        <v>48</v>
      </c>
      <c r="I91" t="s">
        <v>49</v>
      </c>
      <c r="J91" t="s">
        <v>50</v>
      </c>
      <c r="K91" s="9">
        <v>41747</v>
      </c>
      <c r="L91" s="9">
        <v>41789</v>
      </c>
      <c r="M91">
        <v>49</v>
      </c>
      <c r="N91" s="43">
        <v>20.408163265306122</v>
      </c>
      <c r="O91">
        <v>1</v>
      </c>
      <c r="P91" s="43">
        <f t="shared" si="7"/>
        <v>6.8027210884353737</v>
      </c>
      <c r="Q91" s="9">
        <v>41782</v>
      </c>
      <c r="R91">
        <v>1</v>
      </c>
      <c r="S91" s="44">
        <f t="shared" si="8"/>
        <v>41</v>
      </c>
      <c r="T91" s="44">
        <f t="shared" si="9"/>
        <v>-7</v>
      </c>
      <c r="U91" s="43">
        <f t="shared" si="10"/>
        <v>41</v>
      </c>
      <c r="V91" s="43">
        <f t="shared" si="11"/>
        <v>-7</v>
      </c>
      <c r="W91">
        <f t="shared" si="12"/>
        <v>7</v>
      </c>
      <c r="X91">
        <f t="shared" si="13"/>
        <v>47.619047619047613</v>
      </c>
    </row>
    <row r="92" spans="1:24" x14ac:dyDescent="0.3">
      <c r="A92">
        <v>8</v>
      </c>
      <c r="B92" t="s">
        <v>13</v>
      </c>
      <c r="C92" t="s">
        <v>21</v>
      </c>
      <c r="D92" t="s">
        <v>22</v>
      </c>
      <c r="E92" t="s">
        <v>20</v>
      </c>
      <c r="F92" t="s">
        <v>34</v>
      </c>
      <c r="G92">
        <v>1000</v>
      </c>
      <c r="H92" t="s">
        <v>48</v>
      </c>
      <c r="I92" t="s">
        <v>49</v>
      </c>
      <c r="J92" t="s">
        <v>50</v>
      </c>
      <c r="K92" s="9">
        <v>41747</v>
      </c>
      <c r="L92" s="9">
        <v>41789</v>
      </c>
      <c r="M92">
        <v>49</v>
      </c>
      <c r="N92" s="43">
        <v>20.408163265306122</v>
      </c>
      <c r="O92">
        <v>1</v>
      </c>
      <c r="P92" s="43">
        <f t="shared" si="7"/>
        <v>6.8027210884353737</v>
      </c>
      <c r="Q92" s="9">
        <v>41789</v>
      </c>
      <c r="R92">
        <v>1</v>
      </c>
      <c r="S92" s="44">
        <f t="shared" si="8"/>
        <v>48</v>
      </c>
      <c r="T92" s="44">
        <f t="shared" si="9"/>
        <v>0</v>
      </c>
      <c r="U92" s="43">
        <f t="shared" si="10"/>
        <v>48</v>
      </c>
      <c r="V92" s="43">
        <f t="shared" si="11"/>
        <v>0</v>
      </c>
      <c r="W92">
        <f t="shared" si="12"/>
        <v>7</v>
      </c>
      <c r="X92">
        <f t="shared" si="13"/>
        <v>47.619047619047613</v>
      </c>
    </row>
    <row r="93" spans="1:24" x14ac:dyDescent="0.3">
      <c r="A93">
        <v>8</v>
      </c>
      <c r="B93" t="s">
        <v>13</v>
      </c>
      <c r="C93" t="s">
        <v>21</v>
      </c>
      <c r="D93" t="s">
        <v>22</v>
      </c>
      <c r="E93" t="s">
        <v>20</v>
      </c>
      <c r="F93" t="s">
        <v>37</v>
      </c>
      <c r="G93">
        <v>1000</v>
      </c>
      <c r="H93" t="s">
        <v>48</v>
      </c>
      <c r="I93" t="s">
        <v>49</v>
      </c>
      <c r="J93" t="s">
        <v>50</v>
      </c>
      <c r="K93" s="9">
        <v>41747</v>
      </c>
      <c r="L93" s="9">
        <v>41789</v>
      </c>
      <c r="M93">
        <v>49</v>
      </c>
      <c r="N93" s="43">
        <v>20.408163265306122</v>
      </c>
      <c r="O93">
        <v>1</v>
      </c>
      <c r="P93" s="43">
        <f t="shared" si="7"/>
        <v>6.8027210884353737</v>
      </c>
      <c r="Q93" s="9">
        <v>41747</v>
      </c>
      <c r="R93">
        <v>1</v>
      </c>
      <c r="S93" s="44">
        <f t="shared" si="8"/>
        <v>6</v>
      </c>
      <c r="T93" s="44">
        <f t="shared" si="9"/>
        <v>-42</v>
      </c>
      <c r="U93" s="43">
        <f t="shared" si="10"/>
        <v>6</v>
      </c>
      <c r="V93" s="43">
        <f t="shared" si="11"/>
        <v>-42</v>
      </c>
      <c r="W93">
        <f t="shared" si="12"/>
        <v>7</v>
      </c>
      <c r="X93">
        <f t="shared" si="13"/>
        <v>47.619047619047613</v>
      </c>
    </row>
    <row r="94" spans="1:24" x14ac:dyDescent="0.3">
      <c r="A94">
        <v>8</v>
      </c>
      <c r="B94" t="s">
        <v>13</v>
      </c>
      <c r="C94" t="s">
        <v>21</v>
      </c>
      <c r="D94" t="s">
        <v>22</v>
      </c>
      <c r="E94" t="s">
        <v>20</v>
      </c>
      <c r="F94" t="s">
        <v>37</v>
      </c>
      <c r="G94">
        <v>1000</v>
      </c>
      <c r="H94" t="s">
        <v>48</v>
      </c>
      <c r="I94" t="s">
        <v>49</v>
      </c>
      <c r="J94" t="s">
        <v>50</v>
      </c>
      <c r="K94" s="9">
        <v>41747</v>
      </c>
      <c r="L94" s="9">
        <v>41789</v>
      </c>
      <c r="M94">
        <v>49</v>
      </c>
      <c r="N94" s="43">
        <v>20.408163265306122</v>
      </c>
      <c r="O94">
        <v>1</v>
      </c>
      <c r="P94" s="43">
        <f t="shared" si="7"/>
        <v>6.8027210884353737</v>
      </c>
      <c r="Q94" s="9">
        <v>41754</v>
      </c>
      <c r="R94">
        <v>1</v>
      </c>
      <c r="S94" s="44">
        <f t="shared" si="8"/>
        <v>13</v>
      </c>
      <c r="T94" s="44">
        <f t="shared" si="9"/>
        <v>-35</v>
      </c>
      <c r="U94" s="43">
        <f t="shared" si="10"/>
        <v>13</v>
      </c>
      <c r="V94" s="43">
        <f t="shared" si="11"/>
        <v>-35</v>
      </c>
      <c r="W94">
        <f t="shared" si="12"/>
        <v>7</v>
      </c>
      <c r="X94">
        <f t="shared" si="13"/>
        <v>47.619047619047613</v>
      </c>
    </row>
    <row r="95" spans="1:24" x14ac:dyDescent="0.3">
      <c r="A95">
        <v>8</v>
      </c>
      <c r="B95" t="s">
        <v>13</v>
      </c>
      <c r="C95" t="s">
        <v>21</v>
      </c>
      <c r="D95" t="s">
        <v>22</v>
      </c>
      <c r="E95" t="s">
        <v>20</v>
      </c>
      <c r="F95" t="s">
        <v>37</v>
      </c>
      <c r="G95">
        <v>1000</v>
      </c>
      <c r="H95" t="s">
        <v>48</v>
      </c>
      <c r="I95" t="s">
        <v>49</v>
      </c>
      <c r="J95" t="s">
        <v>50</v>
      </c>
      <c r="K95" s="9">
        <v>41747</v>
      </c>
      <c r="L95" s="9">
        <v>41789</v>
      </c>
      <c r="M95">
        <v>49</v>
      </c>
      <c r="N95" s="43">
        <v>20.408163265306122</v>
      </c>
      <c r="O95">
        <v>1</v>
      </c>
      <c r="P95" s="43">
        <f t="shared" si="7"/>
        <v>6.8027210884353737</v>
      </c>
      <c r="Q95" s="9">
        <v>41761</v>
      </c>
      <c r="R95">
        <v>1</v>
      </c>
      <c r="S95" s="44">
        <f t="shared" si="8"/>
        <v>20</v>
      </c>
      <c r="T95" s="44">
        <f t="shared" si="9"/>
        <v>-28</v>
      </c>
      <c r="U95" s="43">
        <f t="shared" si="10"/>
        <v>20</v>
      </c>
      <c r="V95" s="43">
        <f t="shared" si="11"/>
        <v>-28</v>
      </c>
      <c r="W95">
        <f t="shared" si="12"/>
        <v>7</v>
      </c>
      <c r="X95">
        <f t="shared" si="13"/>
        <v>47.619047619047613</v>
      </c>
    </row>
    <row r="96" spans="1:24" x14ac:dyDescent="0.3">
      <c r="A96">
        <v>8</v>
      </c>
      <c r="B96" t="s">
        <v>13</v>
      </c>
      <c r="C96" t="s">
        <v>21</v>
      </c>
      <c r="D96" t="s">
        <v>22</v>
      </c>
      <c r="E96" t="s">
        <v>20</v>
      </c>
      <c r="F96" t="s">
        <v>37</v>
      </c>
      <c r="G96">
        <v>1000</v>
      </c>
      <c r="H96" t="s">
        <v>48</v>
      </c>
      <c r="I96" t="s">
        <v>49</v>
      </c>
      <c r="J96" t="s">
        <v>50</v>
      </c>
      <c r="K96" s="9">
        <v>41747</v>
      </c>
      <c r="L96" s="9">
        <v>41789</v>
      </c>
      <c r="M96">
        <v>49</v>
      </c>
      <c r="N96" s="43">
        <v>20.408163265306122</v>
      </c>
      <c r="O96">
        <v>1</v>
      </c>
      <c r="P96" s="43">
        <f t="shared" si="7"/>
        <v>6.8027210884353737</v>
      </c>
      <c r="Q96" s="9">
        <v>41768</v>
      </c>
      <c r="R96">
        <v>1</v>
      </c>
      <c r="S96" s="44">
        <f t="shared" si="8"/>
        <v>27</v>
      </c>
      <c r="T96" s="44">
        <f t="shared" si="9"/>
        <v>-21</v>
      </c>
      <c r="U96" s="43">
        <f t="shared" si="10"/>
        <v>27</v>
      </c>
      <c r="V96" s="43">
        <f t="shared" si="11"/>
        <v>-21</v>
      </c>
      <c r="W96">
        <f t="shared" si="12"/>
        <v>7</v>
      </c>
      <c r="X96">
        <f t="shared" si="13"/>
        <v>47.619047619047613</v>
      </c>
    </row>
    <row r="97" spans="1:24" x14ac:dyDescent="0.3">
      <c r="A97">
        <v>8</v>
      </c>
      <c r="B97" t="s">
        <v>13</v>
      </c>
      <c r="C97" t="s">
        <v>21</v>
      </c>
      <c r="D97" t="s">
        <v>22</v>
      </c>
      <c r="E97" t="s">
        <v>20</v>
      </c>
      <c r="F97" t="s">
        <v>37</v>
      </c>
      <c r="G97">
        <v>1000</v>
      </c>
      <c r="H97" t="s">
        <v>48</v>
      </c>
      <c r="I97" t="s">
        <v>49</v>
      </c>
      <c r="J97" t="s">
        <v>50</v>
      </c>
      <c r="K97" s="9">
        <v>41747</v>
      </c>
      <c r="L97" s="9">
        <v>41789</v>
      </c>
      <c r="M97">
        <v>49</v>
      </c>
      <c r="N97" s="43">
        <v>20.408163265306122</v>
      </c>
      <c r="O97">
        <v>1</v>
      </c>
      <c r="P97" s="43">
        <f t="shared" si="7"/>
        <v>6.8027210884353737</v>
      </c>
      <c r="Q97" s="9">
        <v>41775</v>
      </c>
      <c r="R97">
        <v>1</v>
      </c>
      <c r="S97" s="44">
        <f t="shared" si="8"/>
        <v>34</v>
      </c>
      <c r="T97" s="44">
        <f t="shared" si="9"/>
        <v>-14</v>
      </c>
      <c r="U97" s="43">
        <f t="shared" si="10"/>
        <v>34</v>
      </c>
      <c r="V97" s="43">
        <f t="shared" si="11"/>
        <v>-14</v>
      </c>
      <c r="W97">
        <f t="shared" si="12"/>
        <v>7</v>
      </c>
      <c r="X97">
        <f t="shared" si="13"/>
        <v>47.619047619047613</v>
      </c>
    </row>
    <row r="98" spans="1:24" x14ac:dyDescent="0.3">
      <c r="A98">
        <v>8</v>
      </c>
      <c r="B98" t="s">
        <v>13</v>
      </c>
      <c r="C98" t="s">
        <v>21</v>
      </c>
      <c r="D98" t="s">
        <v>22</v>
      </c>
      <c r="E98" t="s">
        <v>20</v>
      </c>
      <c r="F98" t="s">
        <v>37</v>
      </c>
      <c r="G98">
        <v>1000</v>
      </c>
      <c r="H98" t="s">
        <v>48</v>
      </c>
      <c r="I98" t="s">
        <v>49</v>
      </c>
      <c r="J98" t="s">
        <v>50</v>
      </c>
      <c r="K98" s="9">
        <v>41747</v>
      </c>
      <c r="L98" s="9">
        <v>41789</v>
      </c>
      <c r="M98">
        <v>49</v>
      </c>
      <c r="N98" s="43">
        <v>20.408163265306122</v>
      </c>
      <c r="O98">
        <v>1</v>
      </c>
      <c r="P98" s="43">
        <f t="shared" si="7"/>
        <v>6.8027210884353737</v>
      </c>
      <c r="Q98" s="9">
        <v>41782</v>
      </c>
      <c r="R98">
        <v>1</v>
      </c>
      <c r="S98" s="44">
        <f t="shared" si="8"/>
        <v>41</v>
      </c>
      <c r="T98" s="44">
        <f t="shared" si="9"/>
        <v>-7</v>
      </c>
      <c r="U98" s="43">
        <f t="shared" si="10"/>
        <v>41</v>
      </c>
      <c r="V98" s="43">
        <f t="shared" si="11"/>
        <v>-7</v>
      </c>
      <c r="W98">
        <f t="shared" si="12"/>
        <v>7</v>
      </c>
      <c r="X98">
        <f t="shared" si="13"/>
        <v>47.619047619047613</v>
      </c>
    </row>
    <row r="99" spans="1:24" x14ac:dyDescent="0.3">
      <c r="A99">
        <v>8</v>
      </c>
      <c r="B99" t="s">
        <v>13</v>
      </c>
      <c r="C99" t="s">
        <v>21</v>
      </c>
      <c r="D99" t="s">
        <v>22</v>
      </c>
      <c r="E99" t="s">
        <v>20</v>
      </c>
      <c r="F99" t="s">
        <v>37</v>
      </c>
      <c r="G99">
        <v>1000</v>
      </c>
      <c r="H99" t="s">
        <v>48</v>
      </c>
      <c r="I99" t="s">
        <v>49</v>
      </c>
      <c r="J99" t="s">
        <v>50</v>
      </c>
      <c r="K99" s="9">
        <v>41747</v>
      </c>
      <c r="L99" s="9">
        <v>41789</v>
      </c>
      <c r="M99">
        <v>49</v>
      </c>
      <c r="N99" s="43">
        <v>20.408163265306122</v>
      </c>
      <c r="O99">
        <v>1</v>
      </c>
      <c r="P99" s="43">
        <f t="shared" si="7"/>
        <v>6.8027210884353737</v>
      </c>
      <c r="Q99" s="9">
        <v>41789</v>
      </c>
      <c r="R99">
        <v>1</v>
      </c>
      <c r="S99" s="44">
        <f t="shared" si="8"/>
        <v>48</v>
      </c>
      <c r="T99" s="44">
        <f t="shared" si="9"/>
        <v>0</v>
      </c>
      <c r="U99" s="43">
        <f t="shared" si="10"/>
        <v>48</v>
      </c>
      <c r="V99" s="43">
        <f t="shared" si="11"/>
        <v>0</v>
      </c>
      <c r="W99">
        <f t="shared" si="12"/>
        <v>7</v>
      </c>
      <c r="X99">
        <f t="shared" si="13"/>
        <v>47.619047619047613</v>
      </c>
    </row>
    <row r="100" spans="1:24" x14ac:dyDescent="0.3">
      <c r="A100">
        <v>5</v>
      </c>
      <c r="B100" t="s">
        <v>13</v>
      </c>
      <c r="C100" t="s">
        <v>21</v>
      </c>
      <c r="D100" t="s">
        <v>22</v>
      </c>
      <c r="E100" t="s">
        <v>16</v>
      </c>
      <c r="F100" t="s">
        <v>36</v>
      </c>
      <c r="G100">
        <v>5000</v>
      </c>
      <c r="H100" t="s">
        <v>48</v>
      </c>
      <c r="I100" t="s">
        <v>49</v>
      </c>
      <c r="J100" t="s">
        <v>50</v>
      </c>
      <c r="K100" s="9">
        <v>41747</v>
      </c>
      <c r="L100" s="9">
        <v>41789</v>
      </c>
      <c r="M100">
        <v>49</v>
      </c>
      <c r="N100" s="43">
        <v>102.04081632653062</v>
      </c>
      <c r="O100">
        <v>1</v>
      </c>
      <c r="P100" s="43">
        <f t="shared" si="7"/>
        <v>34.013605442176875</v>
      </c>
      <c r="Q100" s="9">
        <v>41747</v>
      </c>
      <c r="R100">
        <v>1</v>
      </c>
      <c r="S100" s="44">
        <f t="shared" si="8"/>
        <v>6</v>
      </c>
      <c r="T100" s="44">
        <f t="shared" si="9"/>
        <v>-42</v>
      </c>
      <c r="U100" s="43">
        <f t="shared" si="10"/>
        <v>6</v>
      </c>
      <c r="V100" s="43">
        <f t="shared" si="11"/>
        <v>-42</v>
      </c>
      <c r="W100">
        <f t="shared" si="12"/>
        <v>7</v>
      </c>
      <c r="X100">
        <f t="shared" si="13"/>
        <v>238.09523809523813</v>
      </c>
    </row>
    <row r="101" spans="1:24" x14ac:dyDescent="0.3">
      <c r="A101">
        <v>5</v>
      </c>
      <c r="B101" t="s">
        <v>13</v>
      </c>
      <c r="C101" t="s">
        <v>21</v>
      </c>
      <c r="D101" t="s">
        <v>22</v>
      </c>
      <c r="E101" t="s">
        <v>16</v>
      </c>
      <c r="F101" t="s">
        <v>36</v>
      </c>
      <c r="G101">
        <v>5000</v>
      </c>
      <c r="H101" t="s">
        <v>48</v>
      </c>
      <c r="I101" t="s">
        <v>49</v>
      </c>
      <c r="J101" t="s">
        <v>50</v>
      </c>
      <c r="K101" s="9">
        <v>41747</v>
      </c>
      <c r="L101" s="9">
        <v>41789</v>
      </c>
      <c r="M101">
        <v>49</v>
      </c>
      <c r="N101" s="43">
        <v>102.04081632653062</v>
      </c>
      <c r="O101">
        <v>1</v>
      </c>
      <c r="P101" s="43">
        <f t="shared" si="7"/>
        <v>34.013605442176875</v>
      </c>
      <c r="Q101" s="9">
        <v>41754</v>
      </c>
      <c r="R101">
        <v>1</v>
      </c>
      <c r="S101" s="44">
        <f t="shared" si="8"/>
        <v>13</v>
      </c>
      <c r="T101" s="44">
        <f t="shared" si="9"/>
        <v>-35</v>
      </c>
      <c r="U101" s="43">
        <f t="shared" si="10"/>
        <v>13</v>
      </c>
      <c r="V101" s="43">
        <f t="shared" si="11"/>
        <v>-35</v>
      </c>
      <c r="W101">
        <f t="shared" si="12"/>
        <v>7</v>
      </c>
      <c r="X101">
        <f t="shared" si="13"/>
        <v>238.09523809523813</v>
      </c>
    </row>
    <row r="102" spans="1:24" x14ac:dyDescent="0.3">
      <c r="A102">
        <v>5</v>
      </c>
      <c r="B102" t="s">
        <v>13</v>
      </c>
      <c r="C102" t="s">
        <v>21</v>
      </c>
      <c r="D102" t="s">
        <v>22</v>
      </c>
      <c r="E102" t="s">
        <v>16</v>
      </c>
      <c r="F102" t="s">
        <v>36</v>
      </c>
      <c r="G102">
        <v>5000</v>
      </c>
      <c r="H102" t="s">
        <v>48</v>
      </c>
      <c r="I102" t="s">
        <v>49</v>
      </c>
      <c r="J102" t="s">
        <v>50</v>
      </c>
      <c r="K102" s="9">
        <v>41747</v>
      </c>
      <c r="L102" s="9">
        <v>41789</v>
      </c>
      <c r="M102">
        <v>49</v>
      </c>
      <c r="N102" s="43">
        <v>102.04081632653062</v>
      </c>
      <c r="O102">
        <v>1</v>
      </c>
      <c r="P102" s="43">
        <f t="shared" si="7"/>
        <v>34.013605442176875</v>
      </c>
      <c r="Q102" s="9">
        <v>41761</v>
      </c>
      <c r="R102">
        <v>1</v>
      </c>
      <c r="S102" s="44">
        <f t="shared" si="8"/>
        <v>20</v>
      </c>
      <c r="T102" s="44">
        <f t="shared" si="9"/>
        <v>-28</v>
      </c>
      <c r="U102" s="43">
        <f t="shared" si="10"/>
        <v>20</v>
      </c>
      <c r="V102" s="43">
        <f t="shared" si="11"/>
        <v>-28</v>
      </c>
      <c r="W102">
        <f t="shared" si="12"/>
        <v>7</v>
      </c>
      <c r="X102">
        <f t="shared" si="13"/>
        <v>238.09523809523813</v>
      </c>
    </row>
    <row r="103" spans="1:24" x14ac:dyDescent="0.3">
      <c r="A103">
        <v>5</v>
      </c>
      <c r="B103" t="s">
        <v>13</v>
      </c>
      <c r="C103" t="s">
        <v>21</v>
      </c>
      <c r="D103" t="s">
        <v>22</v>
      </c>
      <c r="E103" t="s">
        <v>16</v>
      </c>
      <c r="F103" t="s">
        <v>36</v>
      </c>
      <c r="G103">
        <v>5000</v>
      </c>
      <c r="H103" t="s">
        <v>48</v>
      </c>
      <c r="I103" t="s">
        <v>49</v>
      </c>
      <c r="J103" t="s">
        <v>50</v>
      </c>
      <c r="K103" s="9">
        <v>41747</v>
      </c>
      <c r="L103" s="9">
        <v>41789</v>
      </c>
      <c r="M103">
        <v>49</v>
      </c>
      <c r="N103" s="43">
        <v>102.04081632653062</v>
      </c>
      <c r="O103">
        <v>1</v>
      </c>
      <c r="P103" s="43">
        <f t="shared" si="7"/>
        <v>34.013605442176875</v>
      </c>
      <c r="Q103" s="9">
        <v>41768</v>
      </c>
      <c r="R103">
        <v>1</v>
      </c>
      <c r="S103" s="44">
        <f t="shared" si="8"/>
        <v>27</v>
      </c>
      <c r="T103" s="44">
        <f t="shared" si="9"/>
        <v>-21</v>
      </c>
      <c r="U103" s="43">
        <f t="shared" si="10"/>
        <v>27</v>
      </c>
      <c r="V103" s="43">
        <f t="shared" si="11"/>
        <v>-21</v>
      </c>
      <c r="W103">
        <f t="shared" si="12"/>
        <v>7</v>
      </c>
      <c r="X103">
        <f t="shared" si="13"/>
        <v>238.09523809523813</v>
      </c>
    </row>
    <row r="104" spans="1:24" x14ac:dyDescent="0.3">
      <c r="A104">
        <v>5</v>
      </c>
      <c r="B104" t="s">
        <v>13</v>
      </c>
      <c r="C104" t="s">
        <v>21</v>
      </c>
      <c r="D104" t="s">
        <v>22</v>
      </c>
      <c r="E104" t="s">
        <v>16</v>
      </c>
      <c r="F104" t="s">
        <v>36</v>
      </c>
      <c r="G104">
        <v>5000</v>
      </c>
      <c r="H104" t="s">
        <v>48</v>
      </c>
      <c r="I104" t="s">
        <v>49</v>
      </c>
      <c r="J104" t="s">
        <v>50</v>
      </c>
      <c r="K104" s="9">
        <v>41747</v>
      </c>
      <c r="L104" s="9">
        <v>41789</v>
      </c>
      <c r="M104">
        <v>49</v>
      </c>
      <c r="N104" s="43">
        <v>102.04081632653062</v>
      </c>
      <c r="O104">
        <v>1</v>
      </c>
      <c r="P104" s="43">
        <f t="shared" si="7"/>
        <v>34.013605442176875</v>
      </c>
      <c r="Q104" s="9">
        <v>41775</v>
      </c>
      <c r="R104">
        <v>1</v>
      </c>
      <c r="S104" s="44">
        <f t="shared" si="8"/>
        <v>34</v>
      </c>
      <c r="T104" s="44">
        <f t="shared" si="9"/>
        <v>-14</v>
      </c>
      <c r="U104" s="43">
        <f t="shared" si="10"/>
        <v>34</v>
      </c>
      <c r="V104" s="43">
        <f t="shared" si="11"/>
        <v>-14</v>
      </c>
      <c r="W104">
        <f t="shared" si="12"/>
        <v>7</v>
      </c>
      <c r="X104">
        <f t="shared" si="13"/>
        <v>238.09523809523813</v>
      </c>
    </row>
    <row r="105" spans="1:24" x14ac:dyDescent="0.3">
      <c r="A105">
        <v>5</v>
      </c>
      <c r="B105" t="s">
        <v>13</v>
      </c>
      <c r="C105" t="s">
        <v>21</v>
      </c>
      <c r="D105" t="s">
        <v>22</v>
      </c>
      <c r="E105" t="s">
        <v>16</v>
      </c>
      <c r="F105" t="s">
        <v>36</v>
      </c>
      <c r="G105">
        <v>5000</v>
      </c>
      <c r="H105" t="s">
        <v>48</v>
      </c>
      <c r="I105" t="s">
        <v>49</v>
      </c>
      <c r="J105" t="s">
        <v>50</v>
      </c>
      <c r="K105" s="9">
        <v>41747</v>
      </c>
      <c r="L105" s="9">
        <v>41789</v>
      </c>
      <c r="M105">
        <v>49</v>
      </c>
      <c r="N105" s="43">
        <v>102.04081632653062</v>
      </c>
      <c r="O105">
        <v>1</v>
      </c>
      <c r="P105" s="43">
        <f t="shared" si="7"/>
        <v>34.013605442176875</v>
      </c>
      <c r="Q105" s="9">
        <v>41782</v>
      </c>
      <c r="R105">
        <v>1</v>
      </c>
      <c r="S105" s="44">
        <f t="shared" si="8"/>
        <v>41</v>
      </c>
      <c r="T105" s="44">
        <f t="shared" si="9"/>
        <v>-7</v>
      </c>
      <c r="U105" s="43">
        <f t="shared" si="10"/>
        <v>41</v>
      </c>
      <c r="V105" s="43">
        <f t="shared" si="11"/>
        <v>-7</v>
      </c>
      <c r="W105">
        <f t="shared" si="12"/>
        <v>7</v>
      </c>
      <c r="X105">
        <f t="shared" si="13"/>
        <v>238.09523809523813</v>
      </c>
    </row>
    <row r="106" spans="1:24" x14ac:dyDescent="0.3">
      <c r="A106">
        <v>5</v>
      </c>
      <c r="B106" t="s">
        <v>13</v>
      </c>
      <c r="C106" t="s">
        <v>21</v>
      </c>
      <c r="D106" t="s">
        <v>22</v>
      </c>
      <c r="E106" t="s">
        <v>16</v>
      </c>
      <c r="F106" t="s">
        <v>36</v>
      </c>
      <c r="G106">
        <v>5000</v>
      </c>
      <c r="H106" t="s">
        <v>48</v>
      </c>
      <c r="I106" t="s">
        <v>49</v>
      </c>
      <c r="J106" t="s">
        <v>50</v>
      </c>
      <c r="K106" s="9">
        <v>41747</v>
      </c>
      <c r="L106" s="9">
        <v>41789</v>
      </c>
      <c r="M106">
        <v>49</v>
      </c>
      <c r="N106" s="43">
        <v>102.04081632653062</v>
      </c>
      <c r="O106">
        <v>1</v>
      </c>
      <c r="P106" s="43">
        <f t="shared" si="7"/>
        <v>34.013605442176875</v>
      </c>
      <c r="Q106" s="9">
        <v>41789</v>
      </c>
      <c r="R106">
        <v>1</v>
      </c>
      <c r="S106" s="44">
        <f t="shared" si="8"/>
        <v>48</v>
      </c>
      <c r="T106" s="44">
        <f t="shared" si="9"/>
        <v>0</v>
      </c>
      <c r="U106" s="43">
        <f t="shared" si="10"/>
        <v>48</v>
      </c>
      <c r="V106" s="43">
        <f t="shared" si="11"/>
        <v>0</v>
      </c>
      <c r="W106">
        <f t="shared" si="12"/>
        <v>7</v>
      </c>
      <c r="X106">
        <f t="shared" si="13"/>
        <v>238.09523809523813</v>
      </c>
    </row>
    <row r="107" spans="1:24" x14ac:dyDescent="0.3">
      <c r="A107">
        <v>5</v>
      </c>
      <c r="B107" t="s">
        <v>13</v>
      </c>
      <c r="C107" t="s">
        <v>21</v>
      </c>
      <c r="D107" t="s">
        <v>22</v>
      </c>
      <c r="E107" t="s">
        <v>16</v>
      </c>
      <c r="F107" t="s">
        <v>34</v>
      </c>
      <c r="G107">
        <v>5000</v>
      </c>
      <c r="H107" t="s">
        <v>48</v>
      </c>
      <c r="I107" t="s">
        <v>49</v>
      </c>
      <c r="J107" t="s">
        <v>50</v>
      </c>
      <c r="K107" s="9">
        <v>41747</v>
      </c>
      <c r="L107" s="9">
        <v>41789</v>
      </c>
      <c r="M107">
        <v>49</v>
      </c>
      <c r="N107" s="43">
        <v>102.04081632653062</v>
      </c>
      <c r="O107">
        <v>1</v>
      </c>
      <c r="P107" s="43">
        <f t="shared" si="7"/>
        <v>34.013605442176875</v>
      </c>
      <c r="Q107" s="9">
        <v>41747</v>
      </c>
      <c r="R107">
        <v>1</v>
      </c>
      <c r="S107" s="44">
        <f t="shared" si="8"/>
        <v>6</v>
      </c>
      <c r="T107" s="44">
        <f t="shared" si="9"/>
        <v>-42</v>
      </c>
      <c r="U107" s="43">
        <f t="shared" si="10"/>
        <v>6</v>
      </c>
      <c r="V107" s="43">
        <f t="shared" si="11"/>
        <v>-42</v>
      </c>
      <c r="W107">
        <f t="shared" si="12"/>
        <v>7</v>
      </c>
      <c r="X107">
        <f t="shared" si="13"/>
        <v>238.09523809523813</v>
      </c>
    </row>
    <row r="108" spans="1:24" x14ac:dyDescent="0.3">
      <c r="A108">
        <v>5</v>
      </c>
      <c r="B108" t="s">
        <v>13</v>
      </c>
      <c r="C108" t="s">
        <v>21</v>
      </c>
      <c r="D108" t="s">
        <v>22</v>
      </c>
      <c r="E108" t="s">
        <v>16</v>
      </c>
      <c r="F108" t="s">
        <v>34</v>
      </c>
      <c r="G108">
        <v>5000</v>
      </c>
      <c r="H108" t="s">
        <v>48</v>
      </c>
      <c r="I108" t="s">
        <v>49</v>
      </c>
      <c r="J108" t="s">
        <v>50</v>
      </c>
      <c r="K108" s="9">
        <v>41747</v>
      </c>
      <c r="L108" s="9">
        <v>41789</v>
      </c>
      <c r="M108">
        <v>49</v>
      </c>
      <c r="N108" s="43">
        <v>102.04081632653062</v>
      </c>
      <c r="O108">
        <v>1</v>
      </c>
      <c r="P108" s="43">
        <f t="shared" si="7"/>
        <v>34.013605442176875</v>
      </c>
      <c r="Q108" s="9">
        <v>41754</v>
      </c>
      <c r="R108">
        <v>1</v>
      </c>
      <c r="S108" s="44">
        <f t="shared" si="8"/>
        <v>13</v>
      </c>
      <c r="T108" s="44">
        <f t="shared" si="9"/>
        <v>-35</v>
      </c>
      <c r="U108" s="43">
        <f t="shared" si="10"/>
        <v>13</v>
      </c>
      <c r="V108" s="43">
        <f t="shared" si="11"/>
        <v>-35</v>
      </c>
      <c r="W108">
        <f t="shared" si="12"/>
        <v>7</v>
      </c>
      <c r="X108">
        <f t="shared" si="13"/>
        <v>238.09523809523813</v>
      </c>
    </row>
    <row r="109" spans="1:24" x14ac:dyDescent="0.3">
      <c r="A109">
        <v>5</v>
      </c>
      <c r="B109" t="s">
        <v>13</v>
      </c>
      <c r="C109" t="s">
        <v>21</v>
      </c>
      <c r="D109" t="s">
        <v>22</v>
      </c>
      <c r="E109" t="s">
        <v>16</v>
      </c>
      <c r="F109" t="s">
        <v>34</v>
      </c>
      <c r="G109">
        <v>5000</v>
      </c>
      <c r="H109" t="s">
        <v>48</v>
      </c>
      <c r="I109" t="s">
        <v>49</v>
      </c>
      <c r="J109" t="s">
        <v>50</v>
      </c>
      <c r="K109" s="9">
        <v>41747</v>
      </c>
      <c r="L109" s="9">
        <v>41789</v>
      </c>
      <c r="M109">
        <v>49</v>
      </c>
      <c r="N109" s="43">
        <v>102.04081632653062</v>
      </c>
      <c r="O109">
        <v>1</v>
      </c>
      <c r="P109" s="43">
        <f t="shared" si="7"/>
        <v>34.013605442176875</v>
      </c>
      <c r="Q109" s="9">
        <v>41761</v>
      </c>
      <c r="R109">
        <v>1</v>
      </c>
      <c r="S109" s="44">
        <f t="shared" si="8"/>
        <v>20</v>
      </c>
      <c r="T109" s="44">
        <f t="shared" si="9"/>
        <v>-28</v>
      </c>
      <c r="U109" s="43">
        <f t="shared" si="10"/>
        <v>20</v>
      </c>
      <c r="V109" s="43">
        <f t="shared" si="11"/>
        <v>-28</v>
      </c>
      <c r="W109">
        <f t="shared" si="12"/>
        <v>7</v>
      </c>
      <c r="X109">
        <f t="shared" si="13"/>
        <v>238.09523809523813</v>
      </c>
    </row>
    <row r="110" spans="1:24" x14ac:dyDescent="0.3">
      <c r="A110">
        <v>5</v>
      </c>
      <c r="B110" t="s">
        <v>13</v>
      </c>
      <c r="C110" t="s">
        <v>21</v>
      </c>
      <c r="D110" t="s">
        <v>22</v>
      </c>
      <c r="E110" t="s">
        <v>16</v>
      </c>
      <c r="F110" t="s">
        <v>34</v>
      </c>
      <c r="G110">
        <v>5000</v>
      </c>
      <c r="H110" t="s">
        <v>48</v>
      </c>
      <c r="I110" t="s">
        <v>49</v>
      </c>
      <c r="J110" t="s">
        <v>50</v>
      </c>
      <c r="K110" s="9">
        <v>41747</v>
      </c>
      <c r="L110" s="9">
        <v>41789</v>
      </c>
      <c r="M110">
        <v>49</v>
      </c>
      <c r="N110" s="43">
        <v>102.04081632653062</v>
      </c>
      <c r="O110">
        <v>1</v>
      </c>
      <c r="P110" s="43">
        <f t="shared" si="7"/>
        <v>34.013605442176875</v>
      </c>
      <c r="Q110" s="9">
        <v>41768</v>
      </c>
      <c r="R110">
        <v>1</v>
      </c>
      <c r="S110" s="44">
        <f t="shared" si="8"/>
        <v>27</v>
      </c>
      <c r="T110" s="44">
        <f t="shared" si="9"/>
        <v>-21</v>
      </c>
      <c r="U110" s="43">
        <f t="shared" si="10"/>
        <v>27</v>
      </c>
      <c r="V110" s="43">
        <f t="shared" si="11"/>
        <v>-21</v>
      </c>
      <c r="W110">
        <f t="shared" si="12"/>
        <v>7</v>
      </c>
      <c r="X110">
        <f t="shared" si="13"/>
        <v>238.09523809523813</v>
      </c>
    </row>
    <row r="111" spans="1:24" x14ac:dyDescent="0.3">
      <c r="A111">
        <v>5</v>
      </c>
      <c r="B111" t="s">
        <v>13</v>
      </c>
      <c r="C111" t="s">
        <v>21</v>
      </c>
      <c r="D111" t="s">
        <v>22</v>
      </c>
      <c r="E111" t="s">
        <v>16</v>
      </c>
      <c r="F111" t="s">
        <v>34</v>
      </c>
      <c r="G111">
        <v>5000</v>
      </c>
      <c r="H111" t="s">
        <v>48</v>
      </c>
      <c r="I111" t="s">
        <v>49</v>
      </c>
      <c r="J111" t="s">
        <v>50</v>
      </c>
      <c r="K111" s="9">
        <v>41747</v>
      </c>
      <c r="L111" s="9">
        <v>41789</v>
      </c>
      <c r="M111">
        <v>49</v>
      </c>
      <c r="N111" s="43">
        <v>102.04081632653062</v>
      </c>
      <c r="O111">
        <v>1</v>
      </c>
      <c r="P111" s="43">
        <f t="shared" si="7"/>
        <v>34.013605442176875</v>
      </c>
      <c r="Q111" s="9">
        <v>41775</v>
      </c>
      <c r="R111">
        <v>1</v>
      </c>
      <c r="S111" s="44">
        <f t="shared" si="8"/>
        <v>34</v>
      </c>
      <c r="T111" s="44">
        <f t="shared" si="9"/>
        <v>-14</v>
      </c>
      <c r="U111" s="43">
        <f t="shared" si="10"/>
        <v>34</v>
      </c>
      <c r="V111" s="43">
        <f t="shared" si="11"/>
        <v>-14</v>
      </c>
      <c r="W111">
        <f t="shared" si="12"/>
        <v>7</v>
      </c>
      <c r="X111">
        <f t="shared" si="13"/>
        <v>238.09523809523813</v>
      </c>
    </row>
    <row r="112" spans="1:24" x14ac:dyDescent="0.3">
      <c r="A112">
        <v>5</v>
      </c>
      <c r="B112" t="s">
        <v>13</v>
      </c>
      <c r="C112" t="s">
        <v>21</v>
      </c>
      <c r="D112" t="s">
        <v>22</v>
      </c>
      <c r="E112" t="s">
        <v>16</v>
      </c>
      <c r="F112" t="s">
        <v>34</v>
      </c>
      <c r="G112">
        <v>5000</v>
      </c>
      <c r="H112" t="s">
        <v>48</v>
      </c>
      <c r="I112" t="s">
        <v>49</v>
      </c>
      <c r="J112" t="s">
        <v>50</v>
      </c>
      <c r="K112" s="9">
        <v>41747</v>
      </c>
      <c r="L112" s="9">
        <v>41789</v>
      </c>
      <c r="M112">
        <v>49</v>
      </c>
      <c r="N112" s="43">
        <v>102.04081632653062</v>
      </c>
      <c r="O112">
        <v>1</v>
      </c>
      <c r="P112" s="43">
        <f t="shared" si="7"/>
        <v>34.013605442176875</v>
      </c>
      <c r="Q112" s="9">
        <v>41782</v>
      </c>
      <c r="R112">
        <v>1</v>
      </c>
      <c r="S112" s="44">
        <f t="shared" si="8"/>
        <v>41</v>
      </c>
      <c r="T112" s="44">
        <f t="shared" si="9"/>
        <v>-7</v>
      </c>
      <c r="U112" s="43">
        <f t="shared" si="10"/>
        <v>41</v>
      </c>
      <c r="V112" s="43">
        <f t="shared" si="11"/>
        <v>-7</v>
      </c>
      <c r="W112">
        <f t="shared" si="12"/>
        <v>7</v>
      </c>
      <c r="X112">
        <f t="shared" si="13"/>
        <v>238.09523809523813</v>
      </c>
    </row>
    <row r="113" spans="1:24" x14ac:dyDescent="0.3">
      <c r="A113">
        <v>5</v>
      </c>
      <c r="B113" t="s">
        <v>13</v>
      </c>
      <c r="C113" t="s">
        <v>21</v>
      </c>
      <c r="D113" t="s">
        <v>22</v>
      </c>
      <c r="E113" t="s">
        <v>16</v>
      </c>
      <c r="F113" t="s">
        <v>34</v>
      </c>
      <c r="G113">
        <v>5000</v>
      </c>
      <c r="H113" t="s">
        <v>48</v>
      </c>
      <c r="I113" t="s">
        <v>49</v>
      </c>
      <c r="J113" t="s">
        <v>50</v>
      </c>
      <c r="K113" s="9">
        <v>41747</v>
      </c>
      <c r="L113" s="9">
        <v>41789</v>
      </c>
      <c r="M113">
        <v>49</v>
      </c>
      <c r="N113" s="43">
        <v>102.04081632653062</v>
      </c>
      <c r="O113">
        <v>1</v>
      </c>
      <c r="P113" s="43">
        <f t="shared" si="7"/>
        <v>34.013605442176875</v>
      </c>
      <c r="Q113" s="9">
        <v>41789</v>
      </c>
      <c r="R113">
        <v>1</v>
      </c>
      <c r="S113" s="44">
        <f t="shared" si="8"/>
        <v>48</v>
      </c>
      <c r="T113" s="44">
        <f t="shared" si="9"/>
        <v>0</v>
      </c>
      <c r="U113" s="43">
        <f t="shared" si="10"/>
        <v>48</v>
      </c>
      <c r="V113" s="43">
        <f t="shared" si="11"/>
        <v>0</v>
      </c>
      <c r="W113">
        <f t="shared" si="12"/>
        <v>7</v>
      </c>
      <c r="X113">
        <f t="shared" si="13"/>
        <v>238.09523809523813</v>
      </c>
    </row>
    <row r="114" spans="1:24" x14ac:dyDescent="0.3">
      <c r="A114">
        <v>5</v>
      </c>
      <c r="B114" t="s">
        <v>13</v>
      </c>
      <c r="C114" t="s">
        <v>21</v>
      </c>
      <c r="D114" t="s">
        <v>22</v>
      </c>
      <c r="E114" t="s">
        <v>16</v>
      </c>
      <c r="F114" t="s">
        <v>37</v>
      </c>
      <c r="G114">
        <v>5000</v>
      </c>
      <c r="H114" t="s">
        <v>48</v>
      </c>
      <c r="I114" t="s">
        <v>49</v>
      </c>
      <c r="J114" t="s">
        <v>50</v>
      </c>
      <c r="K114" s="9">
        <v>41747</v>
      </c>
      <c r="L114" s="9">
        <v>41789</v>
      </c>
      <c r="M114">
        <v>49</v>
      </c>
      <c r="N114" s="43">
        <v>102.04081632653062</v>
      </c>
      <c r="O114">
        <v>1</v>
      </c>
      <c r="P114" s="43">
        <f t="shared" si="7"/>
        <v>34.013605442176875</v>
      </c>
      <c r="Q114" s="9">
        <v>41747</v>
      </c>
      <c r="R114">
        <v>1</v>
      </c>
      <c r="S114" s="44">
        <f t="shared" si="8"/>
        <v>6</v>
      </c>
      <c r="T114" s="44">
        <f t="shared" si="9"/>
        <v>-42</v>
      </c>
      <c r="U114" s="43">
        <f t="shared" si="10"/>
        <v>6</v>
      </c>
      <c r="V114" s="43">
        <f t="shared" si="11"/>
        <v>-42</v>
      </c>
      <c r="W114">
        <f t="shared" si="12"/>
        <v>7</v>
      </c>
      <c r="X114">
        <f t="shared" si="13"/>
        <v>238.09523809523813</v>
      </c>
    </row>
    <row r="115" spans="1:24" x14ac:dyDescent="0.3">
      <c r="A115">
        <v>5</v>
      </c>
      <c r="B115" t="s">
        <v>13</v>
      </c>
      <c r="C115" t="s">
        <v>21</v>
      </c>
      <c r="D115" t="s">
        <v>22</v>
      </c>
      <c r="E115" t="s">
        <v>16</v>
      </c>
      <c r="F115" t="s">
        <v>37</v>
      </c>
      <c r="G115">
        <v>5000</v>
      </c>
      <c r="H115" t="s">
        <v>48</v>
      </c>
      <c r="I115" t="s">
        <v>49</v>
      </c>
      <c r="J115" t="s">
        <v>50</v>
      </c>
      <c r="K115" s="9">
        <v>41747</v>
      </c>
      <c r="L115" s="9">
        <v>41789</v>
      </c>
      <c r="M115">
        <v>49</v>
      </c>
      <c r="N115" s="43">
        <v>102.04081632653062</v>
      </c>
      <c r="O115">
        <v>1</v>
      </c>
      <c r="P115" s="43">
        <f t="shared" si="7"/>
        <v>34.013605442176875</v>
      </c>
      <c r="Q115" s="9">
        <v>41754</v>
      </c>
      <c r="R115">
        <v>1</v>
      </c>
      <c r="S115" s="44">
        <f t="shared" si="8"/>
        <v>13</v>
      </c>
      <c r="T115" s="44">
        <f t="shared" si="9"/>
        <v>-35</v>
      </c>
      <c r="U115" s="43">
        <f t="shared" si="10"/>
        <v>13</v>
      </c>
      <c r="V115" s="43">
        <f t="shared" si="11"/>
        <v>-35</v>
      </c>
      <c r="W115">
        <f t="shared" si="12"/>
        <v>7</v>
      </c>
      <c r="X115">
        <f t="shared" si="13"/>
        <v>238.09523809523813</v>
      </c>
    </row>
    <row r="116" spans="1:24" x14ac:dyDescent="0.3">
      <c r="A116">
        <v>5</v>
      </c>
      <c r="B116" t="s">
        <v>13</v>
      </c>
      <c r="C116" t="s">
        <v>21</v>
      </c>
      <c r="D116" t="s">
        <v>22</v>
      </c>
      <c r="E116" t="s">
        <v>16</v>
      </c>
      <c r="F116" t="s">
        <v>37</v>
      </c>
      <c r="G116">
        <v>5000</v>
      </c>
      <c r="H116" t="s">
        <v>48</v>
      </c>
      <c r="I116" t="s">
        <v>49</v>
      </c>
      <c r="J116" t="s">
        <v>50</v>
      </c>
      <c r="K116" s="9">
        <v>41747</v>
      </c>
      <c r="L116" s="9">
        <v>41789</v>
      </c>
      <c r="M116">
        <v>49</v>
      </c>
      <c r="N116" s="43">
        <v>102.04081632653062</v>
      </c>
      <c r="O116">
        <v>1</v>
      </c>
      <c r="P116" s="43">
        <f t="shared" si="7"/>
        <v>34.013605442176875</v>
      </c>
      <c r="Q116" s="9">
        <v>41761</v>
      </c>
      <c r="R116">
        <v>1</v>
      </c>
      <c r="S116" s="44">
        <f t="shared" si="8"/>
        <v>20</v>
      </c>
      <c r="T116" s="44">
        <f t="shared" si="9"/>
        <v>-28</v>
      </c>
      <c r="U116" s="43">
        <f t="shared" si="10"/>
        <v>20</v>
      </c>
      <c r="V116" s="43">
        <f t="shared" si="11"/>
        <v>-28</v>
      </c>
      <c r="W116">
        <f t="shared" si="12"/>
        <v>7</v>
      </c>
      <c r="X116">
        <f t="shared" si="13"/>
        <v>238.09523809523813</v>
      </c>
    </row>
    <row r="117" spans="1:24" x14ac:dyDescent="0.3">
      <c r="A117">
        <v>5</v>
      </c>
      <c r="B117" t="s">
        <v>13</v>
      </c>
      <c r="C117" t="s">
        <v>21</v>
      </c>
      <c r="D117" t="s">
        <v>22</v>
      </c>
      <c r="E117" t="s">
        <v>16</v>
      </c>
      <c r="F117" t="s">
        <v>37</v>
      </c>
      <c r="G117">
        <v>5000</v>
      </c>
      <c r="H117" t="s">
        <v>48</v>
      </c>
      <c r="I117" t="s">
        <v>49</v>
      </c>
      <c r="J117" t="s">
        <v>50</v>
      </c>
      <c r="K117" s="9">
        <v>41747</v>
      </c>
      <c r="L117" s="9">
        <v>41789</v>
      </c>
      <c r="M117">
        <v>49</v>
      </c>
      <c r="N117" s="43">
        <v>102.04081632653062</v>
      </c>
      <c r="O117">
        <v>1</v>
      </c>
      <c r="P117" s="43">
        <f t="shared" si="7"/>
        <v>34.013605442176875</v>
      </c>
      <c r="Q117" s="9">
        <v>41768</v>
      </c>
      <c r="R117">
        <v>1</v>
      </c>
      <c r="S117" s="44">
        <f t="shared" si="8"/>
        <v>27</v>
      </c>
      <c r="T117" s="44">
        <f t="shared" si="9"/>
        <v>-21</v>
      </c>
      <c r="U117" s="43">
        <f t="shared" si="10"/>
        <v>27</v>
      </c>
      <c r="V117" s="43">
        <f t="shared" si="11"/>
        <v>-21</v>
      </c>
      <c r="W117">
        <f t="shared" si="12"/>
        <v>7</v>
      </c>
      <c r="X117">
        <f t="shared" si="13"/>
        <v>238.09523809523813</v>
      </c>
    </row>
    <row r="118" spans="1:24" x14ac:dyDescent="0.3">
      <c r="A118">
        <v>5</v>
      </c>
      <c r="B118" t="s">
        <v>13</v>
      </c>
      <c r="C118" t="s">
        <v>21</v>
      </c>
      <c r="D118" t="s">
        <v>22</v>
      </c>
      <c r="E118" t="s">
        <v>16</v>
      </c>
      <c r="F118" t="s">
        <v>37</v>
      </c>
      <c r="G118">
        <v>5000</v>
      </c>
      <c r="H118" t="s">
        <v>48</v>
      </c>
      <c r="I118" t="s">
        <v>49</v>
      </c>
      <c r="J118" t="s">
        <v>50</v>
      </c>
      <c r="K118" s="9">
        <v>41747</v>
      </c>
      <c r="L118" s="9">
        <v>41789</v>
      </c>
      <c r="M118">
        <v>49</v>
      </c>
      <c r="N118" s="43">
        <v>102.04081632653062</v>
      </c>
      <c r="O118">
        <v>1</v>
      </c>
      <c r="P118" s="43">
        <f t="shared" si="7"/>
        <v>34.013605442176875</v>
      </c>
      <c r="Q118" s="9">
        <v>41775</v>
      </c>
      <c r="R118">
        <v>1</v>
      </c>
      <c r="S118" s="44">
        <f t="shared" si="8"/>
        <v>34</v>
      </c>
      <c r="T118" s="44">
        <f t="shared" si="9"/>
        <v>-14</v>
      </c>
      <c r="U118" s="43">
        <f t="shared" si="10"/>
        <v>34</v>
      </c>
      <c r="V118" s="43">
        <f t="shared" si="11"/>
        <v>-14</v>
      </c>
      <c r="W118">
        <f t="shared" si="12"/>
        <v>7</v>
      </c>
      <c r="X118">
        <f t="shared" si="13"/>
        <v>238.09523809523813</v>
      </c>
    </row>
    <row r="119" spans="1:24" x14ac:dyDescent="0.3">
      <c r="A119">
        <v>5</v>
      </c>
      <c r="B119" t="s">
        <v>13</v>
      </c>
      <c r="C119" t="s">
        <v>21</v>
      </c>
      <c r="D119" t="s">
        <v>22</v>
      </c>
      <c r="E119" t="s">
        <v>16</v>
      </c>
      <c r="F119" t="s">
        <v>37</v>
      </c>
      <c r="G119">
        <v>5000</v>
      </c>
      <c r="H119" t="s">
        <v>48</v>
      </c>
      <c r="I119" t="s">
        <v>49</v>
      </c>
      <c r="J119" t="s">
        <v>50</v>
      </c>
      <c r="K119" s="9">
        <v>41747</v>
      </c>
      <c r="L119" s="9">
        <v>41789</v>
      </c>
      <c r="M119">
        <v>49</v>
      </c>
      <c r="N119" s="43">
        <v>102.04081632653062</v>
      </c>
      <c r="O119">
        <v>1</v>
      </c>
      <c r="P119" s="43">
        <f t="shared" si="7"/>
        <v>34.013605442176875</v>
      </c>
      <c r="Q119" s="9">
        <v>41782</v>
      </c>
      <c r="R119">
        <v>1</v>
      </c>
      <c r="S119" s="44">
        <f t="shared" si="8"/>
        <v>41</v>
      </c>
      <c r="T119" s="44">
        <f t="shared" si="9"/>
        <v>-7</v>
      </c>
      <c r="U119" s="43">
        <f t="shared" si="10"/>
        <v>41</v>
      </c>
      <c r="V119" s="43">
        <f t="shared" si="11"/>
        <v>-7</v>
      </c>
      <c r="W119">
        <f t="shared" si="12"/>
        <v>7</v>
      </c>
      <c r="X119">
        <f t="shared" si="13"/>
        <v>238.09523809523813</v>
      </c>
    </row>
    <row r="120" spans="1:24" x14ac:dyDescent="0.3">
      <c r="A120">
        <v>5</v>
      </c>
      <c r="B120" t="s">
        <v>13</v>
      </c>
      <c r="C120" t="s">
        <v>21</v>
      </c>
      <c r="D120" t="s">
        <v>22</v>
      </c>
      <c r="E120" t="s">
        <v>16</v>
      </c>
      <c r="F120" t="s">
        <v>37</v>
      </c>
      <c r="G120">
        <v>5000</v>
      </c>
      <c r="H120" t="s">
        <v>48</v>
      </c>
      <c r="I120" t="s">
        <v>49</v>
      </c>
      <c r="J120" t="s">
        <v>50</v>
      </c>
      <c r="K120" s="9">
        <v>41747</v>
      </c>
      <c r="L120" s="9">
        <v>41789</v>
      </c>
      <c r="M120">
        <v>49</v>
      </c>
      <c r="N120" s="43">
        <v>102.04081632653062</v>
      </c>
      <c r="O120">
        <v>1</v>
      </c>
      <c r="P120" s="43">
        <f t="shared" si="7"/>
        <v>34.013605442176875</v>
      </c>
      <c r="Q120" s="9">
        <v>41789</v>
      </c>
      <c r="R120">
        <v>1</v>
      </c>
      <c r="S120" s="44">
        <f t="shared" si="8"/>
        <v>48</v>
      </c>
      <c r="T120" s="44">
        <f t="shared" si="9"/>
        <v>0</v>
      </c>
      <c r="U120" s="43">
        <f t="shared" si="10"/>
        <v>48</v>
      </c>
      <c r="V120" s="43">
        <f t="shared" si="11"/>
        <v>0</v>
      </c>
      <c r="W120">
        <f t="shared" si="12"/>
        <v>7</v>
      </c>
      <c r="X120">
        <f t="shared" si="13"/>
        <v>238.09523809523813</v>
      </c>
    </row>
    <row r="121" spans="1:24" x14ac:dyDescent="0.3">
      <c r="A121">
        <v>6</v>
      </c>
      <c r="B121" t="s">
        <v>13</v>
      </c>
      <c r="C121" t="s">
        <v>21</v>
      </c>
      <c r="D121" t="s">
        <v>22</v>
      </c>
      <c r="E121" t="s">
        <v>18</v>
      </c>
      <c r="F121" t="s">
        <v>36</v>
      </c>
      <c r="G121">
        <v>7500</v>
      </c>
      <c r="H121" t="s">
        <v>48</v>
      </c>
      <c r="I121" t="s">
        <v>49</v>
      </c>
      <c r="J121" t="s">
        <v>50</v>
      </c>
      <c r="K121" s="9">
        <v>41747</v>
      </c>
      <c r="L121" s="9">
        <v>41789</v>
      </c>
      <c r="M121">
        <v>49</v>
      </c>
      <c r="N121" s="43">
        <v>153.0612244897959</v>
      </c>
      <c r="O121">
        <v>1</v>
      </c>
      <c r="P121" s="43">
        <f t="shared" si="7"/>
        <v>51.020408163265301</v>
      </c>
      <c r="Q121" s="9">
        <v>41747</v>
      </c>
      <c r="R121">
        <v>1</v>
      </c>
      <c r="S121" s="44">
        <f t="shared" si="8"/>
        <v>6</v>
      </c>
      <c r="T121" s="44">
        <f t="shared" si="9"/>
        <v>-42</v>
      </c>
      <c r="U121" s="43">
        <f t="shared" si="10"/>
        <v>6</v>
      </c>
      <c r="V121" s="43">
        <f t="shared" si="11"/>
        <v>-42</v>
      </c>
      <c r="W121">
        <f t="shared" si="12"/>
        <v>7</v>
      </c>
      <c r="X121">
        <f t="shared" si="13"/>
        <v>357.14285714285711</v>
      </c>
    </row>
    <row r="122" spans="1:24" x14ac:dyDescent="0.3">
      <c r="A122">
        <v>6</v>
      </c>
      <c r="B122" t="s">
        <v>13</v>
      </c>
      <c r="C122" t="s">
        <v>21</v>
      </c>
      <c r="D122" t="s">
        <v>22</v>
      </c>
      <c r="E122" t="s">
        <v>18</v>
      </c>
      <c r="F122" t="s">
        <v>36</v>
      </c>
      <c r="G122">
        <v>7500</v>
      </c>
      <c r="H122" t="s">
        <v>48</v>
      </c>
      <c r="I122" t="s">
        <v>49</v>
      </c>
      <c r="J122" t="s">
        <v>50</v>
      </c>
      <c r="K122" s="9">
        <v>41747</v>
      </c>
      <c r="L122" s="9">
        <v>41789</v>
      </c>
      <c r="M122">
        <v>49</v>
      </c>
      <c r="N122" s="43">
        <v>153.0612244897959</v>
      </c>
      <c r="O122">
        <v>1</v>
      </c>
      <c r="P122" s="43">
        <f t="shared" ref="P122:P141" si="14">N122/3</f>
        <v>51.020408163265301</v>
      </c>
      <c r="Q122" s="9">
        <v>41754</v>
      </c>
      <c r="R122">
        <v>1</v>
      </c>
      <c r="S122" s="44">
        <f t="shared" si="8"/>
        <v>13</v>
      </c>
      <c r="T122" s="44">
        <f t="shared" si="9"/>
        <v>-35</v>
      </c>
      <c r="U122" s="43">
        <f t="shared" si="10"/>
        <v>13</v>
      </c>
      <c r="V122" s="43">
        <f t="shared" si="11"/>
        <v>-35</v>
      </c>
      <c r="W122">
        <f t="shared" si="12"/>
        <v>7</v>
      </c>
      <c r="X122">
        <f t="shared" si="13"/>
        <v>357.14285714285711</v>
      </c>
    </row>
    <row r="123" spans="1:24" x14ac:dyDescent="0.3">
      <c r="A123">
        <v>6</v>
      </c>
      <c r="B123" t="s">
        <v>13</v>
      </c>
      <c r="C123" t="s">
        <v>21</v>
      </c>
      <c r="D123" t="s">
        <v>22</v>
      </c>
      <c r="E123" t="s">
        <v>18</v>
      </c>
      <c r="F123" t="s">
        <v>36</v>
      </c>
      <c r="G123">
        <v>7500</v>
      </c>
      <c r="H123" t="s">
        <v>48</v>
      </c>
      <c r="I123" t="s">
        <v>49</v>
      </c>
      <c r="J123" t="s">
        <v>50</v>
      </c>
      <c r="K123" s="9">
        <v>41747</v>
      </c>
      <c r="L123" s="9">
        <v>41789</v>
      </c>
      <c r="M123">
        <v>49</v>
      </c>
      <c r="N123" s="43">
        <v>153.0612244897959</v>
      </c>
      <c r="O123">
        <v>1</v>
      </c>
      <c r="P123" s="43">
        <f t="shared" si="14"/>
        <v>51.020408163265301</v>
      </c>
      <c r="Q123" s="9">
        <v>41761</v>
      </c>
      <c r="R123">
        <v>1</v>
      </c>
      <c r="S123" s="44">
        <f t="shared" si="8"/>
        <v>20</v>
      </c>
      <c r="T123" s="44">
        <f t="shared" si="9"/>
        <v>-28</v>
      </c>
      <c r="U123" s="43">
        <f t="shared" si="10"/>
        <v>20</v>
      </c>
      <c r="V123" s="43">
        <f t="shared" si="11"/>
        <v>-28</v>
      </c>
      <c r="W123">
        <f t="shared" si="12"/>
        <v>7</v>
      </c>
      <c r="X123">
        <f t="shared" si="13"/>
        <v>357.14285714285711</v>
      </c>
    </row>
    <row r="124" spans="1:24" x14ac:dyDescent="0.3">
      <c r="A124">
        <v>6</v>
      </c>
      <c r="B124" t="s">
        <v>13</v>
      </c>
      <c r="C124" t="s">
        <v>21</v>
      </c>
      <c r="D124" t="s">
        <v>22</v>
      </c>
      <c r="E124" t="s">
        <v>18</v>
      </c>
      <c r="F124" t="s">
        <v>36</v>
      </c>
      <c r="G124">
        <v>7500</v>
      </c>
      <c r="H124" t="s">
        <v>48</v>
      </c>
      <c r="I124" t="s">
        <v>49</v>
      </c>
      <c r="J124" t="s">
        <v>50</v>
      </c>
      <c r="K124" s="9">
        <v>41747</v>
      </c>
      <c r="L124" s="9">
        <v>41789</v>
      </c>
      <c r="M124">
        <v>49</v>
      </c>
      <c r="N124" s="43">
        <v>153.0612244897959</v>
      </c>
      <c r="O124">
        <v>1</v>
      </c>
      <c r="P124" s="43">
        <f t="shared" si="14"/>
        <v>51.020408163265301</v>
      </c>
      <c r="Q124" s="9">
        <v>41768</v>
      </c>
      <c r="R124">
        <v>1</v>
      </c>
      <c r="S124" s="44">
        <f t="shared" si="8"/>
        <v>27</v>
      </c>
      <c r="T124" s="44">
        <f t="shared" si="9"/>
        <v>-21</v>
      </c>
      <c r="U124" s="43">
        <f t="shared" si="10"/>
        <v>27</v>
      </c>
      <c r="V124" s="43">
        <f t="shared" si="11"/>
        <v>-21</v>
      </c>
      <c r="W124">
        <f t="shared" si="12"/>
        <v>7</v>
      </c>
      <c r="X124">
        <f t="shared" si="13"/>
        <v>357.14285714285711</v>
      </c>
    </row>
    <row r="125" spans="1:24" x14ac:dyDescent="0.3">
      <c r="A125">
        <v>6</v>
      </c>
      <c r="B125" t="s">
        <v>13</v>
      </c>
      <c r="C125" t="s">
        <v>21</v>
      </c>
      <c r="D125" t="s">
        <v>22</v>
      </c>
      <c r="E125" t="s">
        <v>18</v>
      </c>
      <c r="F125" t="s">
        <v>36</v>
      </c>
      <c r="G125">
        <v>7500</v>
      </c>
      <c r="H125" t="s">
        <v>48</v>
      </c>
      <c r="I125" t="s">
        <v>49</v>
      </c>
      <c r="J125" t="s">
        <v>50</v>
      </c>
      <c r="K125" s="9">
        <v>41747</v>
      </c>
      <c r="L125" s="9">
        <v>41789</v>
      </c>
      <c r="M125">
        <v>49</v>
      </c>
      <c r="N125" s="43">
        <v>153.0612244897959</v>
      </c>
      <c r="O125">
        <v>1</v>
      </c>
      <c r="P125" s="43">
        <f t="shared" si="14"/>
        <v>51.020408163265301</v>
      </c>
      <c r="Q125" s="9">
        <v>41775</v>
      </c>
      <c r="R125">
        <v>1</v>
      </c>
      <c r="S125" s="44">
        <f t="shared" si="8"/>
        <v>34</v>
      </c>
      <c r="T125" s="44">
        <f t="shared" si="9"/>
        <v>-14</v>
      </c>
      <c r="U125" s="43">
        <f t="shared" si="10"/>
        <v>34</v>
      </c>
      <c r="V125" s="43">
        <f t="shared" si="11"/>
        <v>-14</v>
      </c>
      <c r="W125">
        <f t="shared" si="12"/>
        <v>7</v>
      </c>
      <c r="X125">
        <f t="shared" si="13"/>
        <v>357.14285714285711</v>
      </c>
    </row>
    <row r="126" spans="1:24" x14ac:dyDescent="0.3">
      <c r="A126">
        <v>6</v>
      </c>
      <c r="B126" t="s">
        <v>13</v>
      </c>
      <c r="C126" t="s">
        <v>21</v>
      </c>
      <c r="D126" t="s">
        <v>22</v>
      </c>
      <c r="E126" t="s">
        <v>18</v>
      </c>
      <c r="F126" t="s">
        <v>36</v>
      </c>
      <c r="G126">
        <v>7500</v>
      </c>
      <c r="H126" t="s">
        <v>48</v>
      </c>
      <c r="I126" t="s">
        <v>49</v>
      </c>
      <c r="J126" t="s">
        <v>50</v>
      </c>
      <c r="K126" s="9">
        <v>41747</v>
      </c>
      <c r="L126" s="9">
        <v>41789</v>
      </c>
      <c r="M126">
        <v>49</v>
      </c>
      <c r="N126" s="43">
        <v>153.0612244897959</v>
      </c>
      <c r="O126">
        <v>1</v>
      </c>
      <c r="P126" s="43">
        <f t="shared" si="14"/>
        <v>51.020408163265301</v>
      </c>
      <c r="Q126" s="9">
        <v>41782</v>
      </c>
      <c r="R126">
        <v>1</v>
      </c>
      <c r="S126" s="44">
        <f t="shared" si="8"/>
        <v>41</v>
      </c>
      <c r="T126" s="44">
        <f t="shared" si="9"/>
        <v>-7</v>
      </c>
      <c r="U126" s="43">
        <f t="shared" si="10"/>
        <v>41</v>
      </c>
      <c r="V126" s="43">
        <f t="shared" si="11"/>
        <v>-7</v>
      </c>
      <c r="W126">
        <f t="shared" si="12"/>
        <v>7</v>
      </c>
      <c r="X126">
        <f t="shared" si="13"/>
        <v>357.14285714285711</v>
      </c>
    </row>
    <row r="127" spans="1:24" x14ac:dyDescent="0.3">
      <c r="A127">
        <v>6</v>
      </c>
      <c r="B127" t="s">
        <v>13</v>
      </c>
      <c r="C127" t="s">
        <v>21</v>
      </c>
      <c r="D127" t="s">
        <v>22</v>
      </c>
      <c r="E127" t="s">
        <v>18</v>
      </c>
      <c r="F127" t="s">
        <v>36</v>
      </c>
      <c r="G127">
        <v>7500</v>
      </c>
      <c r="H127" t="s">
        <v>48</v>
      </c>
      <c r="I127" t="s">
        <v>49</v>
      </c>
      <c r="J127" t="s">
        <v>50</v>
      </c>
      <c r="K127" s="9">
        <v>41747</v>
      </c>
      <c r="L127" s="9">
        <v>41789</v>
      </c>
      <c r="M127">
        <v>49</v>
      </c>
      <c r="N127" s="43">
        <v>153.0612244897959</v>
      </c>
      <c r="O127">
        <v>1</v>
      </c>
      <c r="P127" s="43">
        <f t="shared" si="14"/>
        <v>51.020408163265301</v>
      </c>
      <c r="Q127" s="9">
        <v>41789</v>
      </c>
      <c r="R127">
        <v>1</v>
      </c>
      <c r="S127" s="44">
        <f t="shared" si="8"/>
        <v>48</v>
      </c>
      <c r="T127" s="44">
        <f t="shared" si="9"/>
        <v>0</v>
      </c>
      <c r="U127" s="43">
        <f t="shared" si="10"/>
        <v>48</v>
      </c>
      <c r="V127" s="43">
        <f t="shared" si="11"/>
        <v>0</v>
      </c>
      <c r="W127">
        <f t="shared" si="12"/>
        <v>7</v>
      </c>
      <c r="X127">
        <f t="shared" si="13"/>
        <v>357.14285714285711</v>
      </c>
    </row>
    <row r="128" spans="1:24" x14ac:dyDescent="0.3">
      <c r="A128">
        <v>6</v>
      </c>
      <c r="B128" t="s">
        <v>13</v>
      </c>
      <c r="C128" t="s">
        <v>21</v>
      </c>
      <c r="D128" t="s">
        <v>22</v>
      </c>
      <c r="E128" t="s">
        <v>18</v>
      </c>
      <c r="F128" t="s">
        <v>34</v>
      </c>
      <c r="G128">
        <v>7500</v>
      </c>
      <c r="H128" t="s">
        <v>48</v>
      </c>
      <c r="I128" t="s">
        <v>49</v>
      </c>
      <c r="J128" t="s">
        <v>50</v>
      </c>
      <c r="K128" s="9">
        <v>41747</v>
      </c>
      <c r="L128" s="9">
        <v>41789</v>
      </c>
      <c r="M128">
        <v>49</v>
      </c>
      <c r="N128" s="43">
        <v>153.0612244897959</v>
      </c>
      <c r="O128">
        <v>1</v>
      </c>
      <c r="P128" s="43">
        <f t="shared" si="14"/>
        <v>51.020408163265301</v>
      </c>
      <c r="Q128" s="9">
        <v>41747</v>
      </c>
      <c r="R128">
        <v>1</v>
      </c>
      <c r="S128" s="44">
        <f t="shared" si="8"/>
        <v>6</v>
      </c>
      <c r="T128" s="44">
        <f t="shared" si="9"/>
        <v>-42</v>
      </c>
      <c r="U128" s="43">
        <f t="shared" si="10"/>
        <v>6</v>
      </c>
      <c r="V128" s="43">
        <f t="shared" si="11"/>
        <v>-42</v>
      </c>
      <c r="W128">
        <f t="shared" si="12"/>
        <v>7</v>
      </c>
      <c r="X128">
        <f t="shared" si="13"/>
        <v>357.14285714285711</v>
      </c>
    </row>
    <row r="129" spans="1:24" x14ac:dyDescent="0.3">
      <c r="A129">
        <v>6</v>
      </c>
      <c r="B129" t="s">
        <v>13</v>
      </c>
      <c r="C129" t="s">
        <v>21</v>
      </c>
      <c r="D129" t="s">
        <v>22</v>
      </c>
      <c r="E129" t="s">
        <v>18</v>
      </c>
      <c r="F129" t="s">
        <v>34</v>
      </c>
      <c r="G129">
        <v>7500</v>
      </c>
      <c r="H129" t="s">
        <v>48</v>
      </c>
      <c r="I129" t="s">
        <v>49</v>
      </c>
      <c r="J129" t="s">
        <v>50</v>
      </c>
      <c r="K129" s="9">
        <v>41747</v>
      </c>
      <c r="L129" s="9">
        <v>41789</v>
      </c>
      <c r="M129">
        <v>49</v>
      </c>
      <c r="N129" s="43">
        <v>153.0612244897959</v>
      </c>
      <c r="O129">
        <v>1</v>
      </c>
      <c r="P129" s="43">
        <f t="shared" si="14"/>
        <v>51.020408163265301</v>
      </c>
      <c r="Q129" s="9">
        <v>41754</v>
      </c>
      <c r="R129">
        <v>1</v>
      </c>
      <c r="S129" s="44">
        <f t="shared" si="8"/>
        <v>13</v>
      </c>
      <c r="T129" s="44">
        <f t="shared" si="9"/>
        <v>-35</v>
      </c>
      <c r="U129" s="43">
        <f t="shared" si="10"/>
        <v>13</v>
      </c>
      <c r="V129" s="43">
        <f t="shared" si="11"/>
        <v>-35</v>
      </c>
      <c r="W129">
        <f t="shared" si="12"/>
        <v>7</v>
      </c>
      <c r="X129">
        <f t="shared" si="13"/>
        <v>357.14285714285711</v>
      </c>
    </row>
    <row r="130" spans="1:24" x14ac:dyDescent="0.3">
      <c r="A130">
        <v>6</v>
      </c>
      <c r="B130" t="s">
        <v>13</v>
      </c>
      <c r="C130" t="s">
        <v>21</v>
      </c>
      <c r="D130" t="s">
        <v>22</v>
      </c>
      <c r="E130" t="s">
        <v>18</v>
      </c>
      <c r="F130" t="s">
        <v>34</v>
      </c>
      <c r="G130">
        <v>7500</v>
      </c>
      <c r="H130" t="s">
        <v>48</v>
      </c>
      <c r="I130" t="s">
        <v>49</v>
      </c>
      <c r="J130" t="s">
        <v>50</v>
      </c>
      <c r="K130" s="9">
        <v>41747</v>
      </c>
      <c r="L130" s="9">
        <v>41789</v>
      </c>
      <c r="M130">
        <v>49</v>
      </c>
      <c r="N130" s="43">
        <v>153.0612244897959</v>
      </c>
      <c r="O130">
        <v>1</v>
      </c>
      <c r="P130" s="43">
        <f t="shared" si="14"/>
        <v>51.020408163265301</v>
      </c>
      <c r="Q130" s="9">
        <v>41761</v>
      </c>
      <c r="R130">
        <v>1</v>
      </c>
      <c r="S130" s="44">
        <f t="shared" ref="S130:S193" si="15">Q130-H130</f>
        <v>20</v>
      </c>
      <c r="T130" s="44">
        <f t="shared" ref="T130:T193" si="16">Q130-I130</f>
        <v>-28</v>
      </c>
      <c r="U130" s="43">
        <f t="shared" si="10"/>
        <v>20</v>
      </c>
      <c r="V130" s="43">
        <f t="shared" si="11"/>
        <v>-28</v>
      </c>
      <c r="W130">
        <f t="shared" si="12"/>
        <v>7</v>
      </c>
      <c r="X130">
        <f t="shared" si="13"/>
        <v>357.14285714285711</v>
      </c>
    </row>
    <row r="131" spans="1:24" x14ac:dyDescent="0.3">
      <c r="A131">
        <v>6</v>
      </c>
      <c r="B131" t="s">
        <v>13</v>
      </c>
      <c r="C131" t="s">
        <v>21</v>
      </c>
      <c r="D131" t="s">
        <v>22</v>
      </c>
      <c r="E131" t="s">
        <v>18</v>
      </c>
      <c r="F131" t="s">
        <v>34</v>
      </c>
      <c r="G131">
        <v>7500</v>
      </c>
      <c r="H131" t="s">
        <v>48</v>
      </c>
      <c r="I131" t="s">
        <v>49</v>
      </c>
      <c r="J131" t="s">
        <v>50</v>
      </c>
      <c r="K131" s="9">
        <v>41747</v>
      </c>
      <c r="L131" s="9">
        <v>41789</v>
      </c>
      <c r="M131">
        <v>49</v>
      </c>
      <c r="N131" s="43">
        <v>153.0612244897959</v>
      </c>
      <c r="O131">
        <v>1</v>
      </c>
      <c r="P131" s="43">
        <f t="shared" si="14"/>
        <v>51.020408163265301</v>
      </c>
      <c r="Q131" s="9">
        <v>41768</v>
      </c>
      <c r="R131">
        <v>1</v>
      </c>
      <c r="S131" s="44">
        <f t="shared" si="15"/>
        <v>27</v>
      </c>
      <c r="T131" s="44">
        <f t="shared" si="16"/>
        <v>-21</v>
      </c>
      <c r="U131" s="43">
        <f t="shared" ref="U131:U194" si="17">Q131-H131</f>
        <v>27</v>
      </c>
      <c r="V131" s="43">
        <f t="shared" ref="V131:V194" si="18">Q131-I131</f>
        <v>-21</v>
      </c>
      <c r="W131">
        <f t="shared" ref="W131:W194" si="19">IF(U131&lt;=6,U131+1,
IF(AND(V131&lt;=6,V131&gt;=0),7-V131,7))</f>
        <v>7</v>
      </c>
      <c r="X131">
        <f t="shared" ref="X131:X194" si="20">W131*P131</f>
        <v>357.14285714285711</v>
      </c>
    </row>
    <row r="132" spans="1:24" x14ac:dyDescent="0.3">
      <c r="A132">
        <v>6</v>
      </c>
      <c r="B132" t="s">
        <v>13</v>
      </c>
      <c r="C132" t="s">
        <v>21</v>
      </c>
      <c r="D132" t="s">
        <v>22</v>
      </c>
      <c r="E132" t="s">
        <v>18</v>
      </c>
      <c r="F132" t="s">
        <v>34</v>
      </c>
      <c r="G132">
        <v>7500</v>
      </c>
      <c r="H132" t="s">
        <v>48</v>
      </c>
      <c r="I132" t="s">
        <v>49</v>
      </c>
      <c r="J132" t="s">
        <v>50</v>
      </c>
      <c r="K132" s="9">
        <v>41747</v>
      </c>
      <c r="L132" s="9">
        <v>41789</v>
      </c>
      <c r="M132">
        <v>49</v>
      </c>
      <c r="N132" s="43">
        <v>153.0612244897959</v>
      </c>
      <c r="O132">
        <v>1</v>
      </c>
      <c r="P132" s="43">
        <f t="shared" si="14"/>
        <v>51.020408163265301</v>
      </c>
      <c r="Q132" s="9">
        <v>41775</v>
      </c>
      <c r="R132">
        <v>1</v>
      </c>
      <c r="S132" s="44">
        <f t="shared" si="15"/>
        <v>34</v>
      </c>
      <c r="T132" s="44">
        <f t="shared" si="16"/>
        <v>-14</v>
      </c>
      <c r="U132" s="43">
        <f t="shared" si="17"/>
        <v>34</v>
      </c>
      <c r="V132" s="43">
        <f t="shared" si="18"/>
        <v>-14</v>
      </c>
      <c r="W132">
        <f t="shared" si="19"/>
        <v>7</v>
      </c>
      <c r="X132">
        <f t="shared" si="20"/>
        <v>357.14285714285711</v>
      </c>
    </row>
    <row r="133" spans="1:24" x14ac:dyDescent="0.3">
      <c r="A133">
        <v>6</v>
      </c>
      <c r="B133" t="s">
        <v>13</v>
      </c>
      <c r="C133" t="s">
        <v>21</v>
      </c>
      <c r="D133" t="s">
        <v>22</v>
      </c>
      <c r="E133" t="s">
        <v>18</v>
      </c>
      <c r="F133" t="s">
        <v>34</v>
      </c>
      <c r="G133">
        <v>7500</v>
      </c>
      <c r="H133" t="s">
        <v>48</v>
      </c>
      <c r="I133" t="s">
        <v>49</v>
      </c>
      <c r="J133" t="s">
        <v>50</v>
      </c>
      <c r="K133" s="9">
        <v>41747</v>
      </c>
      <c r="L133" s="9">
        <v>41789</v>
      </c>
      <c r="M133">
        <v>49</v>
      </c>
      <c r="N133" s="43">
        <v>153.0612244897959</v>
      </c>
      <c r="O133">
        <v>1</v>
      </c>
      <c r="P133" s="43">
        <f t="shared" si="14"/>
        <v>51.020408163265301</v>
      </c>
      <c r="Q133" s="9">
        <v>41782</v>
      </c>
      <c r="R133">
        <v>1</v>
      </c>
      <c r="S133" s="44">
        <f t="shared" si="15"/>
        <v>41</v>
      </c>
      <c r="T133" s="44">
        <f t="shared" si="16"/>
        <v>-7</v>
      </c>
      <c r="U133" s="43">
        <f t="shared" si="17"/>
        <v>41</v>
      </c>
      <c r="V133" s="43">
        <f t="shared" si="18"/>
        <v>-7</v>
      </c>
      <c r="W133">
        <f t="shared" si="19"/>
        <v>7</v>
      </c>
      <c r="X133">
        <f t="shared" si="20"/>
        <v>357.14285714285711</v>
      </c>
    </row>
    <row r="134" spans="1:24" x14ac:dyDescent="0.3">
      <c r="A134">
        <v>6</v>
      </c>
      <c r="B134" t="s">
        <v>13</v>
      </c>
      <c r="C134" t="s">
        <v>21</v>
      </c>
      <c r="D134" t="s">
        <v>22</v>
      </c>
      <c r="E134" t="s">
        <v>18</v>
      </c>
      <c r="F134" t="s">
        <v>34</v>
      </c>
      <c r="G134">
        <v>7500</v>
      </c>
      <c r="H134" t="s">
        <v>48</v>
      </c>
      <c r="I134" t="s">
        <v>49</v>
      </c>
      <c r="J134" t="s">
        <v>50</v>
      </c>
      <c r="K134" s="9">
        <v>41747</v>
      </c>
      <c r="L134" s="9">
        <v>41789</v>
      </c>
      <c r="M134">
        <v>49</v>
      </c>
      <c r="N134" s="43">
        <v>153.0612244897959</v>
      </c>
      <c r="O134">
        <v>1</v>
      </c>
      <c r="P134" s="43">
        <f t="shared" si="14"/>
        <v>51.020408163265301</v>
      </c>
      <c r="Q134" s="9">
        <v>41789</v>
      </c>
      <c r="R134">
        <v>1</v>
      </c>
      <c r="S134" s="44">
        <f t="shared" si="15"/>
        <v>48</v>
      </c>
      <c r="T134" s="44">
        <f t="shared" si="16"/>
        <v>0</v>
      </c>
      <c r="U134" s="43">
        <f t="shared" si="17"/>
        <v>48</v>
      </c>
      <c r="V134" s="43">
        <f t="shared" si="18"/>
        <v>0</v>
      </c>
      <c r="W134">
        <f t="shared" si="19"/>
        <v>7</v>
      </c>
      <c r="X134">
        <f t="shared" si="20"/>
        <v>357.14285714285711</v>
      </c>
    </row>
    <row r="135" spans="1:24" x14ac:dyDescent="0.3">
      <c r="A135">
        <v>6</v>
      </c>
      <c r="B135" t="s">
        <v>13</v>
      </c>
      <c r="C135" t="s">
        <v>21</v>
      </c>
      <c r="D135" t="s">
        <v>22</v>
      </c>
      <c r="E135" t="s">
        <v>18</v>
      </c>
      <c r="F135" t="s">
        <v>37</v>
      </c>
      <c r="G135">
        <v>7500</v>
      </c>
      <c r="H135" t="s">
        <v>48</v>
      </c>
      <c r="I135" t="s">
        <v>49</v>
      </c>
      <c r="J135" t="s">
        <v>50</v>
      </c>
      <c r="K135" s="9">
        <v>41747</v>
      </c>
      <c r="L135" s="9">
        <v>41789</v>
      </c>
      <c r="M135">
        <v>49</v>
      </c>
      <c r="N135" s="43">
        <v>153.0612244897959</v>
      </c>
      <c r="O135">
        <v>1</v>
      </c>
      <c r="P135" s="43">
        <f t="shared" si="14"/>
        <v>51.020408163265301</v>
      </c>
      <c r="Q135" s="9">
        <v>41747</v>
      </c>
      <c r="R135">
        <v>1</v>
      </c>
      <c r="S135" s="44">
        <f t="shared" si="15"/>
        <v>6</v>
      </c>
      <c r="T135" s="44">
        <f t="shared" si="16"/>
        <v>-42</v>
      </c>
      <c r="U135" s="43">
        <f t="shared" si="17"/>
        <v>6</v>
      </c>
      <c r="V135" s="43">
        <f t="shared" si="18"/>
        <v>-42</v>
      </c>
      <c r="W135">
        <f t="shared" si="19"/>
        <v>7</v>
      </c>
      <c r="X135">
        <f t="shared" si="20"/>
        <v>357.14285714285711</v>
      </c>
    </row>
    <row r="136" spans="1:24" x14ac:dyDescent="0.3">
      <c r="A136">
        <v>6</v>
      </c>
      <c r="B136" t="s">
        <v>13</v>
      </c>
      <c r="C136" t="s">
        <v>21</v>
      </c>
      <c r="D136" t="s">
        <v>22</v>
      </c>
      <c r="E136" t="s">
        <v>18</v>
      </c>
      <c r="F136" t="s">
        <v>37</v>
      </c>
      <c r="G136">
        <v>7500</v>
      </c>
      <c r="H136" t="s">
        <v>48</v>
      </c>
      <c r="I136" t="s">
        <v>49</v>
      </c>
      <c r="J136" t="s">
        <v>50</v>
      </c>
      <c r="K136" s="9">
        <v>41747</v>
      </c>
      <c r="L136" s="9">
        <v>41789</v>
      </c>
      <c r="M136">
        <v>49</v>
      </c>
      <c r="N136" s="43">
        <v>153.0612244897959</v>
      </c>
      <c r="O136">
        <v>1</v>
      </c>
      <c r="P136" s="43">
        <f t="shared" si="14"/>
        <v>51.020408163265301</v>
      </c>
      <c r="Q136" s="9">
        <v>41754</v>
      </c>
      <c r="R136">
        <v>1</v>
      </c>
      <c r="S136" s="44">
        <f t="shared" si="15"/>
        <v>13</v>
      </c>
      <c r="T136" s="44">
        <f t="shared" si="16"/>
        <v>-35</v>
      </c>
      <c r="U136" s="43">
        <f t="shared" si="17"/>
        <v>13</v>
      </c>
      <c r="V136" s="43">
        <f t="shared" si="18"/>
        <v>-35</v>
      </c>
      <c r="W136">
        <f t="shared" si="19"/>
        <v>7</v>
      </c>
      <c r="X136">
        <f t="shared" si="20"/>
        <v>357.14285714285711</v>
      </c>
    </row>
    <row r="137" spans="1:24" x14ac:dyDescent="0.3">
      <c r="A137">
        <v>6</v>
      </c>
      <c r="B137" t="s">
        <v>13</v>
      </c>
      <c r="C137" t="s">
        <v>21</v>
      </c>
      <c r="D137" t="s">
        <v>22</v>
      </c>
      <c r="E137" t="s">
        <v>18</v>
      </c>
      <c r="F137" t="s">
        <v>37</v>
      </c>
      <c r="G137">
        <v>7500</v>
      </c>
      <c r="H137" t="s">
        <v>48</v>
      </c>
      <c r="I137" t="s">
        <v>49</v>
      </c>
      <c r="J137" t="s">
        <v>50</v>
      </c>
      <c r="K137" s="9">
        <v>41747</v>
      </c>
      <c r="L137" s="9">
        <v>41789</v>
      </c>
      <c r="M137">
        <v>49</v>
      </c>
      <c r="N137" s="43">
        <v>153.0612244897959</v>
      </c>
      <c r="O137">
        <v>1</v>
      </c>
      <c r="P137" s="43">
        <f t="shared" si="14"/>
        <v>51.020408163265301</v>
      </c>
      <c r="Q137" s="9">
        <v>41761</v>
      </c>
      <c r="R137">
        <v>1</v>
      </c>
      <c r="S137" s="44">
        <f t="shared" si="15"/>
        <v>20</v>
      </c>
      <c r="T137" s="44">
        <f t="shared" si="16"/>
        <v>-28</v>
      </c>
      <c r="U137" s="43">
        <f t="shared" si="17"/>
        <v>20</v>
      </c>
      <c r="V137" s="43">
        <f t="shared" si="18"/>
        <v>-28</v>
      </c>
      <c r="W137">
        <f t="shared" si="19"/>
        <v>7</v>
      </c>
      <c r="X137">
        <f t="shared" si="20"/>
        <v>357.14285714285711</v>
      </c>
    </row>
    <row r="138" spans="1:24" x14ac:dyDescent="0.3">
      <c r="A138">
        <v>6</v>
      </c>
      <c r="B138" t="s">
        <v>13</v>
      </c>
      <c r="C138" t="s">
        <v>21</v>
      </c>
      <c r="D138" t="s">
        <v>22</v>
      </c>
      <c r="E138" t="s">
        <v>18</v>
      </c>
      <c r="F138" t="s">
        <v>37</v>
      </c>
      <c r="G138">
        <v>7500</v>
      </c>
      <c r="H138" t="s">
        <v>48</v>
      </c>
      <c r="I138" t="s">
        <v>49</v>
      </c>
      <c r="J138" t="s">
        <v>50</v>
      </c>
      <c r="K138" s="9">
        <v>41747</v>
      </c>
      <c r="L138" s="9">
        <v>41789</v>
      </c>
      <c r="M138">
        <v>49</v>
      </c>
      <c r="N138" s="43">
        <v>153.0612244897959</v>
      </c>
      <c r="O138">
        <v>1</v>
      </c>
      <c r="P138" s="43">
        <f t="shared" si="14"/>
        <v>51.020408163265301</v>
      </c>
      <c r="Q138" s="9">
        <v>41768</v>
      </c>
      <c r="R138">
        <v>1</v>
      </c>
      <c r="S138" s="44">
        <f t="shared" si="15"/>
        <v>27</v>
      </c>
      <c r="T138" s="44">
        <f t="shared" si="16"/>
        <v>-21</v>
      </c>
      <c r="U138" s="43">
        <f t="shared" si="17"/>
        <v>27</v>
      </c>
      <c r="V138" s="43">
        <f t="shared" si="18"/>
        <v>-21</v>
      </c>
      <c r="W138">
        <f t="shared" si="19"/>
        <v>7</v>
      </c>
      <c r="X138">
        <f t="shared" si="20"/>
        <v>357.14285714285711</v>
      </c>
    </row>
    <row r="139" spans="1:24" x14ac:dyDescent="0.3">
      <c r="A139">
        <v>6</v>
      </c>
      <c r="B139" t="s">
        <v>13</v>
      </c>
      <c r="C139" t="s">
        <v>21</v>
      </c>
      <c r="D139" t="s">
        <v>22</v>
      </c>
      <c r="E139" t="s">
        <v>18</v>
      </c>
      <c r="F139" t="s">
        <v>37</v>
      </c>
      <c r="G139">
        <v>7500</v>
      </c>
      <c r="H139" t="s">
        <v>48</v>
      </c>
      <c r="I139" t="s">
        <v>49</v>
      </c>
      <c r="J139" t="s">
        <v>50</v>
      </c>
      <c r="K139" s="9">
        <v>41747</v>
      </c>
      <c r="L139" s="9">
        <v>41789</v>
      </c>
      <c r="M139">
        <v>49</v>
      </c>
      <c r="N139" s="43">
        <v>153.0612244897959</v>
      </c>
      <c r="O139">
        <v>1</v>
      </c>
      <c r="P139" s="43">
        <f t="shared" si="14"/>
        <v>51.020408163265301</v>
      </c>
      <c r="Q139" s="9">
        <v>41775</v>
      </c>
      <c r="R139">
        <v>1</v>
      </c>
      <c r="S139" s="44">
        <f t="shared" si="15"/>
        <v>34</v>
      </c>
      <c r="T139" s="44">
        <f t="shared" si="16"/>
        <v>-14</v>
      </c>
      <c r="U139" s="43">
        <f t="shared" si="17"/>
        <v>34</v>
      </c>
      <c r="V139" s="43">
        <f t="shared" si="18"/>
        <v>-14</v>
      </c>
      <c r="W139">
        <f t="shared" si="19"/>
        <v>7</v>
      </c>
      <c r="X139">
        <f t="shared" si="20"/>
        <v>357.14285714285711</v>
      </c>
    </row>
    <row r="140" spans="1:24" x14ac:dyDescent="0.3">
      <c r="A140">
        <v>6</v>
      </c>
      <c r="B140" t="s">
        <v>13</v>
      </c>
      <c r="C140" t="s">
        <v>21</v>
      </c>
      <c r="D140" t="s">
        <v>22</v>
      </c>
      <c r="E140" t="s">
        <v>18</v>
      </c>
      <c r="F140" t="s">
        <v>37</v>
      </c>
      <c r="G140">
        <v>7500</v>
      </c>
      <c r="H140" t="s">
        <v>48</v>
      </c>
      <c r="I140" t="s">
        <v>49</v>
      </c>
      <c r="J140" t="s">
        <v>50</v>
      </c>
      <c r="K140" s="9">
        <v>41747</v>
      </c>
      <c r="L140" s="9">
        <v>41789</v>
      </c>
      <c r="M140">
        <v>49</v>
      </c>
      <c r="N140" s="43">
        <v>153.0612244897959</v>
      </c>
      <c r="O140">
        <v>1</v>
      </c>
      <c r="P140" s="43">
        <f t="shared" si="14"/>
        <v>51.020408163265301</v>
      </c>
      <c r="Q140" s="9">
        <v>41782</v>
      </c>
      <c r="R140">
        <v>1</v>
      </c>
      <c r="S140" s="44">
        <f t="shared" si="15"/>
        <v>41</v>
      </c>
      <c r="T140" s="44">
        <f t="shared" si="16"/>
        <v>-7</v>
      </c>
      <c r="U140" s="43">
        <f t="shared" si="17"/>
        <v>41</v>
      </c>
      <c r="V140" s="43">
        <f t="shared" si="18"/>
        <v>-7</v>
      </c>
      <c r="W140">
        <f t="shared" si="19"/>
        <v>7</v>
      </c>
      <c r="X140">
        <f t="shared" si="20"/>
        <v>357.14285714285711</v>
      </c>
    </row>
    <row r="141" spans="1:24" x14ac:dyDescent="0.3">
      <c r="A141">
        <v>6</v>
      </c>
      <c r="B141" t="s">
        <v>13</v>
      </c>
      <c r="C141" t="s">
        <v>21</v>
      </c>
      <c r="D141" t="s">
        <v>22</v>
      </c>
      <c r="E141" t="s">
        <v>18</v>
      </c>
      <c r="F141" t="s">
        <v>37</v>
      </c>
      <c r="G141">
        <v>7500</v>
      </c>
      <c r="H141" t="s">
        <v>48</v>
      </c>
      <c r="I141" t="s">
        <v>49</v>
      </c>
      <c r="J141" t="s">
        <v>50</v>
      </c>
      <c r="K141" s="9">
        <v>41747</v>
      </c>
      <c r="L141" s="9">
        <v>41789</v>
      </c>
      <c r="M141">
        <v>49</v>
      </c>
      <c r="N141" s="43">
        <v>153.0612244897959</v>
      </c>
      <c r="O141">
        <v>1</v>
      </c>
      <c r="P141" s="43">
        <f t="shared" si="14"/>
        <v>51.020408163265301</v>
      </c>
      <c r="Q141" s="9">
        <v>41789</v>
      </c>
      <c r="R141">
        <v>1</v>
      </c>
      <c r="S141" s="44">
        <f t="shared" si="15"/>
        <v>48</v>
      </c>
      <c r="T141" s="44">
        <f t="shared" si="16"/>
        <v>0</v>
      </c>
      <c r="U141" s="43">
        <f t="shared" si="17"/>
        <v>48</v>
      </c>
      <c r="V141" s="43">
        <f t="shared" si="18"/>
        <v>0</v>
      </c>
      <c r="W141">
        <f t="shared" si="19"/>
        <v>7</v>
      </c>
      <c r="X141">
        <f t="shared" si="20"/>
        <v>357.14285714285711</v>
      </c>
    </row>
    <row r="142" spans="1:24" x14ac:dyDescent="0.3">
      <c r="A142">
        <v>11</v>
      </c>
      <c r="B142" t="s">
        <v>13</v>
      </c>
      <c r="C142" t="s">
        <v>24</v>
      </c>
      <c r="D142" t="s">
        <v>25</v>
      </c>
      <c r="E142" t="s">
        <v>19</v>
      </c>
      <c r="F142" t="s">
        <v>38</v>
      </c>
      <c r="G142">
        <v>7000</v>
      </c>
      <c r="H142" t="s">
        <v>27</v>
      </c>
      <c r="I142" t="s">
        <v>51</v>
      </c>
      <c r="J142" t="s">
        <v>52</v>
      </c>
      <c r="K142" s="9">
        <v>41747</v>
      </c>
      <c r="L142" s="9">
        <v>41824</v>
      </c>
      <c r="M142">
        <v>77</v>
      </c>
      <c r="N142" s="43">
        <v>90.909090909090907</v>
      </c>
      <c r="O142">
        <v>1</v>
      </c>
      <c r="P142" s="43">
        <f t="shared" ref="P142:P205" si="21">N142/2</f>
        <v>45.454545454545453</v>
      </c>
      <c r="Q142" s="9">
        <v>41747</v>
      </c>
      <c r="R142">
        <v>1</v>
      </c>
      <c r="S142" s="44">
        <f t="shared" si="15"/>
        <v>3</v>
      </c>
      <c r="T142" s="44">
        <f t="shared" si="16"/>
        <v>-73</v>
      </c>
      <c r="U142" s="43">
        <f t="shared" si="17"/>
        <v>3</v>
      </c>
      <c r="V142" s="43">
        <f t="shared" si="18"/>
        <v>-73</v>
      </c>
      <c r="W142">
        <f t="shared" si="19"/>
        <v>4</v>
      </c>
      <c r="X142">
        <f t="shared" si="20"/>
        <v>181.81818181818181</v>
      </c>
    </row>
    <row r="143" spans="1:24" x14ac:dyDescent="0.3">
      <c r="A143">
        <v>11</v>
      </c>
      <c r="B143" t="s">
        <v>13</v>
      </c>
      <c r="C143" t="s">
        <v>24</v>
      </c>
      <c r="D143" t="s">
        <v>25</v>
      </c>
      <c r="E143" t="s">
        <v>19</v>
      </c>
      <c r="F143" t="s">
        <v>38</v>
      </c>
      <c r="G143">
        <v>7000</v>
      </c>
      <c r="H143" t="s">
        <v>27</v>
      </c>
      <c r="I143" t="s">
        <v>51</v>
      </c>
      <c r="J143" t="s">
        <v>52</v>
      </c>
      <c r="K143" s="9">
        <v>41747</v>
      </c>
      <c r="L143" s="9">
        <v>41824</v>
      </c>
      <c r="M143">
        <v>77</v>
      </c>
      <c r="N143" s="43">
        <v>90.909090909090907</v>
      </c>
      <c r="O143">
        <v>1</v>
      </c>
      <c r="P143" s="43">
        <f t="shared" si="21"/>
        <v>45.454545454545453</v>
      </c>
      <c r="Q143" s="9">
        <v>41754</v>
      </c>
      <c r="R143">
        <v>1</v>
      </c>
      <c r="S143" s="44">
        <f t="shared" si="15"/>
        <v>10</v>
      </c>
      <c r="T143" s="44">
        <f t="shared" si="16"/>
        <v>-66</v>
      </c>
      <c r="U143" s="43">
        <f t="shared" si="17"/>
        <v>10</v>
      </c>
      <c r="V143" s="43">
        <f t="shared" si="18"/>
        <v>-66</v>
      </c>
      <c r="W143">
        <f t="shared" si="19"/>
        <v>7</v>
      </c>
      <c r="X143">
        <f t="shared" si="20"/>
        <v>318.18181818181819</v>
      </c>
    </row>
    <row r="144" spans="1:24" x14ac:dyDescent="0.3">
      <c r="A144">
        <v>11</v>
      </c>
      <c r="B144" t="s">
        <v>13</v>
      </c>
      <c r="C144" t="s">
        <v>24</v>
      </c>
      <c r="D144" t="s">
        <v>25</v>
      </c>
      <c r="E144" t="s">
        <v>19</v>
      </c>
      <c r="F144" t="s">
        <v>38</v>
      </c>
      <c r="G144">
        <v>7000</v>
      </c>
      <c r="H144" t="s">
        <v>27</v>
      </c>
      <c r="I144" t="s">
        <v>51</v>
      </c>
      <c r="J144" t="s">
        <v>52</v>
      </c>
      <c r="K144" s="9">
        <v>41747</v>
      </c>
      <c r="L144" s="9">
        <v>41824</v>
      </c>
      <c r="M144">
        <v>77</v>
      </c>
      <c r="N144" s="43">
        <v>90.909090909090907</v>
      </c>
      <c r="O144">
        <v>1</v>
      </c>
      <c r="P144" s="43">
        <f t="shared" si="21"/>
        <v>45.454545454545453</v>
      </c>
      <c r="Q144" s="9">
        <v>41761</v>
      </c>
      <c r="R144">
        <v>1</v>
      </c>
      <c r="S144" s="44">
        <f t="shared" si="15"/>
        <v>17</v>
      </c>
      <c r="T144" s="44">
        <f t="shared" si="16"/>
        <v>-59</v>
      </c>
      <c r="U144" s="43">
        <f t="shared" si="17"/>
        <v>17</v>
      </c>
      <c r="V144" s="43">
        <f t="shared" si="18"/>
        <v>-59</v>
      </c>
      <c r="W144">
        <f t="shared" si="19"/>
        <v>7</v>
      </c>
      <c r="X144">
        <f t="shared" si="20"/>
        <v>318.18181818181819</v>
      </c>
    </row>
    <row r="145" spans="1:24" x14ac:dyDescent="0.3">
      <c r="A145">
        <v>11</v>
      </c>
      <c r="B145" t="s">
        <v>13</v>
      </c>
      <c r="C145" t="s">
        <v>24</v>
      </c>
      <c r="D145" t="s">
        <v>25</v>
      </c>
      <c r="E145" t="s">
        <v>19</v>
      </c>
      <c r="F145" t="s">
        <v>38</v>
      </c>
      <c r="G145">
        <v>7000</v>
      </c>
      <c r="H145" t="s">
        <v>27</v>
      </c>
      <c r="I145" t="s">
        <v>51</v>
      </c>
      <c r="J145" t="s">
        <v>52</v>
      </c>
      <c r="K145" s="9">
        <v>41747</v>
      </c>
      <c r="L145" s="9">
        <v>41824</v>
      </c>
      <c r="M145">
        <v>77</v>
      </c>
      <c r="N145" s="43">
        <v>90.909090909090907</v>
      </c>
      <c r="O145">
        <v>1</v>
      </c>
      <c r="P145" s="43">
        <f t="shared" si="21"/>
        <v>45.454545454545453</v>
      </c>
      <c r="Q145" s="9">
        <v>41768</v>
      </c>
      <c r="R145">
        <v>1</v>
      </c>
      <c r="S145" s="44">
        <f t="shared" si="15"/>
        <v>24</v>
      </c>
      <c r="T145" s="44">
        <f t="shared" si="16"/>
        <v>-52</v>
      </c>
      <c r="U145" s="43">
        <f t="shared" si="17"/>
        <v>24</v>
      </c>
      <c r="V145" s="43">
        <f t="shared" si="18"/>
        <v>-52</v>
      </c>
      <c r="W145">
        <f t="shared" si="19"/>
        <v>7</v>
      </c>
      <c r="X145">
        <f t="shared" si="20"/>
        <v>318.18181818181819</v>
      </c>
    </row>
    <row r="146" spans="1:24" x14ac:dyDescent="0.3">
      <c r="A146">
        <v>11</v>
      </c>
      <c r="B146" t="s">
        <v>13</v>
      </c>
      <c r="C146" t="s">
        <v>24</v>
      </c>
      <c r="D146" t="s">
        <v>25</v>
      </c>
      <c r="E146" t="s">
        <v>19</v>
      </c>
      <c r="F146" t="s">
        <v>38</v>
      </c>
      <c r="G146">
        <v>7000</v>
      </c>
      <c r="H146" t="s">
        <v>27</v>
      </c>
      <c r="I146" t="s">
        <v>51</v>
      </c>
      <c r="J146" t="s">
        <v>52</v>
      </c>
      <c r="K146" s="9">
        <v>41747</v>
      </c>
      <c r="L146" s="9">
        <v>41824</v>
      </c>
      <c r="M146">
        <v>77</v>
      </c>
      <c r="N146" s="43">
        <v>90.909090909090907</v>
      </c>
      <c r="O146">
        <v>1</v>
      </c>
      <c r="P146" s="43">
        <f t="shared" si="21"/>
        <v>45.454545454545453</v>
      </c>
      <c r="Q146" s="9">
        <v>41775</v>
      </c>
      <c r="R146">
        <v>1</v>
      </c>
      <c r="S146" s="44">
        <f t="shared" si="15"/>
        <v>31</v>
      </c>
      <c r="T146" s="44">
        <f t="shared" si="16"/>
        <v>-45</v>
      </c>
      <c r="U146" s="43">
        <f t="shared" si="17"/>
        <v>31</v>
      </c>
      <c r="V146" s="43">
        <f t="shared" si="18"/>
        <v>-45</v>
      </c>
      <c r="W146">
        <f t="shared" si="19"/>
        <v>7</v>
      </c>
      <c r="X146">
        <f t="shared" si="20"/>
        <v>318.18181818181819</v>
      </c>
    </row>
    <row r="147" spans="1:24" x14ac:dyDescent="0.3">
      <c r="A147">
        <v>11</v>
      </c>
      <c r="B147" t="s">
        <v>13</v>
      </c>
      <c r="C147" t="s">
        <v>24</v>
      </c>
      <c r="D147" t="s">
        <v>25</v>
      </c>
      <c r="E147" t="s">
        <v>19</v>
      </c>
      <c r="F147" t="s">
        <v>38</v>
      </c>
      <c r="G147">
        <v>7000</v>
      </c>
      <c r="H147" t="s">
        <v>27</v>
      </c>
      <c r="I147" t="s">
        <v>51</v>
      </c>
      <c r="J147" t="s">
        <v>52</v>
      </c>
      <c r="K147" s="9">
        <v>41747</v>
      </c>
      <c r="L147" s="9">
        <v>41824</v>
      </c>
      <c r="M147">
        <v>77</v>
      </c>
      <c r="N147" s="43">
        <v>90.909090909090907</v>
      </c>
      <c r="O147">
        <v>1</v>
      </c>
      <c r="P147" s="43">
        <f t="shared" si="21"/>
        <v>45.454545454545453</v>
      </c>
      <c r="Q147" s="9">
        <v>41782</v>
      </c>
      <c r="R147">
        <v>1</v>
      </c>
      <c r="S147" s="44">
        <f t="shared" si="15"/>
        <v>38</v>
      </c>
      <c r="T147" s="44">
        <f t="shared" si="16"/>
        <v>-38</v>
      </c>
      <c r="U147" s="43">
        <f t="shared" si="17"/>
        <v>38</v>
      </c>
      <c r="V147" s="43">
        <f t="shared" si="18"/>
        <v>-38</v>
      </c>
      <c r="W147">
        <f t="shared" si="19"/>
        <v>7</v>
      </c>
      <c r="X147">
        <f t="shared" si="20"/>
        <v>318.18181818181819</v>
      </c>
    </row>
    <row r="148" spans="1:24" x14ac:dyDescent="0.3">
      <c r="A148">
        <v>11</v>
      </c>
      <c r="B148" t="s">
        <v>13</v>
      </c>
      <c r="C148" t="s">
        <v>24</v>
      </c>
      <c r="D148" t="s">
        <v>25</v>
      </c>
      <c r="E148" t="s">
        <v>19</v>
      </c>
      <c r="F148" t="s">
        <v>38</v>
      </c>
      <c r="G148">
        <v>7000</v>
      </c>
      <c r="H148" t="s">
        <v>27</v>
      </c>
      <c r="I148" t="s">
        <v>51</v>
      </c>
      <c r="J148" t="s">
        <v>52</v>
      </c>
      <c r="K148" s="9">
        <v>41747</v>
      </c>
      <c r="L148" s="9">
        <v>41824</v>
      </c>
      <c r="M148">
        <v>77</v>
      </c>
      <c r="N148" s="43">
        <v>90.909090909090907</v>
      </c>
      <c r="O148">
        <v>1</v>
      </c>
      <c r="P148" s="43">
        <f t="shared" si="21"/>
        <v>45.454545454545453</v>
      </c>
      <c r="Q148" s="9">
        <v>41789</v>
      </c>
      <c r="R148">
        <v>1</v>
      </c>
      <c r="S148" s="44">
        <f t="shared" si="15"/>
        <v>45</v>
      </c>
      <c r="T148" s="44">
        <f t="shared" si="16"/>
        <v>-31</v>
      </c>
      <c r="U148" s="43">
        <f t="shared" si="17"/>
        <v>45</v>
      </c>
      <c r="V148" s="43">
        <f t="shared" si="18"/>
        <v>-31</v>
      </c>
      <c r="W148">
        <f t="shared" si="19"/>
        <v>7</v>
      </c>
      <c r="X148">
        <f t="shared" si="20"/>
        <v>318.18181818181819</v>
      </c>
    </row>
    <row r="149" spans="1:24" x14ac:dyDescent="0.3">
      <c r="A149">
        <v>11</v>
      </c>
      <c r="B149" t="s">
        <v>13</v>
      </c>
      <c r="C149" t="s">
        <v>24</v>
      </c>
      <c r="D149" t="s">
        <v>25</v>
      </c>
      <c r="E149" t="s">
        <v>19</v>
      </c>
      <c r="F149" t="s">
        <v>38</v>
      </c>
      <c r="G149">
        <v>7000</v>
      </c>
      <c r="H149" t="s">
        <v>27</v>
      </c>
      <c r="I149" t="s">
        <v>51</v>
      </c>
      <c r="J149" t="s">
        <v>52</v>
      </c>
      <c r="K149" s="9">
        <v>41747</v>
      </c>
      <c r="L149" s="9">
        <v>41824</v>
      </c>
      <c r="M149">
        <v>77</v>
      </c>
      <c r="N149" s="43">
        <v>90.909090909090907</v>
      </c>
      <c r="O149">
        <v>1</v>
      </c>
      <c r="P149" s="43">
        <f t="shared" si="21"/>
        <v>45.454545454545453</v>
      </c>
      <c r="Q149" s="9">
        <v>41796</v>
      </c>
      <c r="R149">
        <v>1</v>
      </c>
      <c r="S149" s="44">
        <f t="shared" si="15"/>
        <v>52</v>
      </c>
      <c r="T149" s="44">
        <f t="shared" si="16"/>
        <v>-24</v>
      </c>
      <c r="U149" s="43">
        <f t="shared" si="17"/>
        <v>52</v>
      </c>
      <c r="V149" s="43">
        <f t="shared" si="18"/>
        <v>-24</v>
      </c>
      <c r="W149">
        <f t="shared" si="19"/>
        <v>7</v>
      </c>
      <c r="X149">
        <f t="shared" si="20"/>
        <v>318.18181818181819</v>
      </c>
    </row>
    <row r="150" spans="1:24" x14ac:dyDescent="0.3">
      <c r="A150">
        <v>11</v>
      </c>
      <c r="B150" t="s">
        <v>13</v>
      </c>
      <c r="C150" t="s">
        <v>24</v>
      </c>
      <c r="D150" t="s">
        <v>25</v>
      </c>
      <c r="E150" t="s">
        <v>19</v>
      </c>
      <c r="F150" t="s">
        <v>38</v>
      </c>
      <c r="G150">
        <v>7000</v>
      </c>
      <c r="H150" t="s">
        <v>27</v>
      </c>
      <c r="I150" t="s">
        <v>51</v>
      </c>
      <c r="J150" t="s">
        <v>52</v>
      </c>
      <c r="K150" s="9">
        <v>41747</v>
      </c>
      <c r="L150" s="9">
        <v>41824</v>
      </c>
      <c r="M150">
        <v>77</v>
      </c>
      <c r="N150" s="43">
        <v>90.909090909090907</v>
      </c>
      <c r="O150">
        <v>1</v>
      </c>
      <c r="P150" s="43">
        <f t="shared" si="21"/>
        <v>45.454545454545453</v>
      </c>
      <c r="Q150" s="9">
        <v>41803</v>
      </c>
      <c r="R150">
        <v>1</v>
      </c>
      <c r="S150" s="44">
        <f t="shared" si="15"/>
        <v>59</v>
      </c>
      <c r="T150" s="44">
        <f t="shared" si="16"/>
        <v>-17</v>
      </c>
      <c r="U150" s="43">
        <f t="shared" si="17"/>
        <v>59</v>
      </c>
      <c r="V150" s="43">
        <f t="shared" si="18"/>
        <v>-17</v>
      </c>
      <c r="W150">
        <f t="shared" si="19"/>
        <v>7</v>
      </c>
      <c r="X150">
        <f t="shared" si="20"/>
        <v>318.18181818181819</v>
      </c>
    </row>
    <row r="151" spans="1:24" x14ac:dyDescent="0.3">
      <c r="A151">
        <v>11</v>
      </c>
      <c r="B151" t="s">
        <v>13</v>
      </c>
      <c r="C151" t="s">
        <v>24</v>
      </c>
      <c r="D151" t="s">
        <v>25</v>
      </c>
      <c r="E151" t="s">
        <v>19</v>
      </c>
      <c r="F151" t="s">
        <v>38</v>
      </c>
      <c r="G151">
        <v>7000</v>
      </c>
      <c r="H151" t="s">
        <v>27</v>
      </c>
      <c r="I151" t="s">
        <v>51</v>
      </c>
      <c r="J151" t="s">
        <v>52</v>
      </c>
      <c r="K151" s="9">
        <v>41747</v>
      </c>
      <c r="L151" s="9">
        <v>41824</v>
      </c>
      <c r="M151">
        <v>77</v>
      </c>
      <c r="N151" s="43">
        <v>90.909090909090907</v>
      </c>
      <c r="O151">
        <v>1</v>
      </c>
      <c r="P151" s="43">
        <f t="shared" si="21"/>
        <v>45.454545454545453</v>
      </c>
      <c r="Q151" s="9">
        <v>41810</v>
      </c>
      <c r="R151">
        <v>1</v>
      </c>
      <c r="S151" s="44">
        <f t="shared" si="15"/>
        <v>66</v>
      </c>
      <c r="T151" s="44">
        <f t="shared" si="16"/>
        <v>-10</v>
      </c>
      <c r="U151" s="43">
        <f t="shared" si="17"/>
        <v>66</v>
      </c>
      <c r="V151" s="43">
        <f t="shared" si="18"/>
        <v>-10</v>
      </c>
      <c r="W151">
        <f t="shared" si="19"/>
        <v>7</v>
      </c>
      <c r="X151">
        <f t="shared" si="20"/>
        <v>318.18181818181819</v>
      </c>
    </row>
    <row r="152" spans="1:24" x14ac:dyDescent="0.3">
      <c r="A152">
        <v>11</v>
      </c>
      <c r="B152" t="s">
        <v>13</v>
      </c>
      <c r="C152" t="s">
        <v>24</v>
      </c>
      <c r="D152" t="s">
        <v>25</v>
      </c>
      <c r="E152" t="s">
        <v>19</v>
      </c>
      <c r="F152" t="s">
        <v>38</v>
      </c>
      <c r="G152">
        <v>7000</v>
      </c>
      <c r="H152" t="s">
        <v>27</v>
      </c>
      <c r="I152" t="s">
        <v>51</v>
      </c>
      <c r="J152" t="s">
        <v>52</v>
      </c>
      <c r="K152" s="9">
        <v>41747</v>
      </c>
      <c r="L152" s="9">
        <v>41824</v>
      </c>
      <c r="M152">
        <v>77</v>
      </c>
      <c r="N152" s="43">
        <v>90.909090909090907</v>
      </c>
      <c r="O152">
        <v>1</v>
      </c>
      <c r="P152" s="43">
        <f t="shared" si="21"/>
        <v>45.454545454545453</v>
      </c>
      <c r="Q152" s="9">
        <v>41817</v>
      </c>
      <c r="R152">
        <v>1</v>
      </c>
      <c r="S152" s="44">
        <f t="shared" si="15"/>
        <v>73</v>
      </c>
      <c r="T152" s="44">
        <f t="shared" si="16"/>
        <v>-3</v>
      </c>
      <c r="U152" s="43">
        <f t="shared" si="17"/>
        <v>73</v>
      </c>
      <c r="V152" s="43">
        <f t="shared" si="18"/>
        <v>-3</v>
      </c>
      <c r="W152">
        <f t="shared" si="19"/>
        <v>7</v>
      </c>
      <c r="X152">
        <f t="shared" si="20"/>
        <v>318.18181818181819</v>
      </c>
    </row>
    <row r="153" spans="1:24" x14ac:dyDescent="0.3">
      <c r="A153">
        <v>11</v>
      </c>
      <c r="B153" t="s">
        <v>13</v>
      </c>
      <c r="C153" t="s">
        <v>24</v>
      </c>
      <c r="D153" t="s">
        <v>25</v>
      </c>
      <c r="E153" t="s">
        <v>19</v>
      </c>
      <c r="F153" t="s">
        <v>38</v>
      </c>
      <c r="G153">
        <v>7000</v>
      </c>
      <c r="H153" t="s">
        <v>27</v>
      </c>
      <c r="I153" t="s">
        <v>51</v>
      </c>
      <c r="J153" t="s">
        <v>52</v>
      </c>
      <c r="K153" s="9">
        <v>41747</v>
      </c>
      <c r="L153" s="9">
        <v>41824</v>
      </c>
      <c r="M153">
        <v>77</v>
      </c>
      <c r="N153" s="43">
        <v>90.909090909090907</v>
      </c>
      <c r="O153">
        <v>1</v>
      </c>
      <c r="P153" s="43">
        <f t="shared" si="21"/>
        <v>45.454545454545453</v>
      </c>
      <c r="Q153" s="9">
        <v>41824</v>
      </c>
      <c r="R153">
        <v>1</v>
      </c>
      <c r="S153" s="44">
        <f t="shared" si="15"/>
        <v>80</v>
      </c>
      <c r="T153" s="44">
        <f t="shared" si="16"/>
        <v>4</v>
      </c>
      <c r="U153" s="43">
        <f t="shared" si="17"/>
        <v>80</v>
      </c>
      <c r="V153" s="43">
        <f t="shared" si="18"/>
        <v>4</v>
      </c>
      <c r="W153">
        <f t="shared" si="19"/>
        <v>3</v>
      </c>
      <c r="X153">
        <f t="shared" si="20"/>
        <v>136.36363636363637</v>
      </c>
    </row>
    <row r="154" spans="1:24" x14ac:dyDescent="0.3">
      <c r="A154">
        <v>11</v>
      </c>
      <c r="B154" t="s">
        <v>13</v>
      </c>
      <c r="C154" t="s">
        <v>24</v>
      </c>
      <c r="D154" t="s">
        <v>25</v>
      </c>
      <c r="E154" t="s">
        <v>19</v>
      </c>
      <c r="F154" t="s">
        <v>33</v>
      </c>
      <c r="G154">
        <v>7000</v>
      </c>
      <c r="H154" t="s">
        <v>27</v>
      </c>
      <c r="I154" t="s">
        <v>51</v>
      </c>
      <c r="J154" t="s">
        <v>52</v>
      </c>
      <c r="K154" s="9">
        <v>41747</v>
      </c>
      <c r="L154" s="9">
        <v>41824</v>
      </c>
      <c r="M154">
        <v>77</v>
      </c>
      <c r="N154" s="43">
        <v>90.909090909090907</v>
      </c>
      <c r="O154">
        <v>1</v>
      </c>
      <c r="P154" s="43">
        <f t="shared" si="21"/>
        <v>45.454545454545453</v>
      </c>
      <c r="Q154" s="9">
        <v>41747</v>
      </c>
      <c r="R154">
        <v>1</v>
      </c>
      <c r="S154" s="44">
        <f t="shared" si="15"/>
        <v>3</v>
      </c>
      <c r="T154" s="44">
        <f t="shared" si="16"/>
        <v>-73</v>
      </c>
      <c r="U154" s="43">
        <f t="shared" si="17"/>
        <v>3</v>
      </c>
      <c r="V154" s="43">
        <f t="shared" si="18"/>
        <v>-73</v>
      </c>
      <c r="W154">
        <f t="shared" si="19"/>
        <v>4</v>
      </c>
      <c r="X154">
        <f t="shared" si="20"/>
        <v>181.81818181818181</v>
      </c>
    </row>
    <row r="155" spans="1:24" x14ac:dyDescent="0.3">
      <c r="A155">
        <v>11</v>
      </c>
      <c r="B155" t="s">
        <v>13</v>
      </c>
      <c r="C155" t="s">
        <v>24</v>
      </c>
      <c r="D155" t="s">
        <v>25</v>
      </c>
      <c r="E155" t="s">
        <v>19</v>
      </c>
      <c r="F155" t="s">
        <v>33</v>
      </c>
      <c r="G155">
        <v>7000</v>
      </c>
      <c r="H155" t="s">
        <v>27</v>
      </c>
      <c r="I155" t="s">
        <v>51</v>
      </c>
      <c r="J155" t="s">
        <v>52</v>
      </c>
      <c r="K155" s="9">
        <v>41747</v>
      </c>
      <c r="L155" s="9">
        <v>41824</v>
      </c>
      <c r="M155">
        <v>77</v>
      </c>
      <c r="N155" s="43">
        <v>90.909090909090907</v>
      </c>
      <c r="O155">
        <v>1</v>
      </c>
      <c r="P155" s="43">
        <f t="shared" si="21"/>
        <v>45.454545454545453</v>
      </c>
      <c r="Q155" s="9">
        <v>41754</v>
      </c>
      <c r="R155">
        <v>1</v>
      </c>
      <c r="S155" s="44">
        <f t="shared" si="15"/>
        <v>10</v>
      </c>
      <c r="T155" s="44">
        <f t="shared" si="16"/>
        <v>-66</v>
      </c>
      <c r="U155" s="43">
        <f t="shared" si="17"/>
        <v>10</v>
      </c>
      <c r="V155" s="43">
        <f t="shared" si="18"/>
        <v>-66</v>
      </c>
      <c r="W155">
        <f t="shared" si="19"/>
        <v>7</v>
      </c>
      <c r="X155">
        <f t="shared" si="20"/>
        <v>318.18181818181819</v>
      </c>
    </row>
    <row r="156" spans="1:24" x14ac:dyDescent="0.3">
      <c r="A156">
        <v>11</v>
      </c>
      <c r="B156" t="s">
        <v>13</v>
      </c>
      <c r="C156" t="s">
        <v>24</v>
      </c>
      <c r="D156" t="s">
        <v>25</v>
      </c>
      <c r="E156" t="s">
        <v>19</v>
      </c>
      <c r="F156" t="s">
        <v>33</v>
      </c>
      <c r="G156">
        <v>7000</v>
      </c>
      <c r="H156" t="s">
        <v>27</v>
      </c>
      <c r="I156" t="s">
        <v>51</v>
      </c>
      <c r="J156" t="s">
        <v>52</v>
      </c>
      <c r="K156" s="9">
        <v>41747</v>
      </c>
      <c r="L156" s="9">
        <v>41824</v>
      </c>
      <c r="M156">
        <v>77</v>
      </c>
      <c r="N156" s="43">
        <v>90.909090909090907</v>
      </c>
      <c r="O156">
        <v>1</v>
      </c>
      <c r="P156" s="43">
        <f t="shared" si="21"/>
        <v>45.454545454545453</v>
      </c>
      <c r="Q156" s="9">
        <v>41761</v>
      </c>
      <c r="R156">
        <v>1</v>
      </c>
      <c r="S156" s="44">
        <f t="shared" si="15"/>
        <v>17</v>
      </c>
      <c r="T156" s="44">
        <f t="shared" si="16"/>
        <v>-59</v>
      </c>
      <c r="U156" s="43">
        <f t="shared" si="17"/>
        <v>17</v>
      </c>
      <c r="V156" s="43">
        <f t="shared" si="18"/>
        <v>-59</v>
      </c>
      <c r="W156">
        <f t="shared" si="19"/>
        <v>7</v>
      </c>
      <c r="X156">
        <f t="shared" si="20"/>
        <v>318.18181818181819</v>
      </c>
    </row>
    <row r="157" spans="1:24" x14ac:dyDescent="0.3">
      <c r="A157">
        <v>11</v>
      </c>
      <c r="B157" t="s">
        <v>13</v>
      </c>
      <c r="C157" t="s">
        <v>24</v>
      </c>
      <c r="D157" t="s">
        <v>25</v>
      </c>
      <c r="E157" t="s">
        <v>19</v>
      </c>
      <c r="F157" t="s">
        <v>33</v>
      </c>
      <c r="G157">
        <v>7000</v>
      </c>
      <c r="H157" t="s">
        <v>27</v>
      </c>
      <c r="I157" t="s">
        <v>51</v>
      </c>
      <c r="J157" t="s">
        <v>52</v>
      </c>
      <c r="K157" s="9">
        <v>41747</v>
      </c>
      <c r="L157" s="9">
        <v>41824</v>
      </c>
      <c r="M157">
        <v>77</v>
      </c>
      <c r="N157" s="43">
        <v>90.909090909090907</v>
      </c>
      <c r="O157">
        <v>1</v>
      </c>
      <c r="P157" s="43">
        <f t="shared" si="21"/>
        <v>45.454545454545453</v>
      </c>
      <c r="Q157" s="9">
        <v>41768</v>
      </c>
      <c r="R157">
        <v>1</v>
      </c>
      <c r="S157" s="44">
        <f t="shared" si="15"/>
        <v>24</v>
      </c>
      <c r="T157" s="44">
        <f t="shared" si="16"/>
        <v>-52</v>
      </c>
      <c r="U157" s="43">
        <f t="shared" si="17"/>
        <v>24</v>
      </c>
      <c r="V157" s="43">
        <f t="shared" si="18"/>
        <v>-52</v>
      </c>
      <c r="W157">
        <f t="shared" si="19"/>
        <v>7</v>
      </c>
      <c r="X157">
        <f t="shared" si="20"/>
        <v>318.18181818181819</v>
      </c>
    </row>
    <row r="158" spans="1:24" x14ac:dyDescent="0.3">
      <c r="A158">
        <v>11</v>
      </c>
      <c r="B158" t="s">
        <v>13</v>
      </c>
      <c r="C158" t="s">
        <v>24</v>
      </c>
      <c r="D158" t="s">
        <v>25</v>
      </c>
      <c r="E158" t="s">
        <v>19</v>
      </c>
      <c r="F158" t="s">
        <v>33</v>
      </c>
      <c r="G158">
        <v>7000</v>
      </c>
      <c r="H158" t="s">
        <v>27</v>
      </c>
      <c r="I158" t="s">
        <v>51</v>
      </c>
      <c r="J158" t="s">
        <v>52</v>
      </c>
      <c r="K158" s="9">
        <v>41747</v>
      </c>
      <c r="L158" s="9">
        <v>41824</v>
      </c>
      <c r="M158">
        <v>77</v>
      </c>
      <c r="N158" s="43">
        <v>90.909090909090907</v>
      </c>
      <c r="O158">
        <v>1</v>
      </c>
      <c r="P158" s="43">
        <f t="shared" si="21"/>
        <v>45.454545454545453</v>
      </c>
      <c r="Q158" s="9">
        <v>41775</v>
      </c>
      <c r="R158">
        <v>1</v>
      </c>
      <c r="S158" s="44">
        <f t="shared" si="15"/>
        <v>31</v>
      </c>
      <c r="T158" s="44">
        <f t="shared" si="16"/>
        <v>-45</v>
      </c>
      <c r="U158" s="43">
        <f t="shared" si="17"/>
        <v>31</v>
      </c>
      <c r="V158" s="43">
        <f t="shared" si="18"/>
        <v>-45</v>
      </c>
      <c r="W158">
        <f t="shared" si="19"/>
        <v>7</v>
      </c>
      <c r="X158">
        <f t="shared" si="20"/>
        <v>318.18181818181819</v>
      </c>
    </row>
    <row r="159" spans="1:24" x14ac:dyDescent="0.3">
      <c r="A159">
        <v>11</v>
      </c>
      <c r="B159" t="s">
        <v>13</v>
      </c>
      <c r="C159" t="s">
        <v>24</v>
      </c>
      <c r="D159" t="s">
        <v>25</v>
      </c>
      <c r="E159" t="s">
        <v>19</v>
      </c>
      <c r="F159" t="s">
        <v>33</v>
      </c>
      <c r="G159">
        <v>7000</v>
      </c>
      <c r="H159" t="s">
        <v>27</v>
      </c>
      <c r="I159" t="s">
        <v>51</v>
      </c>
      <c r="J159" t="s">
        <v>52</v>
      </c>
      <c r="K159" s="9">
        <v>41747</v>
      </c>
      <c r="L159" s="9">
        <v>41824</v>
      </c>
      <c r="M159">
        <v>77</v>
      </c>
      <c r="N159" s="43">
        <v>90.909090909090907</v>
      </c>
      <c r="O159">
        <v>1</v>
      </c>
      <c r="P159" s="43">
        <f t="shared" si="21"/>
        <v>45.454545454545453</v>
      </c>
      <c r="Q159" s="9">
        <v>41782</v>
      </c>
      <c r="R159">
        <v>1</v>
      </c>
      <c r="S159" s="44">
        <f t="shared" si="15"/>
        <v>38</v>
      </c>
      <c r="T159" s="44">
        <f t="shared" si="16"/>
        <v>-38</v>
      </c>
      <c r="U159" s="43">
        <f t="shared" si="17"/>
        <v>38</v>
      </c>
      <c r="V159" s="43">
        <f t="shared" si="18"/>
        <v>-38</v>
      </c>
      <c r="W159">
        <f t="shared" si="19"/>
        <v>7</v>
      </c>
      <c r="X159">
        <f t="shared" si="20"/>
        <v>318.18181818181819</v>
      </c>
    </row>
    <row r="160" spans="1:24" x14ac:dyDescent="0.3">
      <c r="A160">
        <v>11</v>
      </c>
      <c r="B160" t="s">
        <v>13</v>
      </c>
      <c r="C160" t="s">
        <v>24</v>
      </c>
      <c r="D160" t="s">
        <v>25</v>
      </c>
      <c r="E160" t="s">
        <v>19</v>
      </c>
      <c r="F160" t="s">
        <v>33</v>
      </c>
      <c r="G160">
        <v>7000</v>
      </c>
      <c r="H160" t="s">
        <v>27</v>
      </c>
      <c r="I160" t="s">
        <v>51</v>
      </c>
      <c r="J160" t="s">
        <v>52</v>
      </c>
      <c r="K160" s="9">
        <v>41747</v>
      </c>
      <c r="L160" s="9">
        <v>41824</v>
      </c>
      <c r="M160">
        <v>77</v>
      </c>
      <c r="N160" s="43">
        <v>90.909090909090907</v>
      </c>
      <c r="O160">
        <v>1</v>
      </c>
      <c r="P160" s="43">
        <f t="shared" si="21"/>
        <v>45.454545454545453</v>
      </c>
      <c r="Q160" s="9">
        <v>41789</v>
      </c>
      <c r="R160">
        <v>1</v>
      </c>
      <c r="S160" s="44">
        <f t="shared" si="15"/>
        <v>45</v>
      </c>
      <c r="T160" s="44">
        <f t="shared" si="16"/>
        <v>-31</v>
      </c>
      <c r="U160" s="43">
        <f t="shared" si="17"/>
        <v>45</v>
      </c>
      <c r="V160" s="43">
        <f t="shared" si="18"/>
        <v>-31</v>
      </c>
      <c r="W160">
        <f t="shared" si="19"/>
        <v>7</v>
      </c>
      <c r="X160">
        <f t="shared" si="20"/>
        <v>318.18181818181819</v>
      </c>
    </row>
    <row r="161" spans="1:24" x14ac:dyDescent="0.3">
      <c r="A161">
        <v>11</v>
      </c>
      <c r="B161" t="s">
        <v>13</v>
      </c>
      <c r="C161" t="s">
        <v>24</v>
      </c>
      <c r="D161" t="s">
        <v>25</v>
      </c>
      <c r="E161" t="s">
        <v>19</v>
      </c>
      <c r="F161" t="s">
        <v>33</v>
      </c>
      <c r="G161">
        <v>7000</v>
      </c>
      <c r="H161" t="s">
        <v>27</v>
      </c>
      <c r="I161" t="s">
        <v>51</v>
      </c>
      <c r="J161" t="s">
        <v>52</v>
      </c>
      <c r="K161" s="9">
        <v>41747</v>
      </c>
      <c r="L161" s="9">
        <v>41824</v>
      </c>
      <c r="M161">
        <v>77</v>
      </c>
      <c r="N161" s="43">
        <v>90.909090909090907</v>
      </c>
      <c r="O161">
        <v>1</v>
      </c>
      <c r="P161" s="43">
        <f t="shared" si="21"/>
        <v>45.454545454545453</v>
      </c>
      <c r="Q161" s="9">
        <v>41796</v>
      </c>
      <c r="R161">
        <v>1</v>
      </c>
      <c r="S161" s="44">
        <f t="shared" si="15"/>
        <v>52</v>
      </c>
      <c r="T161" s="44">
        <f t="shared" si="16"/>
        <v>-24</v>
      </c>
      <c r="U161" s="43">
        <f t="shared" si="17"/>
        <v>52</v>
      </c>
      <c r="V161" s="43">
        <f t="shared" si="18"/>
        <v>-24</v>
      </c>
      <c r="W161">
        <f t="shared" si="19"/>
        <v>7</v>
      </c>
      <c r="X161">
        <f t="shared" si="20"/>
        <v>318.18181818181819</v>
      </c>
    </row>
    <row r="162" spans="1:24" x14ac:dyDescent="0.3">
      <c r="A162">
        <v>11</v>
      </c>
      <c r="B162" t="s">
        <v>13</v>
      </c>
      <c r="C162" t="s">
        <v>24</v>
      </c>
      <c r="D162" t="s">
        <v>25</v>
      </c>
      <c r="E162" t="s">
        <v>19</v>
      </c>
      <c r="F162" t="s">
        <v>33</v>
      </c>
      <c r="G162">
        <v>7000</v>
      </c>
      <c r="H162" t="s">
        <v>27</v>
      </c>
      <c r="I162" t="s">
        <v>51</v>
      </c>
      <c r="J162" t="s">
        <v>52</v>
      </c>
      <c r="K162" s="9">
        <v>41747</v>
      </c>
      <c r="L162" s="9">
        <v>41824</v>
      </c>
      <c r="M162">
        <v>77</v>
      </c>
      <c r="N162" s="43">
        <v>90.909090909090907</v>
      </c>
      <c r="O162">
        <v>1</v>
      </c>
      <c r="P162" s="43">
        <f t="shared" si="21"/>
        <v>45.454545454545453</v>
      </c>
      <c r="Q162" s="9">
        <v>41803</v>
      </c>
      <c r="R162">
        <v>1</v>
      </c>
      <c r="S162" s="44">
        <f t="shared" si="15"/>
        <v>59</v>
      </c>
      <c r="T162" s="44">
        <f t="shared" si="16"/>
        <v>-17</v>
      </c>
      <c r="U162" s="43">
        <f t="shared" si="17"/>
        <v>59</v>
      </c>
      <c r="V162" s="43">
        <f t="shared" si="18"/>
        <v>-17</v>
      </c>
      <c r="W162">
        <f t="shared" si="19"/>
        <v>7</v>
      </c>
      <c r="X162">
        <f t="shared" si="20"/>
        <v>318.18181818181819</v>
      </c>
    </row>
    <row r="163" spans="1:24" x14ac:dyDescent="0.3">
      <c r="A163">
        <v>11</v>
      </c>
      <c r="B163" t="s">
        <v>13</v>
      </c>
      <c r="C163" t="s">
        <v>24</v>
      </c>
      <c r="D163" t="s">
        <v>25</v>
      </c>
      <c r="E163" t="s">
        <v>19</v>
      </c>
      <c r="F163" t="s">
        <v>33</v>
      </c>
      <c r="G163">
        <v>7000</v>
      </c>
      <c r="H163" t="s">
        <v>27</v>
      </c>
      <c r="I163" t="s">
        <v>51</v>
      </c>
      <c r="J163" t="s">
        <v>52</v>
      </c>
      <c r="K163" s="9">
        <v>41747</v>
      </c>
      <c r="L163" s="9">
        <v>41824</v>
      </c>
      <c r="M163">
        <v>77</v>
      </c>
      <c r="N163" s="43">
        <v>90.909090909090907</v>
      </c>
      <c r="O163">
        <v>1</v>
      </c>
      <c r="P163" s="43">
        <f t="shared" si="21"/>
        <v>45.454545454545453</v>
      </c>
      <c r="Q163" s="9">
        <v>41810</v>
      </c>
      <c r="R163">
        <v>1</v>
      </c>
      <c r="S163" s="44">
        <f t="shared" si="15"/>
        <v>66</v>
      </c>
      <c r="T163" s="44">
        <f t="shared" si="16"/>
        <v>-10</v>
      </c>
      <c r="U163" s="43">
        <f t="shared" si="17"/>
        <v>66</v>
      </c>
      <c r="V163" s="43">
        <f t="shared" si="18"/>
        <v>-10</v>
      </c>
      <c r="W163">
        <f t="shared" si="19"/>
        <v>7</v>
      </c>
      <c r="X163">
        <f t="shared" si="20"/>
        <v>318.18181818181819</v>
      </c>
    </row>
    <row r="164" spans="1:24" x14ac:dyDescent="0.3">
      <c r="A164">
        <v>11</v>
      </c>
      <c r="B164" t="s">
        <v>13</v>
      </c>
      <c r="C164" t="s">
        <v>24</v>
      </c>
      <c r="D164" t="s">
        <v>25</v>
      </c>
      <c r="E164" t="s">
        <v>19</v>
      </c>
      <c r="F164" t="s">
        <v>33</v>
      </c>
      <c r="G164">
        <v>7000</v>
      </c>
      <c r="H164" t="s">
        <v>27</v>
      </c>
      <c r="I164" t="s">
        <v>51</v>
      </c>
      <c r="J164" t="s">
        <v>52</v>
      </c>
      <c r="K164" s="9">
        <v>41747</v>
      </c>
      <c r="L164" s="9">
        <v>41824</v>
      </c>
      <c r="M164">
        <v>77</v>
      </c>
      <c r="N164" s="43">
        <v>90.909090909090907</v>
      </c>
      <c r="O164">
        <v>1</v>
      </c>
      <c r="P164" s="43">
        <f t="shared" si="21"/>
        <v>45.454545454545453</v>
      </c>
      <c r="Q164" s="9">
        <v>41817</v>
      </c>
      <c r="R164">
        <v>1</v>
      </c>
      <c r="S164" s="44">
        <f t="shared" si="15"/>
        <v>73</v>
      </c>
      <c r="T164" s="44">
        <f t="shared" si="16"/>
        <v>-3</v>
      </c>
      <c r="U164" s="43">
        <f t="shared" si="17"/>
        <v>73</v>
      </c>
      <c r="V164" s="43">
        <f t="shared" si="18"/>
        <v>-3</v>
      </c>
      <c r="W164">
        <f t="shared" si="19"/>
        <v>7</v>
      </c>
      <c r="X164">
        <f t="shared" si="20"/>
        <v>318.18181818181819</v>
      </c>
    </row>
    <row r="165" spans="1:24" x14ac:dyDescent="0.3">
      <c r="A165">
        <v>11</v>
      </c>
      <c r="B165" t="s">
        <v>13</v>
      </c>
      <c r="C165" t="s">
        <v>24</v>
      </c>
      <c r="D165" t="s">
        <v>25</v>
      </c>
      <c r="E165" t="s">
        <v>19</v>
      </c>
      <c r="F165" t="s">
        <v>33</v>
      </c>
      <c r="G165">
        <v>7000</v>
      </c>
      <c r="H165" t="s">
        <v>27</v>
      </c>
      <c r="I165" t="s">
        <v>51</v>
      </c>
      <c r="J165" t="s">
        <v>52</v>
      </c>
      <c r="K165" s="9">
        <v>41747</v>
      </c>
      <c r="L165" s="9">
        <v>41824</v>
      </c>
      <c r="M165">
        <v>77</v>
      </c>
      <c r="N165" s="43">
        <v>90.909090909090907</v>
      </c>
      <c r="O165">
        <v>1</v>
      </c>
      <c r="P165" s="43">
        <f t="shared" si="21"/>
        <v>45.454545454545453</v>
      </c>
      <c r="Q165" s="9">
        <v>41824</v>
      </c>
      <c r="R165">
        <v>1</v>
      </c>
      <c r="S165" s="44">
        <f t="shared" si="15"/>
        <v>80</v>
      </c>
      <c r="T165" s="44">
        <f t="shared" si="16"/>
        <v>4</v>
      </c>
      <c r="U165" s="43">
        <f t="shared" si="17"/>
        <v>80</v>
      </c>
      <c r="V165" s="43">
        <f t="shared" si="18"/>
        <v>4</v>
      </c>
      <c r="W165">
        <f t="shared" si="19"/>
        <v>3</v>
      </c>
      <c r="X165">
        <f t="shared" si="20"/>
        <v>136.36363636363637</v>
      </c>
    </row>
    <row r="166" spans="1:24" x14ac:dyDescent="0.3">
      <c r="A166">
        <v>12</v>
      </c>
      <c r="B166" t="s">
        <v>13</v>
      </c>
      <c r="C166" t="s">
        <v>24</v>
      </c>
      <c r="D166" t="s">
        <v>25</v>
      </c>
      <c r="E166" t="s">
        <v>20</v>
      </c>
      <c r="F166" t="s">
        <v>38</v>
      </c>
      <c r="G166">
        <v>8000</v>
      </c>
      <c r="H166" t="s">
        <v>27</v>
      </c>
      <c r="I166" t="s">
        <v>51</v>
      </c>
      <c r="J166" t="s">
        <v>52</v>
      </c>
      <c r="K166" s="9">
        <v>41747</v>
      </c>
      <c r="L166" s="9">
        <v>41824</v>
      </c>
      <c r="M166">
        <v>77</v>
      </c>
      <c r="N166" s="43">
        <v>103.8961038961039</v>
      </c>
      <c r="O166">
        <v>1</v>
      </c>
      <c r="P166" s="43">
        <f t="shared" si="21"/>
        <v>51.948051948051948</v>
      </c>
      <c r="Q166" s="9">
        <v>41747</v>
      </c>
      <c r="R166">
        <v>1</v>
      </c>
      <c r="S166" s="44">
        <f t="shared" si="15"/>
        <v>3</v>
      </c>
      <c r="T166" s="44">
        <f t="shared" si="16"/>
        <v>-73</v>
      </c>
      <c r="U166" s="43">
        <f t="shared" si="17"/>
        <v>3</v>
      </c>
      <c r="V166" s="43">
        <f t="shared" si="18"/>
        <v>-73</v>
      </c>
      <c r="W166">
        <f t="shared" si="19"/>
        <v>4</v>
      </c>
      <c r="X166">
        <f t="shared" si="20"/>
        <v>207.79220779220779</v>
      </c>
    </row>
    <row r="167" spans="1:24" x14ac:dyDescent="0.3">
      <c r="A167">
        <v>12</v>
      </c>
      <c r="B167" t="s">
        <v>13</v>
      </c>
      <c r="C167" t="s">
        <v>24</v>
      </c>
      <c r="D167" t="s">
        <v>25</v>
      </c>
      <c r="E167" t="s">
        <v>20</v>
      </c>
      <c r="F167" t="s">
        <v>38</v>
      </c>
      <c r="G167">
        <v>8000</v>
      </c>
      <c r="H167" t="s">
        <v>27</v>
      </c>
      <c r="I167" t="s">
        <v>51</v>
      </c>
      <c r="J167" t="s">
        <v>52</v>
      </c>
      <c r="K167" s="9">
        <v>41747</v>
      </c>
      <c r="L167" s="9">
        <v>41824</v>
      </c>
      <c r="M167">
        <v>77</v>
      </c>
      <c r="N167" s="43">
        <v>103.8961038961039</v>
      </c>
      <c r="O167">
        <v>1</v>
      </c>
      <c r="P167" s="43">
        <f t="shared" si="21"/>
        <v>51.948051948051948</v>
      </c>
      <c r="Q167" s="9">
        <v>41754</v>
      </c>
      <c r="R167">
        <v>1</v>
      </c>
      <c r="S167" s="44">
        <f t="shared" si="15"/>
        <v>10</v>
      </c>
      <c r="T167" s="44">
        <f t="shared" si="16"/>
        <v>-66</v>
      </c>
      <c r="U167" s="43">
        <f t="shared" si="17"/>
        <v>10</v>
      </c>
      <c r="V167" s="43">
        <f t="shared" si="18"/>
        <v>-66</v>
      </c>
      <c r="W167">
        <f t="shared" si="19"/>
        <v>7</v>
      </c>
      <c r="X167">
        <f t="shared" si="20"/>
        <v>363.63636363636363</v>
      </c>
    </row>
    <row r="168" spans="1:24" x14ac:dyDescent="0.3">
      <c r="A168">
        <v>12</v>
      </c>
      <c r="B168" t="s">
        <v>13</v>
      </c>
      <c r="C168" t="s">
        <v>24</v>
      </c>
      <c r="D168" t="s">
        <v>25</v>
      </c>
      <c r="E168" t="s">
        <v>20</v>
      </c>
      <c r="F168" t="s">
        <v>38</v>
      </c>
      <c r="G168">
        <v>8000</v>
      </c>
      <c r="H168" t="s">
        <v>27</v>
      </c>
      <c r="I168" t="s">
        <v>51</v>
      </c>
      <c r="J168" t="s">
        <v>52</v>
      </c>
      <c r="K168" s="9">
        <v>41747</v>
      </c>
      <c r="L168" s="9">
        <v>41824</v>
      </c>
      <c r="M168">
        <v>77</v>
      </c>
      <c r="N168" s="43">
        <v>103.8961038961039</v>
      </c>
      <c r="O168">
        <v>1</v>
      </c>
      <c r="P168" s="43">
        <f t="shared" si="21"/>
        <v>51.948051948051948</v>
      </c>
      <c r="Q168" s="9">
        <v>41761</v>
      </c>
      <c r="R168">
        <v>1</v>
      </c>
      <c r="S168" s="44">
        <f t="shared" si="15"/>
        <v>17</v>
      </c>
      <c r="T168" s="44">
        <f t="shared" si="16"/>
        <v>-59</v>
      </c>
      <c r="U168" s="43">
        <f t="shared" si="17"/>
        <v>17</v>
      </c>
      <c r="V168" s="43">
        <f t="shared" si="18"/>
        <v>-59</v>
      </c>
      <c r="W168">
        <f t="shared" si="19"/>
        <v>7</v>
      </c>
      <c r="X168">
        <f t="shared" si="20"/>
        <v>363.63636363636363</v>
      </c>
    </row>
    <row r="169" spans="1:24" x14ac:dyDescent="0.3">
      <c r="A169">
        <v>12</v>
      </c>
      <c r="B169" t="s">
        <v>13</v>
      </c>
      <c r="C169" t="s">
        <v>24</v>
      </c>
      <c r="D169" t="s">
        <v>25</v>
      </c>
      <c r="E169" t="s">
        <v>20</v>
      </c>
      <c r="F169" t="s">
        <v>38</v>
      </c>
      <c r="G169">
        <v>8000</v>
      </c>
      <c r="H169" t="s">
        <v>27</v>
      </c>
      <c r="I169" t="s">
        <v>51</v>
      </c>
      <c r="J169" t="s">
        <v>52</v>
      </c>
      <c r="K169" s="9">
        <v>41747</v>
      </c>
      <c r="L169" s="9">
        <v>41824</v>
      </c>
      <c r="M169">
        <v>77</v>
      </c>
      <c r="N169" s="43">
        <v>103.8961038961039</v>
      </c>
      <c r="O169">
        <v>1</v>
      </c>
      <c r="P169" s="43">
        <f t="shared" si="21"/>
        <v>51.948051948051948</v>
      </c>
      <c r="Q169" s="9">
        <v>41768</v>
      </c>
      <c r="R169">
        <v>1</v>
      </c>
      <c r="S169" s="44">
        <f t="shared" si="15"/>
        <v>24</v>
      </c>
      <c r="T169" s="44">
        <f t="shared" si="16"/>
        <v>-52</v>
      </c>
      <c r="U169" s="43">
        <f t="shared" si="17"/>
        <v>24</v>
      </c>
      <c r="V169" s="43">
        <f t="shared" si="18"/>
        <v>-52</v>
      </c>
      <c r="W169">
        <f t="shared" si="19"/>
        <v>7</v>
      </c>
      <c r="X169">
        <f t="shared" si="20"/>
        <v>363.63636363636363</v>
      </c>
    </row>
    <row r="170" spans="1:24" x14ac:dyDescent="0.3">
      <c r="A170">
        <v>12</v>
      </c>
      <c r="B170" t="s">
        <v>13</v>
      </c>
      <c r="C170" t="s">
        <v>24</v>
      </c>
      <c r="D170" t="s">
        <v>25</v>
      </c>
      <c r="E170" t="s">
        <v>20</v>
      </c>
      <c r="F170" t="s">
        <v>38</v>
      </c>
      <c r="G170">
        <v>8000</v>
      </c>
      <c r="H170" t="s">
        <v>27</v>
      </c>
      <c r="I170" t="s">
        <v>51</v>
      </c>
      <c r="J170" t="s">
        <v>52</v>
      </c>
      <c r="K170" s="9">
        <v>41747</v>
      </c>
      <c r="L170" s="9">
        <v>41824</v>
      </c>
      <c r="M170">
        <v>77</v>
      </c>
      <c r="N170" s="43">
        <v>103.8961038961039</v>
      </c>
      <c r="O170">
        <v>1</v>
      </c>
      <c r="P170" s="43">
        <f t="shared" si="21"/>
        <v>51.948051948051948</v>
      </c>
      <c r="Q170" s="9">
        <v>41775</v>
      </c>
      <c r="R170">
        <v>1</v>
      </c>
      <c r="S170" s="44">
        <f t="shared" si="15"/>
        <v>31</v>
      </c>
      <c r="T170" s="44">
        <f t="shared" si="16"/>
        <v>-45</v>
      </c>
      <c r="U170" s="43">
        <f t="shared" si="17"/>
        <v>31</v>
      </c>
      <c r="V170" s="43">
        <f t="shared" si="18"/>
        <v>-45</v>
      </c>
      <c r="W170">
        <f t="shared" si="19"/>
        <v>7</v>
      </c>
      <c r="X170">
        <f t="shared" si="20"/>
        <v>363.63636363636363</v>
      </c>
    </row>
    <row r="171" spans="1:24" x14ac:dyDescent="0.3">
      <c r="A171">
        <v>12</v>
      </c>
      <c r="B171" t="s">
        <v>13</v>
      </c>
      <c r="C171" t="s">
        <v>24</v>
      </c>
      <c r="D171" t="s">
        <v>25</v>
      </c>
      <c r="E171" t="s">
        <v>20</v>
      </c>
      <c r="F171" t="s">
        <v>38</v>
      </c>
      <c r="G171">
        <v>8000</v>
      </c>
      <c r="H171" t="s">
        <v>27</v>
      </c>
      <c r="I171" t="s">
        <v>51</v>
      </c>
      <c r="J171" t="s">
        <v>52</v>
      </c>
      <c r="K171" s="9">
        <v>41747</v>
      </c>
      <c r="L171" s="9">
        <v>41824</v>
      </c>
      <c r="M171">
        <v>77</v>
      </c>
      <c r="N171" s="43">
        <v>103.8961038961039</v>
      </c>
      <c r="O171">
        <v>1</v>
      </c>
      <c r="P171" s="43">
        <f t="shared" si="21"/>
        <v>51.948051948051948</v>
      </c>
      <c r="Q171" s="9">
        <v>41782</v>
      </c>
      <c r="R171">
        <v>1</v>
      </c>
      <c r="S171" s="44">
        <f t="shared" si="15"/>
        <v>38</v>
      </c>
      <c r="T171" s="44">
        <f t="shared" si="16"/>
        <v>-38</v>
      </c>
      <c r="U171" s="43">
        <f t="shared" si="17"/>
        <v>38</v>
      </c>
      <c r="V171" s="43">
        <f t="shared" si="18"/>
        <v>-38</v>
      </c>
      <c r="W171">
        <f t="shared" si="19"/>
        <v>7</v>
      </c>
      <c r="X171">
        <f t="shared" si="20"/>
        <v>363.63636363636363</v>
      </c>
    </row>
    <row r="172" spans="1:24" x14ac:dyDescent="0.3">
      <c r="A172">
        <v>12</v>
      </c>
      <c r="B172" t="s">
        <v>13</v>
      </c>
      <c r="C172" t="s">
        <v>24</v>
      </c>
      <c r="D172" t="s">
        <v>25</v>
      </c>
      <c r="E172" t="s">
        <v>20</v>
      </c>
      <c r="F172" t="s">
        <v>38</v>
      </c>
      <c r="G172">
        <v>8000</v>
      </c>
      <c r="H172" t="s">
        <v>27</v>
      </c>
      <c r="I172" t="s">
        <v>51</v>
      </c>
      <c r="J172" t="s">
        <v>52</v>
      </c>
      <c r="K172" s="9">
        <v>41747</v>
      </c>
      <c r="L172" s="9">
        <v>41824</v>
      </c>
      <c r="M172">
        <v>77</v>
      </c>
      <c r="N172" s="43">
        <v>103.8961038961039</v>
      </c>
      <c r="O172">
        <v>1</v>
      </c>
      <c r="P172" s="43">
        <f t="shared" si="21"/>
        <v>51.948051948051948</v>
      </c>
      <c r="Q172" s="9">
        <v>41789</v>
      </c>
      <c r="R172">
        <v>1</v>
      </c>
      <c r="S172" s="44">
        <f t="shared" si="15"/>
        <v>45</v>
      </c>
      <c r="T172" s="44">
        <f t="shared" si="16"/>
        <v>-31</v>
      </c>
      <c r="U172" s="43">
        <f t="shared" si="17"/>
        <v>45</v>
      </c>
      <c r="V172" s="43">
        <f t="shared" si="18"/>
        <v>-31</v>
      </c>
      <c r="W172">
        <f t="shared" si="19"/>
        <v>7</v>
      </c>
      <c r="X172">
        <f t="shared" si="20"/>
        <v>363.63636363636363</v>
      </c>
    </row>
    <row r="173" spans="1:24" x14ac:dyDescent="0.3">
      <c r="A173">
        <v>12</v>
      </c>
      <c r="B173" t="s">
        <v>13</v>
      </c>
      <c r="C173" t="s">
        <v>24</v>
      </c>
      <c r="D173" t="s">
        <v>25</v>
      </c>
      <c r="E173" t="s">
        <v>20</v>
      </c>
      <c r="F173" t="s">
        <v>38</v>
      </c>
      <c r="G173">
        <v>8000</v>
      </c>
      <c r="H173" t="s">
        <v>27</v>
      </c>
      <c r="I173" t="s">
        <v>51</v>
      </c>
      <c r="J173" t="s">
        <v>52</v>
      </c>
      <c r="K173" s="9">
        <v>41747</v>
      </c>
      <c r="L173" s="9">
        <v>41824</v>
      </c>
      <c r="M173">
        <v>77</v>
      </c>
      <c r="N173" s="43">
        <v>103.8961038961039</v>
      </c>
      <c r="O173">
        <v>1</v>
      </c>
      <c r="P173" s="43">
        <f t="shared" si="21"/>
        <v>51.948051948051948</v>
      </c>
      <c r="Q173" s="9">
        <v>41796</v>
      </c>
      <c r="R173">
        <v>1</v>
      </c>
      <c r="S173" s="44">
        <f t="shared" si="15"/>
        <v>52</v>
      </c>
      <c r="T173" s="44">
        <f t="shared" si="16"/>
        <v>-24</v>
      </c>
      <c r="U173" s="43">
        <f t="shared" si="17"/>
        <v>52</v>
      </c>
      <c r="V173" s="43">
        <f t="shared" si="18"/>
        <v>-24</v>
      </c>
      <c r="W173">
        <f t="shared" si="19"/>
        <v>7</v>
      </c>
      <c r="X173">
        <f t="shared" si="20"/>
        <v>363.63636363636363</v>
      </c>
    </row>
    <row r="174" spans="1:24" x14ac:dyDescent="0.3">
      <c r="A174">
        <v>12</v>
      </c>
      <c r="B174" t="s">
        <v>13</v>
      </c>
      <c r="C174" t="s">
        <v>24</v>
      </c>
      <c r="D174" t="s">
        <v>25</v>
      </c>
      <c r="E174" t="s">
        <v>20</v>
      </c>
      <c r="F174" t="s">
        <v>38</v>
      </c>
      <c r="G174">
        <v>8000</v>
      </c>
      <c r="H174" t="s">
        <v>27</v>
      </c>
      <c r="I174" t="s">
        <v>51</v>
      </c>
      <c r="J174" t="s">
        <v>52</v>
      </c>
      <c r="K174" s="9">
        <v>41747</v>
      </c>
      <c r="L174" s="9">
        <v>41824</v>
      </c>
      <c r="M174">
        <v>77</v>
      </c>
      <c r="N174" s="43">
        <v>103.8961038961039</v>
      </c>
      <c r="O174">
        <v>1</v>
      </c>
      <c r="P174" s="43">
        <f t="shared" si="21"/>
        <v>51.948051948051948</v>
      </c>
      <c r="Q174" s="9">
        <v>41803</v>
      </c>
      <c r="R174">
        <v>1</v>
      </c>
      <c r="S174" s="44">
        <f t="shared" si="15"/>
        <v>59</v>
      </c>
      <c r="T174" s="44">
        <f t="shared" si="16"/>
        <v>-17</v>
      </c>
      <c r="U174" s="43">
        <f t="shared" si="17"/>
        <v>59</v>
      </c>
      <c r="V174" s="43">
        <f t="shared" si="18"/>
        <v>-17</v>
      </c>
      <c r="W174">
        <f t="shared" si="19"/>
        <v>7</v>
      </c>
      <c r="X174">
        <f t="shared" si="20"/>
        <v>363.63636363636363</v>
      </c>
    </row>
    <row r="175" spans="1:24" x14ac:dyDescent="0.3">
      <c r="A175">
        <v>12</v>
      </c>
      <c r="B175" t="s">
        <v>13</v>
      </c>
      <c r="C175" t="s">
        <v>24</v>
      </c>
      <c r="D175" t="s">
        <v>25</v>
      </c>
      <c r="E175" t="s">
        <v>20</v>
      </c>
      <c r="F175" t="s">
        <v>38</v>
      </c>
      <c r="G175">
        <v>8000</v>
      </c>
      <c r="H175" t="s">
        <v>27</v>
      </c>
      <c r="I175" t="s">
        <v>51</v>
      </c>
      <c r="J175" t="s">
        <v>52</v>
      </c>
      <c r="K175" s="9">
        <v>41747</v>
      </c>
      <c r="L175" s="9">
        <v>41824</v>
      </c>
      <c r="M175">
        <v>77</v>
      </c>
      <c r="N175" s="43">
        <v>103.8961038961039</v>
      </c>
      <c r="O175">
        <v>1</v>
      </c>
      <c r="P175" s="43">
        <f t="shared" si="21"/>
        <v>51.948051948051948</v>
      </c>
      <c r="Q175" s="9">
        <v>41810</v>
      </c>
      <c r="R175">
        <v>1</v>
      </c>
      <c r="S175" s="44">
        <f t="shared" si="15"/>
        <v>66</v>
      </c>
      <c r="T175" s="44">
        <f t="shared" si="16"/>
        <v>-10</v>
      </c>
      <c r="U175" s="43">
        <f t="shared" si="17"/>
        <v>66</v>
      </c>
      <c r="V175" s="43">
        <f t="shared" si="18"/>
        <v>-10</v>
      </c>
      <c r="W175">
        <f t="shared" si="19"/>
        <v>7</v>
      </c>
      <c r="X175">
        <f t="shared" si="20"/>
        <v>363.63636363636363</v>
      </c>
    </row>
    <row r="176" spans="1:24" x14ac:dyDescent="0.3">
      <c r="A176">
        <v>12</v>
      </c>
      <c r="B176" t="s">
        <v>13</v>
      </c>
      <c r="C176" t="s">
        <v>24</v>
      </c>
      <c r="D176" t="s">
        <v>25</v>
      </c>
      <c r="E176" t="s">
        <v>20</v>
      </c>
      <c r="F176" t="s">
        <v>38</v>
      </c>
      <c r="G176">
        <v>8000</v>
      </c>
      <c r="H176" t="s">
        <v>27</v>
      </c>
      <c r="I176" t="s">
        <v>51</v>
      </c>
      <c r="J176" t="s">
        <v>52</v>
      </c>
      <c r="K176" s="9">
        <v>41747</v>
      </c>
      <c r="L176" s="9">
        <v>41824</v>
      </c>
      <c r="M176">
        <v>77</v>
      </c>
      <c r="N176" s="43">
        <v>103.8961038961039</v>
      </c>
      <c r="O176">
        <v>1</v>
      </c>
      <c r="P176" s="43">
        <f t="shared" si="21"/>
        <v>51.948051948051948</v>
      </c>
      <c r="Q176" s="9">
        <v>41817</v>
      </c>
      <c r="R176">
        <v>1</v>
      </c>
      <c r="S176" s="44">
        <f t="shared" si="15"/>
        <v>73</v>
      </c>
      <c r="T176" s="44">
        <f t="shared" si="16"/>
        <v>-3</v>
      </c>
      <c r="U176" s="43">
        <f t="shared" si="17"/>
        <v>73</v>
      </c>
      <c r="V176" s="43">
        <f t="shared" si="18"/>
        <v>-3</v>
      </c>
      <c r="W176">
        <f t="shared" si="19"/>
        <v>7</v>
      </c>
      <c r="X176">
        <f t="shared" si="20"/>
        <v>363.63636363636363</v>
      </c>
    </row>
    <row r="177" spans="1:24" x14ac:dyDescent="0.3">
      <c r="A177">
        <v>12</v>
      </c>
      <c r="B177" t="s">
        <v>13</v>
      </c>
      <c r="C177" t="s">
        <v>24</v>
      </c>
      <c r="D177" t="s">
        <v>25</v>
      </c>
      <c r="E177" t="s">
        <v>20</v>
      </c>
      <c r="F177" t="s">
        <v>38</v>
      </c>
      <c r="G177">
        <v>8000</v>
      </c>
      <c r="H177" t="s">
        <v>27</v>
      </c>
      <c r="I177" t="s">
        <v>51</v>
      </c>
      <c r="J177" t="s">
        <v>52</v>
      </c>
      <c r="K177" s="9">
        <v>41747</v>
      </c>
      <c r="L177" s="9">
        <v>41824</v>
      </c>
      <c r="M177">
        <v>77</v>
      </c>
      <c r="N177" s="43">
        <v>103.8961038961039</v>
      </c>
      <c r="O177">
        <v>1</v>
      </c>
      <c r="P177" s="43">
        <f t="shared" si="21"/>
        <v>51.948051948051948</v>
      </c>
      <c r="Q177" s="9">
        <v>41824</v>
      </c>
      <c r="R177">
        <v>1</v>
      </c>
      <c r="S177" s="44">
        <f t="shared" si="15"/>
        <v>80</v>
      </c>
      <c r="T177" s="44">
        <f t="shared" si="16"/>
        <v>4</v>
      </c>
      <c r="U177" s="43">
        <f t="shared" si="17"/>
        <v>80</v>
      </c>
      <c r="V177" s="43">
        <f t="shared" si="18"/>
        <v>4</v>
      </c>
      <c r="W177">
        <f t="shared" si="19"/>
        <v>3</v>
      </c>
      <c r="X177">
        <f t="shared" si="20"/>
        <v>155.84415584415584</v>
      </c>
    </row>
    <row r="178" spans="1:24" x14ac:dyDescent="0.3">
      <c r="A178">
        <v>12</v>
      </c>
      <c r="B178" t="s">
        <v>13</v>
      </c>
      <c r="C178" t="s">
        <v>24</v>
      </c>
      <c r="D178" t="s">
        <v>25</v>
      </c>
      <c r="E178" t="s">
        <v>20</v>
      </c>
      <c r="F178" t="s">
        <v>33</v>
      </c>
      <c r="G178">
        <v>8000</v>
      </c>
      <c r="H178" t="s">
        <v>27</v>
      </c>
      <c r="I178" t="s">
        <v>51</v>
      </c>
      <c r="J178" t="s">
        <v>52</v>
      </c>
      <c r="K178" s="9">
        <v>41747</v>
      </c>
      <c r="L178" s="9">
        <v>41824</v>
      </c>
      <c r="M178">
        <v>77</v>
      </c>
      <c r="N178" s="43">
        <v>103.8961038961039</v>
      </c>
      <c r="O178">
        <v>1</v>
      </c>
      <c r="P178" s="43">
        <f t="shared" si="21"/>
        <v>51.948051948051948</v>
      </c>
      <c r="Q178" s="9">
        <v>41747</v>
      </c>
      <c r="R178">
        <v>1</v>
      </c>
      <c r="S178" s="44">
        <f t="shared" si="15"/>
        <v>3</v>
      </c>
      <c r="T178" s="44">
        <f t="shared" si="16"/>
        <v>-73</v>
      </c>
      <c r="U178" s="43">
        <f t="shared" si="17"/>
        <v>3</v>
      </c>
      <c r="V178" s="43">
        <f t="shared" si="18"/>
        <v>-73</v>
      </c>
      <c r="W178">
        <f t="shared" si="19"/>
        <v>4</v>
      </c>
      <c r="X178">
        <f t="shared" si="20"/>
        <v>207.79220779220779</v>
      </c>
    </row>
    <row r="179" spans="1:24" x14ac:dyDescent="0.3">
      <c r="A179">
        <v>12</v>
      </c>
      <c r="B179" t="s">
        <v>13</v>
      </c>
      <c r="C179" t="s">
        <v>24</v>
      </c>
      <c r="D179" t="s">
        <v>25</v>
      </c>
      <c r="E179" t="s">
        <v>20</v>
      </c>
      <c r="F179" t="s">
        <v>33</v>
      </c>
      <c r="G179">
        <v>8000</v>
      </c>
      <c r="H179" t="s">
        <v>27</v>
      </c>
      <c r="I179" t="s">
        <v>51</v>
      </c>
      <c r="J179" t="s">
        <v>52</v>
      </c>
      <c r="K179" s="9">
        <v>41747</v>
      </c>
      <c r="L179" s="9">
        <v>41824</v>
      </c>
      <c r="M179">
        <v>77</v>
      </c>
      <c r="N179" s="43">
        <v>103.8961038961039</v>
      </c>
      <c r="O179">
        <v>1</v>
      </c>
      <c r="P179" s="43">
        <f t="shared" si="21"/>
        <v>51.948051948051948</v>
      </c>
      <c r="Q179" s="9">
        <v>41754</v>
      </c>
      <c r="R179">
        <v>1</v>
      </c>
      <c r="S179" s="44">
        <f t="shared" si="15"/>
        <v>10</v>
      </c>
      <c r="T179" s="44">
        <f t="shared" si="16"/>
        <v>-66</v>
      </c>
      <c r="U179" s="43">
        <f t="shared" si="17"/>
        <v>10</v>
      </c>
      <c r="V179" s="43">
        <f t="shared" si="18"/>
        <v>-66</v>
      </c>
      <c r="W179">
        <f t="shared" si="19"/>
        <v>7</v>
      </c>
      <c r="X179">
        <f t="shared" si="20"/>
        <v>363.63636363636363</v>
      </c>
    </row>
    <row r="180" spans="1:24" x14ac:dyDescent="0.3">
      <c r="A180">
        <v>12</v>
      </c>
      <c r="B180" t="s">
        <v>13</v>
      </c>
      <c r="C180" t="s">
        <v>24</v>
      </c>
      <c r="D180" t="s">
        <v>25</v>
      </c>
      <c r="E180" t="s">
        <v>20</v>
      </c>
      <c r="F180" t="s">
        <v>33</v>
      </c>
      <c r="G180">
        <v>8000</v>
      </c>
      <c r="H180" t="s">
        <v>27</v>
      </c>
      <c r="I180" t="s">
        <v>51</v>
      </c>
      <c r="J180" t="s">
        <v>52</v>
      </c>
      <c r="K180" s="9">
        <v>41747</v>
      </c>
      <c r="L180" s="9">
        <v>41824</v>
      </c>
      <c r="M180">
        <v>77</v>
      </c>
      <c r="N180" s="43">
        <v>103.8961038961039</v>
      </c>
      <c r="O180">
        <v>1</v>
      </c>
      <c r="P180" s="43">
        <f t="shared" si="21"/>
        <v>51.948051948051948</v>
      </c>
      <c r="Q180" s="9">
        <v>41761</v>
      </c>
      <c r="R180">
        <v>1</v>
      </c>
      <c r="S180" s="44">
        <f t="shared" si="15"/>
        <v>17</v>
      </c>
      <c r="T180" s="44">
        <f t="shared" si="16"/>
        <v>-59</v>
      </c>
      <c r="U180" s="43">
        <f t="shared" si="17"/>
        <v>17</v>
      </c>
      <c r="V180" s="43">
        <f t="shared" si="18"/>
        <v>-59</v>
      </c>
      <c r="W180">
        <f t="shared" si="19"/>
        <v>7</v>
      </c>
      <c r="X180">
        <f t="shared" si="20"/>
        <v>363.63636363636363</v>
      </c>
    </row>
    <row r="181" spans="1:24" x14ac:dyDescent="0.3">
      <c r="A181">
        <v>12</v>
      </c>
      <c r="B181" t="s">
        <v>13</v>
      </c>
      <c r="C181" t="s">
        <v>24</v>
      </c>
      <c r="D181" t="s">
        <v>25</v>
      </c>
      <c r="E181" t="s">
        <v>20</v>
      </c>
      <c r="F181" t="s">
        <v>33</v>
      </c>
      <c r="G181">
        <v>8000</v>
      </c>
      <c r="H181" t="s">
        <v>27</v>
      </c>
      <c r="I181" t="s">
        <v>51</v>
      </c>
      <c r="J181" t="s">
        <v>52</v>
      </c>
      <c r="K181" s="9">
        <v>41747</v>
      </c>
      <c r="L181" s="9">
        <v>41824</v>
      </c>
      <c r="M181">
        <v>77</v>
      </c>
      <c r="N181" s="43">
        <v>103.8961038961039</v>
      </c>
      <c r="O181">
        <v>1</v>
      </c>
      <c r="P181" s="43">
        <f t="shared" si="21"/>
        <v>51.948051948051948</v>
      </c>
      <c r="Q181" s="9">
        <v>41768</v>
      </c>
      <c r="R181">
        <v>1</v>
      </c>
      <c r="S181" s="44">
        <f t="shared" si="15"/>
        <v>24</v>
      </c>
      <c r="T181" s="44">
        <f t="shared" si="16"/>
        <v>-52</v>
      </c>
      <c r="U181" s="43">
        <f t="shared" si="17"/>
        <v>24</v>
      </c>
      <c r="V181" s="43">
        <f t="shared" si="18"/>
        <v>-52</v>
      </c>
      <c r="W181">
        <f t="shared" si="19"/>
        <v>7</v>
      </c>
      <c r="X181">
        <f t="shared" si="20"/>
        <v>363.63636363636363</v>
      </c>
    </row>
    <row r="182" spans="1:24" x14ac:dyDescent="0.3">
      <c r="A182">
        <v>12</v>
      </c>
      <c r="B182" t="s">
        <v>13</v>
      </c>
      <c r="C182" t="s">
        <v>24</v>
      </c>
      <c r="D182" t="s">
        <v>25</v>
      </c>
      <c r="E182" t="s">
        <v>20</v>
      </c>
      <c r="F182" t="s">
        <v>33</v>
      </c>
      <c r="G182">
        <v>8000</v>
      </c>
      <c r="H182" t="s">
        <v>27</v>
      </c>
      <c r="I182" t="s">
        <v>51</v>
      </c>
      <c r="J182" t="s">
        <v>52</v>
      </c>
      <c r="K182" s="9">
        <v>41747</v>
      </c>
      <c r="L182" s="9">
        <v>41824</v>
      </c>
      <c r="M182">
        <v>77</v>
      </c>
      <c r="N182" s="43">
        <v>103.8961038961039</v>
      </c>
      <c r="O182">
        <v>1</v>
      </c>
      <c r="P182" s="43">
        <f t="shared" si="21"/>
        <v>51.948051948051948</v>
      </c>
      <c r="Q182" s="9">
        <v>41775</v>
      </c>
      <c r="R182">
        <v>1</v>
      </c>
      <c r="S182" s="44">
        <f t="shared" si="15"/>
        <v>31</v>
      </c>
      <c r="T182" s="44">
        <f t="shared" si="16"/>
        <v>-45</v>
      </c>
      <c r="U182" s="43">
        <f t="shared" si="17"/>
        <v>31</v>
      </c>
      <c r="V182" s="43">
        <f t="shared" si="18"/>
        <v>-45</v>
      </c>
      <c r="W182">
        <f t="shared" si="19"/>
        <v>7</v>
      </c>
      <c r="X182">
        <f t="shared" si="20"/>
        <v>363.63636363636363</v>
      </c>
    </row>
    <row r="183" spans="1:24" x14ac:dyDescent="0.3">
      <c r="A183">
        <v>12</v>
      </c>
      <c r="B183" t="s">
        <v>13</v>
      </c>
      <c r="C183" t="s">
        <v>24</v>
      </c>
      <c r="D183" t="s">
        <v>25</v>
      </c>
      <c r="E183" t="s">
        <v>20</v>
      </c>
      <c r="F183" t="s">
        <v>33</v>
      </c>
      <c r="G183">
        <v>8000</v>
      </c>
      <c r="H183" t="s">
        <v>27</v>
      </c>
      <c r="I183" t="s">
        <v>51</v>
      </c>
      <c r="J183" t="s">
        <v>52</v>
      </c>
      <c r="K183" s="9">
        <v>41747</v>
      </c>
      <c r="L183" s="9">
        <v>41824</v>
      </c>
      <c r="M183">
        <v>77</v>
      </c>
      <c r="N183" s="43">
        <v>103.8961038961039</v>
      </c>
      <c r="O183">
        <v>1</v>
      </c>
      <c r="P183" s="43">
        <f t="shared" si="21"/>
        <v>51.948051948051948</v>
      </c>
      <c r="Q183" s="9">
        <v>41782</v>
      </c>
      <c r="R183">
        <v>1</v>
      </c>
      <c r="S183" s="44">
        <f t="shared" si="15"/>
        <v>38</v>
      </c>
      <c r="T183" s="44">
        <f t="shared" si="16"/>
        <v>-38</v>
      </c>
      <c r="U183" s="43">
        <f t="shared" si="17"/>
        <v>38</v>
      </c>
      <c r="V183" s="43">
        <f t="shared" si="18"/>
        <v>-38</v>
      </c>
      <c r="W183">
        <f t="shared" si="19"/>
        <v>7</v>
      </c>
      <c r="X183">
        <f t="shared" si="20"/>
        <v>363.63636363636363</v>
      </c>
    </row>
    <row r="184" spans="1:24" x14ac:dyDescent="0.3">
      <c r="A184">
        <v>12</v>
      </c>
      <c r="B184" t="s">
        <v>13</v>
      </c>
      <c r="C184" t="s">
        <v>24</v>
      </c>
      <c r="D184" t="s">
        <v>25</v>
      </c>
      <c r="E184" t="s">
        <v>20</v>
      </c>
      <c r="F184" t="s">
        <v>33</v>
      </c>
      <c r="G184">
        <v>8000</v>
      </c>
      <c r="H184" t="s">
        <v>27</v>
      </c>
      <c r="I184" t="s">
        <v>51</v>
      </c>
      <c r="J184" t="s">
        <v>52</v>
      </c>
      <c r="K184" s="9">
        <v>41747</v>
      </c>
      <c r="L184" s="9">
        <v>41824</v>
      </c>
      <c r="M184">
        <v>77</v>
      </c>
      <c r="N184" s="43">
        <v>103.8961038961039</v>
      </c>
      <c r="O184">
        <v>1</v>
      </c>
      <c r="P184" s="43">
        <f t="shared" si="21"/>
        <v>51.948051948051948</v>
      </c>
      <c r="Q184" s="9">
        <v>41789</v>
      </c>
      <c r="R184">
        <v>1</v>
      </c>
      <c r="S184" s="44">
        <f t="shared" si="15"/>
        <v>45</v>
      </c>
      <c r="T184" s="44">
        <f t="shared" si="16"/>
        <v>-31</v>
      </c>
      <c r="U184" s="43">
        <f t="shared" si="17"/>
        <v>45</v>
      </c>
      <c r="V184" s="43">
        <f t="shared" si="18"/>
        <v>-31</v>
      </c>
      <c r="W184">
        <f t="shared" si="19"/>
        <v>7</v>
      </c>
      <c r="X184">
        <f t="shared" si="20"/>
        <v>363.63636363636363</v>
      </c>
    </row>
    <row r="185" spans="1:24" x14ac:dyDescent="0.3">
      <c r="A185">
        <v>12</v>
      </c>
      <c r="B185" t="s">
        <v>13</v>
      </c>
      <c r="C185" t="s">
        <v>24</v>
      </c>
      <c r="D185" t="s">
        <v>25</v>
      </c>
      <c r="E185" t="s">
        <v>20</v>
      </c>
      <c r="F185" t="s">
        <v>33</v>
      </c>
      <c r="G185">
        <v>8000</v>
      </c>
      <c r="H185" t="s">
        <v>27</v>
      </c>
      <c r="I185" t="s">
        <v>51</v>
      </c>
      <c r="J185" t="s">
        <v>52</v>
      </c>
      <c r="K185" s="9">
        <v>41747</v>
      </c>
      <c r="L185" s="9">
        <v>41824</v>
      </c>
      <c r="M185">
        <v>77</v>
      </c>
      <c r="N185" s="43">
        <v>103.8961038961039</v>
      </c>
      <c r="O185">
        <v>1</v>
      </c>
      <c r="P185" s="43">
        <f t="shared" si="21"/>
        <v>51.948051948051948</v>
      </c>
      <c r="Q185" s="9">
        <v>41796</v>
      </c>
      <c r="R185">
        <v>1</v>
      </c>
      <c r="S185" s="44">
        <f t="shared" si="15"/>
        <v>52</v>
      </c>
      <c r="T185" s="44">
        <f t="shared" si="16"/>
        <v>-24</v>
      </c>
      <c r="U185" s="43">
        <f t="shared" si="17"/>
        <v>52</v>
      </c>
      <c r="V185" s="43">
        <f t="shared" si="18"/>
        <v>-24</v>
      </c>
      <c r="W185">
        <f t="shared" si="19"/>
        <v>7</v>
      </c>
      <c r="X185">
        <f t="shared" si="20"/>
        <v>363.63636363636363</v>
      </c>
    </row>
    <row r="186" spans="1:24" x14ac:dyDescent="0.3">
      <c r="A186">
        <v>12</v>
      </c>
      <c r="B186" t="s">
        <v>13</v>
      </c>
      <c r="C186" t="s">
        <v>24</v>
      </c>
      <c r="D186" t="s">
        <v>25</v>
      </c>
      <c r="E186" t="s">
        <v>20</v>
      </c>
      <c r="F186" t="s">
        <v>33</v>
      </c>
      <c r="G186">
        <v>8000</v>
      </c>
      <c r="H186" t="s">
        <v>27</v>
      </c>
      <c r="I186" t="s">
        <v>51</v>
      </c>
      <c r="J186" t="s">
        <v>52</v>
      </c>
      <c r="K186" s="9">
        <v>41747</v>
      </c>
      <c r="L186" s="9">
        <v>41824</v>
      </c>
      <c r="M186">
        <v>77</v>
      </c>
      <c r="N186" s="43">
        <v>103.8961038961039</v>
      </c>
      <c r="O186">
        <v>1</v>
      </c>
      <c r="P186" s="43">
        <f t="shared" si="21"/>
        <v>51.948051948051948</v>
      </c>
      <c r="Q186" s="9">
        <v>41803</v>
      </c>
      <c r="R186">
        <v>1</v>
      </c>
      <c r="S186" s="44">
        <f t="shared" si="15"/>
        <v>59</v>
      </c>
      <c r="T186" s="44">
        <f t="shared" si="16"/>
        <v>-17</v>
      </c>
      <c r="U186" s="43">
        <f t="shared" si="17"/>
        <v>59</v>
      </c>
      <c r="V186" s="43">
        <f t="shared" si="18"/>
        <v>-17</v>
      </c>
      <c r="W186">
        <f t="shared" si="19"/>
        <v>7</v>
      </c>
      <c r="X186">
        <f t="shared" si="20"/>
        <v>363.63636363636363</v>
      </c>
    </row>
    <row r="187" spans="1:24" x14ac:dyDescent="0.3">
      <c r="A187">
        <v>12</v>
      </c>
      <c r="B187" t="s">
        <v>13</v>
      </c>
      <c r="C187" t="s">
        <v>24</v>
      </c>
      <c r="D187" t="s">
        <v>25</v>
      </c>
      <c r="E187" t="s">
        <v>20</v>
      </c>
      <c r="F187" t="s">
        <v>33</v>
      </c>
      <c r="G187">
        <v>8000</v>
      </c>
      <c r="H187" t="s">
        <v>27</v>
      </c>
      <c r="I187" t="s">
        <v>51</v>
      </c>
      <c r="J187" t="s">
        <v>52</v>
      </c>
      <c r="K187" s="9">
        <v>41747</v>
      </c>
      <c r="L187" s="9">
        <v>41824</v>
      </c>
      <c r="M187">
        <v>77</v>
      </c>
      <c r="N187" s="43">
        <v>103.8961038961039</v>
      </c>
      <c r="O187">
        <v>1</v>
      </c>
      <c r="P187" s="43">
        <f t="shared" si="21"/>
        <v>51.948051948051948</v>
      </c>
      <c r="Q187" s="9">
        <v>41810</v>
      </c>
      <c r="R187">
        <v>1</v>
      </c>
      <c r="S187" s="44">
        <f t="shared" si="15"/>
        <v>66</v>
      </c>
      <c r="T187" s="44">
        <f t="shared" si="16"/>
        <v>-10</v>
      </c>
      <c r="U187" s="43">
        <f t="shared" si="17"/>
        <v>66</v>
      </c>
      <c r="V187" s="43">
        <f t="shared" si="18"/>
        <v>-10</v>
      </c>
      <c r="W187">
        <f t="shared" si="19"/>
        <v>7</v>
      </c>
      <c r="X187">
        <f t="shared" si="20"/>
        <v>363.63636363636363</v>
      </c>
    </row>
    <row r="188" spans="1:24" x14ac:dyDescent="0.3">
      <c r="A188">
        <v>12</v>
      </c>
      <c r="B188" t="s">
        <v>13</v>
      </c>
      <c r="C188" t="s">
        <v>24</v>
      </c>
      <c r="D188" t="s">
        <v>25</v>
      </c>
      <c r="E188" t="s">
        <v>20</v>
      </c>
      <c r="F188" t="s">
        <v>33</v>
      </c>
      <c r="G188">
        <v>8000</v>
      </c>
      <c r="H188" t="s">
        <v>27</v>
      </c>
      <c r="I188" t="s">
        <v>51</v>
      </c>
      <c r="J188" t="s">
        <v>52</v>
      </c>
      <c r="K188" s="9">
        <v>41747</v>
      </c>
      <c r="L188" s="9">
        <v>41824</v>
      </c>
      <c r="M188">
        <v>77</v>
      </c>
      <c r="N188" s="43">
        <v>103.8961038961039</v>
      </c>
      <c r="O188">
        <v>1</v>
      </c>
      <c r="P188" s="43">
        <f t="shared" si="21"/>
        <v>51.948051948051948</v>
      </c>
      <c r="Q188" s="9">
        <v>41817</v>
      </c>
      <c r="R188">
        <v>1</v>
      </c>
      <c r="S188" s="44">
        <f t="shared" si="15"/>
        <v>73</v>
      </c>
      <c r="T188" s="44">
        <f t="shared" si="16"/>
        <v>-3</v>
      </c>
      <c r="U188" s="43">
        <f t="shared" si="17"/>
        <v>73</v>
      </c>
      <c r="V188" s="43">
        <f t="shared" si="18"/>
        <v>-3</v>
      </c>
      <c r="W188">
        <f t="shared" si="19"/>
        <v>7</v>
      </c>
      <c r="X188">
        <f t="shared" si="20"/>
        <v>363.63636363636363</v>
      </c>
    </row>
    <row r="189" spans="1:24" x14ac:dyDescent="0.3">
      <c r="A189">
        <v>12</v>
      </c>
      <c r="B189" t="s">
        <v>13</v>
      </c>
      <c r="C189" t="s">
        <v>24</v>
      </c>
      <c r="D189" t="s">
        <v>25</v>
      </c>
      <c r="E189" t="s">
        <v>20</v>
      </c>
      <c r="F189" t="s">
        <v>33</v>
      </c>
      <c r="G189">
        <v>8000</v>
      </c>
      <c r="H189" t="s">
        <v>27</v>
      </c>
      <c r="I189" t="s">
        <v>51</v>
      </c>
      <c r="J189" t="s">
        <v>52</v>
      </c>
      <c r="K189" s="9">
        <v>41747</v>
      </c>
      <c r="L189" s="9">
        <v>41824</v>
      </c>
      <c r="M189">
        <v>77</v>
      </c>
      <c r="N189" s="43">
        <v>103.8961038961039</v>
      </c>
      <c r="O189">
        <v>1</v>
      </c>
      <c r="P189" s="43">
        <f t="shared" si="21"/>
        <v>51.948051948051948</v>
      </c>
      <c r="Q189" s="9">
        <v>41824</v>
      </c>
      <c r="R189">
        <v>1</v>
      </c>
      <c r="S189" s="44">
        <f t="shared" si="15"/>
        <v>80</v>
      </c>
      <c r="T189" s="44">
        <f t="shared" si="16"/>
        <v>4</v>
      </c>
      <c r="U189" s="43">
        <f t="shared" si="17"/>
        <v>80</v>
      </c>
      <c r="V189" s="43">
        <f t="shared" si="18"/>
        <v>4</v>
      </c>
      <c r="W189">
        <f t="shared" si="19"/>
        <v>3</v>
      </c>
      <c r="X189">
        <f t="shared" si="20"/>
        <v>155.84415584415584</v>
      </c>
    </row>
    <row r="190" spans="1:24" x14ac:dyDescent="0.3">
      <c r="A190">
        <v>9</v>
      </c>
      <c r="B190" t="s">
        <v>13</v>
      </c>
      <c r="C190" t="s">
        <v>24</v>
      </c>
      <c r="D190" t="s">
        <v>25</v>
      </c>
      <c r="E190" t="s">
        <v>16</v>
      </c>
      <c r="F190" t="s">
        <v>38</v>
      </c>
      <c r="G190">
        <v>6000</v>
      </c>
      <c r="H190" t="s">
        <v>27</v>
      </c>
      <c r="I190" t="s">
        <v>51</v>
      </c>
      <c r="J190" t="s">
        <v>52</v>
      </c>
      <c r="K190" s="9">
        <v>41747</v>
      </c>
      <c r="L190" s="9">
        <v>41824</v>
      </c>
      <c r="M190">
        <v>77</v>
      </c>
      <c r="N190" s="43">
        <v>77.922077922077918</v>
      </c>
      <c r="O190">
        <v>1</v>
      </c>
      <c r="P190" s="43">
        <f t="shared" si="21"/>
        <v>38.961038961038959</v>
      </c>
      <c r="Q190" s="9">
        <v>41747</v>
      </c>
      <c r="R190">
        <v>1</v>
      </c>
      <c r="S190" s="44">
        <f t="shared" si="15"/>
        <v>3</v>
      </c>
      <c r="T190" s="44">
        <f t="shared" si="16"/>
        <v>-73</v>
      </c>
      <c r="U190" s="43">
        <f t="shared" si="17"/>
        <v>3</v>
      </c>
      <c r="V190" s="43">
        <f t="shared" si="18"/>
        <v>-73</v>
      </c>
      <c r="W190">
        <f t="shared" si="19"/>
        <v>4</v>
      </c>
      <c r="X190">
        <f t="shared" si="20"/>
        <v>155.84415584415584</v>
      </c>
    </row>
    <row r="191" spans="1:24" x14ac:dyDescent="0.3">
      <c r="A191">
        <v>9</v>
      </c>
      <c r="B191" t="s">
        <v>13</v>
      </c>
      <c r="C191" t="s">
        <v>24</v>
      </c>
      <c r="D191" t="s">
        <v>25</v>
      </c>
      <c r="E191" t="s">
        <v>16</v>
      </c>
      <c r="F191" t="s">
        <v>38</v>
      </c>
      <c r="G191">
        <v>6000</v>
      </c>
      <c r="H191" t="s">
        <v>27</v>
      </c>
      <c r="I191" t="s">
        <v>51</v>
      </c>
      <c r="J191" t="s">
        <v>52</v>
      </c>
      <c r="K191" s="9">
        <v>41747</v>
      </c>
      <c r="L191" s="9">
        <v>41824</v>
      </c>
      <c r="M191">
        <v>77</v>
      </c>
      <c r="N191" s="43">
        <v>77.922077922077918</v>
      </c>
      <c r="O191">
        <v>1</v>
      </c>
      <c r="P191" s="43">
        <f t="shared" si="21"/>
        <v>38.961038961038959</v>
      </c>
      <c r="Q191" s="9">
        <v>41754</v>
      </c>
      <c r="R191">
        <v>1</v>
      </c>
      <c r="S191" s="44">
        <f t="shared" si="15"/>
        <v>10</v>
      </c>
      <c r="T191" s="44">
        <f t="shared" si="16"/>
        <v>-66</v>
      </c>
      <c r="U191" s="43">
        <f t="shared" si="17"/>
        <v>10</v>
      </c>
      <c r="V191" s="43">
        <f t="shared" si="18"/>
        <v>-66</v>
      </c>
      <c r="W191">
        <f t="shared" si="19"/>
        <v>7</v>
      </c>
      <c r="X191">
        <f t="shared" si="20"/>
        <v>272.72727272727269</v>
      </c>
    </row>
    <row r="192" spans="1:24" x14ac:dyDescent="0.3">
      <c r="A192">
        <v>9</v>
      </c>
      <c r="B192" t="s">
        <v>13</v>
      </c>
      <c r="C192" t="s">
        <v>24</v>
      </c>
      <c r="D192" t="s">
        <v>25</v>
      </c>
      <c r="E192" t="s">
        <v>16</v>
      </c>
      <c r="F192" t="s">
        <v>38</v>
      </c>
      <c r="G192">
        <v>6000</v>
      </c>
      <c r="H192" t="s">
        <v>27</v>
      </c>
      <c r="I192" t="s">
        <v>51</v>
      </c>
      <c r="J192" t="s">
        <v>52</v>
      </c>
      <c r="K192" s="9">
        <v>41747</v>
      </c>
      <c r="L192" s="9">
        <v>41824</v>
      </c>
      <c r="M192">
        <v>77</v>
      </c>
      <c r="N192" s="43">
        <v>77.922077922077918</v>
      </c>
      <c r="O192">
        <v>1</v>
      </c>
      <c r="P192" s="43">
        <f t="shared" si="21"/>
        <v>38.961038961038959</v>
      </c>
      <c r="Q192" s="9">
        <v>41761</v>
      </c>
      <c r="R192">
        <v>1</v>
      </c>
      <c r="S192" s="44">
        <f t="shared" si="15"/>
        <v>17</v>
      </c>
      <c r="T192" s="44">
        <f t="shared" si="16"/>
        <v>-59</v>
      </c>
      <c r="U192" s="43">
        <f t="shared" si="17"/>
        <v>17</v>
      </c>
      <c r="V192" s="43">
        <f t="shared" si="18"/>
        <v>-59</v>
      </c>
      <c r="W192">
        <f t="shared" si="19"/>
        <v>7</v>
      </c>
      <c r="X192">
        <f t="shared" si="20"/>
        <v>272.72727272727269</v>
      </c>
    </row>
    <row r="193" spans="1:24" x14ac:dyDescent="0.3">
      <c r="A193">
        <v>9</v>
      </c>
      <c r="B193" t="s">
        <v>13</v>
      </c>
      <c r="C193" t="s">
        <v>24</v>
      </c>
      <c r="D193" t="s">
        <v>25</v>
      </c>
      <c r="E193" t="s">
        <v>16</v>
      </c>
      <c r="F193" t="s">
        <v>38</v>
      </c>
      <c r="G193">
        <v>6000</v>
      </c>
      <c r="H193" t="s">
        <v>27</v>
      </c>
      <c r="I193" t="s">
        <v>51</v>
      </c>
      <c r="J193" t="s">
        <v>52</v>
      </c>
      <c r="K193" s="9">
        <v>41747</v>
      </c>
      <c r="L193" s="9">
        <v>41824</v>
      </c>
      <c r="M193">
        <v>77</v>
      </c>
      <c r="N193" s="43">
        <v>77.922077922077918</v>
      </c>
      <c r="O193">
        <v>1</v>
      </c>
      <c r="P193" s="43">
        <f t="shared" si="21"/>
        <v>38.961038961038959</v>
      </c>
      <c r="Q193" s="9">
        <v>41768</v>
      </c>
      <c r="R193">
        <v>1</v>
      </c>
      <c r="S193" s="44">
        <f t="shared" si="15"/>
        <v>24</v>
      </c>
      <c r="T193" s="44">
        <f t="shared" si="16"/>
        <v>-52</v>
      </c>
      <c r="U193" s="43">
        <f t="shared" si="17"/>
        <v>24</v>
      </c>
      <c r="V193" s="43">
        <f t="shared" si="18"/>
        <v>-52</v>
      </c>
      <c r="W193">
        <f t="shared" si="19"/>
        <v>7</v>
      </c>
      <c r="X193">
        <f t="shared" si="20"/>
        <v>272.72727272727269</v>
      </c>
    </row>
    <row r="194" spans="1:24" x14ac:dyDescent="0.3">
      <c r="A194">
        <v>9</v>
      </c>
      <c r="B194" t="s">
        <v>13</v>
      </c>
      <c r="C194" t="s">
        <v>24</v>
      </c>
      <c r="D194" t="s">
        <v>25</v>
      </c>
      <c r="E194" t="s">
        <v>16</v>
      </c>
      <c r="F194" t="s">
        <v>38</v>
      </c>
      <c r="G194">
        <v>6000</v>
      </c>
      <c r="H194" t="s">
        <v>27</v>
      </c>
      <c r="I194" t="s">
        <v>51</v>
      </c>
      <c r="J194" t="s">
        <v>52</v>
      </c>
      <c r="K194" s="9">
        <v>41747</v>
      </c>
      <c r="L194" s="9">
        <v>41824</v>
      </c>
      <c r="M194">
        <v>77</v>
      </c>
      <c r="N194" s="43">
        <v>77.922077922077918</v>
      </c>
      <c r="O194">
        <v>1</v>
      </c>
      <c r="P194" s="43">
        <f t="shared" si="21"/>
        <v>38.961038961038959</v>
      </c>
      <c r="Q194" s="9">
        <v>41775</v>
      </c>
      <c r="R194">
        <v>1</v>
      </c>
      <c r="S194" s="44">
        <f t="shared" ref="S194:S237" si="22">Q194-H194</f>
        <v>31</v>
      </c>
      <c r="T194" s="44">
        <f t="shared" ref="T194:T237" si="23">Q194-I194</f>
        <v>-45</v>
      </c>
      <c r="U194" s="43">
        <f t="shared" si="17"/>
        <v>31</v>
      </c>
      <c r="V194" s="43">
        <f t="shared" si="18"/>
        <v>-45</v>
      </c>
      <c r="W194">
        <f t="shared" si="19"/>
        <v>7</v>
      </c>
      <c r="X194">
        <f t="shared" si="20"/>
        <v>272.72727272727269</v>
      </c>
    </row>
    <row r="195" spans="1:24" x14ac:dyDescent="0.3">
      <c r="A195">
        <v>9</v>
      </c>
      <c r="B195" t="s">
        <v>13</v>
      </c>
      <c r="C195" t="s">
        <v>24</v>
      </c>
      <c r="D195" t="s">
        <v>25</v>
      </c>
      <c r="E195" t="s">
        <v>16</v>
      </c>
      <c r="F195" t="s">
        <v>38</v>
      </c>
      <c r="G195">
        <v>6000</v>
      </c>
      <c r="H195" t="s">
        <v>27</v>
      </c>
      <c r="I195" t="s">
        <v>51</v>
      </c>
      <c r="J195" t="s">
        <v>52</v>
      </c>
      <c r="K195" s="9">
        <v>41747</v>
      </c>
      <c r="L195" s="9">
        <v>41824</v>
      </c>
      <c r="M195">
        <v>77</v>
      </c>
      <c r="N195" s="43">
        <v>77.922077922077918</v>
      </c>
      <c r="O195">
        <v>1</v>
      </c>
      <c r="P195" s="43">
        <f t="shared" si="21"/>
        <v>38.961038961038959</v>
      </c>
      <c r="Q195" s="9">
        <v>41782</v>
      </c>
      <c r="R195">
        <v>1</v>
      </c>
      <c r="S195" s="44">
        <f t="shared" si="22"/>
        <v>38</v>
      </c>
      <c r="T195" s="44">
        <f t="shared" si="23"/>
        <v>-38</v>
      </c>
      <c r="U195" s="43">
        <f t="shared" ref="U195:U237" si="24">Q195-H195</f>
        <v>38</v>
      </c>
      <c r="V195" s="43">
        <f t="shared" ref="V195:V237" si="25">Q195-I195</f>
        <v>-38</v>
      </c>
      <c r="W195">
        <f t="shared" ref="W195:W237" si="26">IF(U195&lt;=6,U195+1,
IF(AND(V195&lt;=6,V195&gt;=0),7-V195,7))</f>
        <v>7</v>
      </c>
      <c r="X195">
        <f t="shared" ref="X195:X237" si="27">W195*P195</f>
        <v>272.72727272727269</v>
      </c>
    </row>
    <row r="196" spans="1:24" x14ac:dyDescent="0.3">
      <c r="A196">
        <v>9</v>
      </c>
      <c r="B196" t="s">
        <v>13</v>
      </c>
      <c r="C196" t="s">
        <v>24</v>
      </c>
      <c r="D196" t="s">
        <v>25</v>
      </c>
      <c r="E196" t="s">
        <v>16</v>
      </c>
      <c r="F196" t="s">
        <v>38</v>
      </c>
      <c r="G196">
        <v>6000</v>
      </c>
      <c r="H196" t="s">
        <v>27</v>
      </c>
      <c r="I196" t="s">
        <v>51</v>
      </c>
      <c r="J196" t="s">
        <v>52</v>
      </c>
      <c r="K196" s="9">
        <v>41747</v>
      </c>
      <c r="L196" s="9">
        <v>41824</v>
      </c>
      <c r="M196">
        <v>77</v>
      </c>
      <c r="N196" s="43">
        <v>77.922077922077918</v>
      </c>
      <c r="O196">
        <v>1</v>
      </c>
      <c r="P196" s="43">
        <f t="shared" si="21"/>
        <v>38.961038961038959</v>
      </c>
      <c r="Q196" s="9">
        <v>41789</v>
      </c>
      <c r="R196">
        <v>1</v>
      </c>
      <c r="S196" s="44">
        <f t="shared" si="22"/>
        <v>45</v>
      </c>
      <c r="T196" s="44">
        <f t="shared" si="23"/>
        <v>-31</v>
      </c>
      <c r="U196" s="43">
        <f t="shared" si="24"/>
        <v>45</v>
      </c>
      <c r="V196" s="43">
        <f t="shared" si="25"/>
        <v>-31</v>
      </c>
      <c r="W196">
        <f t="shared" si="26"/>
        <v>7</v>
      </c>
      <c r="X196">
        <f t="shared" si="27"/>
        <v>272.72727272727269</v>
      </c>
    </row>
    <row r="197" spans="1:24" x14ac:dyDescent="0.3">
      <c r="A197">
        <v>9</v>
      </c>
      <c r="B197" t="s">
        <v>13</v>
      </c>
      <c r="C197" t="s">
        <v>24</v>
      </c>
      <c r="D197" t="s">
        <v>25</v>
      </c>
      <c r="E197" t="s">
        <v>16</v>
      </c>
      <c r="F197" t="s">
        <v>38</v>
      </c>
      <c r="G197">
        <v>6000</v>
      </c>
      <c r="H197" t="s">
        <v>27</v>
      </c>
      <c r="I197" t="s">
        <v>51</v>
      </c>
      <c r="J197" t="s">
        <v>52</v>
      </c>
      <c r="K197" s="9">
        <v>41747</v>
      </c>
      <c r="L197" s="9">
        <v>41824</v>
      </c>
      <c r="M197">
        <v>77</v>
      </c>
      <c r="N197" s="43">
        <v>77.922077922077918</v>
      </c>
      <c r="O197">
        <v>1</v>
      </c>
      <c r="P197" s="43">
        <f t="shared" si="21"/>
        <v>38.961038961038959</v>
      </c>
      <c r="Q197" s="9">
        <v>41796</v>
      </c>
      <c r="R197">
        <v>1</v>
      </c>
      <c r="S197" s="44">
        <f t="shared" si="22"/>
        <v>52</v>
      </c>
      <c r="T197" s="44">
        <f t="shared" si="23"/>
        <v>-24</v>
      </c>
      <c r="U197" s="43">
        <f t="shared" si="24"/>
        <v>52</v>
      </c>
      <c r="V197" s="43">
        <f t="shared" si="25"/>
        <v>-24</v>
      </c>
      <c r="W197">
        <f t="shared" si="26"/>
        <v>7</v>
      </c>
      <c r="X197">
        <f t="shared" si="27"/>
        <v>272.72727272727269</v>
      </c>
    </row>
    <row r="198" spans="1:24" x14ac:dyDescent="0.3">
      <c r="A198">
        <v>9</v>
      </c>
      <c r="B198" t="s">
        <v>13</v>
      </c>
      <c r="C198" t="s">
        <v>24</v>
      </c>
      <c r="D198" t="s">
        <v>25</v>
      </c>
      <c r="E198" t="s">
        <v>16</v>
      </c>
      <c r="F198" t="s">
        <v>38</v>
      </c>
      <c r="G198">
        <v>6000</v>
      </c>
      <c r="H198" t="s">
        <v>27</v>
      </c>
      <c r="I198" t="s">
        <v>51</v>
      </c>
      <c r="J198" t="s">
        <v>52</v>
      </c>
      <c r="K198" s="9">
        <v>41747</v>
      </c>
      <c r="L198" s="9">
        <v>41824</v>
      </c>
      <c r="M198">
        <v>77</v>
      </c>
      <c r="N198" s="43">
        <v>77.922077922077918</v>
      </c>
      <c r="O198">
        <v>1</v>
      </c>
      <c r="P198" s="43">
        <f t="shared" si="21"/>
        <v>38.961038961038959</v>
      </c>
      <c r="Q198" s="9">
        <v>41803</v>
      </c>
      <c r="R198">
        <v>1</v>
      </c>
      <c r="S198" s="44">
        <f t="shared" si="22"/>
        <v>59</v>
      </c>
      <c r="T198" s="44">
        <f t="shared" si="23"/>
        <v>-17</v>
      </c>
      <c r="U198" s="43">
        <f t="shared" si="24"/>
        <v>59</v>
      </c>
      <c r="V198" s="43">
        <f t="shared" si="25"/>
        <v>-17</v>
      </c>
      <c r="W198">
        <f t="shared" si="26"/>
        <v>7</v>
      </c>
      <c r="X198">
        <f t="shared" si="27"/>
        <v>272.72727272727269</v>
      </c>
    </row>
    <row r="199" spans="1:24" x14ac:dyDescent="0.3">
      <c r="A199">
        <v>9</v>
      </c>
      <c r="B199" t="s">
        <v>13</v>
      </c>
      <c r="C199" t="s">
        <v>24</v>
      </c>
      <c r="D199" t="s">
        <v>25</v>
      </c>
      <c r="E199" t="s">
        <v>16</v>
      </c>
      <c r="F199" t="s">
        <v>38</v>
      </c>
      <c r="G199">
        <v>6000</v>
      </c>
      <c r="H199" t="s">
        <v>27</v>
      </c>
      <c r="I199" t="s">
        <v>51</v>
      </c>
      <c r="J199" t="s">
        <v>52</v>
      </c>
      <c r="K199" s="9">
        <v>41747</v>
      </c>
      <c r="L199" s="9">
        <v>41824</v>
      </c>
      <c r="M199">
        <v>77</v>
      </c>
      <c r="N199" s="43">
        <v>77.922077922077918</v>
      </c>
      <c r="O199">
        <v>1</v>
      </c>
      <c r="P199" s="43">
        <f t="shared" si="21"/>
        <v>38.961038961038959</v>
      </c>
      <c r="Q199" s="9">
        <v>41810</v>
      </c>
      <c r="R199">
        <v>1</v>
      </c>
      <c r="S199" s="44">
        <f t="shared" si="22"/>
        <v>66</v>
      </c>
      <c r="T199" s="44">
        <f t="shared" si="23"/>
        <v>-10</v>
      </c>
      <c r="U199" s="43">
        <f t="shared" si="24"/>
        <v>66</v>
      </c>
      <c r="V199" s="43">
        <f t="shared" si="25"/>
        <v>-10</v>
      </c>
      <c r="W199">
        <f t="shared" si="26"/>
        <v>7</v>
      </c>
      <c r="X199">
        <f t="shared" si="27"/>
        <v>272.72727272727269</v>
      </c>
    </row>
    <row r="200" spans="1:24" x14ac:dyDescent="0.3">
      <c r="A200">
        <v>9</v>
      </c>
      <c r="B200" t="s">
        <v>13</v>
      </c>
      <c r="C200" t="s">
        <v>24</v>
      </c>
      <c r="D200" t="s">
        <v>25</v>
      </c>
      <c r="E200" t="s">
        <v>16</v>
      </c>
      <c r="F200" t="s">
        <v>38</v>
      </c>
      <c r="G200">
        <v>6000</v>
      </c>
      <c r="H200" t="s">
        <v>27</v>
      </c>
      <c r="I200" t="s">
        <v>51</v>
      </c>
      <c r="J200" t="s">
        <v>52</v>
      </c>
      <c r="K200" s="9">
        <v>41747</v>
      </c>
      <c r="L200" s="9">
        <v>41824</v>
      </c>
      <c r="M200">
        <v>77</v>
      </c>
      <c r="N200" s="43">
        <v>77.922077922077918</v>
      </c>
      <c r="O200">
        <v>1</v>
      </c>
      <c r="P200" s="43">
        <f t="shared" si="21"/>
        <v>38.961038961038959</v>
      </c>
      <c r="Q200" s="9">
        <v>41817</v>
      </c>
      <c r="R200">
        <v>1</v>
      </c>
      <c r="S200" s="44">
        <f t="shared" si="22"/>
        <v>73</v>
      </c>
      <c r="T200" s="44">
        <f t="shared" si="23"/>
        <v>-3</v>
      </c>
      <c r="U200" s="43">
        <f t="shared" si="24"/>
        <v>73</v>
      </c>
      <c r="V200" s="43">
        <f t="shared" si="25"/>
        <v>-3</v>
      </c>
      <c r="W200">
        <f t="shared" si="26"/>
        <v>7</v>
      </c>
      <c r="X200">
        <f t="shared" si="27"/>
        <v>272.72727272727269</v>
      </c>
    </row>
    <row r="201" spans="1:24" x14ac:dyDescent="0.3">
      <c r="A201">
        <v>9</v>
      </c>
      <c r="B201" t="s">
        <v>13</v>
      </c>
      <c r="C201" t="s">
        <v>24</v>
      </c>
      <c r="D201" t="s">
        <v>25</v>
      </c>
      <c r="E201" t="s">
        <v>16</v>
      </c>
      <c r="F201" t="s">
        <v>38</v>
      </c>
      <c r="G201">
        <v>6000</v>
      </c>
      <c r="H201" t="s">
        <v>27</v>
      </c>
      <c r="I201" t="s">
        <v>51</v>
      </c>
      <c r="J201" t="s">
        <v>52</v>
      </c>
      <c r="K201" s="9">
        <v>41747</v>
      </c>
      <c r="L201" s="9">
        <v>41824</v>
      </c>
      <c r="M201">
        <v>77</v>
      </c>
      <c r="N201" s="43">
        <v>77.922077922077918</v>
      </c>
      <c r="O201">
        <v>1</v>
      </c>
      <c r="P201" s="43">
        <f t="shared" si="21"/>
        <v>38.961038961038959</v>
      </c>
      <c r="Q201" s="9">
        <v>41824</v>
      </c>
      <c r="R201">
        <v>1</v>
      </c>
      <c r="S201" s="44">
        <f t="shared" si="22"/>
        <v>80</v>
      </c>
      <c r="T201" s="44">
        <f t="shared" si="23"/>
        <v>4</v>
      </c>
      <c r="U201" s="43">
        <f t="shared" si="24"/>
        <v>80</v>
      </c>
      <c r="V201" s="43">
        <f t="shared" si="25"/>
        <v>4</v>
      </c>
      <c r="W201">
        <f t="shared" si="26"/>
        <v>3</v>
      </c>
      <c r="X201">
        <f t="shared" si="27"/>
        <v>116.88311688311688</v>
      </c>
    </row>
    <row r="202" spans="1:24" x14ac:dyDescent="0.3">
      <c r="A202">
        <v>9</v>
      </c>
      <c r="B202" t="s">
        <v>13</v>
      </c>
      <c r="C202" t="s">
        <v>24</v>
      </c>
      <c r="D202" t="s">
        <v>25</v>
      </c>
      <c r="E202" t="s">
        <v>16</v>
      </c>
      <c r="F202" t="s">
        <v>33</v>
      </c>
      <c r="G202">
        <v>6000</v>
      </c>
      <c r="H202" t="s">
        <v>27</v>
      </c>
      <c r="I202" t="s">
        <v>51</v>
      </c>
      <c r="J202" t="s">
        <v>52</v>
      </c>
      <c r="K202" s="9">
        <v>41747</v>
      </c>
      <c r="L202" s="9">
        <v>41824</v>
      </c>
      <c r="M202">
        <v>77</v>
      </c>
      <c r="N202" s="43">
        <v>77.922077922077918</v>
      </c>
      <c r="O202">
        <v>1</v>
      </c>
      <c r="P202" s="43">
        <f t="shared" si="21"/>
        <v>38.961038961038959</v>
      </c>
      <c r="Q202" s="9">
        <v>41747</v>
      </c>
      <c r="R202">
        <v>1</v>
      </c>
      <c r="S202" s="44">
        <f t="shared" si="22"/>
        <v>3</v>
      </c>
      <c r="T202" s="44">
        <f t="shared" si="23"/>
        <v>-73</v>
      </c>
      <c r="U202" s="43">
        <f t="shared" si="24"/>
        <v>3</v>
      </c>
      <c r="V202" s="43">
        <f t="shared" si="25"/>
        <v>-73</v>
      </c>
      <c r="W202">
        <f t="shared" si="26"/>
        <v>4</v>
      </c>
      <c r="X202">
        <f t="shared" si="27"/>
        <v>155.84415584415584</v>
      </c>
    </row>
    <row r="203" spans="1:24" x14ac:dyDescent="0.3">
      <c r="A203">
        <v>9</v>
      </c>
      <c r="B203" t="s">
        <v>13</v>
      </c>
      <c r="C203" t="s">
        <v>24</v>
      </c>
      <c r="D203" t="s">
        <v>25</v>
      </c>
      <c r="E203" t="s">
        <v>16</v>
      </c>
      <c r="F203" t="s">
        <v>33</v>
      </c>
      <c r="G203">
        <v>6000</v>
      </c>
      <c r="H203" t="s">
        <v>27</v>
      </c>
      <c r="I203" t="s">
        <v>51</v>
      </c>
      <c r="J203" t="s">
        <v>52</v>
      </c>
      <c r="K203" s="9">
        <v>41747</v>
      </c>
      <c r="L203" s="9">
        <v>41824</v>
      </c>
      <c r="M203">
        <v>77</v>
      </c>
      <c r="N203" s="43">
        <v>77.922077922077918</v>
      </c>
      <c r="O203">
        <v>1</v>
      </c>
      <c r="P203" s="43">
        <f t="shared" si="21"/>
        <v>38.961038961038959</v>
      </c>
      <c r="Q203" s="9">
        <v>41754</v>
      </c>
      <c r="R203">
        <v>1</v>
      </c>
      <c r="S203" s="44">
        <f t="shared" si="22"/>
        <v>10</v>
      </c>
      <c r="T203" s="44">
        <f t="shared" si="23"/>
        <v>-66</v>
      </c>
      <c r="U203" s="43">
        <f t="shared" si="24"/>
        <v>10</v>
      </c>
      <c r="V203" s="43">
        <f t="shared" si="25"/>
        <v>-66</v>
      </c>
      <c r="W203">
        <f t="shared" si="26"/>
        <v>7</v>
      </c>
      <c r="X203">
        <f t="shared" si="27"/>
        <v>272.72727272727269</v>
      </c>
    </row>
    <row r="204" spans="1:24" x14ac:dyDescent="0.3">
      <c r="A204">
        <v>9</v>
      </c>
      <c r="B204" t="s">
        <v>13</v>
      </c>
      <c r="C204" t="s">
        <v>24</v>
      </c>
      <c r="D204" t="s">
        <v>25</v>
      </c>
      <c r="E204" t="s">
        <v>16</v>
      </c>
      <c r="F204" t="s">
        <v>33</v>
      </c>
      <c r="G204">
        <v>6000</v>
      </c>
      <c r="H204" t="s">
        <v>27</v>
      </c>
      <c r="I204" t="s">
        <v>51</v>
      </c>
      <c r="J204" t="s">
        <v>52</v>
      </c>
      <c r="K204" s="9">
        <v>41747</v>
      </c>
      <c r="L204" s="9">
        <v>41824</v>
      </c>
      <c r="M204">
        <v>77</v>
      </c>
      <c r="N204" s="43">
        <v>77.922077922077918</v>
      </c>
      <c r="O204">
        <v>1</v>
      </c>
      <c r="P204" s="43">
        <f t="shared" si="21"/>
        <v>38.961038961038959</v>
      </c>
      <c r="Q204" s="9">
        <v>41761</v>
      </c>
      <c r="R204">
        <v>1</v>
      </c>
      <c r="S204" s="44">
        <f t="shared" si="22"/>
        <v>17</v>
      </c>
      <c r="T204" s="44">
        <f t="shared" si="23"/>
        <v>-59</v>
      </c>
      <c r="U204" s="43">
        <f t="shared" si="24"/>
        <v>17</v>
      </c>
      <c r="V204" s="43">
        <f t="shared" si="25"/>
        <v>-59</v>
      </c>
      <c r="W204">
        <f t="shared" si="26"/>
        <v>7</v>
      </c>
      <c r="X204">
        <f t="shared" si="27"/>
        <v>272.72727272727269</v>
      </c>
    </row>
    <row r="205" spans="1:24" x14ac:dyDescent="0.3">
      <c r="A205">
        <v>9</v>
      </c>
      <c r="B205" t="s">
        <v>13</v>
      </c>
      <c r="C205" t="s">
        <v>24</v>
      </c>
      <c r="D205" t="s">
        <v>25</v>
      </c>
      <c r="E205" t="s">
        <v>16</v>
      </c>
      <c r="F205" t="s">
        <v>33</v>
      </c>
      <c r="G205">
        <v>6000</v>
      </c>
      <c r="H205" t="s">
        <v>27</v>
      </c>
      <c r="I205" t="s">
        <v>51</v>
      </c>
      <c r="J205" t="s">
        <v>52</v>
      </c>
      <c r="K205" s="9">
        <v>41747</v>
      </c>
      <c r="L205" s="9">
        <v>41824</v>
      </c>
      <c r="M205">
        <v>77</v>
      </c>
      <c r="N205" s="43">
        <v>77.922077922077918</v>
      </c>
      <c r="O205">
        <v>1</v>
      </c>
      <c r="P205" s="43">
        <f t="shared" si="21"/>
        <v>38.961038961038959</v>
      </c>
      <c r="Q205" s="9">
        <v>41768</v>
      </c>
      <c r="R205">
        <v>1</v>
      </c>
      <c r="S205" s="44">
        <f t="shared" si="22"/>
        <v>24</v>
      </c>
      <c r="T205" s="44">
        <f t="shared" si="23"/>
        <v>-52</v>
      </c>
      <c r="U205" s="43">
        <f t="shared" si="24"/>
        <v>24</v>
      </c>
      <c r="V205" s="43">
        <f t="shared" si="25"/>
        <v>-52</v>
      </c>
      <c r="W205">
        <f t="shared" si="26"/>
        <v>7</v>
      </c>
      <c r="X205">
        <f t="shared" si="27"/>
        <v>272.72727272727269</v>
      </c>
    </row>
    <row r="206" spans="1:24" x14ac:dyDescent="0.3">
      <c r="A206">
        <v>9</v>
      </c>
      <c r="B206" t="s">
        <v>13</v>
      </c>
      <c r="C206" t="s">
        <v>24</v>
      </c>
      <c r="D206" t="s">
        <v>25</v>
      </c>
      <c r="E206" t="s">
        <v>16</v>
      </c>
      <c r="F206" t="s">
        <v>33</v>
      </c>
      <c r="G206">
        <v>6000</v>
      </c>
      <c r="H206" t="s">
        <v>27</v>
      </c>
      <c r="I206" t="s">
        <v>51</v>
      </c>
      <c r="J206" t="s">
        <v>52</v>
      </c>
      <c r="K206" s="9">
        <v>41747</v>
      </c>
      <c r="L206" s="9">
        <v>41824</v>
      </c>
      <c r="M206">
        <v>77</v>
      </c>
      <c r="N206" s="43">
        <v>77.922077922077918</v>
      </c>
      <c r="O206">
        <v>1</v>
      </c>
      <c r="P206" s="43">
        <f t="shared" ref="P206:P237" si="28">N206/2</f>
        <v>38.961038961038959</v>
      </c>
      <c r="Q206" s="9">
        <v>41775</v>
      </c>
      <c r="R206">
        <v>1</v>
      </c>
      <c r="S206" s="44">
        <f t="shared" si="22"/>
        <v>31</v>
      </c>
      <c r="T206" s="44">
        <f t="shared" si="23"/>
        <v>-45</v>
      </c>
      <c r="U206" s="43">
        <f t="shared" si="24"/>
        <v>31</v>
      </c>
      <c r="V206" s="43">
        <f t="shared" si="25"/>
        <v>-45</v>
      </c>
      <c r="W206">
        <f t="shared" si="26"/>
        <v>7</v>
      </c>
      <c r="X206">
        <f t="shared" si="27"/>
        <v>272.72727272727269</v>
      </c>
    </row>
    <row r="207" spans="1:24" x14ac:dyDescent="0.3">
      <c r="A207">
        <v>9</v>
      </c>
      <c r="B207" t="s">
        <v>13</v>
      </c>
      <c r="C207" t="s">
        <v>24</v>
      </c>
      <c r="D207" t="s">
        <v>25</v>
      </c>
      <c r="E207" t="s">
        <v>16</v>
      </c>
      <c r="F207" t="s">
        <v>33</v>
      </c>
      <c r="G207">
        <v>6000</v>
      </c>
      <c r="H207" t="s">
        <v>27</v>
      </c>
      <c r="I207" t="s">
        <v>51</v>
      </c>
      <c r="J207" t="s">
        <v>52</v>
      </c>
      <c r="K207" s="9">
        <v>41747</v>
      </c>
      <c r="L207" s="9">
        <v>41824</v>
      </c>
      <c r="M207">
        <v>77</v>
      </c>
      <c r="N207" s="43">
        <v>77.922077922077918</v>
      </c>
      <c r="O207">
        <v>1</v>
      </c>
      <c r="P207" s="43">
        <f t="shared" si="28"/>
        <v>38.961038961038959</v>
      </c>
      <c r="Q207" s="9">
        <v>41782</v>
      </c>
      <c r="R207">
        <v>1</v>
      </c>
      <c r="S207" s="44">
        <f t="shared" si="22"/>
        <v>38</v>
      </c>
      <c r="T207" s="44">
        <f t="shared" si="23"/>
        <v>-38</v>
      </c>
      <c r="U207" s="43">
        <f t="shared" si="24"/>
        <v>38</v>
      </c>
      <c r="V207" s="43">
        <f t="shared" si="25"/>
        <v>-38</v>
      </c>
      <c r="W207">
        <f t="shared" si="26"/>
        <v>7</v>
      </c>
      <c r="X207">
        <f t="shared" si="27"/>
        <v>272.72727272727269</v>
      </c>
    </row>
    <row r="208" spans="1:24" x14ac:dyDescent="0.3">
      <c r="A208">
        <v>9</v>
      </c>
      <c r="B208" t="s">
        <v>13</v>
      </c>
      <c r="C208" t="s">
        <v>24</v>
      </c>
      <c r="D208" t="s">
        <v>25</v>
      </c>
      <c r="E208" t="s">
        <v>16</v>
      </c>
      <c r="F208" t="s">
        <v>33</v>
      </c>
      <c r="G208">
        <v>6000</v>
      </c>
      <c r="H208" t="s">
        <v>27</v>
      </c>
      <c r="I208" t="s">
        <v>51</v>
      </c>
      <c r="J208" t="s">
        <v>52</v>
      </c>
      <c r="K208" s="9">
        <v>41747</v>
      </c>
      <c r="L208" s="9">
        <v>41824</v>
      </c>
      <c r="M208">
        <v>77</v>
      </c>
      <c r="N208" s="43">
        <v>77.922077922077918</v>
      </c>
      <c r="O208">
        <v>1</v>
      </c>
      <c r="P208" s="43">
        <f t="shared" si="28"/>
        <v>38.961038961038959</v>
      </c>
      <c r="Q208" s="9">
        <v>41789</v>
      </c>
      <c r="R208">
        <v>1</v>
      </c>
      <c r="S208" s="44">
        <f t="shared" si="22"/>
        <v>45</v>
      </c>
      <c r="T208" s="44">
        <f t="shared" si="23"/>
        <v>-31</v>
      </c>
      <c r="U208" s="43">
        <f t="shared" si="24"/>
        <v>45</v>
      </c>
      <c r="V208" s="43">
        <f t="shared" si="25"/>
        <v>-31</v>
      </c>
      <c r="W208">
        <f t="shared" si="26"/>
        <v>7</v>
      </c>
      <c r="X208">
        <f t="shared" si="27"/>
        <v>272.72727272727269</v>
      </c>
    </row>
    <row r="209" spans="1:24" x14ac:dyDescent="0.3">
      <c r="A209">
        <v>9</v>
      </c>
      <c r="B209" t="s">
        <v>13</v>
      </c>
      <c r="C209" t="s">
        <v>24</v>
      </c>
      <c r="D209" t="s">
        <v>25</v>
      </c>
      <c r="E209" t="s">
        <v>16</v>
      </c>
      <c r="F209" t="s">
        <v>33</v>
      </c>
      <c r="G209">
        <v>6000</v>
      </c>
      <c r="H209" t="s">
        <v>27</v>
      </c>
      <c r="I209" t="s">
        <v>51</v>
      </c>
      <c r="J209" t="s">
        <v>52</v>
      </c>
      <c r="K209" s="9">
        <v>41747</v>
      </c>
      <c r="L209" s="9">
        <v>41824</v>
      </c>
      <c r="M209">
        <v>77</v>
      </c>
      <c r="N209" s="43">
        <v>77.922077922077918</v>
      </c>
      <c r="O209">
        <v>1</v>
      </c>
      <c r="P209" s="43">
        <f t="shared" si="28"/>
        <v>38.961038961038959</v>
      </c>
      <c r="Q209" s="9">
        <v>41796</v>
      </c>
      <c r="R209">
        <v>1</v>
      </c>
      <c r="S209" s="44">
        <f t="shared" si="22"/>
        <v>52</v>
      </c>
      <c r="T209" s="44">
        <f t="shared" si="23"/>
        <v>-24</v>
      </c>
      <c r="U209" s="43">
        <f t="shared" si="24"/>
        <v>52</v>
      </c>
      <c r="V209" s="43">
        <f t="shared" si="25"/>
        <v>-24</v>
      </c>
      <c r="W209">
        <f t="shared" si="26"/>
        <v>7</v>
      </c>
      <c r="X209">
        <f t="shared" si="27"/>
        <v>272.72727272727269</v>
      </c>
    </row>
    <row r="210" spans="1:24" x14ac:dyDescent="0.3">
      <c r="A210">
        <v>9</v>
      </c>
      <c r="B210" t="s">
        <v>13</v>
      </c>
      <c r="C210" t="s">
        <v>24</v>
      </c>
      <c r="D210" t="s">
        <v>25</v>
      </c>
      <c r="E210" t="s">
        <v>16</v>
      </c>
      <c r="F210" t="s">
        <v>33</v>
      </c>
      <c r="G210">
        <v>6000</v>
      </c>
      <c r="H210" t="s">
        <v>27</v>
      </c>
      <c r="I210" t="s">
        <v>51</v>
      </c>
      <c r="J210" t="s">
        <v>52</v>
      </c>
      <c r="K210" s="9">
        <v>41747</v>
      </c>
      <c r="L210" s="9">
        <v>41824</v>
      </c>
      <c r="M210">
        <v>77</v>
      </c>
      <c r="N210" s="43">
        <v>77.922077922077918</v>
      </c>
      <c r="O210">
        <v>1</v>
      </c>
      <c r="P210" s="43">
        <f t="shared" si="28"/>
        <v>38.961038961038959</v>
      </c>
      <c r="Q210" s="9">
        <v>41803</v>
      </c>
      <c r="R210">
        <v>1</v>
      </c>
      <c r="S210" s="44">
        <f t="shared" si="22"/>
        <v>59</v>
      </c>
      <c r="T210" s="44">
        <f t="shared" si="23"/>
        <v>-17</v>
      </c>
      <c r="U210" s="43">
        <f t="shared" si="24"/>
        <v>59</v>
      </c>
      <c r="V210" s="43">
        <f t="shared" si="25"/>
        <v>-17</v>
      </c>
      <c r="W210">
        <f t="shared" si="26"/>
        <v>7</v>
      </c>
      <c r="X210">
        <f t="shared" si="27"/>
        <v>272.72727272727269</v>
      </c>
    </row>
    <row r="211" spans="1:24" x14ac:dyDescent="0.3">
      <c r="A211">
        <v>9</v>
      </c>
      <c r="B211" t="s">
        <v>13</v>
      </c>
      <c r="C211" t="s">
        <v>24</v>
      </c>
      <c r="D211" t="s">
        <v>25</v>
      </c>
      <c r="E211" t="s">
        <v>16</v>
      </c>
      <c r="F211" t="s">
        <v>33</v>
      </c>
      <c r="G211">
        <v>6000</v>
      </c>
      <c r="H211" t="s">
        <v>27</v>
      </c>
      <c r="I211" t="s">
        <v>51</v>
      </c>
      <c r="J211" t="s">
        <v>52</v>
      </c>
      <c r="K211" s="9">
        <v>41747</v>
      </c>
      <c r="L211" s="9">
        <v>41824</v>
      </c>
      <c r="M211">
        <v>77</v>
      </c>
      <c r="N211" s="43">
        <v>77.922077922077918</v>
      </c>
      <c r="O211">
        <v>1</v>
      </c>
      <c r="P211" s="43">
        <f t="shared" si="28"/>
        <v>38.961038961038959</v>
      </c>
      <c r="Q211" s="9">
        <v>41810</v>
      </c>
      <c r="R211">
        <v>1</v>
      </c>
      <c r="S211" s="44">
        <f t="shared" si="22"/>
        <v>66</v>
      </c>
      <c r="T211" s="44">
        <f t="shared" si="23"/>
        <v>-10</v>
      </c>
      <c r="U211" s="43">
        <f t="shared" si="24"/>
        <v>66</v>
      </c>
      <c r="V211" s="43">
        <f t="shared" si="25"/>
        <v>-10</v>
      </c>
      <c r="W211">
        <f t="shared" si="26"/>
        <v>7</v>
      </c>
      <c r="X211">
        <f t="shared" si="27"/>
        <v>272.72727272727269</v>
      </c>
    </row>
    <row r="212" spans="1:24" x14ac:dyDescent="0.3">
      <c r="A212">
        <v>9</v>
      </c>
      <c r="B212" t="s">
        <v>13</v>
      </c>
      <c r="C212" t="s">
        <v>24</v>
      </c>
      <c r="D212" t="s">
        <v>25</v>
      </c>
      <c r="E212" t="s">
        <v>16</v>
      </c>
      <c r="F212" t="s">
        <v>33</v>
      </c>
      <c r="G212">
        <v>6000</v>
      </c>
      <c r="H212" t="s">
        <v>27</v>
      </c>
      <c r="I212" t="s">
        <v>51</v>
      </c>
      <c r="J212" t="s">
        <v>52</v>
      </c>
      <c r="K212" s="9">
        <v>41747</v>
      </c>
      <c r="L212" s="9">
        <v>41824</v>
      </c>
      <c r="M212">
        <v>77</v>
      </c>
      <c r="N212" s="43">
        <v>77.922077922077918</v>
      </c>
      <c r="O212">
        <v>1</v>
      </c>
      <c r="P212" s="43">
        <f t="shared" si="28"/>
        <v>38.961038961038959</v>
      </c>
      <c r="Q212" s="9">
        <v>41817</v>
      </c>
      <c r="R212">
        <v>1</v>
      </c>
      <c r="S212" s="44">
        <f t="shared" si="22"/>
        <v>73</v>
      </c>
      <c r="T212" s="44">
        <f t="shared" si="23"/>
        <v>-3</v>
      </c>
      <c r="U212" s="43">
        <f t="shared" si="24"/>
        <v>73</v>
      </c>
      <c r="V212" s="43">
        <f t="shared" si="25"/>
        <v>-3</v>
      </c>
      <c r="W212">
        <f t="shared" si="26"/>
        <v>7</v>
      </c>
      <c r="X212">
        <f t="shared" si="27"/>
        <v>272.72727272727269</v>
      </c>
    </row>
    <row r="213" spans="1:24" x14ac:dyDescent="0.3">
      <c r="A213">
        <v>9</v>
      </c>
      <c r="B213" t="s">
        <v>13</v>
      </c>
      <c r="C213" t="s">
        <v>24</v>
      </c>
      <c r="D213" t="s">
        <v>25</v>
      </c>
      <c r="E213" t="s">
        <v>16</v>
      </c>
      <c r="F213" t="s">
        <v>33</v>
      </c>
      <c r="G213">
        <v>6000</v>
      </c>
      <c r="H213" t="s">
        <v>27</v>
      </c>
      <c r="I213" t="s">
        <v>51</v>
      </c>
      <c r="J213" t="s">
        <v>52</v>
      </c>
      <c r="K213" s="9">
        <v>41747</v>
      </c>
      <c r="L213" s="9">
        <v>41824</v>
      </c>
      <c r="M213">
        <v>77</v>
      </c>
      <c r="N213" s="43">
        <v>77.922077922077918</v>
      </c>
      <c r="O213">
        <v>1</v>
      </c>
      <c r="P213" s="43">
        <f t="shared" si="28"/>
        <v>38.961038961038959</v>
      </c>
      <c r="Q213" s="9">
        <v>41824</v>
      </c>
      <c r="R213">
        <v>1</v>
      </c>
      <c r="S213" s="44">
        <f t="shared" si="22"/>
        <v>80</v>
      </c>
      <c r="T213" s="44">
        <f t="shared" si="23"/>
        <v>4</v>
      </c>
      <c r="U213" s="43">
        <f t="shared" si="24"/>
        <v>80</v>
      </c>
      <c r="V213" s="43">
        <f t="shared" si="25"/>
        <v>4</v>
      </c>
      <c r="W213">
        <f t="shared" si="26"/>
        <v>3</v>
      </c>
      <c r="X213">
        <f t="shared" si="27"/>
        <v>116.88311688311688</v>
      </c>
    </row>
    <row r="214" spans="1:24" x14ac:dyDescent="0.3">
      <c r="A214">
        <v>10</v>
      </c>
      <c r="B214" t="s">
        <v>13</v>
      </c>
      <c r="C214" t="s">
        <v>24</v>
      </c>
      <c r="D214" t="s">
        <v>25</v>
      </c>
      <c r="E214" t="s">
        <v>18</v>
      </c>
      <c r="F214" t="s">
        <v>38</v>
      </c>
      <c r="G214">
        <v>6500</v>
      </c>
      <c r="H214" t="s">
        <v>27</v>
      </c>
      <c r="I214" t="s">
        <v>51</v>
      </c>
      <c r="J214" t="s">
        <v>52</v>
      </c>
      <c r="K214" s="9">
        <v>41747</v>
      </c>
      <c r="L214" s="9">
        <v>41824</v>
      </c>
      <c r="M214">
        <v>77</v>
      </c>
      <c r="N214" s="43">
        <v>84.415584415584419</v>
      </c>
      <c r="O214">
        <v>1</v>
      </c>
      <c r="P214" s="43">
        <f t="shared" si="28"/>
        <v>42.20779220779221</v>
      </c>
      <c r="Q214" s="9">
        <v>41747</v>
      </c>
      <c r="R214">
        <v>1</v>
      </c>
      <c r="S214" s="44">
        <f t="shared" si="22"/>
        <v>3</v>
      </c>
      <c r="T214" s="44">
        <f t="shared" si="23"/>
        <v>-73</v>
      </c>
      <c r="U214" s="43">
        <f t="shared" si="24"/>
        <v>3</v>
      </c>
      <c r="V214" s="43">
        <f t="shared" si="25"/>
        <v>-73</v>
      </c>
      <c r="W214">
        <f t="shared" si="26"/>
        <v>4</v>
      </c>
      <c r="X214">
        <f t="shared" si="27"/>
        <v>168.83116883116884</v>
      </c>
    </row>
    <row r="215" spans="1:24" x14ac:dyDescent="0.3">
      <c r="A215">
        <v>10</v>
      </c>
      <c r="B215" t="s">
        <v>13</v>
      </c>
      <c r="C215" t="s">
        <v>24</v>
      </c>
      <c r="D215" t="s">
        <v>25</v>
      </c>
      <c r="E215" t="s">
        <v>18</v>
      </c>
      <c r="F215" t="s">
        <v>38</v>
      </c>
      <c r="G215">
        <v>6500</v>
      </c>
      <c r="H215" t="s">
        <v>27</v>
      </c>
      <c r="I215" t="s">
        <v>51</v>
      </c>
      <c r="J215" t="s">
        <v>52</v>
      </c>
      <c r="K215" s="9">
        <v>41747</v>
      </c>
      <c r="L215" s="9">
        <v>41824</v>
      </c>
      <c r="M215">
        <v>77</v>
      </c>
      <c r="N215" s="43">
        <v>84.415584415584419</v>
      </c>
      <c r="O215">
        <v>1</v>
      </c>
      <c r="P215" s="43">
        <f t="shared" si="28"/>
        <v>42.20779220779221</v>
      </c>
      <c r="Q215" s="9">
        <v>41754</v>
      </c>
      <c r="R215">
        <v>1</v>
      </c>
      <c r="S215" s="44">
        <f t="shared" si="22"/>
        <v>10</v>
      </c>
      <c r="T215" s="44">
        <f t="shared" si="23"/>
        <v>-66</v>
      </c>
      <c r="U215" s="43">
        <f t="shared" si="24"/>
        <v>10</v>
      </c>
      <c r="V215" s="43">
        <f t="shared" si="25"/>
        <v>-66</v>
      </c>
      <c r="W215">
        <f t="shared" si="26"/>
        <v>7</v>
      </c>
      <c r="X215">
        <f t="shared" si="27"/>
        <v>295.4545454545455</v>
      </c>
    </row>
    <row r="216" spans="1:24" x14ac:dyDescent="0.3">
      <c r="A216">
        <v>10</v>
      </c>
      <c r="B216" t="s">
        <v>13</v>
      </c>
      <c r="C216" t="s">
        <v>24</v>
      </c>
      <c r="D216" t="s">
        <v>25</v>
      </c>
      <c r="E216" t="s">
        <v>18</v>
      </c>
      <c r="F216" t="s">
        <v>38</v>
      </c>
      <c r="G216">
        <v>6500</v>
      </c>
      <c r="H216" t="s">
        <v>27</v>
      </c>
      <c r="I216" t="s">
        <v>51</v>
      </c>
      <c r="J216" t="s">
        <v>52</v>
      </c>
      <c r="K216" s="9">
        <v>41747</v>
      </c>
      <c r="L216" s="9">
        <v>41824</v>
      </c>
      <c r="M216">
        <v>77</v>
      </c>
      <c r="N216" s="43">
        <v>84.415584415584419</v>
      </c>
      <c r="O216">
        <v>1</v>
      </c>
      <c r="P216" s="43">
        <f t="shared" si="28"/>
        <v>42.20779220779221</v>
      </c>
      <c r="Q216" s="9">
        <v>41761</v>
      </c>
      <c r="R216">
        <v>1</v>
      </c>
      <c r="S216" s="44">
        <f t="shared" si="22"/>
        <v>17</v>
      </c>
      <c r="T216" s="44">
        <f t="shared" si="23"/>
        <v>-59</v>
      </c>
      <c r="U216" s="43">
        <f t="shared" si="24"/>
        <v>17</v>
      </c>
      <c r="V216" s="43">
        <f t="shared" si="25"/>
        <v>-59</v>
      </c>
      <c r="W216">
        <f t="shared" si="26"/>
        <v>7</v>
      </c>
      <c r="X216">
        <f t="shared" si="27"/>
        <v>295.4545454545455</v>
      </c>
    </row>
    <row r="217" spans="1:24" x14ac:dyDescent="0.3">
      <c r="A217">
        <v>10</v>
      </c>
      <c r="B217" t="s">
        <v>13</v>
      </c>
      <c r="C217" t="s">
        <v>24</v>
      </c>
      <c r="D217" t="s">
        <v>25</v>
      </c>
      <c r="E217" t="s">
        <v>18</v>
      </c>
      <c r="F217" t="s">
        <v>38</v>
      </c>
      <c r="G217">
        <v>6500</v>
      </c>
      <c r="H217" t="s">
        <v>27</v>
      </c>
      <c r="I217" t="s">
        <v>51</v>
      </c>
      <c r="J217" t="s">
        <v>52</v>
      </c>
      <c r="K217" s="9">
        <v>41747</v>
      </c>
      <c r="L217" s="9">
        <v>41824</v>
      </c>
      <c r="M217">
        <v>77</v>
      </c>
      <c r="N217" s="43">
        <v>84.415584415584419</v>
      </c>
      <c r="O217">
        <v>1</v>
      </c>
      <c r="P217" s="43">
        <f t="shared" si="28"/>
        <v>42.20779220779221</v>
      </c>
      <c r="Q217" s="9">
        <v>41768</v>
      </c>
      <c r="R217">
        <v>1</v>
      </c>
      <c r="S217" s="44">
        <f t="shared" si="22"/>
        <v>24</v>
      </c>
      <c r="T217" s="44">
        <f t="shared" si="23"/>
        <v>-52</v>
      </c>
      <c r="U217" s="43">
        <f t="shared" si="24"/>
        <v>24</v>
      </c>
      <c r="V217" s="43">
        <f t="shared" si="25"/>
        <v>-52</v>
      </c>
      <c r="W217">
        <f t="shared" si="26"/>
        <v>7</v>
      </c>
      <c r="X217">
        <f t="shared" si="27"/>
        <v>295.4545454545455</v>
      </c>
    </row>
    <row r="218" spans="1:24" x14ac:dyDescent="0.3">
      <c r="A218">
        <v>10</v>
      </c>
      <c r="B218" t="s">
        <v>13</v>
      </c>
      <c r="C218" t="s">
        <v>24</v>
      </c>
      <c r="D218" t="s">
        <v>25</v>
      </c>
      <c r="E218" t="s">
        <v>18</v>
      </c>
      <c r="F218" t="s">
        <v>38</v>
      </c>
      <c r="G218">
        <v>6500</v>
      </c>
      <c r="H218" t="s">
        <v>27</v>
      </c>
      <c r="I218" t="s">
        <v>51</v>
      </c>
      <c r="J218" t="s">
        <v>52</v>
      </c>
      <c r="K218" s="9">
        <v>41747</v>
      </c>
      <c r="L218" s="9">
        <v>41824</v>
      </c>
      <c r="M218">
        <v>77</v>
      </c>
      <c r="N218" s="43">
        <v>84.415584415584419</v>
      </c>
      <c r="O218">
        <v>1</v>
      </c>
      <c r="P218" s="43">
        <f t="shared" si="28"/>
        <v>42.20779220779221</v>
      </c>
      <c r="Q218" s="9">
        <v>41775</v>
      </c>
      <c r="R218">
        <v>1</v>
      </c>
      <c r="S218" s="44">
        <f t="shared" si="22"/>
        <v>31</v>
      </c>
      <c r="T218" s="44">
        <f t="shared" si="23"/>
        <v>-45</v>
      </c>
      <c r="U218" s="43">
        <f t="shared" si="24"/>
        <v>31</v>
      </c>
      <c r="V218" s="43">
        <f t="shared" si="25"/>
        <v>-45</v>
      </c>
      <c r="W218">
        <f t="shared" si="26"/>
        <v>7</v>
      </c>
      <c r="X218">
        <f t="shared" si="27"/>
        <v>295.4545454545455</v>
      </c>
    </row>
    <row r="219" spans="1:24" x14ac:dyDescent="0.3">
      <c r="A219">
        <v>10</v>
      </c>
      <c r="B219" t="s">
        <v>13</v>
      </c>
      <c r="C219" t="s">
        <v>24</v>
      </c>
      <c r="D219" t="s">
        <v>25</v>
      </c>
      <c r="E219" t="s">
        <v>18</v>
      </c>
      <c r="F219" t="s">
        <v>38</v>
      </c>
      <c r="G219">
        <v>6500</v>
      </c>
      <c r="H219" t="s">
        <v>27</v>
      </c>
      <c r="I219" t="s">
        <v>51</v>
      </c>
      <c r="J219" t="s">
        <v>52</v>
      </c>
      <c r="K219" s="9">
        <v>41747</v>
      </c>
      <c r="L219" s="9">
        <v>41824</v>
      </c>
      <c r="M219">
        <v>77</v>
      </c>
      <c r="N219" s="43">
        <v>84.415584415584419</v>
      </c>
      <c r="O219">
        <v>1</v>
      </c>
      <c r="P219" s="43">
        <f t="shared" si="28"/>
        <v>42.20779220779221</v>
      </c>
      <c r="Q219" s="9">
        <v>41782</v>
      </c>
      <c r="R219">
        <v>1</v>
      </c>
      <c r="S219" s="44">
        <f t="shared" si="22"/>
        <v>38</v>
      </c>
      <c r="T219" s="44">
        <f t="shared" si="23"/>
        <v>-38</v>
      </c>
      <c r="U219" s="43">
        <f t="shared" si="24"/>
        <v>38</v>
      </c>
      <c r="V219" s="43">
        <f t="shared" si="25"/>
        <v>-38</v>
      </c>
      <c r="W219">
        <f t="shared" si="26"/>
        <v>7</v>
      </c>
      <c r="X219">
        <f t="shared" si="27"/>
        <v>295.4545454545455</v>
      </c>
    </row>
    <row r="220" spans="1:24" x14ac:dyDescent="0.3">
      <c r="A220">
        <v>10</v>
      </c>
      <c r="B220" t="s">
        <v>13</v>
      </c>
      <c r="C220" t="s">
        <v>24</v>
      </c>
      <c r="D220" t="s">
        <v>25</v>
      </c>
      <c r="E220" t="s">
        <v>18</v>
      </c>
      <c r="F220" t="s">
        <v>38</v>
      </c>
      <c r="G220">
        <v>6500</v>
      </c>
      <c r="H220" t="s">
        <v>27</v>
      </c>
      <c r="I220" t="s">
        <v>51</v>
      </c>
      <c r="J220" t="s">
        <v>52</v>
      </c>
      <c r="K220" s="9">
        <v>41747</v>
      </c>
      <c r="L220" s="9">
        <v>41824</v>
      </c>
      <c r="M220">
        <v>77</v>
      </c>
      <c r="N220" s="43">
        <v>84.415584415584419</v>
      </c>
      <c r="O220">
        <v>1</v>
      </c>
      <c r="P220" s="43">
        <f t="shared" si="28"/>
        <v>42.20779220779221</v>
      </c>
      <c r="Q220" s="9">
        <v>41789</v>
      </c>
      <c r="R220">
        <v>1</v>
      </c>
      <c r="S220" s="44">
        <f t="shared" si="22"/>
        <v>45</v>
      </c>
      <c r="T220" s="44">
        <f t="shared" si="23"/>
        <v>-31</v>
      </c>
      <c r="U220" s="43">
        <f t="shared" si="24"/>
        <v>45</v>
      </c>
      <c r="V220" s="43">
        <f t="shared" si="25"/>
        <v>-31</v>
      </c>
      <c r="W220">
        <f t="shared" si="26"/>
        <v>7</v>
      </c>
      <c r="X220">
        <f t="shared" si="27"/>
        <v>295.4545454545455</v>
      </c>
    </row>
    <row r="221" spans="1:24" x14ac:dyDescent="0.3">
      <c r="A221">
        <v>10</v>
      </c>
      <c r="B221" t="s">
        <v>13</v>
      </c>
      <c r="C221" t="s">
        <v>24</v>
      </c>
      <c r="D221" t="s">
        <v>25</v>
      </c>
      <c r="E221" t="s">
        <v>18</v>
      </c>
      <c r="F221" t="s">
        <v>38</v>
      </c>
      <c r="G221">
        <v>6500</v>
      </c>
      <c r="H221" t="s">
        <v>27</v>
      </c>
      <c r="I221" t="s">
        <v>51</v>
      </c>
      <c r="J221" t="s">
        <v>52</v>
      </c>
      <c r="K221" s="9">
        <v>41747</v>
      </c>
      <c r="L221" s="9">
        <v>41824</v>
      </c>
      <c r="M221">
        <v>77</v>
      </c>
      <c r="N221" s="43">
        <v>84.415584415584419</v>
      </c>
      <c r="O221">
        <v>1</v>
      </c>
      <c r="P221" s="43">
        <f t="shared" si="28"/>
        <v>42.20779220779221</v>
      </c>
      <c r="Q221" s="9">
        <v>41796</v>
      </c>
      <c r="R221">
        <v>1</v>
      </c>
      <c r="S221" s="44">
        <f t="shared" si="22"/>
        <v>52</v>
      </c>
      <c r="T221" s="44">
        <f t="shared" si="23"/>
        <v>-24</v>
      </c>
      <c r="U221" s="43">
        <f t="shared" si="24"/>
        <v>52</v>
      </c>
      <c r="V221" s="43">
        <f t="shared" si="25"/>
        <v>-24</v>
      </c>
      <c r="W221">
        <f t="shared" si="26"/>
        <v>7</v>
      </c>
      <c r="X221">
        <f t="shared" si="27"/>
        <v>295.4545454545455</v>
      </c>
    </row>
    <row r="222" spans="1:24" x14ac:dyDescent="0.3">
      <c r="A222">
        <v>10</v>
      </c>
      <c r="B222" t="s">
        <v>13</v>
      </c>
      <c r="C222" t="s">
        <v>24</v>
      </c>
      <c r="D222" t="s">
        <v>25</v>
      </c>
      <c r="E222" t="s">
        <v>18</v>
      </c>
      <c r="F222" t="s">
        <v>38</v>
      </c>
      <c r="G222">
        <v>6500</v>
      </c>
      <c r="H222" t="s">
        <v>27</v>
      </c>
      <c r="I222" t="s">
        <v>51</v>
      </c>
      <c r="J222" t="s">
        <v>52</v>
      </c>
      <c r="K222" s="9">
        <v>41747</v>
      </c>
      <c r="L222" s="9">
        <v>41824</v>
      </c>
      <c r="M222">
        <v>77</v>
      </c>
      <c r="N222" s="43">
        <v>84.415584415584419</v>
      </c>
      <c r="O222">
        <v>1</v>
      </c>
      <c r="P222" s="43">
        <f t="shared" si="28"/>
        <v>42.20779220779221</v>
      </c>
      <c r="Q222" s="9">
        <v>41803</v>
      </c>
      <c r="R222">
        <v>1</v>
      </c>
      <c r="S222" s="44">
        <f t="shared" si="22"/>
        <v>59</v>
      </c>
      <c r="T222" s="44">
        <f t="shared" si="23"/>
        <v>-17</v>
      </c>
      <c r="U222" s="43">
        <f t="shared" si="24"/>
        <v>59</v>
      </c>
      <c r="V222" s="43">
        <f t="shared" si="25"/>
        <v>-17</v>
      </c>
      <c r="W222">
        <f t="shared" si="26"/>
        <v>7</v>
      </c>
      <c r="X222">
        <f t="shared" si="27"/>
        <v>295.4545454545455</v>
      </c>
    </row>
    <row r="223" spans="1:24" x14ac:dyDescent="0.3">
      <c r="A223">
        <v>10</v>
      </c>
      <c r="B223" t="s">
        <v>13</v>
      </c>
      <c r="C223" t="s">
        <v>24</v>
      </c>
      <c r="D223" t="s">
        <v>25</v>
      </c>
      <c r="E223" t="s">
        <v>18</v>
      </c>
      <c r="F223" t="s">
        <v>38</v>
      </c>
      <c r="G223">
        <v>6500</v>
      </c>
      <c r="H223" t="s">
        <v>27</v>
      </c>
      <c r="I223" t="s">
        <v>51</v>
      </c>
      <c r="J223" t="s">
        <v>52</v>
      </c>
      <c r="K223" s="9">
        <v>41747</v>
      </c>
      <c r="L223" s="9">
        <v>41824</v>
      </c>
      <c r="M223">
        <v>77</v>
      </c>
      <c r="N223" s="43">
        <v>84.415584415584419</v>
      </c>
      <c r="O223">
        <v>1</v>
      </c>
      <c r="P223" s="43">
        <f t="shared" si="28"/>
        <v>42.20779220779221</v>
      </c>
      <c r="Q223" s="9">
        <v>41810</v>
      </c>
      <c r="R223">
        <v>1</v>
      </c>
      <c r="S223" s="44">
        <f t="shared" si="22"/>
        <v>66</v>
      </c>
      <c r="T223" s="44">
        <f t="shared" si="23"/>
        <v>-10</v>
      </c>
      <c r="U223" s="43">
        <f t="shared" si="24"/>
        <v>66</v>
      </c>
      <c r="V223" s="43">
        <f t="shared" si="25"/>
        <v>-10</v>
      </c>
      <c r="W223">
        <f t="shared" si="26"/>
        <v>7</v>
      </c>
      <c r="X223">
        <f t="shared" si="27"/>
        <v>295.4545454545455</v>
      </c>
    </row>
    <row r="224" spans="1:24" x14ac:dyDescent="0.3">
      <c r="A224">
        <v>10</v>
      </c>
      <c r="B224" t="s">
        <v>13</v>
      </c>
      <c r="C224" t="s">
        <v>24</v>
      </c>
      <c r="D224" t="s">
        <v>25</v>
      </c>
      <c r="E224" t="s">
        <v>18</v>
      </c>
      <c r="F224" t="s">
        <v>38</v>
      </c>
      <c r="G224">
        <v>6500</v>
      </c>
      <c r="H224" t="s">
        <v>27</v>
      </c>
      <c r="I224" t="s">
        <v>51</v>
      </c>
      <c r="J224" t="s">
        <v>52</v>
      </c>
      <c r="K224" s="9">
        <v>41747</v>
      </c>
      <c r="L224" s="9">
        <v>41824</v>
      </c>
      <c r="M224">
        <v>77</v>
      </c>
      <c r="N224" s="43">
        <v>84.415584415584419</v>
      </c>
      <c r="O224">
        <v>1</v>
      </c>
      <c r="P224" s="43">
        <f t="shared" si="28"/>
        <v>42.20779220779221</v>
      </c>
      <c r="Q224" s="9">
        <v>41817</v>
      </c>
      <c r="R224">
        <v>1</v>
      </c>
      <c r="S224" s="44">
        <f t="shared" si="22"/>
        <v>73</v>
      </c>
      <c r="T224" s="44">
        <f t="shared" si="23"/>
        <v>-3</v>
      </c>
      <c r="U224" s="43">
        <f t="shared" si="24"/>
        <v>73</v>
      </c>
      <c r="V224" s="43">
        <f t="shared" si="25"/>
        <v>-3</v>
      </c>
      <c r="W224">
        <f t="shared" si="26"/>
        <v>7</v>
      </c>
      <c r="X224">
        <f t="shared" si="27"/>
        <v>295.4545454545455</v>
      </c>
    </row>
    <row r="225" spans="1:24" x14ac:dyDescent="0.3">
      <c r="A225">
        <v>10</v>
      </c>
      <c r="B225" t="s">
        <v>13</v>
      </c>
      <c r="C225" t="s">
        <v>24</v>
      </c>
      <c r="D225" t="s">
        <v>25</v>
      </c>
      <c r="E225" t="s">
        <v>18</v>
      </c>
      <c r="F225" t="s">
        <v>38</v>
      </c>
      <c r="G225">
        <v>6500</v>
      </c>
      <c r="H225" t="s">
        <v>27</v>
      </c>
      <c r="I225" t="s">
        <v>51</v>
      </c>
      <c r="J225" t="s">
        <v>52</v>
      </c>
      <c r="K225" s="9">
        <v>41747</v>
      </c>
      <c r="L225" s="9">
        <v>41824</v>
      </c>
      <c r="M225">
        <v>77</v>
      </c>
      <c r="N225" s="43">
        <v>84.415584415584419</v>
      </c>
      <c r="O225">
        <v>1</v>
      </c>
      <c r="P225" s="43">
        <f t="shared" si="28"/>
        <v>42.20779220779221</v>
      </c>
      <c r="Q225" s="9">
        <v>41824</v>
      </c>
      <c r="R225">
        <v>1</v>
      </c>
      <c r="S225" s="44">
        <f t="shared" si="22"/>
        <v>80</v>
      </c>
      <c r="T225" s="44">
        <f t="shared" si="23"/>
        <v>4</v>
      </c>
      <c r="U225" s="43">
        <f t="shared" si="24"/>
        <v>80</v>
      </c>
      <c r="V225" s="43">
        <f t="shared" si="25"/>
        <v>4</v>
      </c>
      <c r="W225">
        <f t="shared" si="26"/>
        <v>3</v>
      </c>
      <c r="X225">
        <f t="shared" si="27"/>
        <v>126.62337662337663</v>
      </c>
    </row>
    <row r="226" spans="1:24" x14ac:dyDescent="0.3">
      <c r="A226">
        <v>10</v>
      </c>
      <c r="B226" t="s">
        <v>13</v>
      </c>
      <c r="C226" t="s">
        <v>24</v>
      </c>
      <c r="D226" t="s">
        <v>25</v>
      </c>
      <c r="E226" t="s">
        <v>18</v>
      </c>
      <c r="F226" t="s">
        <v>33</v>
      </c>
      <c r="G226">
        <v>6500</v>
      </c>
      <c r="H226" t="s">
        <v>27</v>
      </c>
      <c r="I226" t="s">
        <v>51</v>
      </c>
      <c r="J226" t="s">
        <v>52</v>
      </c>
      <c r="K226" s="9">
        <v>41747</v>
      </c>
      <c r="L226" s="9">
        <v>41824</v>
      </c>
      <c r="M226">
        <v>77</v>
      </c>
      <c r="N226" s="43">
        <v>84.415584415584419</v>
      </c>
      <c r="O226">
        <v>1</v>
      </c>
      <c r="P226" s="43">
        <f t="shared" si="28"/>
        <v>42.20779220779221</v>
      </c>
      <c r="Q226" s="9">
        <v>41747</v>
      </c>
      <c r="R226">
        <v>1</v>
      </c>
      <c r="S226" s="44">
        <f t="shared" si="22"/>
        <v>3</v>
      </c>
      <c r="T226" s="44">
        <f t="shared" si="23"/>
        <v>-73</v>
      </c>
      <c r="U226" s="43">
        <f t="shared" si="24"/>
        <v>3</v>
      </c>
      <c r="V226" s="43">
        <f t="shared" si="25"/>
        <v>-73</v>
      </c>
      <c r="W226">
        <f t="shared" si="26"/>
        <v>4</v>
      </c>
      <c r="X226">
        <f t="shared" si="27"/>
        <v>168.83116883116884</v>
      </c>
    </row>
    <row r="227" spans="1:24" x14ac:dyDescent="0.3">
      <c r="A227">
        <v>10</v>
      </c>
      <c r="B227" t="s">
        <v>13</v>
      </c>
      <c r="C227" t="s">
        <v>24</v>
      </c>
      <c r="D227" t="s">
        <v>25</v>
      </c>
      <c r="E227" t="s">
        <v>18</v>
      </c>
      <c r="F227" t="s">
        <v>33</v>
      </c>
      <c r="G227">
        <v>6500</v>
      </c>
      <c r="H227" t="s">
        <v>27</v>
      </c>
      <c r="I227" t="s">
        <v>51</v>
      </c>
      <c r="J227" t="s">
        <v>52</v>
      </c>
      <c r="K227" s="9">
        <v>41747</v>
      </c>
      <c r="L227" s="9">
        <v>41824</v>
      </c>
      <c r="M227">
        <v>77</v>
      </c>
      <c r="N227" s="43">
        <v>84.415584415584419</v>
      </c>
      <c r="O227">
        <v>1</v>
      </c>
      <c r="P227" s="43">
        <f t="shared" si="28"/>
        <v>42.20779220779221</v>
      </c>
      <c r="Q227" s="9">
        <v>41754</v>
      </c>
      <c r="R227">
        <v>1</v>
      </c>
      <c r="S227" s="44">
        <f t="shared" si="22"/>
        <v>10</v>
      </c>
      <c r="T227" s="44">
        <f t="shared" si="23"/>
        <v>-66</v>
      </c>
      <c r="U227" s="43">
        <f t="shared" si="24"/>
        <v>10</v>
      </c>
      <c r="V227" s="43">
        <f t="shared" si="25"/>
        <v>-66</v>
      </c>
      <c r="W227">
        <f t="shared" si="26"/>
        <v>7</v>
      </c>
      <c r="X227">
        <f t="shared" si="27"/>
        <v>295.4545454545455</v>
      </c>
    </row>
    <row r="228" spans="1:24" x14ac:dyDescent="0.3">
      <c r="A228">
        <v>10</v>
      </c>
      <c r="B228" t="s">
        <v>13</v>
      </c>
      <c r="C228" t="s">
        <v>24</v>
      </c>
      <c r="D228" t="s">
        <v>25</v>
      </c>
      <c r="E228" t="s">
        <v>18</v>
      </c>
      <c r="F228" t="s">
        <v>33</v>
      </c>
      <c r="G228">
        <v>6500</v>
      </c>
      <c r="H228" t="s">
        <v>27</v>
      </c>
      <c r="I228" t="s">
        <v>51</v>
      </c>
      <c r="J228" t="s">
        <v>52</v>
      </c>
      <c r="K228" s="9">
        <v>41747</v>
      </c>
      <c r="L228" s="9">
        <v>41824</v>
      </c>
      <c r="M228">
        <v>77</v>
      </c>
      <c r="N228" s="43">
        <v>84.415584415584419</v>
      </c>
      <c r="O228">
        <v>1</v>
      </c>
      <c r="P228" s="43">
        <f t="shared" si="28"/>
        <v>42.20779220779221</v>
      </c>
      <c r="Q228" s="9">
        <v>41761</v>
      </c>
      <c r="R228">
        <v>1</v>
      </c>
      <c r="S228" s="44">
        <f t="shared" si="22"/>
        <v>17</v>
      </c>
      <c r="T228" s="44">
        <f t="shared" si="23"/>
        <v>-59</v>
      </c>
      <c r="U228" s="43">
        <f t="shared" si="24"/>
        <v>17</v>
      </c>
      <c r="V228" s="43">
        <f t="shared" si="25"/>
        <v>-59</v>
      </c>
      <c r="W228">
        <f t="shared" si="26"/>
        <v>7</v>
      </c>
      <c r="X228">
        <f t="shared" si="27"/>
        <v>295.4545454545455</v>
      </c>
    </row>
    <row r="229" spans="1:24" x14ac:dyDescent="0.3">
      <c r="A229">
        <v>10</v>
      </c>
      <c r="B229" t="s">
        <v>13</v>
      </c>
      <c r="C229" t="s">
        <v>24</v>
      </c>
      <c r="D229" t="s">
        <v>25</v>
      </c>
      <c r="E229" t="s">
        <v>18</v>
      </c>
      <c r="F229" t="s">
        <v>33</v>
      </c>
      <c r="G229">
        <v>6500</v>
      </c>
      <c r="H229" t="s">
        <v>27</v>
      </c>
      <c r="I229" t="s">
        <v>51</v>
      </c>
      <c r="J229" t="s">
        <v>52</v>
      </c>
      <c r="K229" s="9">
        <v>41747</v>
      </c>
      <c r="L229" s="9">
        <v>41824</v>
      </c>
      <c r="M229">
        <v>77</v>
      </c>
      <c r="N229" s="43">
        <v>84.415584415584419</v>
      </c>
      <c r="O229">
        <v>1</v>
      </c>
      <c r="P229" s="43">
        <f t="shared" si="28"/>
        <v>42.20779220779221</v>
      </c>
      <c r="Q229" s="9">
        <v>41768</v>
      </c>
      <c r="R229">
        <v>1</v>
      </c>
      <c r="S229" s="44">
        <f t="shared" si="22"/>
        <v>24</v>
      </c>
      <c r="T229" s="44">
        <f t="shared" si="23"/>
        <v>-52</v>
      </c>
      <c r="U229" s="43">
        <f t="shared" si="24"/>
        <v>24</v>
      </c>
      <c r="V229" s="43">
        <f t="shared" si="25"/>
        <v>-52</v>
      </c>
      <c r="W229">
        <f t="shared" si="26"/>
        <v>7</v>
      </c>
      <c r="X229">
        <f t="shared" si="27"/>
        <v>295.4545454545455</v>
      </c>
    </row>
    <row r="230" spans="1:24" x14ac:dyDescent="0.3">
      <c r="A230">
        <v>10</v>
      </c>
      <c r="B230" t="s">
        <v>13</v>
      </c>
      <c r="C230" t="s">
        <v>24</v>
      </c>
      <c r="D230" t="s">
        <v>25</v>
      </c>
      <c r="E230" t="s">
        <v>18</v>
      </c>
      <c r="F230" t="s">
        <v>33</v>
      </c>
      <c r="G230">
        <v>6500</v>
      </c>
      <c r="H230" t="s">
        <v>27</v>
      </c>
      <c r="I230" t="s">
        <v>51</v>
      </c>
      <c r="J230" t="s">
        <v>52</v>
      </c>
      <c r="K230" s="9">
        <v>41747</v>
      </c>
      <c r="L230" s="9">
        <v>41824</v>
      </c>
      <c r="M230">
        <v>77</v>
      </c>
      <c r="N230" s="43">
        <v>84.415584415584419</v>
      </c>
      <c r="O230">
        <v>1</v>
      </c>
      <c r="P230" s="43">
        <f t="shared" si="28"/>
        <v>42.20779220779221</v>
      </c>
      <c r="Q230" s="9">
        <v>41775</v>
      </c>
      <c r="R230">
        <v>1</v>
      </c>
      <c r="S230" s="44">
        <f t="shared" si="22"/>
        <v>31</v>
      </c>
      <c r="T230" s="44">
        <f t="shared" si="23"/>
        <v>-45</v>
      </c>
      <c r="U230" s="43">
        <f t="shared" si="24"/>
        <v>31</v>
      </c>
      <c r="V230" s="43">
        <f t="shared" si="25"/>
        <v>-45</v>
      </c>
      <c r="W230">
        <f t="shared" si="26"/>
        <v>7</v>
      </c>
      <c r="X230">
        <f t="shared" si="27"/>
        <v>295.4545454545455</v>
      </c>
    </row>
    <row r="231" spans="1:24" x14ac:dyDescent="0.3">
      <c r="A231">
        <v>10</v>
      </c>
      <c r="B231" t="s">
        <v>13</v>
      </c>
      <c r="C231" t="s">
        <v>24</v>
      </c>
      <c r="D231" t="s">
        <v>25</v>
      </c>
      <c r="E231" t="s">
        <v>18</v>
      </c>
      <c r="F231" t="s">
        <v>33</v>
      </c>
      <c r="G231">
        <v>6500</v>
      </c>
      <c r="H231" t="s">
        <v>27</v>
      </c>
      <c r="I231" t="s">
        <v>51</v>
      </c>
      <c r="J231" t="s">
        <v>52</v>
      </c>
      <c r="K231" s="9">
        <v>41747</v>
      </c>
      <c r="L231" s="9">
        <v>41824</v>
      </c>
      <c r="M231">
        <v>77</v>
      </c>
      <c r="N231" s="43">
        <v>84.415584415584419</v>
      </c>
      <c r="O231">
        <v>1</v>
      </c>
      <c r="P231" s="43">
        <f t="shared" si="28"/>
        <v>42.20779220779221</v>
      </c>
      <c r="Q231" s="9">
        <v>41782</v>
      </c>
      <c r="R231">
        <v>1</v>
      </c>
      <c r="S231" s="44">
        <f t="shared" si="22"/>
        <v>38</v>
      </c>
      <c r="T231" s="44">
        <f t="shared" si="23"/>
        <v>-38</v>
      </c>
      <c r="U231" s="43">
        <f t="shared" si="24"/>
        <v>38</v>
      </c>
      <c r="V231" s="43">
        <f t="shared" si="25"/>
        <v>-38</v>
      </c>
      <c r="W231">
        <f t="shared" si="26"/>
        <v>7</v>
      </c>
      <c r="X231">
        <f t="shared" si="27"/>
        <v>295.4545454545455</v>
      </c>
    </row>
    <row r="232" spans="1:24" x14ac:dyDescent="0.3">
      <c r="A232">
        <v>10</v>
      </c>
      <c r="B232" t="s">
        <v>13</v>
      </c>
      <c r="C232" t="s">
        <v>24</v>
      </c>
      <c r="D232" t="s">
        <v>25</v>
      </c>
      <c r="E232" t="s">
        <v>18</v>
      </c>
      <c r="F232" t="s">
        <v>33</v>
      </c>
      <c r="G232">
        <v>6500</v>
      </c>
      <c r="H232" t="s">
        <v>27</v>
      </c>
      <c r="I232" t="s">
        <v>51</v>
      </c>
      <c r="J232" t="s">
        <v>52</v>
      </c>
      <c r="K232" s="9">
        <v>41747</v>
      </c>
      <c r="L232" s="9">
        <v>41824</v>
      </c>
      <c r="M232">
        <v>77</v>
      </c>
      <c r="N232" s="43">
        <v>84.415584415584419</v>
      </c>
      <c r="O232">
        <v>1</v>
      </c>
      <c r="P232" s="43">
        <f t="shared" si="28"/>
        <v>42.20779220779221</v>
      </c>
      <c r="Q232" s="9">
        <v>41789</v>
      </c>
      <c r="R232">
        <v>1</v>
      </c>
      <c r="S232" s="44">
        <f t="shared" si="22"/>
        <v>45</v>
      </c>
      <c r="T232" s="44">
        <f t="shared" si="23"/>
        <v>-31</v>
      </c>
      <c r="U232" s="43">
        <f t="shared" si="24"/>
        <v>45</v>
      </c>
      <c r="V232" s="43">
        <f t="shared" si="25"/>
        <v>-31</v>
      </c>
      <c r="W232">
        <f t="shared" si="26"/>
        <v>7</v>
      </c>
      <c r="X232">
        <f t="shared" si="27"/>
        <v>295.4545454545455</v>
      </c>
    </row>
    <row r="233" spans="1:24" x14ac:dyDescent="0.3">
      <c r="A233">
        <v>10</v>
      </c>
      <c r="B233" t="s">
        <v>13</v>
      </c>
      <c r="C233" t="s">
        <v>24</v>
      </c>
      <c r="D233" t="s">
        <v>25</v>
      </c>
      <c r="E233" t="s">
        <v>18</v>
      </c>
      <c r="F233" t="s">
        <v>33</v>
      </c>
      <c r="G233">
        <v>6500</v>
      </c>
      <c r="H233" t="s">
        <v>27</v>
      </c>
      <c r="I233" t="s">
        <v>51</v>
      </c>
      <c r="J233" t="s">
        <v>52</v>
      </c>
      <c r="K233" s="9">
        <v>41747</v>
      </c>
      <c r="L233" s="9">
        <v>41824</v>
      </c>
      <c r="M233">
        <v>77</v>
      </c>
      <c r="N233" s="43">
        <v>84.415584415584419</v>
      </c>
      <c r="O233">
        <v>1</v>
      </c>
      <c r="P233" s="43">
        <f t="shared" si="28"/>
        <v>42.20779220779221</v>
      </c>
      <c r="Q233" s="9">
        <v>41796</v>
      </c>
      <c r="R233">
        <v>1</v>
      </c>
      <c r="S233" s="44">
        <f t="shared" si="22"/>
        <v>52</v>
      </c>
      <c r="T233" s="44">
        <f t="shared" si="23"/>
        <v>-24</v>
      </c>
      <c r="U233" s="43">
        <f t="shared" si="24"/>
        <v>52</v>
      </c>
      <c r="V233" s="43">
        <f t="shared" si="25"/>
        <v>-24</v>
      </c>
      <c r="W233">
        <f t="shared" si="26"/>
        <v>7</v>
      </c>
      <c r="X233">
        <f t="shared" si="27"/>
        <v>295.4545454545455</v>
      </c>
    </row>
    <row r="234" spans="1:24" x14ac:dyDescent="0.3">
      <c r="A234">
        <v>10</v>
      </c>
      <c r="B234" t="s">
        <v>13</v>
      </c>
      <c r="C234" t="s">
        <v>24</v>
      </c>
      <c r="D234" t="s">
        <v>25</v>
      </c>
      <c r="E234" t="s">
        <v>18</v>
      </c>
      <c r="F234" t="s">
        <v>33</v>
      </c>
      <c r="G234">
        <v>6500</v>
      </c>
      <c r="H234" t="s">
        <v>27</v>
      </c>
      <c r="I234" t="s">
        <v>51</v>
      </c>
      <c r="J234" t="s">
        <v>52</v>
      </c>
      <c r="K234" s="9">
        <v>41747</v>
      </c>
      <c r="L234" s="9">
        <v>41824</v>
      </c>
      <c r="M234">
        <v>77</v>
      </c>
      <c r="N234" s="43">
        <v>84.415584415584419</v>
      </c>
      <c r="O234">
        <v>1</v>
      </c>
      <c r="P234" s="43">
        <f t="shared" si="28"/>
        <v>42.20779220779221</v>
      </c>
      <c r="Q234" s="9">
        <v>41803</v>
      </c>
      <c r="R234">
        <v>1</v>
      </c>
      <c r="S234" s="44">
        <f t="shared" si="22"/>
        <v>59</v>
      </c>
      <c r="T234" s="44">
        <f t="shared" si="23"/>
        <v>-17</v>
      </c>
      <c r="U234" s="43">
        <f t="shared" si="24"/>
        <v>59</v>
      </c>
      <c r="V234" s="43">
        <f t="shared" si="25"/>
        <v>-17</v>
      </c>
      <c r="W234">
        <f t="shared" si="26"/>
        <v>7</v>
      </c>
      <c r="X234">
        <f t="shared" si="27"/>
        <v>295.4545454545455</v>
      </c>
    </row>
    <row r="235" spans="1:24" x14ac:dyDescent="0.3">
      <c r="A235">
        <v>10</v>
      </c>
      <c r="B235" t="s">
        <v>13</v>
      </c>
      <c r="C235" t="s">
        <v>24</v>
      </c>
      <c r="D235" t="s">
        <v>25</v>
      </c>
      <c r="E235" t="s">
        <v>18</v>
      </c>
      <c r="F235" t="s">
        <v>33</v>
      </c>
      <c r="G235">
        <v>6500</v>
      </c>
      <c r="H235" t="s">
        <v>27</v>
      </c>
      <c r="I235" t="s">
        <v>51</v>
      </c>
      <c r="J235" t="s">
        <v>52</v>
      </c>
      <c r="K235" s="9">
        <v>41747</v>
      </c>
      <c r="L235" s="9">
        <v>41824</v>
      </c>
      <c r="M235">
        <v>77</v>
      </c>
      <c r="N235" s="43">
        <v>84.415584415584419</v>
      </c>
      <c r="O235">
        <v>1</v>
      </c>
      <c r="P235" s="43">
        <f t="shared" si="28"/>
        <v>42.20779220779221</v>
      </c>
      <c r="Q235" s="9">
        <v>41810</v>
      </c>
      <c r="R235">
        <v>1</v>
      </c>
      <c r="S235" s="44">
        <f t="shared" si="22"/>
        <v>66</v>
      </c>
      <c r="T235" s="44">
        <f t="shared" si="23"/>
        <v>-10</v>
      </c>
      <c r="U235" s="43">
        <f t="shared" si="24"/>
        <v>66</v>
      </c>
      <c r="V235" s="43">
        <f t="shared" si="25"/>
        <v>-10</v>
      </c>
      <c r="W235">
        <f t="shared" si="26"/>
        <v>7</v>
      </c>
      <c r="X235">
        <f t="shared" si="27"/>
        <v>295.4545454545455</v>
      </c>
    </row>
    <row r="236" spans="1:24" x14ac:dyDescent="0.3">
      <c r="A236">
        <v>10</v>
      </c>
      <c r="B236" t="s">
        <v>13</v>
      </c>
      <c r="C236" t="s">
        <v>24</v>
      </c>
      <c r="D236" t="s">
        <v>25</v>
      </c>
      <c r="E236" t="s">
        <v>18</v>
      </c>
      <c r="F236" t="s">
        <v>33</v>
      </c>
      <c r="G236">
        <v>6500</v>
      </c>
      <c r="H236" t="s">
        <v>27</v>
      </c>
      <c r="I236" t="s">
        <v>51</v>
      </c>
      <c r="J236" t="s">
        <v>52</v>
      </c>
      <c r="K236" s="9">
        <v>41747</v>
      </c>
      <c r="L236" s="9">
        <v>41824</v>
      </c>
      <c r="M236">
        <v>77</v>
      </c>
      <c r="N236" s="43">
        <v>84.415584415584419</v>
      </c>
      <c r="O236">
        <v>1</v>
      </c>
      <c r="P236" s="43">
        <f t="shared" si="28"/>
        <v>42.20779220779221</v>
      </c>
      <c r="Q236" s="9">
        <v>41817</v>
      </c>
      <c r="R236">
        <v>1</v>
      </c>
      <c r="S236" s="44">
        <f t="shared" si="22"/>
        <v>73</v>
      </c>
      <c r="T236" s="44">
        <f t="shared" si="23"/>
        <v>-3</v>
      </c>
      <c r="U236" s="43">
        <f t="shared" si="24"/>
        <v>73</v>
      </c>
      <c r="V236" s="43">
        <f t="shared" si="25"/>
        <v>-3</v>
      </c>
      <c r="W236">
        <f t="shared" si="26"/>
        <v>7</v>
      </c>
      <c r="X236">
        <f t="shared" si="27"/>
        <v>295.4545454545455</v>
      </c>
    </row>
    <row r="237" spans="1:24" x14ac:dyDescent="0.3">
      <c r="A237">
        <v>10</v>
      </c>
      <c r="B237" t="s">
        <v>13</v>
      </c>
      <c r="C237" t="s">
        <v>24</v>
      </c>
      <c r="D237" t="s">
        <v>25</v>
      </c>
      <c r="E237" t="s">
        <v>18</v>
      </c>
      <c r="F237" t="s">
        <v>33</v>
      </c>
      <c r="G237">
        <v>6500</v>
      </c>
      <c r="H237" t="s">
        <v>27</v>
      </c>
      <c r="I237" t="s">
        <v>51</v>
      </c>
      <c r="J237" t="s">
        <v>52</v>
      </c>
      <c r="K237" s="9">
        <v>41747</v>
      </c>
      <c r="L237" s="9">
        <v>41824</v>
      </c>
      <c r="M237">
        <v>77</v>
      </c>
      <c r="N237" s="43">
        <v>84.415584415584419</v>
      </c>
      <c r="O237">
        <v>1</v>
      </c>
      <c r="P237" s="43">
        <f t="shared" si="28"/>
        <v>42.20779220779221</v>
      </c>
      <c r="Q237" s="9">
        <v>41824</v>
      </c>
      <c r="R237">
        <v>1</v>
      </c>
      <c r="S237" s="44">
        <f t="shared" si="22"/>
        <v>80</v>
      </c>
      <c r="T237" s="44">
        <f t="shared" si="23"/>
        <v>4</v>
      </c>
      <c r="U237" s="43">
        <f t="shared" si="24"/>
        <v>80</v>
      </c>
      <c r="V237" s="43">
        <f t="shared" si="25"/>
        <v>4</v>
      </c>
      <c r="W237">
        <f t="shared" si="26"/>
        <v>3</v>
      </c>
      <c r="X237">
        <f t="shared" si="27"/>
        <v>126.62337662337663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Start</vt:lpstr>
      <vt:lpstr>First</vt:lpstr>
      <vt:lpstr>Second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Dahiya</dc:creator>
  <cp:lastModifiedBy>Prashant Dahiya</cp:lastModifiedBy>
  <dcterms:created xsi:type="dcterms:W3CDTF">2022-05-03T11:10:19Z</dcterms:created>
  <dcterms:modified xsi:type="dcterms:W3CDTF">2022-07-15T13:48:40Z</dcterms:modified>
</cp:coreProperties>
</file>