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My Assignment\Assignment (Advanced Excel)\"/>
    </mc:Choice>
  </mc:AlternateContent>
  <xr:revisionPtr revIDLastSave="0" documentId="13_ncr:1_{6C78EC3E-8531-40A2-886A-B69EC1F48689}" xr6:coauthVersionLast="47" xr6:coauthVersionMax="47" xr10:uidLastSave="{00000000-0000-0000-0000-000000000000}"/>
  <bookViews>
    <workbookView xWindow="-110" yWindow="-110" windowWidth="19420" windowHeight="10300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Brainstorm!$F$13:$F$27</definedName>
    <definedName name="country">Brainstorm!$C$14:$C$27</definedName>
    <definedName name="_xlnm.Extract" localSheetId="0">Brainstorm!$N$15</definedName>
    <definedName name="MRP">Brainstorm!$F$14:$F$27</definedName>
    <definedName name="Product">Brainstorm!$D$14:$D$27</definedName>
    <definedName name="Profit">Brainstorm!$I$14:$I$27</definedName>
    <definedName name="sales">Brainstorm!$H$14:$H$27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17" i="2"/>
  <c r="D18" i="2"/>
  <c r="D19" i="2"/>
  <c r="D20" i="2"/>
  <c r="D22" i="2"/>
  <c r="D16" i="2"/>
  <c r="D11" i="4"/>
  <c r="E11" i="4" s="1"/>
  <c r="D10" i="4"/>
  <c r="E10" i="4" s="1"/>
  <c r="J30" i="4" a="1"/>
  <c r="J30" i="4" s="1"/>
  <c r="E7" i="4"/>
  <c r="D7" i="4"/>
  <c r="K30" i="4" a="1"/>
  <c r="K30" i="4" s="1"/>
  <c r="C6" i="2"/>
  <c r="C29" i="2"/>
  <c r="C30" i="2"/>
  <c r="C31" i="2"/>
  <c r="C32" i="2"/>
  <c r="C28" i="2"/>
  <c r="C7" i="2"/>
  <c r="C8" i="2"/>
  <c r="C9" i="2"/>
  <c r="C10" i="2"/>
  <c r="H15" i="4" l="1"/>
  <c r="I15" i="4" s="1"/>
  <c r="H16" i="4"/>
  <c r="I16" i="4" s="1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14" i="4"/>
  <c r="I14" i="4" s="1"/>
  <c r="K34" i="4"/>
  <c r="K33" i="4"/>
  <c r="K32" i="4"/>
  <c r="K31" i="4"/>
  <c r="J34" i="4"/>
  <c r="J33" i="4"/>
  <c r="J32" i="4"/>
  <c r="J3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<sst xmlns="http://schemas.openxmlformats.org/spreadsheetml/2006/main" count="136" uniqueCount="51">
  <si>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</si>
  <si>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</si>
  <si>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</si>
  <si>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</si>
  <si>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</si>
  <si>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</si>
  <si>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</si>
  <si>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</si>
  <si>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</si>
  <si>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</si>
  <si>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</si>
  <si>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</si>
  <si>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</si>
  <si>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</si>
  <si>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</si>
  <si>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</si>
  <si>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</si>
  <si>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</si>
  <si>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</si>
  <si>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</si>
  <si>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</si>
  <si>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</si>
  <si>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</si>
  <si>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</si>
  <si>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</si>
  <si>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</si>
  <si>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</si>
  <si>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</si>
  <si>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</si>
  <si>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</si>
  <si>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</si>
  <si>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</si>
  <si>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</si>
  <si>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</si>
  <si>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</si>
  <si>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</si>
  <si>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</si>
  <si>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</si>
  <si>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</si>
  <si>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</si>
  <si>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</si>
  <si>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</si>
  <si>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</si>
  <si>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</si>
  <si>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Montana - 848</t>
  </si>
  <si>
    <t>Paseo - 985</t>
  </si>
  <si>
    <t>Velo - 1122</t>
  </si>
  <si>
    <t>VTT - 1260</t>
  </si>
  <si>
    <t>Amarilla - 1397</t>
  </si>
  <si>
    <t>Help Column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</si>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</sst>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  <xf numFmtId="2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440859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N34"/>
  <sheetViews>
    <sheetView workbookViewId="0">
      <selection activeCell="J30" sqref="J30:K34"/>
    </sheetView>
  </sheetViews>
  <sheetFormatPr defaultRowHeight="14.5" x14ac:dyDescent="0.35"/>
  <cols>
    <col min="2" max="2" width="17.26953125" customWidth="1"/>
    <col min="3" max="3" width="25" customWidth="1"/>
    <col min="4" max="4" width="12.7265625" customWidth="1"/>
    <col min="5" max="5" width="19.26953125" bestFit="1" customWidth="1"/>
    <col min="6" max="6" width="19.7265625" customWidth="1"/>
    <col min="7" max="7" width="13.453125" customWidth="1"/>
    <col min="8" max="8" width="14.08984375" customWidth="1"/>
    <col min="9" max="9" width="12" customWidth="1"/>
    <col min="10" max="10" width="11.1796875" customWidth="1"/>
    <col min="11" max="11" width="11.6328125" customWidth="1"/>
    <col min="13" max="13" width="12.36328125" customWidth="1"/>
    <col min="14" max="14" width="18.7265625" customWidth="1"/>
  </cols>
  <sheetData>
    <row r="2" spans="2:14" ht="15.5" x14ac:dyDescent="0.35">
      <c r="B2" s="9" t="s">
        <v>19</v>
      </c>
    </row>
    <row r="3" spans="2:14" ht="18.5" x14ac:dyDescent="0.45">
      <c r="B3" s="9" t="s">
        <v>20</v>
      </c>
      <c r="G3" s="10"/>
    </row>
    <row r="4" spans="2:14" ht="18.5" x14ac:dyDescent="0.45">
      <c r="B4" s="9" t="s">
        <v>21</v>
      </c>
      <c r="G4" s="10"/>
    </row>
    <row r="5" spans="2:14" ht="18.5" x14ac:dyDescent="0.45">
      <c r="G5" s="10"/>
    </row>
    <row r="6" spans="2:14" x14ac:dyDescent="0.35">
      <c r="B6" s="11" t="s">
        <v>22</v>
      </c>
      <c r="C6" s="11" t="s">
        <v>23</v>
      </c>
      <c r="D6" s="11" t="s">
        <v>24</v>
      </c>
      <c r="E6" s="11" t="s">
        <v>50</v>
      </c>
    </row>
    <row r="7" spans="2:14" x14ac:dyDescent="0.35">
      <c r="B7" s="1" t="s">
        <v>33</v>
      </c>
      <c r="C7" s="1" t="s">
        <v>35</v>
      </c>
      <c r="D7" s="5">
        <f>IF(SUMIFS(sales,segment,B7,country,C7)=0,"NA",SUMIFS(sales,segment,B7,country,C7))</f>
        <v>1810800</v>
      </c>
      <c r="E7" s="5">
        <f>IF(SUMIFS(Profit,segment,B7,country,C7)=0,"NA",SUMIFS(Profit,segment,B7,country,C7))</f>
        <v>1140600</v>
      </c>
    </row>
    <row r="9" spans="2:14" x14ac:dyDescent="0.35">
      <c r="C9" s="1"/>
      <c r="D9" s="1"/>
      <c r="E9" s="11" t="s">
        <v>25</v>
      </c>
    </row>
    <row r="10" spans="2:14" x14ac:dyDescent="0.35">
      <c r="C10" s="11" t="s">
        <v>26</v>
      </c>
      <c r="D10" s="5">
        <f>MAX(MRP)</f>
        <v>260</v>
      </c>
      <c r="E10" s="5" t="str">
        <f>VLOOKUP(D10,CHOOSE({1,2},MRP,Product),2,0)</f>
        <v>Amarilla</v>
      </c>
    </row>
    <row r="11" spans="2:14" x14ac:dyDescent="0.35">
      <c r="C11" s="11" t="s">
        <v>27</v>
      </c>
      <c r="D11" s="5">
        <f>MIN(MRP)</f>
        <v>5</v>
      </c>
      <c r="E11" s="5" t="str">
        <f>VLOOKUP(D11,CHOOSE({1,2},MRP,Product),2,0)</f>
        <v>Montana</v>
      </c>
    </row>
    <row r="13" spans="2:14" x14ac:dyDescent="0.35">
      <c r="B13" s="1" t="s">
        <v>22</v>
      </c>
      <c r="C13" s="1" t="s">
        <v>28</v>
      </c>
      <c r="D13" s="1" t="s">
        <v>1</v>
      </c>
      <c r="E13" s="1" t="s">
        <v>2</v>
      </c>
      <c r="F13" s="5" t="s">
        <v>29</v>
      </c>
      <c r="G13" s="14" t="s">
        <v>30</v>
      </c>
      <c r="H13" s="5" t="s">
        <v>31</v>
      </c>
      <c r="I13" s="5" t="s">
        <v>32</v>
      </c>
    </row>
    <row r="14" spans="2:14" x14ac:dyDescent="0.35">
      <c r="B14" s="1" t="s">
        <v>33</v>
      </c>
      <c r="C14" s="1" t="s">
        <v>34</v>
      </c>
      <c r="D14" s="1" t="s">
        <v>8</v>
      </c>
      <c r="E14" s="1">
        <v>2851</v>
      </c>
      <c r="F14" s="5">
        <v>10</v>
      </c>
      <c r="G14" s="1">
        <v>350</v>
      </c>
      <c r="H14" s="5">
        <f>PRODUCT(G14,E14)</f>
        <v>997850</v>
      </c>
      <c r="I14" s="5">
        <f>H14-(F14*E14)</f>
        <v>969340</v>
      </c>
    </row>
    <row r="15" spans="2:14" x14ac:dyDescent="0.35">
      <c r="B15" s="1" t="s">
        <v>33</v>
      </c>
      <c r="C15" s="1" t="s">
        <v>35</v>
      </c>
      <c r="D15" s="1" t="s">
        <v>8</v>
      </c>
      <c r="E15" s="1">
        <v>3495</v>
      </c>
      <c r="F15" s="5">
        <v>10</v>
      </c>
      <c r="G15" s="1">
        <v>300</v>
      </c>
      <c r="H15" s="5">
        <f t="shared" ref="H15:H27" si="0">PRODUCT(G15,E15)</f>
        <v>1048500</v>
      </c>
      <c r="I15" s="5">
        <f t="shared" ref="I15:I27" si="1">H15-(F15*E15)</f>
        <v>1013550</v>
      </c>
      <c r="M15" s="1" t="s">
        <v>1</v>
      </c>
      <c r="N15" s="5" t="s">
        <v>29</v>
      </c>
    </row>
    <row r="16" spans="2:14" x14ac:dyDescent="0.35">
      <c r="B16" s="1" t="s">
        <v>36</v>
      </c>
      <c r="C16" s="1" t="s">
        <v>37</v>
      </c>
      <c r="D16" s="1" t="s">
        <v>8</v>
      </c>
      <c r="E16" s="1">
        <v>2632</v>
      </c>
      <c r="F16" s="5">
        <v>10</v>
      </c>
      <c r="G16" s="1">
        <v>350</v>
      </c>
      <c r="H16" s="5">
        <f t="shared" si="0"/>
        <v>921200</v>
      </c>
      <c r="I16" s="5">
        <f t="shared" si="1"/>
        <v>894880</v>
      </c>
      <c r="M16" s="1" t="s">
        <v>8</v>
      </c>
      <c r="N16" s="5">
        <v>10</v>
      </c>
    </row>
    <row r="17" spans="2:14" x14ac:dyDescent="0.35">
      <c r="B17" s="1" t="s">
        <v>36</v>
      </c>
      <c r="C17" s="1" t="s">
        <v>37</v>
      </c>
      <c r="D17" s="1" t="s">
        <v>10</v>
      </c>
      <c r="E17" s="1">
        <v>2632</v>
      </c>
      <c r="F17" s="5">
        <v>120</v>
      </c>
      <c r="G17" s="1">
        <v>350</v>
      </c>
      <c r="H17" s="5">
        <f t="shared" si="0"/>
        <v>921200</v>
      </c>
      <c r="I17" s="5">
        <f t="shared" si="1"/>
        <v>605360</v>
      </c>
      <c r="M17" s="1" t="s">
        <v>10</v>
      </c>
      <c r="N17" s="5">
        <v>120</v>
      </c>
    </row>
    <row r="18" spans="2:14" x14ac:dyDescent="0.35">
      <c r="B18" s="1" t="s">
        <v>36</v>
      </c>
      <c r="C18" s="1" t="s">
        <v>35</v>
      </c>
      <c r="D18" s="1" t="s">
        <v>10</v>
      </c>
      <c r="E18" s="1">
        <v>2574</v>
      </c>
      <c r="F18" s="5">
        <v>120</v>
      </c>
      <c r="G18" s="1">
        <v>300</v>
      </c>
      <c r="H18" s="5">
        <f t="shared" si="0"/>
        <v>772200</v>
      </c>
      <c r="I18" s="5">
        <f t="shared" si="1"/>
        <v>463320</v>
      </c>
      <c r="M18" s="1" t="s">
        <v>4</v>
      </c>
      <c r="N18" s="5">
        <v>260</v>
      </c>
    </row>
    <row r="19" spans="2:14" x14ac:dyDescent="0.35">
      <c r="B19" s="1" t="s">
        <v>33</v>
      </c>
      <c r="C19" s="1" t="s">
        <v>34</v>
      </c>
      <c r="D19" s="1" t="s">
        <v>8</v>
      </c>
      <c r="E19" s="1">
        <v>2151</v>
      </c>
      <c r="F19" s="5">
        <v>10</v>
      </c>
      <c r="G19" s="1">
        <v>350</v>
      </c>
      <c r="H19" s="5">
        <f t="shared" si="0"/>
        <v>752850</v>
      </c>
      <c r="I19" s="5">
        <f t="shared" si="1"/>
        <v>731340</v>
      </c>
      <c r="M19" s="1" t="s">
        <v>16</v>
      </c>
      <c r="N19" s="5">
        <v>5</v>
      </c>
    </row>
    <row r="20" spans="2:14" x14ac:dyDescent="0.35">
      <c r="B20" s="1" t="s">
        <v>36</v>
      </c>
      <c r="C20" s="1" t="s">
        <v>38</v>
      </c>
      <c r="D20" s="1" t="s">
        <v>4</v>
      </c>
      <c r="E20" s="1">
        <v>2475</v>
      </c>
      <c r="F20" s="5">
        <v>260</v>
      </c>
      <c r="G20" s="1">
        <v>300</v>
      </c>
      <c r="H20" s="5">
        <f t="shared" si="0"/>
        <v>742500</v>
      </c>
      <c r="I20" s="5">
        <f t="shared" si="1"/>
        <v>99000</v>
      </c>
      <c r="M20" s="1" t="s">
        <v>40</v>
      </c>
      <c r="N20" s="5">
        <v>250</v>
      </c>
    </row>
    <row r="21" spans="2:14" x14ac:dyDescent="0.35">
      <c r="B21" s="1" t="s">
        <v>39</v>
      </c>
      <c r="C21" s="1" t="s">
        <v>37</v>
      </c>
      <c r="D21" s="1" t="s">
        <v>16</v>
      </c>
      <c r="E21" s="1">
        <v>2227.5</v>
      </c>
      <c r="F21" s="5">
        <v>5</v>
      </c>
      <c r="G21" s="1">
        <v>350</v>
      </c>
      <c r="H21" s="5">
        <f t="shared" si="0"/>
        <v>779625</v>
      </c>
      <c r="I21" s="5">
        <f t="shared" si="1"/>
        <v>768487.5</v>
      </c>
    </row>
    <row r="22" spans="2:14" x14ac:dyDescent="0.35">
      <c r="B22" s="1" t="s">
        <v>33</v>
      </c>
      <c r="C22" s="1" t="s">
        <v>35</v>
      </c>
      <c r="D22" s="1" t="s">
        <v>40</v>
      </c>
      <c r="E22" s="1">
        <v>2541</v>
      </c>
      <c r="F22" s="5">
        <v>250</v>
      </c>
      <c r="G22" s="1">
        <v>300</v>
      </c>
      <c r="H22" s="5">
        <f t="shared" si="0"/>
        <v>762300</v>
      </c>
      <c r="I22" s="5">
        <f t="shared" si="1"/>
        <v>127050</v>
      </c>
    </row>
    <row r="23" spans="2:14" x14ac:dyDescent="0.35">
      <c r="B23" s="1" t="s">
        <v>39</v>
      </c>
      <c r="C23" s="1" t="s">
        <v>41</v>
      </c>
      <c r="D23" s="1" t="s">
        <v>10</v>
      </c>
      <c r="E23" s="1">
        <v>2536</v>
      </c>
      <c r="F23" s="5">
        <v>120</v>
      </c>
      <c r="G23" s="1">
        <v>300</v>
      </c>
      <c r="H23" s="5">
        <f t="shared" si="0"/>
        <v>760800</v>
      </c>
      <c r="I23" s="5">
        <f t="shared" si="1"/>
        <v>456480</v>
      </c>
    </row>
    <row r="24" spans="2:14" x14ac:dyDescent="0.35">
      <c r="B24" s="1" t="s">
        <v>36</v>
      </c>
      <c r="C24" s="1" t="s">
        <v>35</v>
      </c>
      <c r="D24" s="1" t="s">
        <v>8</v>
      </c>
      <c r="E24" s="1">
        <v>2007</v>
      </c>
      <c r="F24" s="5">
        <v>10</v>
      </c>
      <c r="G24" s="1">
        <v>350</v>
      </c>
      <c r="H24" s="5">
        <f t="shared" si="0"/>
        <v>702450</v>
      </c>
      <c r="I24" s="5">
        <f t="shared" si="1"/>
        <v>682380</v>
      </c>
    </row>
    <row r="25" spans="2:14" x14ac:dyDescent="0.35">
      <c r="B25" s="1" t="s">
        <v>42</v>
      </c>
      <c r="C25" s="1" t="s">
        <v>35</v>
      </c>
      <c r="D25" s="1" t="s">
        <v>10</v>
      </c>
      <c r="E25" s="1">
        <v>2460</v>
      </c>
      <c r="F25" s="5">
        <v>120</v>
      </c>
      <c r="G25" s="1">
        <v>300</v>
      </c>
      <c r="H25" s="5">
        <f t="shared" si="0"/>
        <v>738000</v>
      </c>
      <c r="I25" s="5">
        <f t="shared" si="1"/>
        <v>442800</v>
      </c>
    </row>
    <row r="26" spans="2:14" x14ac:dyDescent="0.35">
      <c r="B26" s="1" t="s">
        <v>43</v>
      </c>
      <c r="C26" s="1" t="s">
        <v>37</v>
      </c>
      <c r="D26" s="1" t="s">
        <v>16</v>
      </c>
      <c r="E26" s="1">
        <v>3802.5</v>
      </c>
      <c r="F26" s="5">
        <v>5</v>
      </c>
      <c r="G26" s="1">
        <v>300</v>
      </c>
      <c r="H26" s="5">
        <f t="shared" si="0"/>
        <v>1140750</v>
      </c>
      <c r="I26" s="5">
        <f t="shared" si="1"/>
        <v>1121737.5</v>
      </c>
    </row>
    <row r="27" spans="2:14" x14ac:dyDescent="0.35">
      <c r="B27" s="1" t="s">
        <v>33</v>
      </c>
      <c r="C27" s="1" t="s">
        <v>37</v>
      </c>
      <c r="D27" s="1" t="s">
        <v>10</v>
      </c>
      <c r="E27" s="1">
        <v>3793.5</v>
      </c>
      <c r="F27" s="5">
        <v>120</v>
      </c>
      <c r="G27" s="1">
        <v>300</v>
      </c>
      <c r="H27" s="5">
        <f t="shared" si="0"/>
        <v>1138050</v>
      </c>
      <c r="I27" s="5">
        <f t="shared" si="1"/>
        <v>682830</v>
      </c>
    </row>
    <row r="30" spans="2:14" x14ac:dyDescent="0.35">
      <c r="J30" t="str" cm="1">
        <f t="array" ref="J30:J34">_xlfn.UNIQUE(B14:B27)</f>
        <v>Government</v>
      </c>
      <c r="K30" t="str" cm="1">
        <f t="array" ref="K30:K34">_xlfn.UNIQUE(C14:C27)</f>
        <v>Mexico</v>
      </c>
    </row>
    <row r="31" spans="2:14" x14ac:dyDescent="0.35">
      <c r="J31" t="str">
        <v>Midmarket</v>
      </c>
      <c r="K31" t="str">
        <v>United States of America</v>
      </c>
    </row>
    <row r="32" spans="2:14" x14ac:dyDescent="0.35">
      <c r="J32" t="str">
        <v>Channel Partners</v>
      </c>
      <c r="K32" t="str">
        <v>Canada</v>
      </c>
    </row>
    <row r="33" spans="10:11" x14ac:dyDescent="0.35">
      <c r="J33" t="str">
        <v>Enterprise</v>
      </c>
      <c r="K33" t="str">
        <v>France</v>
      </c>
    </row>
    <row r="34" spans="10:11" x14ac:dyDescent="0.35">
      <c r="J34" t="str">
        <v>Small Business</v>
      </c>
      <c r="K34" t="str">
        <v>Germany</v>
      </c>
    </row>
  </sheetData>
  <dataValidations count="2">
    <dataValidation type="list" allowBlank="1" showInputMessage="1" showErrorMessage="1" sqref="B7" xr:uid="{3B4B9F2F-B703-48FA-AA5B-E0EA192EC952}">
      <formula1>$J$30:$J$34</formula1>
    </dataValidation>
    <dataValidation type="list" allowBlank="1" showInputMessage="1" showErrorMessage="1" sqref="C7" xr:uid="{10BF8B11-A898-4B3A-917E-32461B07EF03}">
      <formula1>$K$30:$K$34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workbookViewId="0">
      <selection activeCell="B20" sqref="B20"/>
    </sheetView>
  </sheetViews>
  <sheetFormatPr defaultRowHeight="14.5" x14ac:dyDescent="0.35"/>
  <cols>
    <col min="2" max="2" width="33.26953125" bestFit="1" customWidth="1"/>
    <col min="3" max="3" width="9.1796875" bestFit="1" customWidth="1"/>
    <col min="5" max="5" width="15.453125" customWidth="1"/>
    <col min="6" max="6" width="9.7265625" bestFit="1" customWidth="1"/>
    <col min="7" max="7" width="9.453125" bestFit="1" customWidth="1"/>
  </cols>
  <sheetData>
    <row r="3" spans="2:13" x14ac:dyDescent="0.35">
      <c r="B3" s="2" t="s">
        <v>0</v>
      </c>
    </row>
    <row r="4" spans="2:13" x14ac:dyDescent="0.35">
      <c r="B4" s="2"/>
    </row>
    <row r="5" spans="2:13" x14ac:dyDescent="0.3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35">
      <c r="B6" s="1" t="s">
        <v>3</v>
      </c>
      <c r="C6" s="1">
        <f>LOOKUP(LEFT(B6,SEARCH("-",B6)),$F$6:$F$10,$G$6:$G$10)</f>
        <v>2574</v>
      </c>
      <c r="F6" s="1" t="s">
        <v>4</v>
      </c>
      <c r="G6" s="1">
        <v>2475</v>
      </c>
    </row>
    <row r="7" spans="2:13" x14ac:dyDescent="0.35">
      <c r="B7" s="1" t="s">
        <v>5</v>
      </c>
      <c r="C7" s="1">
        <f t="shared" ref="C7:C10" si="0">LOOKUP(LEFT(B7,SEARCH("-",B7)),$F$6:$F$10,$G$6:$G$10)</f>
        <v>2151</v>
      </c>
      <c r="F7" s="1" t="s">
        <v>6</v>
      </c>
      <c r="G7" s="1">
        <v>2227.5</v>
      </c>
    </row>
    <row r="8" spans="2:13" x14ac:dyDescent="0.3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35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 x14ac:dyDescent="0.35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 x14ac:dyDescent="0.35"/>
    <row r="13" spans="2:13" x14ac:dyDescent="0.35">
      <c r="B13" s="2" t="s">
        <v>13</v>
      </c>
    </row>
    <row r="14" spans="2:13" x14ac:dyDescent="0.35">
      <c r="F14" s="3" t="s">
        <v>8</v>
      </c>
      <c r="G14" s="3"/>
      <c r="I14" s="3" t="s">
        <v>4</v>
      </c>
      <c r="J14" s="3"/>
      <c r="L14" s="3" t="s">
        <v>16</v>
      </c>
      <c r="M14" s="3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12">
        <f>IF(B16=$F$14,VLOOKUP(C16,$F$16:$G$20,2,1),IF(B16=$I$14,VLOOKUP(C16,$I$16:$J$20,2,1),IF(B16=$L$14,VLOOKUP(C16,$L$16:$M$20,2,1))))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12">
        <f t="shared" ref="D17:D22" si="1">IF(B17=$F$14,VLOOKUP(C17,$F$16:$G$20,2,1),IF(B17=$I$14,VLOOKUP(C17,$I$16:$J$20,2,1),IF(B17=$L$14,VLOOKUP(C17,$L$16:$M$20,2,1))))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35">
      <c r="B18" s="1" t="s">
        <v>4</v>
      </c>
      <c r="C18" s="1">
        <v>1730.54</v>
      </c>
      <c r="D18" s="12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16</v>
      </c>
      <c r="C19" s="1">
        <v>1685.6</v>
      </c>
      <c r="D19" s="12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12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35">
      <c r="B21" s="1" t="s">
        <v>16</v>
      </c>
      <c r="C21" s="1">
        <v>1763.8600000000001</v>
      </c>
      <c r="D21" s="12">
        <f>IF(B21=$F$14,VLOOKUP(C21,$F$16:$G$20,2,1),IF(B21=$I$14,VLOOKUP(C21,$I$16:$J$20,2,1),IF(B21=$L$14,VLOOKUP(C21,$L$16:$M$20,2,1))))</f>
        <v>7.0000000000000007E-2</v>
      </c>
    </row>
    <row r="22" spans="2:13" x14ac:dyDescent="0.35">
      <c r="B22" s="1" t="s">
        <v>8</v>
      </c>
      <c r="C22" s="1">
        <v>2293.1999999999998</v>
      </c>
      <c r="D22" s="12">
        <f t="shared" si="1"/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3" t="s">
        <v>2</v>
      </c>
      <c r="E27" s="3" t="s">
        <v>49</v>
      </c>
      <c r="F27" s="3" t="s">
        <v>1</v>
      </c>
      <c r="G27" s="3" t="s">
        <v>18</v>
      </c>
      <c r="H27" s="3" t="s">
        <v>2</v>
      </c>
    </row>
    <row r="28" spans="2:13" x14ac:dyDescent="0.35">
      <c r="B28" s="1" t="s">
        <v>3</v>
      </c>
      <c r="C28" s="1">
        <f>VLOOKUP($B28,$E$28:$H$37,MATCH($C$27,$E$27:$H$27,0),0)</f>
        <v>2574</v>
      </c>
      <c r="E28" s="1" t="s">
        <v>5</v>
      </c>
      <c r="F28" s="1" t="s">
        <v>8</v>
      </c>
      <c r="G28" s="8">
        <v>895</v>
      </c>
      <c r="H28" s="13">
        <v>2151</v>
      </c>
    </row>
    <row r="29" spans="2:13" x14ac:dyDescent="0.35">
      <c r="B29" s="1" t="s">
        <v>5</v>
      </c>
      <c r="C29" s="1">
        <f t="shared" ref="C29:C32" si="2">VLOOKUP($B29,$E$28:$H$37,MATCH($C$27,$E$27:$H$27,0),0)</f>
        <v>2151</v>
      </c>
      <c r="E29" s="1" t="s">
        <v>9</v>
      </c>
      <c r="F29" s="1" t="s">
        <v>6</v>
      </c>
      <c r="G29" s="8">
        <v>125</v>
      </c>
      <c r="H29" s="13">
        <v>2227.5</v>
      </c>
    </row>
    <row r="30" spans="2:13" x14ac:dyDescent="0.35">
      <c r="B30" s="1" t="s">
        <v>7</v>
      </c>
      <c r="C30" s="1">
        <f t="shared" si="2"/>
        <v>2475</v>
      </c>
      <c r="E30" s="1" t="s">
        <v>7</v>
      </c>
      <c r="F30" s="1" t="s">
        <v>4</v>
      </c>
      <c r="G30" s="8">
        <v>145</v>
      </c>
      <c r="H30" s="13">
        <v>2475</v>
      </c>
    </row>
    <row r="31" spans="2:13" x14ac:dyDescent="0.35">
      <c r="B31" s="1" t="s">
        <v>9</v>
      </c>
      <c r="C31" s="1">
        <f t="shared" si="2"/>
        <v>2227.5</v>
      </c>
      <c r="E31" s="1" t="s">
        <v>44</v>
      </c>
      <c r="F31" s="1" t="s">
        <v>6</v>
      </c>
      <c r="G31" s="8">
        <v>848</v>
      </c>
      <c r="H31" s="13">
        <v>2537.25</v>
      </c>
    </row>
    <row r="32" spans="2:13" x14ac:dyDescent="0.35">
      <c r="B32" s="1" t="s">
        <v>11</v>
      </c>
      <c r="C32" s="1">
        <f t="shared" si="2"/>
        <v>2541</v>
      </c>
      <c r="E32" s="1" t="s">
        <v>11</v>
      </c>
      <c r="F32" s="1" t="s">
        <v>12</v>
      </c>
      <c r="G32" s="8">
        <v>777</v>
      </c>
      <c r="H32" s="13">
        <v>2541</v>
      </c>
    </row>
    <row r="33" spans="5:8" x14ac:dyDescent="0.35">
      <c r="E33" s="1" t="s">
        <v>3</v>
      </c>
      <c r="F33" s="1" t="s">
        <v>10</v>
      </c>
      <c r="G33" s="8">
        <v>235</v>
      </c>
      <c r="H33" s="13">
        <v>2574</v>
      </c>
    </row>
    <row r="34" spans="5:8" x14ac:dyDescent="0.35">
      <c r="E34" s="1" t="s">
        <v>45</v>
      </c>
      <c r="F34" s="1" t="s">
        <v>8</v>
      </c>
      <c r="G34" s="8">
        <v>985</v>
      </c>
      <c r="H34" s="13">
        <v>2585.1</v>
      </c>
    </row>
    <row r="35" spans="5:8" x14ac:dyDescent="0.35">
      <c r="E35" s="1" t="s">
        <v>46</v>
      </c>
      <c r="F35" s="1" t="s">
        <v>10</v>
      </c>
      <c r="G35" s="8">
        <v>1122</v>
      </c>
      <c r="H35" s="13">
        <v>2632.95</v>
      </c>
    </row>
    <row r="36" spans="5:8" x14ac:dyDescent="0.35">
      <c r="E36" s="1" t="s">
        <v>47</v>
      </c>
      <c r="F36" s="1" t="s">
        <v>12</v>
      </c>
      <c r="G36" s="8">
        <v>1260</v>
      </c>
      <c r="H36" s="13">
        <v>2680.8</v>
      </c>
    </row>
    <row r="37" spans="5:8" x14ac:dyDescent="0.35">
      <c r="E37" s="1" t="s">
        <v>48</v>
      </c>
      <c r="F37" s="1" t="s">
        <v>4</v>
      </c>
      <c r="G37" s="8">
        <v>1397</v>
      </c>
      <c r="H37" s="13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Brainstorm</vt:lpstr>
      <vt:lpstr>Vlookup Advanced</vt:lpstr>
      <vt:lpstr>country</vt:lpstr>
      <vt:lpstr>Brainstorm!Extract</vt:lpstr>
      <vt:lpstr>MRP</vt:lpstr>
      <vt:lpstr>Product</vt:lpstr>
      <vt:lpstr>Profit</vt:lpstr>
      <vt:lpstr>sales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PRASH</cp:lastModifiedBy>
  <dcterms:created xsi:type="dcterms:W3CDTF">2022-07-27T07:17:57Z</dcterms:created>
  <dcterms:modified xsi:type="dcterms:W3CDTF">2023-04-19T10:41:51Z</dcterms:modified>
</cp:coreProperties>
</file>