
<file path=[Content_Types].xml><?xml version="1.0" encoding="utf-8"?>
<Types xmlns="http://schemas.openxmlformats.org/package/2006/content-type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E:\IT vedant\EXCEL\New folder\"/>
    </mc:Choice>
  </mc:AlternateContent>
  <xr:revisionPtr revIDLastSave="0" documentId="13_ncr:1_{9D664337-E705-444A-B319-9C98590D7B31}" xr6:coauthVersionLast="47" xr6:coauthVersionMax="47" xr10:uidLastSave="{00000000-0000-0000-0000-000000000000}"/>
  <bookViews>
    <workbookView xWindow="-108" yWindow="-108" windowWidth="23256" windowHeight="12456" firstSheet="1" activeTab="6" xr2:uid="{35294711-8873-40E4-BFC9-4E6AA656F938}"/>
  </bookViews>
  <sheets>
    <sheet name="startup_funding" sheetId="2" r:id="rId1"/>
    <sheet name="Amount" sheetId="1" r:id="rId2"/>
    <sheet name="Count" sheetId="4" r:id="rId3"/>
    <sheet name="Pivot table" sheetId="5" r:id="rId4"/>
    <sheet name="Funding overview" sheetId="6" r:id="rId5"/>
    <sheet name="Sector Wise " sheetId="7" r:id="rId6"/>
    <sheet name="Investor" sheetId="8" r:id="rId7"/>
  </sheets>
  <definedNames>
    <definedName name="_xlcn.WorksheetConnection_Projectversion2.xlsbstartup_funding1" hidden="1">startup_funding[]</definedName>
    <definedName name="ExternalData_1" localSheetId="0" hidden="1">startup_funding!$A$1:$M$1318</definedName>
    <definedName name="Slicer_City">#N/A</definedName>
    <definedName name="Slicer_Investment_Type">#N/A</definedName>
    <definedName name="Slicer_Investors_Name">#N/A</definedName>
    <definedName name="Slicer_Month_Name1">#N/A</definedName>
    <definedName name="Slicer_Quarter1">#N/A</definedName>
    <definedName name="Slicer_Startup_Name">#N/A</definedName>
    <definedName name="Slicer_Year1">#N/A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s>
  <extLst>
    <ext xmlns:x14="http://schemas.microsoft.com/office/spreadsheetml/2009/9/main" uri="{876F7934-8845-4945-9796-88D515C7AA90}">
      <x14:pivotCaches>
        <pivotCache cacheId="20" r:id="rId28"/>
      </x14:pivotCaches>
    </ext>
    <ext xmlns:x14="http://schemas.microsoft.com/office/spreadsheetml/2009/9/main" uri="{BBE1A952-AA13-448e-AADC-164F8A28A991}">
      <x14:slicerCaches>
        <x14:slicerCache r:id="rId29"/>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artup_funding" name="startup_funding" connection="WorksheetConnection_Project (version 2).xlsb!startup_funding"/>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319" i="2" l="1"/>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AD54" i="1" a="1"/>
  <c r="AD54" i="1" s="1"/>
  <c r="O38" i="1" a="1"/>
  <c r="O38" i="1" s="1"/>
  <c r="P11" i="5"/>
  <c r="N5" i="5"/>
  <c r="P5" i="5"/>
  <c r="T5" i="5"/>
  <c r="R5" i="5"/>
  <c r="X5" i="5"/>
  <c r="V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E6E546-18A3-46D4-BDC6-7DBD9F5D9E7A}" keepAlive="1" name="Query - startup_funding" description="Connection to the 'startup_funding' query in the workbook." type="5" refreshedVersion="8" background="1" saveData="1">
    <dbPr connection="Provider=Microsoft.Mashup.OleDb.1;Data Source=$Workbook$;Location=startup_funding;Extended Properties=&quot;&quot;" command="SELECT * FROM [startup_funding]"/>
  </connection>
  <connection id="2" xr16:uid="{B6BC553C-5D7D-4D7F-A888-C9794247E3C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1920220-FAA7-46F3-8A53-FD1EDC247043}" name="WorksheetConnection_Project (version 2).xlsb!startup_funding" type="102" refreshedVersion="8" minRefreshableVersion="5">
    <extLst>
      <ext xmlns:x15="http://schemas.microsoft.com/office/spreadsheetml/2010/11/main" uri="{DE250136-89BD-433C-8126-D09CA5730AF9}">
        <x15:connection id="startup_funding">
          <x15:rangePr sourceName="_xlcn.WorksheetConnection_Projectversion2.xlsbstartup_funding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<sst xmlns="http://schemas.openxmlformats.org/spreadsheetml/2006/main" count="9771" uniqueCount="3577">
  <si>
    <t>Sr No</t>
  </si>
  <si>
    <t>Startup Name</t>
  </si>
  <si>
    <t>Industry Vertical</t>
  </si>
  <si>
    <t>SubVertical</t>
  </si>
  <si>
    <t>Investors Name</t>
  </si>
  <si>
    <t>Amount in USD</t>
  </si>
  <si>
    <t>Byjus</t>
  </si>
  <si>
    <t>E-Learning</t>
  </si>
  <si>
    <t>Bengaluru</t>
  </si>
  <si>
    <t>Tiger Global Management</t>
  </si>
  <si>
    <t>Private Equity Round</t>
  </si>
  <si>
    <t>Shuttl</t>
  </si>
  <si>
    <t>Series C</t>
  </si>
  <si>
    <t>Mamaearth</t>
  </si>
  <si>
    <t>Sequoia Capital India</t>
  </si>
  <si>
    <t>Series B</t>
  </si>
  <si>
    <t>Fintech</t>
  </si>
  <si>
    <t>New Delhi</t>
  </si>
  <si>
    <t>Fashion And Apparel</t>
  </si>
  <si>
    <t>Mumbai</t>
  </si>
  <si>
    <t>Seed Round</t>
  </si>
  <si>
    <t>Logistics</t>
  </si>
  <si>
    <t>Chennai</t>
  </si>
  <si>
    <t>Series A</t>
  </si>
  <si>
    <t>Zomato</t>
  </si>
  <si>
    <t>Hospitality</t>
  </si>
  <si>
    <t>Online Food Delivery Platform</t>
  </si>
  <si>
    <t>Ecozen</t>
  </si>
  <si>
    <t>Technology</t>
  </si>
  <si>
    <t>Agritech</t>
  </si>
  <si>
    <t>Pune</t>
  </si>
  <si>
    <t>Sathguru Catalyzer Advisors</t>
  </si>
  <si>
    <t>Cardekho</t>
  </si>
  <si>
    <t>Automobile</t>
  </si>
  <si>
    <t>Ping An Global Voyager Fund</t>
  </si>
  <si>
    <t>Series D</t>
  </si>
  <si>
    <t>Dhruva Space</t>
  </si>
  <si>
    <t>Aerospace</t>
  </si>
  <si>
    <t>Satellite Communication</t>
  </si>
  <si>
    <t>Mumbai Angels, Ravikanth Reddy</t>
  </si>
  <si>
    <t>Seed</t>
  </si>
  <si>
    <t>Rivigo</t>
  </si>
  <si>
    <t>Logistics Services And Solutions</t>
  </si>
  <si>
    <t>Saif Partners, Spring Canter Investment Ltd.</t>
  </si>
  <si>
    <t>Series F</t>
  </si>
  <si>
    <t>Healthians</t>
  </si>
  <si>
    <t>Food Solutions For Corporate</t>
  </si>
  <si>
    <t>Paytm, Nptk, Sabre Partners And Neoplux</t>
  </si>
  <si>
    <t>Licious</t>
  </si>
  <si>
    <t>Online Meat And Seafood Ordering Startup</t>
  </si>
  <si>
    <t>Vertex Growth Fund</t>
  </si>
  <si>
    <t>Series E</t>
  </si>
  <si>
    <t>Trell</t>
  </si>
  <si>
    <t>Video</t>
  </si>
  <si>
    <t>Experience Discovery Platform</t>
  </si>
  <si>
    <t>Ruizheng Investment</t>
  </si>
  <si>
    <t>Rein Games</t>
  </si>
  <si>
    <t>Gaming</t>
  </si>
  <si>
    <t>Real Money Based Gaming Startup</t>
  </si>
  <si>
    <t>Noida</t>
  </si>
  <si>
    <t>Manipal Education And Medical Group (Memg)</t>
  </si>
  <si>
    <t>Online Eyewear Shopping Portal</t>
  </si>
  <si>
    <t>Faridabad</t>
  </si>
  <si>
    <t>Softbank Vision Fund</t>
  </si>
  <si>
    <t>Series G</t>
  </si>
  <si>
    <t>Software</t>
  </si>
  <si>
    <t>Misters</t>
  </si>
  <si>
    <t>Men'S Health And Wellness Brand</t>
  </si>
  <si>
    <t>Sauce.Vc, Rainforest Ventures</t>
  </si>
  <si>
    <t>Education</t>
  </si>
  <si>
    <t>Elearning</t>
  </si>
  <si>
    <t>Prime Venture Partners, Letsventure, Ps1 Venture And Globallogic Co-Founder Rajul Garg</t>
  </si>
  <si>
    <t>Healthcare Services</t>
  </si>
  <si>
    <t>Dg Daiwa Ventures, Dg Incubation</t>
  </si>
  <si>
    <t>Ninjacart</t>
  </si>
  <si>
    <t>Trifecta Capital Advisors</t>
  </si>
  <si>
    <t>Debt Funding</t>
  </si>
  <si>
    <t>Aye Finance</t>
  </si>
  <si>
    <t>Financial Services To Msmes</t>
  </si>
  <si>
    <t>Supergaming</t>
  </si>
  <si>
    <t>Social Gaming Platform</t>
  </si>
  <si>
    <t>Dream Incubator</t>
  </si>
  <si>
    <t>Seed Funding</t>
  </si>
  <si>
    <t>Saas</t>
  </si>
  <si>
    <t>Ebikego</t>
  </si>
  <si>
    <t>Electric Bike Rental</t>
  </si>
  <si>
    <t>Amritsar</t>
  </si>
  <si>
    <t>Startup Buddy</t>
  </si>
  <si>
    <t>Digital Mall Asia</t>
  </si>
  <si>
    <t>Virtual E-Commerce Platform</t>
  </si>
  <si>
    <t>Delhi</t>
  </si>
  <si>
    <t>Amour Infrastructure</t>
  </si>
  <si>
    <t>Medikabazaar</t>
  </si>
  <si>
    <t>Healthcare</t>
  </si>
  <si>
    <t>B2B Platform For Medical Supplies</t>
  </si>
  <si>
    <t>Ackermans &amp; Van Haaren, Healthquad, Rebright Partners, Toppan Printing</t>
  </si>
  <si>
    <t>Vogo Automotive</t>
  </si>
  <si>
    <t>Scooter Sharing App</t>
  </si>
  <si>
    <t>Kormangala</t>
  </si>
  <si>
    <t>Matrix Partners, Stellaris Venture Partners, Kalaari Capital</t>
  </si>
  <si>
    <t>Paytm</t>
  </si>
  <si>
    <t>Mobile Wallet</t>
  </si>
  <si>
    <t>Vijay Shekhar Sharma</t>
  </si>
  <si>
    <t>Funding Round</t>
  </si>
  <si>
    <t>Dunzo</t>
  </si>
  <si>
    <t>Customer Service</t>
  </si>
  <si>
    <t>Delivery Service</t>
  </si>
  <si>
    <t>Lightbox</t>
  </si>
  <si>
    <t>Udaan</t>
  </si>
  <si>
    <t>Business Development</t>
  </si>
  <si>
    <t>Altimeter Capital, Dst Global</t>
  </si>
  <si>
    <t>Fpl Technologies</t>
  </si>
  <si>
    <t>Financial Services</t>
  </si>
  <si>
    <t>Matrix Partners India, Sequoia India</t>
  </si>
  <si>
    <t>Maiden Round</t>
  </si>
  <si>
    <t>Cashflo</t>
  </si>
  <si>
    <t>Invoice Discounting Platform And Sme Lending Marketplace</t>
  </si>
  <si>
    <t>Saif Partners</t>
  </si>
  <si>
    <t>Digital F5</t>
  </si>
  <si>
    <t>Digital Marketing Firm</t>
  </si>
  <si>
    <t>Tiw Private Equity</t>
  </si>
  <si>
    <t>3Rdflix</t>
  </si>
  <si>
    <t>Education Technology</t>
  </si>
  <si>
    <t>Hyderabad</t>
  </si>
  <si>
    <t>Exfinity Venture Partners</t>
  </si>
  <si>
    <t>75F</t>
  </si>
  <si>
    <t>Building Automation System</t>
  </si>
  <si>
    <t>Breakthrough Energy Ventures</t>
  </si>
  <si>
    <t>Myelin Foundry</t>
  </si>
  <si>
    <t>Information Technology</t>
  </si>
  <si>
    <t>Deep-Technology</t>
  </si>
  <si>
    <t>Endiya Partners</t>
  </si>
  <si>
    <t>Atomberg Technology</t>
  </si>
  <si>
    <t>Consumer Technology</t>
  </si>
  <si>
    <t>Consumer Electronics, Home Appliances</t>
  </si>
  <si>
    <t>A91 Partners</t>
  </si>
  <si>
    <t>Goqii</t>
  </si>
  <si>
    <t>Wearable Fitness Bands</t>
  </si>
  <si>
    <t>Bennett Coleman And Company Ltd (Bccl)</t>
  </si>
  <si>
    <t>Vyapar App</t>
  </si>
  <si>
    <t>Accounting</t>
  </si>
  <si>
    <t>Mobile-Based Accounting Software</t>
  </si>
  <si>
    <t>India Quotient, Axilor Ventures</t>
  </si>
  <si>
    <t>Automotive</t>
  </si>
  <si>
    <t>Sc Gg India Mobility Holdings Llc</t>
  </si>
  <si>
    <t>Progcap</t>
  </si>
  <si>
    <t>Supply Chain Management</t>
  </si>
  <si>
    <t>Sequoia India</t>
  </si>
  <si>
    <t>Alteria Capital</t>
  </si>
  <si>
    <t>Vc Funds</t>
  </si>
  <si>
    <t>Azim Premji, Binny Bansal</t>
  </si>
  <si>
    <t>Single Venture</t>
  </si>
  <si>
    <t>Pine Labs</t>
  </si>
  <si>
    <t>Last-Mile Retail Transaction Technology</t>
  </si>
  <si>
    <t>Pine Labs Pte Ltd</t>
  </si>
  <si>
    <t>Corporate Round</t>
  </si>
  <si>
    <t>Meesho</t>
  </si>
  <si>
    <t>Social Commerce</t>
  </si>
  <si>
    <t>Naspers</t>
  </si>
  <si>
    <t>Cars24</t>
  </si>
  <si>
    <t>Car Retail</t>
  </si>
  <si>
    <t>Gurugram</t>
  </si>
  <si>
    <t>Ms Dhoni</t>
  </si>
  <si>
    <t>Uniphore</t>
  </si>
  <si>
    <t>Conversational Ai</t>
  </si>
  <si>
    <t>March Capital Partners</t>
  </si>
  <si>
    <t>Zendrive</t>
  </si>
  <si>
    <t>Lo! Foods</t>
  </si>
  <si>
    <t>Consumer Goods</t>
  </si>
  <si>
    <t>Low Carb Food For Diabetics</t>
  </si>
  <si>
    <t>Rashmi Daga (Founder, Freshmenu), Raveen Sastry (Co-Founder, Myntra) And Mitesh Shah (Finance Chief, Bookmyshow)</t>
  </si>
  <si>
    <t>Digital Lending Platform</t>
  </si>
  <si>
    <t>Indwealth</t>
  </si>
  <si>
    <t>Wealth Management</t>
  </si>
  <si>
    <t>Venture Round</t>
  </si>
  <si>
    <t>Hungerbox</t>
  </si>
  <si>
    <t>B2B Foodtech</t>
  </si>
  <si>
    <t>One97 Communications Ltd.</t>
  </si>
  <si>
    <t>Admitkard</t>
  </si>
  <si>
    <t>University Admissions</t>
  </si>
  <si>
    <t>Growth Dna</t>
  </si>
  <si>
    <t>Grofers</t>
  </si>
  <si>
    <t>Grocery Delivery</t>
  </si>
  <si>
    <t>Rapido Bike Taxi</t>
  </si>
  <si>
    <t>Bike Taxi</t>
  </si>
  <si>
    <t>Westbridge Capital</t>
  </si>
  <si>
    <t>Renewbuy</t>
  </si>
  <si>
    <t>Auto Insurance</t>
  </si>
  <si>
    <t>Lok Capital, Iifl Wealth</t>
  </si>
  <si>
    <t>Atlan</t>
  </si>
  <si>
    <t>Big Data</t>
  </si>
  <si>
    <t>Waterbridge Ventures</t>
  </si>
  <si>
    <t>Wizcounsel</t>
  </si>
  <si>
    <t>Compliance</t>
  </si>
  <si>
    <t>Consulting</t>
  </si>
  <si>
    <t>Kapil Dev</t>
  </si>
  <si>
    <t>Angel</t>
  </si>
  <si>
    <t>Ola Cabs</t>
  </si>
  <si>
    <t>Transport</t>
  </si>
  <si>
    <t>Cabs</t>
  </si>
  <si>
    <t>Dig Investment Ab, Deshe Holdings, Samih Toukan And Hussam Khoury</t>
  </si>
  <si>
    <t>Series J</t>
  </si>
  <si>
    <t>Artificial Intelligence</t>
  </si>
  <si>
    <t>Speech Recognition</t>
  </si>
  <si>
    <t>Daalchini Technologies</t>
  </si>
  <si>
    <t>Digital Vending Machine</t>
  </si>
  <si>
    <t>Artha Venture</t>
  </si>
  <si>
    <t>Qatar Investment Authority</t>
  </si>
  <si>
    <t>Moglix</t>
  </si>
  <si>
    <t>Industrial Tools And Equipments</t>
  </si>
  <si>
    <t>Composite Capital Management, Sequoia Capital India, Tiger Global Management</t>
  </si>
  <si>
    <t>Indus Os</t>
  </si>
  <si>
    <t>Smartphone Operating System</t>
  </si>
  <si>
    <t>Andheri</t>
  </si>
  <si>
    <t>Ventureast</t>
  </si>
  <si>
    <t>Healthassure</t>
  </si>
  <si>
    <t>Health Care</t>
  </si>
  <si>
    <t>Primary Care Medical Network</t>
  </si>
  <si>
    <t>Blume Ventures</t>
  </si>
  <si>
    <t>House Of Msasaba</t>
  </si>
  <si>
    <t>Luxury Label</t>
  </si>
  <si>
    <t>Clothes And Apparel</t>
  </si>
  <si>
    <t>Binny Bansal</t>
  </si>
  <si>
    <t>Board Infinity</t>
  </si>
  <si>
    <t>Full-Stack Career Platform</t>
  </si>
  <si>
    <t>Chembur</t>
  </si>
  <si>
    <t>Multiple Angel Investors</t>
  </si>
  <si>
    <t>Angel Round</t>
  </si>
  <si>
    <t>Nobroker</t>
  </si>
  <si>
    <t>Real Estate</t>
  </si>
  <si>
    <t>General Atlantic</t>
  </si>
  <si>
    <t>Bira91</t>
  </si>
  <si>
    <t>Brewery</t>
  </si>
  <si>
    <t>Anicut Capital</t>
  </si>
  <si>
    <t>Avail Finance</t>
  </si>
  <si>
    <t>Matrix Partners</t>
  </si>
  <si>
    <t>Bharatpe</t>
  </si>
  <si>
    <t>Insight Partners</t>
  </si>
  <si>
    <t>Recykal</t>
  </si>
  <si>
    <t>Waste Management Service</t>
  </si>
  <si>
    <t>Optimization</t>
  </si>
  <si>
    <t>Triton Investment Advisors, Pidilite Industries Director Ajay Parekh</t>
  </si>
  <si>
    <t>Agara Labs</t>
  </si>
  <si>
    <t>Blume Ventures And Rtp Global</t>
  </si>
  <si>
    <t>Chakr Innovation</t>
  </si>
  <si>
    <t>Energy</t>
  </si>
  <si>
    <t>Renewable Energy</t>
  </si>
  <si>
    <t>Ian Fund</t>
  </si>
  <si>
    <t>Pratilipi</t>
  </si>
  <si>
    <t>Digital Media</t>
  </si>
  <si>
    <t>E-Books</t>
  </si>
  <si>
    <t>Qiming Venture Partners</t>
  </si>
  <si>
    <t>Bolo App</t>
  </si>
  <si>
    <t>Video Platform</t>
  </si>
  <si>
    <t>Nexus Venture Partners</t>
  </si>
  <si>
    <t>Okcredit</t>
  </si>
  <si>
    <t>Haryana</t>
  </si>
  <si>
    <t>Biz2Credit</t>
  </si>
  <si>
    <t>Online Lending Platform</t>
  </si>
  <si>
    <t>Dockless Scooter Rental Company</t>
  </si>
  <si>
    <t>Leegality</t>
  </si>
  <si>
    <t>Services</t>
  </si>
  <si>
    <t>Digital Documentation</t>
  </si>
  <si>
    <t>Mumbai Angels</t>
  </si>
  <si>
    <t>Saahas Zero Waste</t>
  </si>
  <si>
    <t>C4D Partners</t>
  </si>
  <si>
    <t>Blackbuck</t>
  </si>
  <si>
    <t>Goldman Sachs Investment Partners And Silicon Valley-Based Accel, Wellington, Sequoia Capital, B Capital, Lightstreet, Sands Capital And International Finance Corporation,</t>
  </si>
  <si>
    <t>Zenoti</t>
  </si>
  <si>
    <t>Beauty And Wellness Industry</t>
  </si>
  <si>
    <t>Ather Energy</t>
  </si>
  <si>
    <t>Electric Vehicle</t>
  </si>
  <si>
    <t>Sachin Bansal</t>
  </si>
  <si>
    <t>Freshvnf</t>
  </si>
  <si>
    <t>Fresh Agriculture Produces</t>
  </si>
  <si>
    <t>Equanimity Ventures</t>
  </si>
  <si>
    <t>Glowroad</t>
  </si>
  <si>
    <t>Retail</t>
  </si>
  <si>
    <t>Korea Investment Partners, Vertex Ventures</t>
  </si>
  <si>
    <t>Sixth Sense Ventures</t>
  </si>
  <si>
    <t>Kuvera</t>
  </si>
  <si>
    <t>Eight Roads</t>
  </si>
  <si>
    <t>Medlife</t>
  </si>
  <si>
    <t>Online Medicine</t>
  </si>
  <si>
    <t>Prasid Uno Family Trust</t>
  </si>
  <si>
    <t>Private Equity</t>
  </si>
  <si>
    <t>Kabadiwala</t>
  </si>
  <si>
    <t>Waste Management</t>
  </si>
  <si>
    <t>Bhopal</t>
  </si>
  <si>
    <t>Unilever, Beehive Capital Advisor, Abcom Investments, Parekh Marine Transport,</t>
  </si>
  <si>
    <t>Tripoto</t>
  </si>
  <si>
    <t>Social Media</t>
  </si>
  <si>
    <t>Travel</t>
  </si>
  <si>
    <t>Orchid India, Hornbill Orchid India Fund, Chiratae Ventures (Formerly Idg Ventures), 3One4 Capital, Lasmer Nv</t>
  </si>
  <si>
    <t>Azah</t>
  </si>
  <si>
    <t>Organic Wellness</t>
  </si>
  <si>
    <t>Unnamed Angel Investors</t>
  </si>
  <si>
    <t>Setu</t>
  </si>
  <si>
    <t>Banking</t>
  </si>
  <si>
    <t>Lightspeed India Partners</t>
  </si>
  <si>
    <t>Toppr</t>
  </si>
  <si>
    <t>Milestone</t>
  </si>
  <si>
    <t>Debt And Preference Capital</t>
  </si>
  <si>
    <t>Craftsvilla</t>
  </si>
  <si>
    <t>Supera Pte Ltd</t>
  </si>
  <si>
    <t>Inhouse Funding</t>
  </si>
  <si>
    <t>Unacademy</t>
  </si>
  <si>
    <t>Kalyan Krishnamurthy</t>
  </si>
  <si>
    <t>Clevertap</t>
  </si>
  <si>
    <t>Mobile Analytics And Marketing</t>
  </si>
  <si>
    <t>Sequoia India, Tiger Global Management, Accel Partners</t>
  </si>
  <si>
    <t>My Healthcare</t>
  </si>
  <si>
    <t>Software Solutions</t>
  </si>
  <si>
    <t>Krazybee</t>
  </si>
  <si>
    <t>Lending Platform</t>
  </si>
  <si>
    <t>Bac Acquisitions, Unifi Aif, Brd Securities, Northern R Capital</t>
  </si>
  <si>
    <t>Debt</t>
  </si>
  <si>
    <t>Bus Aggregation</t>
  </si>
  <si>
    <t>New Atlantic Ventures</t>
  </si>
  <si>
    <t>Increff</t>
  </si>
  <si>
    <t>Supply-Chain Technology Solutions</t>
  </si>
  <si>
    <t>021 Capita, Binny Bansal</t>
  </si>
  <si>
    <t>Zilingo</t>
  </si>
  <si>
    <t>Ecommerce</t>
  </si>
  <si>
    <t>Fashion &amp; Apparel</t>
  </si>
  <si>
    <t>Sequoia Capital And Temasek Holdings, Edbi, Burda Principal Investments, And Sofina</t>
  </si>
  <si>
    <t>Nanoclean Global</t>
  </si>
  <si>
    <t>Nanotechnology</t>
  </si>
  <si>
    <t>Anti-Pollution</t>
  </si>
  <si>
    <t>Letsventure, Pitchright Venture, 91Springboard, Al Nour International Holdings And Mark V Investments</t>
  </si>
  <si>
    <t>Oyorooms</t>
  </si>
  <si>
    <t>Budget Rooms</t>
  </si>
  <si>
    <t>Didi Chuxing</t>
  </si>
  <si>
    <t>Equity</t>
  </si>
  <si>
    <t>Online Marketplace</t>
  </si>
  <si>
    <t>Jaipur</t>
  </si>
  <si>
    <t>Sequoia India, Hillhouse Capital, Alphabet Growth Investment Arm Capital G And Axis Bank</t>
  </si>
  <si>
    <t>Vyome Therapeutics Inc.</t>
  </si>
  <si>
    <t>Specialty Pharmaceutical</t>
  </si>
  <si>
    <t>Iron Pillar, Perceptive Advisors, Romulus Capital And Kalaari Capital</t>
  </si>
  <si>
    <t>Non-Banking Financial Company</t>
  </si>
  <si>
    <t>Massif, A Dutch Government Fund</t>
  </si>
  <si>
    <t>Manch</t>
  </si>
  <si>
    <t>Hyperlocal Content</t>
  </si>
  <si>
    <t>Stellaris Venture Partners</t>
  </si>
  <si>
    <t>Services Platform</t>
  </si>
  <si>
    <t>Home Services Marketplace</t>
  </si>
  <si>
    <t>Steadview Capital And Vy Capital.</t>
  </si>
  <si>
    <t>Guiddoo</t>
  </si>
  <si>
    <t>Platform For Travel Agents</t>
  </si>
  <si>
    <t>Individual Investors</t>
  </si>
  <si>
    <t>Career Anna</t>
  </si>
  <si>
    <t>Online Education</t>
  </si>
  <si>
    <t>Video-Based Certification, Trainings</t>
  </si>
  <si>
    <t>Nagpur Wholesale</t>
  </si>
  <si>
    <t>Nagpur</t>
  </si>
  <si>
    <t>Omphalos Ventures India Llp</t>
  </si>
  <si>
    <t>Shopkirana</t>
  </si>
  <si>
    <t>Indore</t>
  </si>
  <si>
    <t>Info Edge, Aet Fund, Akatsuki And Incubate Fund From Japan And Better Capital Angellist Syndicate.</t>
  </si>
  <si>
    <t>Buildsupply</t>
  </si>
  <si>
    <t>Real Estate, Erp</t>
  </si>
  <si>
    <t>Venture Highway, Gree Ventures, Space Matrix, Individual Investors</t>
  </si>
  <si>
    <t>Godesi</t>
  </si>
  <si>
    <t>Regional Flavours</t>
  </si>
  <si>
    <t>Lead Angels Network</t>
  </si>
  <si>
    <t>Veritas Finance Ltd.</t>
  </si>
  <si>
    <t>Nbfc</t>
  </si>
  <si>
    <t>Msme Finance</t>
  </si>
  <si>
    <t>Norwest Venture Partners, Cdc Group, The Uk Development Finance Institution And P Surendra Pai</t>
  </si>
  <si>
    <t>Shunwei Capital, Dst Partners And Rps Ventures</t>
  </si>
  <si>
    <t>A&amp;R Bon Vivants</t>
  </si>
  <si>
    <t>Meat Retail Chain</t>
  </si>
  <si>
    <t>Rb Investments, Singapore</t>
  </si>
  <si>
    <t>Pos For Online Ordering</t>
  </si>
  <si>
    <t>Tiger Global</t>
  </si>
  <si>
    <t>Milkbasket</t>
  </si>
  <si>
    <t>Micro-Delivery Grocery Service</t>
  </si>
  <si>
    <t>Mayfield Fund</t>
  </si>
  <si>
    <t>Driveu</t>
  </si>
  <si>
    <t>On-Demand Drivers</t>
  </si>
  <si>
    <t>Stevens Creek Ventures</t>
  </si>
  <si>
    <t>Mezzanine</t>
  </si>
  <si>
    <t>Cleansecar</t>
  </si>
  <si>
    <t>Car Wash</t>
  </si>
  <si>
    <t>Venture Catalysts</t>
  </si>
  <si>
    <t>Automation Anywhere</t>
  </si>
  <si>
    <t>Automation</t>
  </si>
  <si>
    <t>Robotics</t>
  </si>
  <si>
    <t>Healthifyme</t>
  </si>
  <si>
    <t>Wellness Coach</t>
  </si>
  <si>
    <t>Sistema Asia Fund, Vc Samsung Next, Chiratae Ventures, Inventus Capital, Blume Ventures And Innoven Capital.</t>
  </si>
  <si>
    <t>Genius Corner</t>
  </si>
  <si>
    <t>Personalized Learning</t>
  </si>
  <si>
    <t>Aavishkaar-Intellecap Group</t>
  </si>
  <si>
    <t>Investment</t>
  </si>
  <si>
    <t>Sme Funding</t>
  </si>
  <si>
    <t>Teachers Insurance And Annuity Association (Tiaa)</t>
  </si>
  <si>
    <t>Equity Based Funding</t>
  </si>
  <si>
    <t>Signzy</t>
  </si>
  <si>
    <t>Digital Onboarding Solution</t>
  </si>
  <si>
    <t>Stellaris Venture Partners And Kalaari Capital, Rajan Anandan From Google, Dilip Khandwelwal From Sap Labs India, And Amrish Rau From Payu India</t>
  </si>
  <si>
    <t>Engineer.Ai</t>
  </si>
  <si>
    <t>Ai Platform</t>
  </si>
  <si>
    <t>Lakestar And Jungle Ventures, Softbank Deepcore.</t>
  </si>
  <si>
    <t>Incred Finance</t>
  </si>
  <si>
    <t>Sme Lending</t>
  </si>
  <si>
    <t>Paragon Partners, Individual Investors</t>
  </si>
  <si>
    <t>Roposo</t>
  </si>
  <si>
    <t>Video Sharing</t>
  </si>
  <si>
    <t>Bertelsmann India Investments</t>
  </si>
  <si>
    <t>Supply Chain</t>
  </si>
  <si>
    <t>Cooperative Oikocredit, Caspian And Hivos-Triodos Fund</t>
  </si>
  <si>
    <t>Grover Zampa</t>
  </si>
  <si>
    <t>Wine</t>
  </si>
  <si>
    <t>Ravi Viswanathan</t>
  </si>
  <si>
    <t>Droom</t>
  </si>
  <si>
    <t>New And Used Cars Platform</t>
  </si>
  <si>
    <t>Zigexn</t>
  </si>
  <si>
    <t>Innov8</t>
  </si>
  <si>
    <t>Co-Working</t>
  </si>
  <si>
    <t>Credence Family Office</t>
  </si>
  <si>
    <t>Largest Trucking Platform</t>
  </si>
  <si>
    <t>Private Funding</t>
  </si>
  <si>
    <t>Letstransport</t>
  </si>
  <si>
    <t>Book Trucks Online</t>
  </si>
  <si>
    <t>Fosun International</t>
  </si>
  <si>
    <t>Netmeds</t>
  </si>
  <si>
    <t>Consumer Internet</t>
  </si>
  <si>
    <t>Online Pharmacy Chain</t>
  </si>
  <si>
    <t>Sistema Asia Fund, Sistema Jsfc And Tanncam Investment</t>
  </si>
  <si>
    <t>Logistics And Shipping</t>
  </si>
  <si>
    <t>Dst Global And Lightspeed Venture Partners\\Xe2\\X80\\X99 Global Fund.</t>
  </si>
  <si>
    <t>Daily Hunt</t>
  </si>
  <si>
    <t>News And Ebooks Mobile App</t>
  </si>
  <si>
    <t>Falcon Edge</t>
  </si>
  <si>
    <t>Nykaa</t>
  </si>
  <si>
    <t>Online Marketplace For Multi-Brand Beauty Cosmetic And Wellness Products</t>
  </si>
  <si>
    <t>Lighthouse</t>
  </si>
  <si>
    <t>Dream11</t>
  </si>
  <si>
    <t>Online Gaming Platform</t>
  </si>
  <si>
    <t>Tencent, Kalaari Capital And Private Equity Firm Multiples Alternate Asset Management</t>
  </si>
  <si>
    <t>Online Marketplace For Mother And Babycare Products</t>
  </si>
  <si>
    <t>Stellaris Ventures &amp; Others</t>
  </si>
  <si>
    <t>Autogrid</t>
  </si>
  <si>
    <t>Ai-Based Energy Optimisation And Control Provider</t>
  </si>
  <si>
    <t>Clp Holdings Group, Innogy, \\Xc3\\X98Rstead, And Tenaska</t>
  </si>
  <si>
    <t>Pharmeasy</t>
  </si>
  <si>
    <t>Online Marketplace For Pharmaceutical Products</t>
  </si>
  <si>
    <t>Innoven Capital</t>
  </si>
  <si>
    <t>Upwards</t>
  </si>
  <si>
    <t>Fin-Tech</t>
  </si>
  <si>
    <t>Online Micro Lending Marketplace</t>
  </si>
  <si>
    <t>Shunwei Capital,Quotient, Mayfield &amp; Others</t>
  </si>
  <si>
    <t>Kissht</t>
  </si>
  <si>
    <t>Vertex Ventures Southeast Asia (Sea) And India And Sistema Asia Fund, Fosun Rz Capital, Ventureast, And Endiya Partners.\\N\\N</t>
  </si>
  <si>
    <t>Dishq</t>
  </si>
  <si>
    <t>Personalisation Technology Firm Focusing On The Food And Beverage Industry</t>
  </si>
  <si>
    <t>Farm To Fork, Arts Alliance, The Syndicate Fund, Sven Hensen, Zeroth And Artesian Venture Partners</t>
  </si>
  <si>
    <t>Samosa Labs</t>
  </si>
  <si>
    <t>Social Media And Chat Entertainment Platform</t>
  </si>
  <si>
    <t>Xiaomi And Sequoia Capital India</t>
  </si>
  <si>
    <t>Ziffyhomes</t>
  </si>
  <si>
    <t>Online Home Rental Marketplace</t>
  </si>
  <si>
    <t>Y Combinator</t>
  </si>
  <si>
    <t>Shopx</t>
  </si>
  <si>
    <t>Assisted E-Commerce Platform</t>
  </si>
  <si>
    <t>Fung Strategic Holdings</t>
  </si>
  <si>
    <t>Makemytrip</t>
  </si>
  <si>
    <t>Online Travel Aggregator</t>
  </si>
  <si>
    <t>Makemytrip Limited</t>
  </si>
  <si>
    <t>Hansel Io</t>
  </si>
  <si>
    <t>Real-Time Mobile App Management</t>
  </si>
  <si>
    <t>Vertex Ventures</t>
  </si>
  <si>
    <t>Metro Bikes</t>
  </si>
  <si>
    <t>Online Bike Rental Marketplace</t>
  </si>
  <si>
    <t>Sequoia Capital India Advisors, Accel Partners And G Raghunandan</t>
  </si>
  <si>
    <t>Phone Pe</t>
  </si>
  <si>
    <t>Upi Payments App</t>
  </si>
  <si>
    <t>Flipkart</t>
  </si>
  <si>
    <t>Quizizz</t>
  </si>
  <si>
    <t>E-Learning Platform</t>
  </si>
  <si>
    <t>Nexus Venture Partners, Prime Venture Partners And Others</t>
  </si>
  <si>
    <t>Happy Emi</t>
  </si>
  <si>
    <t>Consumer Financing Platform</t>
  </si>
  <si>
    <t>Aj Ventures And Jain International Trade Organisation (Jito)</t>
  </si>
  <si>
    <t>Inthree</t>
  </si>
  <si>
    <t>Rural E-Commerce Platform</t>
  </si>
  <si>
    <t>Ventureast, Orios Venture Partners And The Ian Fund</t>
  </si>
  <si>
    <t>Observe Ai</t>
  </si>
  <si>
    <t>Ai Based Solutions Platform</t>
  </si>
  <si>
    <t>Nexus Venture Partners, Mgv, Liquid 2 Ventures, Hack Vc, Emergent Ventures And Y Combinator</t>
  </si>
  <si>
    <t>Eazydiner</t>
  </si>
  <si>
    <t>Online Restaurant Table Reservation Platform</t>
  </si>
  <si>
    <t>Denlow Investment Trust And Beenext</t>
  </si>
  <si>
    <t>Rawpressery</t>
  </si>
  <si>
    <t>Online Organic Juice Delivery Service</t>
  </si>
  <si>
    <t>Pi Ventures</t>
  </si>
  <si>
    <t>Applied Artificial Intelligence And Iot FocusedPlatform</t>
  </si>
  <si>
    <t>Cdc Group Plc</t>
  </si>
  <si>
    <t>Revv</t>
  </si>
  <si>
    <t>Online Indian Car Rental Platform</t>
  </si>
  <si>
    <t>Hyundai, Edelweiss And Beenext, Dream Incubator, Sunjay Kapoor And Telama Investment</t>
  </si>
  <si>
    <t>Zestmoney</t>
  </si>
  <si>
    <t>Xiaomi,Payu, Ribbit Capital And Omidyar Network</t>
  </si>
  <si>
    <t>Shubh Loans</t>
  </si>
  <si>
    <t>Customer Sourcing Platform</t>
  </si>
  <si>
    <t>Saama Capital, Sri Capital, Beenext, And Pravega Ventures</t>
  </si>
  <si>
    <t>Myupchar</t>
  </si>
  <si>
    <t>Local Language Health Content App</t>
  </si>
  <si>
    <t>Nexus Venture Partners, Omidyar Network And Shunwei Capital</t>
  </si>
  <si>
    <t>Narvar</t>
  </si>
  <si>
    <t>It</t>
  </si>
  <si>
    <t>Post-Purchase Customer Engagement Platform</t>
  </si>
  <si>
    <t>Accel (Formerly Known As Accel Partners)</t>
  </si>
  <si>
    <t>Biryani By Kilo</t>
  </si>
  <si>
    <t>Online Food Delivery</t>
  </si>
  <si>
    <t>Ajay Relan And Vinay Mittal</t>
  </si>
  <si>
    <t>Anchanto</t>
  </si>
  <si>
    <t>E-Commerce Fulfilment Platform</t>
  </si>
  <si>
    <t>Mdi Ventures &amp; Telkom Indonesia</t>
  </si>
  <si>
    <t>Policybazaar</t>
  </si>
  <si>
    <t>Online Insurance Selling Platform</t>
  </si>
  <si>
    <t>Info Edge (India) Ltd And Temasek</t>
  </si>
  <si>
    <t>Zippserv</t>
  </si>
  <si>
    <t>Online Platform For Risk-Assessment Services For Real Estate Investments</t>
  </si>
  <si>
    <t>Info Edge (India) Ltd</t>
  </si>
  <si>
    <t>Groww</t>
  </si>
  <si>
    <t>Online Platform That Sells Direct Plans Of Mutual Funds</t>
  </si>
  <si>
    <t>Insignia Ventures Partners, Lightbridge Partners &amp; Kairos</t>
  </si>
  <si>
    <t>Avenue Growth</t>
  </si>
  <si>
    <t>Online Platform That Connects Brands With Freelance Sales Professionals</t>
  </si>
  <si>
    <t>Avtar Monga, Chief Operating Office At Idfc Bank, Aditya Malik &amp; Others</t>
  </si>
  <si>
    <t>Kinara Capital</t>
  </si>
  <si>
    <t>Lending Platform For Micro And Small Enterprises</t>
  </si>
  <si>
    <t>Responsability</t>
  </si>
  <si>
    <t>Shop 101</t>
  </si>
  <si>
    <t>Mobile Storefront And Commerce Platform For Sellers</t>
  </si>
  <si>
    <t>Stellaris Venture Partners, Vy Capital, Raghunandan G, And Ramakant Sharma</t>
  </si>
  <si>
    <t>Sambandh</t>
  </si>
  <si>
    <t>Online Micro Lending Platform</t>
  </si>
  <si>
    <t>Rourkela</t>
  </si>
  <si>
    <t>Base Of Pyramid Asia (Bopa) Pte Ltd</t>
  </si>
  <si>
    <t>19Th Mile</t>
  </si>
  <si>
    <t>Artificial Intelligence-Based Sales Acceleration Software Platform</t>
  </si>
  <si>
    <t>Rishi Vasudev, Excelsior Investments, Ritesh Vohra, Praveer Kumar, Prashant Gupta And Others</t>
  </si>
  <si>
    <t>5Th Vital</t>
  </si>
  <si>
    <t>Home Diagnostics Services Provider</t>
  </si>
  <si>
    <t>Brand Capital And Others</t>
  </si>
  <si>
    <t>Mengage</t>
  </si>
  <si>
    <t>A Doctor-Patient Engagement Platform</t>
  </si>
  <si>
    <t>Siddharth Agarwal, Mahavir Sharma, Amit Singal, 100 Co-Founders Lab And Others.</t>
  </si>
  <si>
    <t>Ofbusiness</t>
  </si>
  <si>
    <t>Online Lending Platform For Sme</t>
  </si>
  <si>
    <t>Creation Investments, Falcon Edge, Matrix Partners India And Zodius Capital</t>
  </si>
  <si>
    <t>Online Used Car Marketplace</t>
  </si>
  <si>
    <t>Kingsway Fci Fund, Kck Global &amp; Others</t>
  </si>
  <si>
    <t>The Ken</t>
  </si>
  <si>
    <t>Subscription-Only News Website</t>
  </si>
  <si>
    <t>Omidyar Network &amp; Others</t>
  </si>
  <si>
    <t>Book My Show</t>
  </si>
  <si>
    <t>Online Ticketing Platform</t>
  </si>
  <si>
    <t>Tpg Growth, The Rise Fund &amp; Others</t>
  </si>
  <si>
    <t>Paysense</t>
  </si>
  <si>
    <t>Online Consumer Lending Platform</t>
  </si>
  <si>
    <t>Payu &amp; Others</t>
  </si>
  <si>
    <t>Vtion</t>
  </si>
  <si>
    <t>Media Analytics</t>
  </si>
  <si>
    <t>Angellist, Rahul Khanna, Rajeev Arora And Ram Ramsundar.</t>
  </si>
  <si>
    <t>Log9 Materials</t>
  </si>
  <si>
    <t>Nanotechnology Company Specializing In Graphene</t>
  </si>
  <si>
    <t>Metaform Ventures, Hemant Luthra, Micro Venture Capital Firm Gems Partners And Others</t>
  </si>
  <si>
    <t>Kidovators</t>
  </si>
  <si>
    <t>Skill Learning Platform</t>
  </si>
  <si>
    <t>Gray Matters</t>
  </si>
  <si>
    <t>Digit</t>
  </si>
  <si>
    <t>Online Insurance Startup</t>
  </si>
  <si>
    <t>Fairfax</t>
  </si>
  <si>
    <t>Black Soil</t>
  </si>
  <si>
    <t>Allcargo Logistics, Navneet Education And Mahavir Agency</t>
  </si>
  <si>
    <t>Mobile-First Video Blogging App</t>
  </si>
  <si>
    <t>Beenext , Weh Ventures And Sprout Ventures</t>
  </si>
  <si>
    <t>Iqlect</t>
  </si>
  <si>
    <t>Data Analytics Firm</t>
  </si>
  <si>
    <t>Ventureast And Exfinity</t>
  </si>
  <si>
    <t>Entropik</t>
  </si>
  <si>
    <t>Software-As-A-Service Platform</t>
  </si>
  <si>
    <t>Bharat Innovation, Idfc-Parampara Capital, Arthavida Ventures, Jitendra Gupta &amp; Others</t>
  </si>
  <si>
    <t>Thecapitalnet</t>
  </si>
  <si>
    <t>Unified Global Investments Ecosystem</t>
  </si>
  <si>
    <t>Lindwall Family Investments Llc (Lfi)</t>
  </si>
  <si>
    <t>Bus Aggregation Platform</t>
  </si>
  <si>
    <t>Amazon Alexa Fund &amp; Dentsu Ventures</t>
  </si>
  <si>
    <t>Cure Fit</t>
  </si>
  <si>
    <t>Health And Fitness Platform</t>
  </si>
  <si>
    <t>Idg Ventures, Accel Partners, Kalaari Capital And Others</t>
  </si>
  <si>
    <t>Five Star Group</t>
  </si>
  <si>
    <t>Non-Bank Lending Platform For Sme</t>
  </si>
  <si>
    <t>Tpg, Norwest Venture Partners, Sequoia Capital &amp; Matrix Partners</t>
  </si>
  <si>
    <t>Healthsignz</t>
  </si>
  <si>
    <t>Health And Well Being Platform</t>
  </si>
  <si>
    <t>Kantilal Patel</t>
  </si>
  <si>
    <t>Cointribe</t>
  </si>
  <si>
    <t>Credit-Based Lending Marketplace For Small And Medium Enterprises</t>
  </si>
  <si>
    <t>Sabre Partners, Puneet Dalmia &amp; Others</t>
  </si>
  <si>
    <t>Digiconectt</t>
  </si>
  <si>
    <t>Sales Analytics And Enablement Platform</t>
  </si>
  <si>
    <t>Aspire Logistics Llc</t>
  </si>
  <si>
    <t>Annapurna Finance</t>
  </si>
  <si>
    <t>Oman India Joint Investment Fund (Oijif)</t>
  </si>
  <si>
    <t>Online Marketplace For Resellers</t>
  </si>
  <si>
    <t>Sequoia Capital India, Saif Partners, Y Combinator And Venture Highway</t>
  </si>
  <si>
    <t>Ayefinance</t>
  </si>
  <si>
    <t>Capitalg, Saif Partners And Lgt Impact Ventures</t>
  </si>
  <si>
    <t>Alpha Capital</t>
  </si>
  <si>
    <t>Supplychain Finance</t>
  </si>
  <si>
    <t>Eshakti</t>
  </si>
  <si>
    <t>Fashion E-Tailer</t>
  </si>
  <si>
    <t>Paragon Partners</t>
  </si>
  <si>
    <t>Daily Ninja</t>
  </si>
  <si>
    <t>Hyperlocal Delivery Platform</t>
  </si>
  <si>
    <t>Saama Capital And Sequoia Capital</t>
  </si>
  <si>
    <t>Nirogstreet</t>
  </si>
  <si>
    <t>An Online Platform That Connects Ayurveda Doctors With Patients</t>
  </si>
  <si>
    <t>Spiral Ventures, Subho Ray And Samir Kumar</t>
  </si>
  <si>
    <t>Nivesh</t>
  </si>
  <si>
    <t>Mass Market Mutual Fund Investment Platform</t>
  </si>
  <si>
    <t>Letsventure, Rajan Anandan, Basab Pradhan, Vivek Khare And Bijoy George</t>
  </si>
  <si>
    <t>Homelane</t>
  </si>
  <si>
    <t>Online Home Furnishing Solutions</t>
  </si>
  <si>
    <t>Brand Capital</t>
  </si>
  <si>
    <t>Network Intelligence</t>
  </si>
  <si>
    <t>Cybersecurity Specialist</t>
  </si>
  <si>
    <t>Helix Investments</t>
  </si>
  <si>
    <t>Tynor Othontics</t>
  </si>
  <si>
    <t>Prosthetics Manufacturers</t>
  </si>
  <si>
    <t>Chandigarh</t>
  </si>
  <si>
    <t>Lighthouse Funds &amp; Thuasne Participations</t>
  </si>
  <si>
    <t>Elucidata</t>
  </si>
  <si>
    <t>Data Analytics (Saas)</t>
  </si>
  <si>
    <t>Hyperplane Venture Capital And Several Angel Investors</t>
  </si>
  <si>
    <t>Rentsher</t>
  </si>
  <si>
    <t>Online Rental Marketplace</t>
  </si>
  <si>
    <t>Shorooq Investments, Letsventure &amp; Others</t>
  </si>
  <si>
    <t>Drip Capital</t>
  </si>
  <si>
    <t>Trade Finance Firm</t>
  </si>
  <si>
    <t>Accel Partners, Sequoia India, Y Combinator And Others.</t>
  </si>
  <si>
    <t>Wickedride</t>
  </si>
  <si>
    <t>Online Motorbike And Scooter Rental Platforms</t>
  </si>
  <si>
    <t>Sequoia Capital, Accel Partners &amp; Raghunandan Gangappa</t>
  </si>
  <si>
    <t>Softbank Vision Fund &amp; Info Edge (India) Ltd</t>
  </si>
  <si>
    <t>Hipbar</t>
  </si>
  <si>
    <t>Digital Payment Platform For Beverage Delivery</t>
  </si>
  <si>
    <t>Diageo India</t>
  </si>
  <si>
    <t>Sqqrl</t>
  </si>
  <si>
    <t>App-Based Investment Platform</t>
  </si>
  <si>
    <t>Equanimity Venture Fund</t>
  </si>
  <si>
    <t>Digital Payment Platform</t>
  </si>
  <si>
    <t>One 97 Communications</t>
  </si>
  <si>
    <t>Sigtuple</t>
  </si>
  <si>
    <t>Data Driven Intelligence Solutions Platform</t>
  </si>
  <si>
    <t>Accel Partners, Idg Venture, Endiya Partners, Pi Ventures, Vh Capital, Axilor Ventures And Binny Bansal</t>
  </si>
  <si>
    <t>Wow Express</t>
  </si>
  <si>
    <t>Front Desk Ai</t>
  </si>
  <si>
    <t>An Ai Platform Offering Automated Customer Service Software</t>
  </si>
  <si>
    <t>Speciale Invest &amp; Others</t>
  </si>
  <si>
    <t>Edureka</t>
  </si>
  <si>
    <t>Online Education Platform</t>
  </si>
  <si>
    <t>Leo Capital</t>
  </si>
  <si>
    <t>Opentap</t>
  </si>
  <si>
    <t>Unknown High Net-Worth Individuals</t>
  </si>
  <si>
    <t>Bizongo</t>
  </si>
  <si>
    <t>Aggregator For Packaging Material</t>
  </si>
  <si>
    <t>B Capital, International Finance Corporation (Ifc), Accel Partners And Idg Ventures</t>
  </si>
  <si>
    <t>Disprz</t>
  </si>
  <si>
    <t>Il&amp;Fs Private Equity, Kae Capital &amp; Others</t>
  </si>
  <si>
    <t>P2P Lending Platform</t>
  </si>
  <si>
    <t>I3Sysytems</t>
  </si>
  <si>
    <t>Ai Product Company For Health And Life Insurane Companies</t>
  </si>
  <si>
    <t>Unitus Ventures, Behram Vakil And Jerxis Vandrevala</t>
  </si>
  <si>
    <t>Earth Food</t>
  </si>
  <si>
    <t>Agri-Tech</t>
  </si>
  <si>
    <t>Rairah Corporation</t>
  </si>
  <si>
    <t>Beauty E-Tailer</t>
  </si>
  <si>
    <t>Sunil Munjal, Harsh Mariwala, Dalip Pathak And Others</t>
  </si>
  <si>
    <t>Mfine</t>
  </si>
  <si>
    <t>Doctor-Consultation App</t>
  </si>
  <si>
    <t>Prime Venture Partners, Stellaris Venture Partners And Mayur Abhaya Srisrimal</t>
  </si>
  <si>
    <t>Rocketium</t>
  </si>
  <si>
    <t>Online Video Creation Platform</t>
  </si>
  <si>
    <t>Micro-Delivery Grocery Startup</t>
  </si>
  <si>
    <t>Kalaari Capital, Unilever Ventures And Blume Ventures</t>
  </si>
  <si>
    <t>Vola</t>
  </si>
  <si>
    <t>Micro Lending Platform</t>
  </si>
  <si>
    <t>Credika And Unnamed Angel Investors</t>
  </si>
  <si>
    <t>Cashkumar</t>
  </si>
  <si>
    <t>Letsventure</t>
  </si>
  <si>
    <t>Edyoo</t>
  </si>
  <si>
    <t>Products For Shoolgoing Children</t>
  </si>
  <si>
    <t>Rs Shanbag</t>
  </si>
  <si>
    <t>Aashiyaan</t>
  </si>
  <si>
    <t>Housing Finance For Low-Income Families</t>
  </si>
  <si>
    <t>Kolkata</t>
  </si>
  <si>
    <t>Insistor, Oikocredit</t>
  </si>
  <si>
    <t>Smartivity</t>
  </si>
  <si>
    <t>Designer Of Toys And Learning Projects For Kids</t>
  </si>
  <si>
    <t>Ashish Kacholi, S Chand Group</t>
  </si>
  <si>
    <t>Bonphulapl</t>
  </si>
  <si>
    <t>Oxygen Optimiser Manufacturer</t>
  </si>
  <si>
    <t>Atul Gupta And Saurabh Rastogi</t>
  </si>
  <si>
    <t>Acko</t>
  </si>
  <si>
    <t>Online Insurance Platform</t>
  </si>
  <si>
    <t>Amazon, Ashish Dhawan, Catamaran Ventures, Nr Narayana Murthy.</t>
  </si>
  <si>
    <t>Hwell24</t>
  </si>
  <si>
    <t>Home Healthcare Aggregator</t>
  </si>
  <si>
    <t>Prashant Mehta, Mitali Pawar, Nikhil G And Bhavesh P, R Ranganathan, Oncotrust And Medintel Services Pvt. Ltd</t>
  </si>
  <si>
    <t>Toffee</t>
  </si>
  <si>
    <t>Kalaari Capital, Omidyar Network And Accion Venture Labs</t>
  </si>
  <si>
    <t>Tonetag</t>
  </si>
  <si>
    <t>Mobile Payments Technology Platform</t>
  </si>
  <si>
    <t>Amazon Inc. And Mastercard</t>
  </si>
  <si>
    <t>Stellaps</t>
  </si>
  <si>
    <t>Iot Application Platform In Agriculture</t>
  </si>
  <si>
    <t>Indusage Partners, Bill &amp; Melinda Gates Foundation, Qualcomm Venture, Abb Technology Ventures, Omnivore, Blume Ventures, Venture Highway And Beenext</t>
  </si>
  <si>
    <t>Credright</t>
  </si>
  <si>
    <t>Lending Platform For Smes</t>
  </si>
  <si>
    <t>Accion Venture Lab, Yournest Venture Capital And Other Angel Investors</t>
  </si>
  <si>
    <t>Fitternity</t>
  </si>
  <si>
    <t>Online Fitness Discovey Platform</t>
  </si>
  <si>
    <t>Exfinity Venture, Saha Fund Partners, Arihant Patni Of Patni Family Office, Anjali Bansal, Shardul Amarchand Mangaldas, Satish Khanna And Taparia Family Office.</t>
  </si>
  <si>
    <t>Synctag</t>
  </si>
  <si>
    <t>Social Media Anlaytics Platform</t>
  </si>
  <si>
    <t>Coimbatore</t>
  </si>
  <si>
    <t>Subhkam Ventures And Mohit Khadaria</t>
  </si>
  <si>
    <t>Varthana</t>
  </si>
  <si>
    <t>Loans And Services To Affordable Private Schools In India</t>
  </si>
  <si>
    <t>Chryscapital, Existing Investors, Elevar Equity, Lgt Impact, Omidyar Network And Kaizen Private Equity Also Participated In The Round</t>
  </si>
  <si>
    <t>Indigolearn</t>
  </si>
  <si>
    <t>Maheshwar Peri, Founder And Chairman Of Career Information Portal Careers360, And Jamshed Jeejeebhoy, Director At Byramjee Jeejeebhoy Pvt. Ltd Were Among The Angels</t>
  </si>
  <si>
    <t>Vedantu</t>
  </si>
  <si>
    <t>Interactive Online Tutoring Platform</t>
  </si>
  <si>
    <t>Accel Partners, Tiger Global And Others</t>
  </si>
  <si>
    <t>Kaleidofin</t>
  </si>
  <si>
    <t>Digital Financial Services Platform</t>
  </si>
  <si>
    <t>Omidyar Network. Blume Ventures And Professor Shlomo Ben-Haim</t>
  </si>
  <si>
    <t>Pipabella</t>
  </si>
  <si>
    <t>Fashion Accessories Etailer</t>
  </si>
  <si>
    <t>Fireside Ventures</t>
  </si>
  <si>
    <t>Traveltriangle</t>
  </si>
  <si>
    <t>Online Travel Marketplace</t>
  </si>
  <si>
    <t>Fundamentum, Saif Partners, Bessemer Venture Partners, Rb Investments &amp; Others</t>
  </si>
  <si>
    <t>Letsmd</t>
  </si>
  <si>
    <t>Platform To Discover Healthcare Financing Options</t>
  </si>
  <si>
    <t>Sri Capital, Waterbridge Ventures And Thinkuvate</t>
  </si>
  <si>
    <t>Blueorchard Finance Ltd, Hinduja Leyland Finance And Intellegrow</t>
  </si>
  <si>
    <t>Mintifi</t>
  </si>
  <si>
    <t>Lok Capital</t>
  </si>
  <si>
    <t>Icanstay</t>
  </si>
  <si>
    <t>Online Platform For Luxury Hotel Stay For Business Travelers</t>
  </si>
  <si>
    <t>Mr. Manoj Prasad</t>
  </si>
  <si>
    <t>Coverfox</t>
  </si>
  <si>
    <t>Online Insurance Aggregator</t>
  </si>
  <si>
    <t>International Finance Corporation, Transamerica And Others.</t>
  </si>
  <si>
    <t>Fyle Technologies</t>
  </si>
  <si>
    <t>Ai Based Expense Management Platform</t>
  </si>
  <si>
    <t>Pravega Ventures And Beenext</t>
  </si>
  <si>
    <t>True Balance</t>
  </si>
  <si>
    <t>Mobile Balance Checking App</t>
  </si>
  <si>
    <t>Line Ventures Corporation, Line Corp, Naver, Shinhan Bank And Ts Investment</t>
  </si>
  <si>
    <t>Doxper</t>
  </si>
  <si>
    <t>Digitized Health-Tech Solutions For Practitioners</t>
  </si>
  <si>
    <t>Vidal Healthcare</t>
  </si>
  <si>
    <t>Capital Float</t>
  </si>
  <si>
    <t>Amazon</t>
  </si>
  <si>
    <t>Trip Shelf</t>
  </si>
  <si>
    <t>Gems Advisory, Alok Mittal And Sachin Bhatia</t>
  </si>
  <si>
    <t>Popxo</t>
  </si>
  <si>
    <t>Women Focussed Digital Media Platform</t>
  </si>
  <si>
    <t>Neoplux, Oppo, Idg Ventures India, Kalaari Capital, Gree Ventures And Summit Media</t>
  </si>
  <si>
    <t>1Mg</t>
  </si>
  <si>
    <t>Online Pharmacy Store</t>
  </si>
  <si>
    <t>Sequoia Capital, Maverick Capital Ltd And Hbm Healthcare Investments Ltd</t>
  </si>
  <si>
    <t>Samco</t>
  </si>
  <si>
    <t>Online Stock Broker</t>
  </si>
  <si>
    <t>Bay Capital Investments And Others</t>
  </si>
  <si>
    <t>Myloancare</t>
  </si>
  <si>
    <t>B2C Online Loans Marketplace</t>
  </si>
  <si>
    <t>Sar Group</t>
  </si>
  <si>
    <t>Buddy4Studdy</t>
  </si>
  <si>
    <t>Online Scholarship Portal</t>
  </si>
  <si>
    <t>Cba Capital And Others</t>
  </si>
  <si>
    <t>Urban Ladder</t>
  </si>
  <si>
    <t>Online Furniture Store</t>
  </si>
  <si>
    <t>Sequoia Capital, Saif Partners And Kalaari Capital</t>
  </si>
  <si>
    <t>Online Financial Planning</t>
  </si>
  <si>
    <t>Baskar Subramanian, Saket Kumar, Gaurav Suri And Ankit Kesarwani</t>
  </si>
  <si>
    <t>Gramophone</t>
  </si>
  <si>
    <t>Infoedge</t>
  </si>
  <si>
    <t>Wellthy</t>
  </si>
  <si>
    <t>Therapeutics</t>
  </si>
  <si>
    <t>Ranjan Pai, Apoorva Patni, Beenext Ventures,Growx Ventures</t>
  </si>
  <si>
    <t>Medgenome</t>
  </si>
  <si>
    <t>Genetic Screening, Dna Diagnostics Labs &amp; Research Centers</t>
  </si>
  <si>
    <t>Hdfc Life, Hdfc Asset Management</t>
  </si>
  <si>
    <t>Finova Capital</t>
  </si>
  <si>
    <t>Online Lending</t>
  </si>
  <si>
    <t>Sequoia Capital</t>
  </si>
  <si>
    <t>Hotelogix</t>
  </si>
  <si>
    <t>Cloud Based Online Hotel Management Software</t>
  </si>
  <si>
    <t>Vertex Ventures, Accel Partners And Saama Capital</t>
  </si>
  <si>
    <t>Livehealth</t>
  </si>
  <si>
    <t>Health Service Aggregator Platform</t>
  </si>
  <si>
    <t>Ad2Pro</t>
  </si>
  <si>
    <t>Creative Design, Brand, Media And Technology Platform Solutions</t>
  </si>
  <si>
    <t>Avendus Finance Pvt. Ltd</t>
  </si>
  <si>
    <t>Aegon Nv</t>
  </si>
  <si>
    <t>Pepperfry</t>
  </si>
  <si>
    <t>Online Furniture Shopping Store</t>
  </si>
  <si>
    <t>State Street Global Advisors</t>
  </si>
  <si>
    <t>Magicpin</t>
  </si>
  <si>
    <t>Hyperlocal Discovery</t>
  </si>
  <si>
    <t>Trifecta Capital</t>
  </si>
  <si>
    <t>Healthcare Aggregator</t>
  </si>
  <si>
    <t>Hr Fund</t>
  </si>
  <si>
    <t>Pinelabs</t>
  </si>
  <si>
    <t>Actis, Altimeter Capital</t>
  </si>
  <si>
    <t>Availfinance</t>
  </si>
  <si>
    <t>Matrix Partners, Bhavish Aggarwal, Ankit Bhati, Binny Bansal, Kunal Shah And Manish Patel.</t>
  </si>
  <si>
    <t>Online Grocery Shop</t>
  </si>
  <si>
    <t>Softbank, Tiger Global And Apoletto Managers.</t>
  </si>
  <si>
    <t>Fingerlix</t>
  </si>
  <si>
    <t>Ready To Cook Food Solution</t>
  </si>
  <si>
    <t>Karma Healthcare</t>
  </si>
  <si>
    <t>Technology Enabled Equitable Healthcare For India</t>
  </si>
  <si>
    <t>Udaipur</t>
  </si>
  <si>
    <t>1Crowd, Ankur Capital</t>
  </si>
  <si>
    <t>Zappfresh</t>
  </si>
  <si>
    <t>Food &amp; Beverages</t>
  </si>
  <si>
    <t>Online Raw Meat E-Tailer</t>
  </si>
  <si>
    <t>Amit Burman, Sidbi Venture Capital</t>
  </si>
  <si>
    <t>Customersucessbox</t>
  </si>
  <si>
    <t>Customer Success Software For B2B Saas</t>
  </si>
  <si>
    <t>Pi Ventures, Axilor Ventures</t>
  </si>
  <si>
    <t>Chargebee</t>
  </si>
  <si>
    <t>Subscription Billing &amp; Recurring Payments Software</t>
  </si>
  <si>
    <t>Insight Venture Partners, Accel Partners And Tiger Global Management.</t>
  </si>
  <si>
    <t>I2I Funding</t>
  </si>
  <si>
    <t>Online Loan Platform</t>
  </si>
  <si>
    <t>Sucseed Venture Partners</t>
  </si>
  <si>
    <t>Slang Labs</t>
  </si>
  <si>
    <t>Voice-Based Assistant Platform</t>
  </si>
  <si>
    <t>Cash Suvidha</t>
  </si>
  <si>
    <t>Initia Holdings,Vipin Agarwal And Others.</t>
  </si>
  <si>
    <t>Smartcoin</t>
  </si>
  <si>
    <t>Micro Lending Company</t>
  </si>
  <si>
    <t>Accion Venture Lab, Unicorn India Ventures And Isme Ace.</t>
  </si>
  <si>
    <t>The Print</t>
  </si>
  <si>
    <t>Media</t>
  </si>
  <si>
    <t>News Portal</t>
  </si>
  <si>
    <t>Ratan Tata</t>
  </si>
  <si>
    <t>Professional Car Drivers Hiring App</t>
  </si>
  <si>
    <t>Amit Singhal And Unitus Seed Fund</t>
  </si>
  <si>
    <t>Bigbasket</t>
  </si>
  <si>
    <t>Online Grocery &amp; Food Store</t>
  </si>
  <si>
    <t>Alibaba, Helion Venture Partners, Bessemer Venture Partners, Ascent Capital</t>
  </si>
  <si>
    <t>Food And Beverages</t>
  </si>
  <si>
    <t>Food Ordering And Restaurant Discovery</t>
  </si>
  <si>
    <t>Ant Financials</t>
  </si>
  <si>
    <t>Publishing</t>
  </si>
  <si>
    <t>E-Publishing</t>
  </si>
  <si>
    <t>Omidyar Network</t>
  </si>
  <si>
    <t>Asia Institute Of Medical Science</t>
  </si>
  <si>
    <t>Super-Specialty Hospital</t>
  </si>
  <si>
    <t>Collegedekho</t>
  </si>
  <si>
    <t>Online Platform For Higher Education Services</t>
  </si>
  <si>
    <t>Man Capital Llp, Girnar Software, Others</t>
  </si>
  <si>
    <t>Healthi</t>
  </si>
  <si>
    <t>Preventive Health Checkup</t>
  </si>
  <si>
    <t>Montane Ventures</t>
  </si>
  <si>
    <t>Swiggy</t>
  </si>
  <si>
    <t>Shape</t>
  </si>
  <si>
    <t>Online Portal For Diet,Fitness And Beauty</t>
  </si>
  <si>
    <t>Sandeep Mathur</t>
  </si>
  <si>
    <t>Icertis</t>
  </si>
  <si>
    <t>Enterprise Contract Management Platform</t>
  </si>
  <si>
    <t>Meritech Capital Partners</t>
  </si>
  <si>
    <t>Mobile Weight Loss Coach</t>
  </si>
  <si>
    <t>Sistema Asia Fund</t>
  </si>
  <si>
    <t>Rupeek</t>
  </si>
  <si>
    <t>Online Gold Loan</t>
  </si>
  <si>
    <t>Accel Partners, Sequoia Capital</t>
  </si>
  <si>
    <t>Lendingkart</t>
  </si>
  <si>
    <t>Fullerton Financial Holdings Pte Ltd &amp; Others</t>
  </si>
  <si>
    <t>Cashify</t>
  </si>
  <si>
    <t>Online Selling</t>
  </si>
  <si>
    <t>Holachef</t>
  </si>
  <si>
    <t>Ashok Kumar Gajera</t>
  </si>
  <si>
    <t>Imax Program</t>
  </si>
  <si>
    <t>Individualised Progressive Learning Program</t>
  </si>
  <si>
    <t>Michael &amp; Susan Dell Foundation, Lgt Impact Ventures</t>
  </si>
  <si>
    <t>Littlemore</t>
  </si>
  <si>
    <t>Kalpavriksh</t>
  </si>
  <si>
    <t>Axis Capital Partners</t>
  </si>
  <si>
    <t>Shirsa Labs</t>
  </si>
  <si>
    <t>Integrated Kids Engagement Company</t>
  </si>
  <si>
    <t>Dewang Neralla, Mahesh Kothurkar,Atul Agarwal</t>
  </si>
  <si>
    <t>Moneyonmobile</t>
  </si>
  <si>
    <t>Mobile Payment Platform</t>
  </si>
  <si>
    <t>S7 Group</t>
  </si>
  <si>
    <t>Petsutra</t>
  </si>
  <si>
    <t>Online Pet Care Products</t>
  </si>
  <si>
    <t>Michael Patrick Hickey</t>
  </si>
  <si>
    <t>Infibeam</t>
  </si>
  <si>
    <t>Online Retailing</t>
  </si>
  <si>
    <t>Network 18</t>
  </si>
  <si>
    <t>Happay</t>
  </si>
  <si>
    <t>Expense Management</t>
  </si>
  <si>
    <t>Sequoia And Jerry Yang</t>
  </si>
  <si>
    <t>Fincash</t>
  </si>
  <si>
    <t>Mohammed Khan, Sameer Narayan &amp; Others</t>
  </si>
  <si>
    <t>Hinduja Leyland Finance, Intellegrow</t>
  </si>
  <si>
    <t>Agricxlab</t>
  </si>
  <si>
    <t>Agriculture</t>
  </si>
  <si>
    <t>Ankur Capital</t>
  </si>
  <si>
    <t>B2B Marketplace</t>
  </si>
  <si>
    <t>Lightspeed &amp; Yuri Milner</t>
  </si>
  <si>
    <t>Capillary</t>
  </si>
  <si>
    <t>Wargburg Pincus, Sequoia</t>
  </si>
  <si>
    <t>The Healthy Billions</t>
  </si>
  <si>
    <t>Analytics</t>
  </si>
  <si>
    <t>Blume Ventures, Healthquad And Fireside Ventures</t>
  </si>
  <si>
    <t>Avishkaar Box</t>
  </si>
  <si>
    <t>Auxano Deals</t>
  </si>
  <si>
    <t>Planys Technologies</t>
  </si>
  <si>
    <t>Robotic Inspectionstartup</t>
  </si>
  <si>
    <t>Kris Gopalakrishnan, Pratithi Investment Trust, Memg Family Office, S Gopal</t>
  </si>
  <si>
    <t>Trilyo</t>
  </si>
  <si>
    <t>Ai Platform For Hospitality Industry</t>
  </si>
  <si>
    <t>Startup Buddy,Amit Manocha And Others</t>
  </si>
  <si>
    <t>Gaana</t>
  </si>
  <si>
    <t>Online Music Streaming</t>
  </si>
  <si>
    <t>Tencent Holdings Ltd, Times Internet</t>
  </si>
  <si>
    <t>Credy</t>
  </si>
  <si>
    <t>Y Combinator, Khosla Ventures, Vy Capital And Others</t>
  </si>
  <si>
    <t>Earlysalary</t>
  </si>
  <si>
    <t>Eight Roads Ventures India</t>
  </si>
  <si>
    <t>Private</t>
  </si>
  <si>
    <t>Ahmedabad</t>
  </si>
  <si>
    <t>Nederlandse Financierings-Maatschappij Voor Ontwikkelingslanden N.V.</t>
  </si>
  <si>
    <t>Tapzo</t>
  </si>
  <si>
    <t>Personal Assistant</t>
  </si>
  <si>
    <t>Runet &amp; Other</t>
  </si>
  <si>
    <t>Appario Retail Pvt Ltd.</t>
  </si>
  <si>
    <t>Amazon-Patni Jv</t>
  </si>
  <si>
    <t>Samunnati</t>
  </si>
  <si>
    <t>Agricultural Loan</t>
  </si>
  <si>
    <t>Responsability, Elevar Equity And Accel Partners</t>
  </si>
  <si>
    <t>Sahajanand Medical Technologies</t>
  </si>
  <si>
    <t>Medical Devices</t>
  </si>
  <si>
    <t>Surat</t>
  </si>
  <si>
    <t>Morgan Stanley Private Equity Asia</t>
  </si>
  <si>
    <t>Kuants</t>
  </si>
  <si>
    <t>Algorithmic Trading</t>
  </si>
  <si>
    <t>Pankaj Chopra, Ankush Gupta</t>
  </si>
  <si>
    <t>Razorpay</t>
  </si>
  <si>
    <t>Payment Gateway</t>
  </si>
  <si>
    <t>Tiger Global, Y Combinator</t>
  </si>
  <si>
    <t>Streak</t>
  </si>
  <si>
    <t>Indian Fintech Fund, Rainmatter</t>
  </si>
  <si>
    <t>Venture Capital</t>
  </si>
  <si>
    <t>Sunil Kant Munjal, Hero Electronix Corporate Financing Arm, Electronic Development Fund</t>
  </si>
  <si>
    <t>Newgen Software</t>
  </si>
  <si>
    <t>Goldman Sachs, Hedge Fund &amp; Others</t>
  </si>
  <si>
    <t>Rubix</t>
  </si>
  <si>
    <t>Polaris Fund</t>
  </si>
  <si>
    <t>Sharechat</t>
  </si>
  <si>
    <t>Social</t>
  </si>
  <si>
    <t>Xiaomi Singapore, Shunwei Capital</t>
  </si>
  <si>
    <t>Paperflite</t>
  </si>
  <si>
    <t>The Chennai Angels</t>
  </si>
  <si>
    <t>Lionrock Capital</t>
  </si>
  <si>
    <t>Optacredit</t>
  </si>
  <si>
    <t>Alternative Lending</t>
  </si>
  <si>
    <t>Dmi Finance</t>
  </si>
  <si>
    <t>Aeon Learning</t>
  </si>
  <si>
    <t>Dr. Ranjan Pai</t>
  </si>
  <si>
    <t>Online Grocery</t>
  </si>
  <si>
    <t>Unilever Ventures</t>
  </si>
  <si>
    <t>Neogrowth Credit</t>
  </si>
  <si>
    <t>Digital Lending</t>
  </si>
  <si>
    <t>Leapfrog Investments, Aspada Investment, Quona Capital</t>
  </si>
  <si>
    <t>Rao Iit Academy</t>
  </si>
  <si>
    <t>Coaching Services</t>
  </si>
  <si>
    <t>Avendus Finance</t>
  </si>
  <si>
    <t>Structured Debt</t>
  </si>
  <si>
    <t>Ifmr Capital</t>
  </si>
  <si>
    <t>Term Loan</t>
  </si>
  <si>
    <t>Greyatom</t>
  </si>
  <si>
    <t>Pravega Ventures</t>
  </si>
  <si>
    <t>Axio</t>
  </si>
  <si>
    <t>Hemostatic Dressing Solutions</t>
  </si>
  <si>
    <t>Rnt Capital</t>
  </si>
  <si>
    <t>Ekincare</t>
  </si>
  <si>
    <t>Ventureast, Endiya Partners, Eight Roads Ventures, Touchstone Equities, Bvr Mohan Reddy</t>
  </si>
  <si>
    <t>The Wedding Brigade</t>
  </si>
  <si>
    <t>Online Services</t>
  </si>
  <si>
    <t>Peesafe</t>
  </si>
  <si>
    <t>Hygiene</t>
  </si>
  <si>
    <t>Shivani Singh, Rahul Maroli, Mitesh Shah, Venture Catalysts, Alfa Capital, Green Shots Capital, Real Time Ventures.</t>
  </si>
  <si>
    <t>Browserstack</t>
  </si>
  <si>
    <t>Browser Testing</t>
  </si>
  <si>
    <t>Accel Partners</t>
  </si>
  <si>
    <t>Scapic</t>
  </si>
  <si>
    <t>Virtual Reality</t>
  </si>
  <si>
    <t>Axilor Ventures, Newfort Capital</t>
  </si>
  <si>
    <t>Curefit</t>
  </si>
  <si>
    <t>Fitness</t>
  </si>
  <si>
    <t>Hdfc Bank, Axis Bank</t>
  </si>
  <si>
    <t>Inurture</t>
  </si>
  <si>
    <t>Education Solutions</t>
  </si>
  <si>
    <t>Daily Task Management Mobile App</t>
  </si>
  <si>
    <t>Google</t>
  </si>
  <si>
    <t>Tata Housing</t>
  </si>
  <si>
    <t>Residential Project</t>
  </si>
  <si>
    <t>Hines</t>
  </si>
  <si>
    <t>Handytrain</t>
  </si>
  <si>
    <t>Mobile Learning Management Platform</t>
  </si>
  <si>
    <t>Nb Ventures</t>
  </si>
  <si>
    <t>Greenlight Planet</t>
  </si>
  <si>
    <t>Off-Grid Solar Products Platform</t>
  </si>
  <si>
    <t>Apis Partner, Eight Roads Ventures, Bamboo Capital Partners</t>
  </si>
  <si>
    <t>Fintobox</t>
  </si>
  <si>
    <t>Child Learning &amp; Development Platform</t>
  </si>
  <si>
    <t>Mswipe</t>
  </si>
  <si>
    <t>Mobile Point Of Sale Services Provider</t>
  </si>
  <si>
    <t>Eduardo Saverin</t>
  </si>
  <si>
    <t>The Label Life</t>
  </si>
  <si>
    <t>Home Decor And Online Fashion Portal</t>
  </si>
  <si>
    <t>Kalpvriksh</t>
  </si>
  <si>
    <t>Cygnus Hospitals</t>
  </si>
  <si>
    <t>Super Speciality Hospitals</t>
  </si>
  <si>
    <t>Somerset Indus Capital Ventures</t>
  </si>
  <si>
    <t>Idg Ventures</t>
  </si>
  <si>
    <t>Inshorts</t>
  </si>
  <si>
    <t>Mobile News Curation App</t>
  </si>
  <si>
    <t>Vahdam Tea</t>
  </si>
  <si>
    <t>Online Platform Selling Indian Tea Globally</t>
  </si>
  <si>
    <t>Singapore Angel Network, Mumbai Angel</t>
  </si>
  <si>
    <t>Logic Roots</t>
  </si>
  <si>
    <t>Educational Platform To Learn Mathematics</t>
  </si>
  <si>
    <t>Village Capital</t>
  </si>
  <si>
    <t>Project Mudra</t>
  </si>
  <si>
    <t>Assisting Visually Impaired To Learn Through Braille</t>
  </si>
  <si>
    <t>Furlenco</t>
  </si>
  <si>
    <t>Furniture Rental Platform</t>
  </si>
  <si>
    <t>Aamir Khan</t>
  </si>
  <si>
    <t>I Can Stay</t>
  </si>
  <si>
    <t>Hotel Aggregator Platform</t>
  </si>
  <si>
    <t>Ht Media</t>
  </si>
  <si>
    <t>Simility</t>
  </si>
  <si>
    <t>Adaptive Fraud Intelligence Platform</t>
  </si>
  <si>
    <t>Shopholix</t>
  </si>
  <si>
    <t>Fashion And Lifestyle Coupon Platform</t>
  </si>
  <si>
    <t>Munesh Khanna</t>
  </si>
  <si>
    <t>Mindtickle</t>
  </si>
  <si>
    <t>Gamification Platform To Train Sales People</t>
  </si>
  <si>
    <t>Canaan Partners</t>
  </si>
  <si>
    <t>Nazara Technologies</t>
  </si>
  <si>
    <t>Mobile Games Development Firm</t>
  </si>
  <si>
    <t>Rakesh Jhunjhunwala</t>
  </si>
  <si>
    <t>Docsapp</t>
  </si>
  <si>
    <t>Mobile Application For Doctor Consultation</t>
  </si>
  <si>
    <t>Bessemer Venture Partners</t>
  </si>
  <si>
    <t>Tea Box</t>
  </si>
  <si>
    <t>Fresh Indian Tea Selling Platform Across 112 Countries</t>
  </si>
  <si>
    <t>Rb Investments</t>
  </si>
  <si>
    <t>Transversal Technologies</t>
  </si>
  <si>
    <t>Hyperlocal Video Information Sharing Platform</t>
  </si>
  <si>
    <t>Curofy</t>
  </si>
  <si>
    <t>Mobile App For Network Of Doctors</t>
  </si>
  <si>
    <t>Roundglass Partners Llc</t>
  </si>
  <si>
    <t>Online Furniture Marketplace</t>
  </si>
  <si>
    <t>Accel Partners, Sequoia Capital, Rb Investments</t>
  </si>
  <si>
    <t>Purplle</t>
  </si>
  <si>
    <t>Beauty Products Online Marketplace</t>
  </si>
  <si>
    <t>Mountain Pain Capital, Suncoast Investments</t>
  </si>
  <si>
    <t>Springboard</t>
  </si>
  <si>
    <t>Online Courses And Mentoring From Experts</t>
  </si>
  <si>
    <t>Costanoa, Learn Capital, Jyoti Bansal</t>
  </si>
  <si>
    <t>9Stacks</t>
  </si>
  <si>
    <t>Online Poker Platform</t>
  </si>
  <si>
    <t>Swati Gupta, Purnima Khandelwal, Maheshwar Peri, Sanjay Singh</t>
  </si>
  <si>
    <t>Your Quote</t>
  </si>
  <si>
    <t>Vernacular And Video Content Platform</t>
  </si>
  <si>
    <t>Axilor Ventures, E-City Ventures Atul Goel</t>
  </si>
  <si>
    <t>Spandana Sphoorty</t>
  </si>
  <si>
    <t>Micro Finance Institution Providing Small Ticket Unsecured Loans To Women</t>
  </si>
  <si>
    <t>"Kedaraa Capital, Ontario Teachers\\'"</t>
  </si>
  <si>
    <t>Regional Operating System For Smartphones</t>
  </si>
  <si>
    <t>Easyecom</t>
  </si>
  <si>
    <t>Ecommerce Enabler Platform</t>
  </si>
  <si>
    <t>Ambarish Gupta, Aneesh Reddy, Bold Ventures, Vona Investments</t>
  </si>
  <si>
    <t>Specsmakers</t>
  </si>
  <si>
    <t>Online Spects Platform For Men And Women</t>
  </si>
  <si>
    <t>Realty Tech Startup Solving Real Life Interior Designing Problems</t>
  </si>
  <si>
    <t>Jones Lang Lasalle</t>
  </si>
  <si>
    <t>Prest Loans</t>
  </si>
  <si>
    <t>Business &amp; Sme Loans Provider</t>
  </si>
  <si>
    <t>Manish Poddar, Arun Garg, Parmeshwar Sharma</t>
  </si>
  <si>
    <t>Kalpnik Technologies</t>
  </si>
  <si>
    <t>Vr Based Spiritual Platform</t>
  </si>
  <si>
    <t>Hevo Data</t>
  </si>
  <si>
    <t>Real Time Data Analytics &amp; Reporting</t>
  </si>
  <si>
    <t>Idg Ventures India</t>
  </si>
  <si>
    <t>Doctalk</t>
  </si>
  <si>
    <t>Doctor Patient Communication Platform</t>
  </si>
  <si>
    <t>Matrix Partners India, Khosla Ventures</t>
  </si>
  <si>
    <t>Coveiot</t>
  </si>
  <si>
    <t>Wearable Tech And Internet Of Things Platform</t>
  </si>
  <si>
    <t>Titan Co Ltd, Tata Group Watch And Jewellery Retailing Firm</t>
  </si>
  <si>
    <t>Talentedge</t>
  </si>
  <si>
    <t>Distance Education Learning Platform</t>
  </si>
  <si>
    <t>Lumis Partners</t>
  </si>
  <si>
    <t>Fisdom</t>
  </si>
  <si>
    <t>Mutual Fund Investment App</t>
  </si>
  <si>
    <t>Quona Capital Management</t>
  </si>
  <si>
    <t>Farmlink</t>
  </si>
  <si>
    <t>Online Platform For Agricultural Products</t>
  </si>
  <si>
    <t>Pioneering Ventures, Syngenta Ag</t>
  </si>
  <si>
    <t>Openapp</t>
  </si>
  <si>
    <t>Iot Based Tech Startup</t>
  </si>
  <si>
    <t>Axilor Ventures, Kumar Vembu</t>
  </si>
  <si>
    <t>Nopaperforms</t>
  </si>
  <si>
    <t>Enrolment Management Platform</t>
  </si>
  <si>
    <t>Info Edge</t>
  </si>
  <si>
    <t>Qubole</t>
  </si>
  <si>
    <t>Big Data Based Analytics Platform</t>
  </si>
  <si>
    <t>Singtel, Innov8, Harmony Partners</t>
  </si>
  <si>
    <t>Celebrity Fashion Accessories And Merchandise</t>
  </si>
  <si>
    <t>Active Ai</t>
  </si>
  <si>
    <t>Ai Based Fintech Platform</t>
  </si>
  <si>
    <t>Omnia Information</t>
  </si>
  <si>
    <t>Wifi Analytics Platform</t>
  </si>
  <si>
    <t>Onn Bikes</t>
  </si>
  <si>
    <t>Self Riding Bike Rental Program</t>
  </si>
  <si>
    <t>Z Nation Lab</t>
  </si>
  <si>
    <t>Rapido</t>
  </si>
  <si>
    <t>Bike And Taxi Pooling Online Platform</t>
  </si>
  <si>
    <t>Skycatcher Fund, Aravind Sanka</t>
  </si>
  <si>
    <t>Heckyl</t>
  </si>
  <si>
    <t>Big Data Analytics Platform</t>
  </si>
  <si>
    <t>Notion Capital, Idg Ventures</t>
  </si>
  <si>
    <t>Nuvepro</t>
  </si>
  <si>
    <t>Managed Cloud Environment Solutions</t>
  </si>
  <si>
    <t>1Crowd</t>
  </si>
  <si>
    <t>Redbook</t>
  </si>
  <si>
    <t>Ai Based Pharmacy Drugs Insights Platform</t>
  </si>
  <si>
    <t>Vida Ventures, Dr. Aniruddha Malpani</t>
  </si>
  <si>
    <t>Portea</t>
  </si>
  <si>
    <t>Healthcare Facilities At Doorstep</t>
  </si>
  <si>
    <t>Sabre Partners, Memg Cdc</t>
  </si>
  <si>
    <t>Epiq Capital</t>
  </si>
  <si>
    <t>Tech Based Investor Firm</t>
  </si>
  <si>
    <t>Global Institutional Investors</t>
  </si>
  <si>
    <t>Venture Capitalist</t>
  </si>
  <si>
    <t>Uniliver Ventures</t>
  </si>
  <si>
    <t>Tempgo</t>
  </si>
  <si>
    <t>Iot And Saas Based Transportation Platform</t>
  </si>
  <si>
    <t>Javelin Startupo Victory Fund</t>
  </si>
  <si>
    <t>Era</t>
  </si>
  <si>
    <t>Identity Management Platform</t>
  </si>
  <si>
    <t>Amit Patni</t>
  </si>
  <si>
    <t>Smaaash</t>
  </si>
  <si>
    <t>Virtual Reality Based Gaming Platform</t>
  </si>
  <si>
    <t>Chumbak</t>
  </si>
  <si>
    <t>Lifestyle</t>
  </si>
  <si>
    <t>Designer-Led Consumer Products</t>
  </si>
  <si>
    <t>Gaja Capital</t>
  </si>
  <si>
    <t>Fr8</t>
  </si>
  <si>
    <t>Online Truck Aggregator Platform</t>
  </si>
  <si>
    <t>Mobiefit</t>
  </si>
  <si>
    <t>Health And Fitness Based Mobile App</t>
  </si>
  <si>
    <t>Nb Ventures, Mediassist</t>
  </si>
  <si>
    <t>Stanza Living</t>
  </si>
  <si>
    <t>Student Accommodation Platform</t>
  </si>
  <si>
    <t>Matrix Partners, Accel</t>
  </si>
  <si>
    <t>App Based Cab Hailing Services</t>
  </si>
  <si>
    <t>Tencent, Softbank Group</t>
  </si>
  <si>
    <t>Collpoll</t>
  </si>
  <si>
    <t>Education Collaboration Platform</t>
  </si>
  <si>
    <t>Sprout Angels</t>
  </si>
  <si>
    <t>Phonepe</t>
  </si>
  <si>
    <t>Digital Wallet</t>
  </si>
  <si>
    <t>Little Black Book</t>
  </si>
  <si>
    <t>Local Recommendations And Discoveries Platform</t>
  </si>
  <si>
    <t>Blume Ventures, Idg Ventures &amp; Indian Angel Network</t>
  </si>
  <si>
    <t>Oorjan</t>
  </si>
  <si>
    <t>Rooftop Solar Platform</t>
  </si>
  <si>
    <t>Globevestor</t>
  </si>
  <si>
    <t>Zefo</t>
  </si>
  <si>
    <t>Ecommerce Portal For Used Goods</t>
  </si>
  <si>
    <t>Sequoia India, Helion Venture Partners, Beenext</t>
  </si>
  <si>
    <t>Yaantra</t>
  </si>
  <si>
    <t>Mobile Repair And Refurbishment Platform</t>
  </si>
  <si>
    <t>Carpediem Capital</t>
  </si>
  <si>
    <t>Farm Taaza</t>
  </si>
  <si>
    <t>Fresh Produce Scm Company</t>
  </si>
  <si>
    <t>Epsilon Venture Partners, Tara India Fund Iv And Others</t>
  </si>
  <si>
    <t>Drivezy</t>
  </si>
  <si>
    <t>Self Drive Car And Bike Rental Platform</t>
  </si>
  <si>
    <t>Das Capital, Axan Partners, Das Capital And It Farm</t>
  </si>
  <si>
    <t>Slice Pay</t>
  </si>
  <si>
    <t>Student Micro-Financing Platform</t>
  </si>
  <si>
    <t>Das Capital, Simile Ventures</t>
  </si>
  <si>
    <t>Mygubbi</t>
  </si>
  <si>
    <t>Home Interior Designing Seller</t>
  </si>
  <si>
    <t>Firoze Irani, Vipul Parekh, Ananda Kallugadde, Rajesh K Murthy</t>
  </si>
  <si>
    <t>Onestepup</t>
  </si>
  <si>
    <t>Education Technology Platform</t>
  </si>
  <si>
    <t>Orient Blackswan</t>
  </si>
  <si>
    <t>Parallel Dots</t>
  </si>
  <si>
    <t>Ai-Powered Deep Learning Solutions</t>
  </si>
  <si>
    <t>Multipoint Capital,</t>
  </si>
  <si>
    <t>Easy Diner</t>
  </si>
  <si>
    <t>Online Restaurant Reservation Platform</t>
  </si>
  <si>
    <t>Saama Capital And Dsg Consumer Partners</t>
  </si>
  <si>
    <t>Online Reseller Network</t>
  </si>
  <si>
    <t>Saif Partners, Ycombinator, Venture Highway</t>
  </si>
  <si>
    <t>Stanplus</t>
  </si>
  <si>
    <t>Medical Transportation Services</t>
  </si>
  <si>
    <t>Kstart Capital</t>
  </si>
  <si>
    <t>Policy Bazaar</t>
  </si>
  <si>
    <t>Online Insurance Policy Aggregator</t>
  </si>
  <si>
    <t>Wellington Management, Dg Ventures India, True North</t>
  </si>
  <si>
    <t>Gapoon</t>
  </si>
  <si>
    <t>Home Maintenance Services Platform</t>
  </si>
  <si>
    <t>Vida Ventures, Snehal Mantri, Anshu Bahadur</t>
  </si>
  <si>
    <t>Chaayos</t>
  </si>
  <si>
    <t>Online Chai Ordering Platform</t>
  </si>
  <si>
    <t>Micro-Lending Platform</t>
  </si>
  <si>
    <t>Xiaomi Technologies, Shunwei Capital</t>
  </si>
  <si>
    <t>Renew Buy</t>
  </si>
  <si>
    <t>Amicus Capital</t>
  </si>
  <si>
    <t>Food Ordering Portal</t>
  </si>
  <si>
    <t>Accel Partners, Zephyr Peacock</t>
  </si>
  <si>
    <t>Bank Bazaar</t>
  </si>
  <si>
    <t>Online Financial Marketplace</t>
  </si>
  <si>
    <t>Experian</t>
  </si>
  <si>
    <t>B2B Logistics Provider</t>
  </si>
  <si>
    <t>Mobile Based Learning App</t>
  </si>
  <si>
    <t>Saif Partners, Helion Ventures, Fil Capital Management</t>
  </si>
  <si>
    <t>Raw Pressery</t>
  </si>
  <si>
    <t>Cold Pressed Juice Maker</t>
  </si>
  <si>
    <t>Dsg Consumer Partners, Sequoia Capital, Saama Capital</t>
  </si>
  <si>
    <t>Cashe</t>
  </si>
  <si>
    <t>App-Only Lending Platform</t>
  </si>
  <si>
    <t>Park Easy</t>
  </si>
  <si>
    <t>Machine Learning Based Parking Discovery</t>
  </si>
  <si>
    <t>Rockstart Accelerator</t>
  </si>
  <si>
    <t>Fyre</t>
  </si>
  <si>
    <t>Herbal Energy Shot Maker</t>
  </si>
  <si>
    <t>Ziploan</t>
  </si>
  <si>
    <t>Sme Lending Platform</t>
  </si>
  <si>
    <t>Matrix Partners India, Waterbridge Ventures, Whiteboard Capital, Sarbvir Singh</t>
  </si>
  <si>
    <t>Skillenza</t>
  </si>
  <si>
    <t>Online Learning Platform</t>
  </si>
  <si>
    <t>Blume Ventures, Indian Angel Network</t>
  </si>
  <si>
    <t>Spotdraft</t>
  </si>
  <si>
    <t>Contract Automation</t>
  </si>
  <si>
    <t>Hunch Ventures, Spiral Ventures, 500 Startups, Singapore Angel Network, Citrus Payments</t>
  </si>
  <si>
    <t>Big Basket</t>
  </si>
  <si>
    <t>Online Grocery Portal</t>
  </si>
  <si>
    <t>Helion Ventures Partners</t>
  </si>
  <si>
    <t>B2B Finance &amp; Fulfilment Network</t>
  </si>
  <si>
    <t>Kotak Mahindra Bank</t>
  </si>
  <si>
    <t>Cashfree</t>
  </si>
  <si>
    <t>Payments Platform For Marketplaces And Fintechs</t>
  </si>
  <si>
    <t>Ani Technologies Pvt. Ltd</t>
  </si>
  <si>
    <t>Goldfarm</t>
  </si>
  <si>
    <t>Agriculture Technology</t>
  </si>
  <si>
    <t>Mahindra &amp; Mahindra And Infuse Ventures</t>
  </si>
  <si>
    <t>Online Pharmacy</t>
  </si>
  <si>
    <t>Tanncam Investment &amp; Sistema Asia Fund</t>
  </si>
  <si>
    <t>Mse</t>
  </si>
  <si>
    <t>Equity Stock Exchange</t>
  </si>
  <si>
    <t>Il&amp;Fs, Trust Capital, Rosy Blue Securities, Radhakrishan Damani And Rakesh Jhunjhunwala</t>
  </si>
  <si>
    <t>Aahaa Stores</t>
  </si>
  <si>
    <t>Online B2B Store For Office Supplies</t>
  </si>
  <si>
    <t>Yournest Angel Fund</t>
  </si>
  <si>
    <t>Online Doctor Discovery Platform</t>
  </si>
  <si>
    <t>Stellaris Venture Partners, Mayur Abhaya, Rohit Ma</t>
  </si>
  <si>
    <t>Canvera</t>
  </si>
  <si>
    <t>Online Photography Platform</t>
  </si>
  <si>
    <t>Primaryio</t>
  </si>
  <si>
    <t>Application Performance Acceleration</t>
  </si>
  <si>
    <t>Accel Partners, Exfinity Ventures, Partech Ventures</t>
  </si>
  <si>
    <t>Sri Capital, Beenext, Pravega Ventures</t>
  </si>
  <si>
    <t>Nest Education</t>
  </si>
  <si>
    <t>Edutech Platform</t>
  </si>
  <si>
    <t>Michael And Susan Dell Foundation, Anand Mahindra</t>
  </si>
  <si>
    <t>Lending Kart</t>
  </si>
  <si>
    <t>Bertelsmann India, Mayfield Capital, Saama Capital, Darrin Capital</t>
  </si>
  <si>
    <t>Gofro</t>
  </si>
  <si>
    <t>Online Travel Booking Platform</t>
  </si>
  <si>
    <t>His Co. Ltd, Makemytrip</t>
  </si>
  <si>
    <t>Oncostem</t>
  </si>
  <si>
    <t>Medical Diagnostic Solutions</t>
  </si>
  <si>
    <t>Sequoia Capital India, Artiman Ventures</t>
  </si>
  <si>
    <t>Power2Sme</t>
  </si>
  <si>
    <t>Buying Club For Small Businesses</t>
  </si>
  <si>
    <t>International Finance Corporation (Ifc), Inventus Capital Partners, Accel Partners, Kalaari Capital, And Nandan Nilekani,</t>
  </si>
  <si>
    <t>Credit Vidya</t>
  </si>
  <si>
    <t>Online Credit Scoring Platform</t>
  </si>
  <si>
    <t>Oyo Rooms</t>
  </si>
  <si>
    <t>Branded Budget Hotels Marketplace</t>
  </si>
  <si>
    <t>Softbank Group, Sequoia Capital India, Lightspeed Venture Partners, Greenoaks Capital, Hero Enterprise</t>
  </si>
  <si>
    <t>Early Salary</t>
  </si>
  <si>
    <t>Online Unsecured Lending Platform</t>
  </si>
  <si>
    <t>Seniority</t>
  </si>
  <si>
    <t>Ecommerce Portal For Senior Citizens</t>
  </si>
  <si>
    <t>Rpg Enterprises</t>
  </si>
  <si>
    <t>Triodos Investment Management,</t>
  </si>
  <si>
    <t>Ecom Express</t>
  </si>
  <si>
    <t>Logistics Solutions Provider</t>
  </si>
  <si>
    <t>Warburg Pincus</t>
  </si>
  <si>
    <t>Call Health</t>
  </si>
  <si>
    <t>Healthcare Services Aggregator</t>
  </si>
  <si>
    <t>Sachin Tendulkar, P.V Sindhu, Pullela Gopichand</t>
  </si>
  <si>
    <t>Tonbo Imaging</t>
  </si>
  <si>
    <t>Imaging Technology For Armed Forces</t>
  </si>
  <si>
    <t>Wrv Capital, Qualcomm Ventures, Edelweiss Private Equity, Artiman Ventures</t>
  </si>
  <si>
    <t>Get My Parking</t>
  </si>
  <si>
    <t>Smart Parking Enabler</t>
  </si>
  <si>
    <t>Ian Fund, Beenext, Indian Angel Network</t>
  </si>
  <si>
    <t>Women Focussed Customer-To-Customer Reseller Network</t>
  </si>
  <si>
    <t>Accel Partners,</t>
  </si>
  <si>
    <t>Udget Hotel Marketplace</t>
  </si>
  <si>
    <t>China Lodging Group</t>
  </si>
  <si>
    <t>Sequoia Capital India, Saif Partners, Nexus Venture Partners And Blume Ventures,</t>
  </si>
  <si>
    <t>Heterogenous</t>
  </si>
  <si>
    <t>Telecom &amp; Iot Platform</t>
  </si>
  <si>
    <t>Chennai Angels, Keiretsu Forum &amp; Others</t>
  </si>
  <si>
    <t>Virtual Reality Gaming And Entertainment Platform</t>
  </si>
  <si>
    <t>Ecl Finance</t>
  </si>
  <si>
    <t>Wheelstreet</t>
  </si>
  <si>
    <t>Consumer Portal</t>
  </si>
  <si>
    <t>Bike Rental Platform</t>
  </si>
  <si>
    <t>The Moms Co</t>
  </si>
  <si>
    <t>Pregnancy &amp; Baby Care Product Etailer</t>
  </si>
  <si>
    <t>Dsg Consumer Partners, Saama Capital</t>
  </si>
  <si>
    <t>High Radius</t>
  </si>
  <si>
    <t>Integrated Receivables Software Solutions</t>
  </si>
  <si>
    <t>Susquehanna Growth Equity Llc</t>
  </si>
  <si>
    <t>Savebc</t>
  </si>
  <si>
    <t>Financial Services Firm</t>
  </si>
  <si>
    <t>Incofin Investment Management.</t>
  </si>
  <si>
    <t>Homergize</t>
  </si>
  <si>
    <t>Home Furnishing &amp; Building Material Marketplace</t>
  </si>
  <si>
    <t>Lg Chandrasekhar</t>
  </si>
  <si>
    <t>Online Travel Agency</t>
  </si>
  <si>
    <t>Innoven Capital India</t>
  </si>
  <si>
    <t>Synup</t>
  </si>
  <si>
    <t>Sme Marketing Management Solution</t>
  </si>
  <si>
    <t>Vertex Ventures, Prime Venture Partners.</t>
  </si>
  <si>
    <t>Bike Aggregator Mobile App</t>
  </si>
  <si>
    <t>Battery Road Digital Holdings Llc</t>
  </si>
  <si>
    <t>Sportobuddy</t>
  </si>
  <si>
    <t>Sports &amp; Sport Related Equipment Portal</t>
  </si>
  <si>
    <t>Mehul Shah</t>
  </si>
  <si>
    <t>Transerve</t>
  </si>
  <si>
    <t>Geospatial Technology-Based Saas Solutions</t>
  </si>
  <si>
    <t>Il&amp;Fs Investment Managers, Omidyar Network.</t>
  </si>
  <si>
    <t>Pitstop</t>
  </si>
  <si>
    <t>Car Repair And Servicing Platform</t>
  </si>
  <si>
    <t>Blume Ventures, Goldbell Group, Anurag Srivastava, Shailesh Rao, Amiya Pathak, Rajesh Yohanan And Rahul Garg</t>
  </si>
  <si>
    <t>Local Language Health Information Portal</t>
  </si>
  <si>
    <t>Aadyah</t>
  </si>
  <si>
    <t>Defense Tech &amp; Aerospace Startup</t>
  </si>
  <si>
    <t>Keiretsu Forum</t>
  </si>
  <si>
    <t>Touchkin</t>
  </si>
  <si>
    <t>Predictive Care Platform</t>
  </si>
  <si>
    <t>Kae Capital</t>
  </si>
  <si>
    <t>Zepo</t>
  </si>
  <si>
    <t>Diy Ecommerce Platform</t>
  </si>
  <si>
    <t>Kunal Shah, Letsventure, Anupam Mittal, Hetal Sonpal</t>
  </si>
  <si>
    <t>Click2Clinic</t>
  </si>
  <si>
    <t>Healthcare Service Aggregator</t>
  </si>
  <si>
    <t>Narottam Thudi, Shireesh Palle</t>
  </si>
  <si>
    <t>Speedbox</t>
  </si>
  <si>
    <t>On-Demand Logistics Service Provider</t>
  </si>
  <si>
    <t>Cismat Cargo Services Pvt. Ltd.</t>
  </si>
  <si>
    <t>My Forex Eye</t>
  </si>
  <si>
    <t>Foreign Exchange Services</t>
  </si>
  <si>
    <t>Rahul Dev Kumar, Rajesh Mahajan, Ankit Sharma And Others</t>
  </si>
  <si>
    <t>Truxapp</t>
  </si>
  <si>
    <t>Mobile Based Logistics Service</t>
  </si>
  <si>
    <t>Venugopal Dhoot, Ajay Bhatia, Tarun Khandelwal, Ganpat Singhvi, Mandhian Family &amp; Others</t>
  </si>
  <si>
    <t>Crofarm</t>
  </si>
  <si>
    <t>Agriculture Supply Chain Solutions</t>
  </si>
  <si>
    <t>Factor[E] Ventures</t>
  </si>
  <si>
    <t>Softbank</t>
  </si>
  <si>
    <t>App Based Cab Aggregation Service</t>
  </si>
  <si>
    <t>Tekne Capital Management</t>
  </si>
  <si>
    <t>Digilend</t>
  </si>
  <si>
    <t>Personal Loans &amp; Emi Solutions Platform</t>
  </si>
  <si>
    <t>Incred Finance, Fullerton India Credit Company Ltd</t>
  </si>
  <si>
    <t>Knab Finance</t>
  </si>
  <si>
    <t>Unsecured Small Business Loans</t>
  </si>
  <si>
    <t>Incred, Krishnakumar Natarajan, Ravi Bhardwaj</t>
  </si>
  <si>
    <t>Rootefy</t>
  </si>
  <si>
    <t>Building Material Online Store</t>
  </si>
  <si>
    <t>Abhinav Gupta,</t>
  </si>
  <si>
    <t>Speech Recognition Startup</t>
  </si>
  <si>
    <t>Vadodara</t>
  </si>
  <si>
    <t>Dhruva</t>
  </si>
  <si>
    <t>Cloud Data Protection And Management Solutions</t>
  </si>
  <si>
    <t>Riverwood Capital, Sequoia Capital India, Nexus Venture Partners, Tenaya Capital</t>
  </si>
  <si>
    <t>Bombay Shaving Company</t>
  </si>
  <si>
    <t>Men Grooming Product Etailer</t>
  </si>
  <si>
    <t>Indiez</t>
  </si>
  <si>
    <t>Software &amp; Mobile App Development Platform</t>
  </si>
  <si>
    <t>Haresh Chawla</t>
  </si>
  <si>
    <t>Ezetap</t>
  </si>
  <si>
    <t>Mpos Solutions Provider</t>
  </si>
  <si>
    <t>Js Capital Management, Social Capital, Horizons Ventures,</t>
  </si>
  <si>
    <t>Ink Monk</t>
  </si>
  <si>
    <t>Online Printing Marketplace</t>
  </si>
  <si>
    <t>Vamm Ventures, Raksul, Dena</t>
  </si>
  <si>
    <t>Medinfi</t>
  </si>
  <si>
    <t>Pbs Srinivas, Vinod Martin,</t>
  </si>
  <si>
    <t>Mobikon</t>
  </si>
  <si>
    <t>Restaurant &amp; Hotel Crm Platform</t>
  </si>
  <si>
    <t>Sistema Asia Fund, C31 Ventures, Qualgro.</t>
  </si>
  <si>
    <t>End To End Health And Wellness Platform.</t>
  </si>
  <si>
    <t>Accel Partners, Idg Ventures, Kalaari Capital, Uc-Rnt Fund</t>
  </si>
  <si>
    <t>Healthtech Iot Platform</t>
  </si>
  <si>
    <t>Idal Health, Growx Ventures, Capier Investments, Globevestor &amp; Others</t>
  </si>
  <si>
    <t>Treebo</t>
  </si>
  <si>
    <t>Budget Hotel Aggregator Platform</t>
  </si>
  <si>
    <t>Ward Ferry Management And Karst Peak Capital,</t>
  </si>
  <si>
    <t>Genomics Research And Diagnostics Solutions</t>
  </si>
  <si>
    <t>Sequoia India, Sofina S.A., Zodius Capital, Kris Gopalakrishnan, Lakshmi Narayanan,</t>
  </si>
  <si>
    <t>Billion Loans</t>
  </si>
  <si>
    <t>Peer To Peer Lending Platform</t>
  </si>
  <si>
    <t>Reliance Corporate Advisory Services Ltd</t>
  </si>
  <si>
    <t>Ecolibriumenergy</t>
  </si>
  <si>
    <t>Energy Management Solutions Provider</t>
  </si>
  <si>
    <t>Infuse Ventures, Jll</t>
  </si>
  <si>
    <t>Online Marketplace For Automobiles</t>
  </si>
  <si>
    <t>Asset Management (Asia) Ltd, Digital Garage Inc</t>
  </si>
  <si>
    <t>Jumbotail</t>
  </si>
  <si>
    <t>Online Marketplace For Food And Grocery</t>
  </si>
  <si>
    <t>Kalaari Capital, Nexus India Capital Advisors</t>
  </si>
  <si>
    <t>B2B Marketplace For Industrial Products</t>
  </si>
  <si>
    <t>International Finance Corporation, Rocketship, Accel Partners, Jungle Ventures, Shailesh Rao, Venture Highway</t>
  </si>
  <si>
    <t>Timesaverz</t>
  </si>
  <si>
    <t>Hyperlocal Home Services Provider</t>
  </si>
  <si>
    <t>Bccl</t>
  </si>
  <si>
    <t>Clip App</t>
  </si>
  <si>
    <t>Digital Media Video Platform</t>
  </si>
  <si>
    <t>India Quotient, Shunwei Capital</t>
  </si>
  <si>
    <t>Autorox.Co</t>
  </si>
  <si>
    <t>Workshop Management Software Platform</t>
  </si>
  <si>
    <t>Mitsui &amp; Co.</t>
  </si>
  <si>
    <t>Fabogo</t>
  </si>
  <si>
    <t>Salon &amp; Spa Aggregation &amp; Discovery Platform</t>
  </si>
  <si>
    <t>Dunamis Ventures Pte Ltd</t>
  </si>
  <si>
    <t>Flickstree</t>
  </si>
  <si>
    <t>Video Content Discovery Platform</t>
  </si>
  <si>
    <t>Venture Catalysts, Sourav Ganguly, Ankit Aditya, Moksh Sports Ventures</t>
  </si>
  <si>
    <t>Innoviti</t>
  </si>
  <si>
    <t>Digital Payments Solutions</t>
  </si>
  <si>
    <t>Sbi-Fmo Fund, Bessemer Venture Partners, Catamaran Ventures</t>
  </si>
  <si>
    <t>Qwikspec</t>
  </si>
  <si>
    <t>Construction Site Operations And Analytics Platform</t>
  </si>
  <si>
    <t>Brigade Innovations Llp, Tv Mohandas Pai, Suhail Rahman, Bobby Reddy, M George Oommen</t>
  </si>
  <si>
    <t>Designer Consumer Products Marketplace</t>
  </si>
  <si>
    <t>Blacksoil Capital Pvt. Ltd</t>
  </si>
  <si>
    <t>Sales Solutions For Fashion Brands</t>
  </si>
  <si>
    <t>Sequoia Capital, Grey Orange, Rajesh Ramaiah, Anshuman Das, Rishi Das</t>
  </si>
  <si>
    <t>Vayana</t>
  </si>
  <si>
    <t>Enterprise Banking Solutions</t>
  </si>
  <si>
    <t>Idg Ventures India Advisors, Jungle Ventures</t>
  </si>
  <si>
    <t>Rentomojo</t>
  </si>
  <si>
    <t>Consumer Leasing Platform</t>
  </si>
  <si>
    <t>Ain Capital Ventures, Renaud Laplanche</t>
  </si>
  <si>
    <t>Playablo</t>
  </si>
  <si>
    <t>Gamified Learning App</t>
  </si>
  <si>
    <t>Abi-Showatech (India) Ltd</t>
  </si>
  <si>
    <t>Trupay</t>
  </si>
  <si>
    <t>Online Payments Platform</t>
  </si>
  <si>
    <t>Kae Capital, M&amp;S Partners,</t>
  </si>
  <si>
    <t>Brick2Wall</t>
  </si>
  <si>
    <t>Online Marketplace For Construction Material</t>
  </si>
  <si>
    <t>Subramani Somasundaram, Sundeep Sahni, Mayank Mittal &amp; Others</t>
  </si>
  <si>
    <t>Noticeboard</t>
  </si>
  <si>
    <t>Mobile-First Enterprise Communication Platform</t>
  </si>
  <si>
    <t>Stellaris Venture Partners,</t>
  </si>
  <si>
    <t>Mobile Learning App</t>
  </si>
  <si>
    <t>Tencent Holdings</t>
  </si>
  <si>
    <t>Fab Hotels</t>
  </si>
  <si>
    <t>Budget Hotels Brand &amp; Aggregator Platform</t>
  </si>
  <si>
    <t>Goldman Sachs</t>
  </si>
  <si>
    <t>Thinkerbell</t>
  </si>
  <si>
    <t>Assisted Learning Startup</t>
  </si>
  <si>
    <t>Indian Angel Network, Anand Mahindra</t>
  </si>
  <si>
    <t>Hbm Healthcare Investments, Maverick Capital Ventures, Sequoia India, Omidyar Network And Kae Capital</t>
  </si>
  <si>
    <t>Bigstylist</t>
  </si>
  <si>
    <t>Beauty Services Marketplace</t>
  </si>
  <si>
    <t>Rentongo</t>
  </si>
  <si>
    <t>Online Marketplace For Renting Bikes, Electronics &amp; Appliances</t>
  </si>
  <si>
    <t>Tvs Motor Company</t>
  </si>
  <si>
    <t>Goomo</t>
  </si>
  <si>
    <t>Online Travel &amp; Holiday Booking Platform</t>
  </si>
  <si>
    <t>Emerging India</t>
  </si>
  <si>
    <t>Spinny</t>
  </si>
  <si>
    <t>Blume Ventures, Indian Angel Network, Kunal Shah, Sandeep Tandon</t>
  </si>
  <si>
    <t>Bhive Workspace</t>
  </si>
  <si>
    <t>Co-Working Spaces</t>
  </si>
  <si>
    <t>Wayforward</t>
  </si>
  <si>
    <t>Mobile App For Mental Health</t>
  </si>
  <si>
    <t>Harsh Mahajan, Farhan Naqvi, Sreepathy Viswanathan</t>
  </si>
  <si>
    <t>Growfitter</t>
  </si>
  <si>
    <t>Health And Fitness Discovery Platform</t>
  </si>
  <si>
    <t>Sque Capital</t>
  </si>
  <si>
    <t>Stratfit</t>
  </si>
  <si>
    <t>Health Coaching Programs</t>
  </si>
  <si>
    <t>Bodhtree Consulting Limited</t>
  </si>
  <si>
    <t>Multiplier Solutions</t>
  </si>
  <si>
    <t>Crm Software For Healthcare Space</t>
  </si>
  <si>
    <t>Norwest Venture Partners</t>
  </si>
  <si>
    <t>Abi Health</t>
  </si>
  <si>
    <t>Unified Digital Health Platform</t>
  </si>
  <si>
    <t>Stockal</t>
  </si>
  <si>
    <t>App-Based Investment Advisory Services</t>
  </si>
  <si>
    <t>Mohan Alexander, R. Natarajan, Vikrant Varshney, Amit Sinha</t>
  </si>
  <si>
    <t>Guidoo</t>
  </si>
  <si>
    <t>Travel &amp; Adventure Planning Platform</t>
  </si>
  <si>
    <t>Pawan Borle, Nirmal Singh, Manish Prasad, Vineet Varma, Nick Haulkoury, Abhai S. Rao</t>
  </si>
  <si>
    <t>Esahai.In</t>
  </si>
  <si>
    <t>Ambulance Aggregator And Medical Taxi Provider</t>
  </si>
  <si>
    <t>Dr Ramesh Ayyala, Satya Muthyala</t>
  </si>
  <si>
    <t>Yes Bank</t>
  </si>
  <si>
    <t>Boxx.Ai</t>
  </si>
  <si>
    <t>Unicorn India Ventures, Venky Krishnakumar, Suresh Shankar, Vivek Bhargava</t>
  </si>
  <si>
    <t>Peesafe.In</t>
  </si>
  <si>
    <t>Hygiene Care Product Manufacturer</t>
  </si>
  <si>
    <t>Venture Catalysts, Alfa Capital, Green Shots Capital, Real Time Ventures</t>
  </si>
  <si>
    <t>Vista Rooms</t>
  </si>
  <si>
    <t>Online Rooms Aggregation Platform</t>
  </si>
  <si>
    <t>Artha India Ventures, Singularity Holdings, Rajan Anandan, Girish Mathrubootham</t>
  </si>
  <si>
    <t>Online Insurance Brokerage Platform</t>
  </si>
  <si>
    <t>Transamerica</t>
  </si>
  <si>
    <t>Goodera</t>
  </si>
  <si>
    <t>Csr And Sustainability Management Platform</t>
  </si>
  <si>
    <t>Nexus Venture Partners, Omidyar Network</t>
  </si>
  <si>
    <t>Ola</t>
  </si>
  <si>
    <t>Cab Aggregation App</t>
  </si>
  <si>
    <t>Tekne Capital Management Llc</t>
  </si>
  <si>
    <t>Moneytap</t>
  </si>
  <si>
    <t>Money Lending Platform</t>
  </si>
  <si>
    <t>Sequoia India, Nea, Prime Venture Partners</t>
  </si>
  <si>
    <t>Goodbox</t>
  </si>
  <si>
    <t>Mobile Saas Ecommerce Platform For Smes</t>
  </si>
  <si>
    <t>Nexus Venture Partners, Mekin Maheshwari</t>
  </si>
  <si>
    <t>Personal Finance Platform</t>
  </si>
  <si>
    <t>Portdesk</t>
  </si>
  <si>
    <t>Maritime Solutions</t>
  </si>
  <si>
    <t>Alphard Maritime Group</t>
  </si>
  <si>
    <t>Unbxd</t>
  </si>
  <si>
    <t>Cloud-Based Product Discovery Platform</t>
  </si>
  <si>
    <t>Eight Roads Ventures</t>
  </si>
  <si>
    <t>Darwinbox</t>
  </si>
  <si>
    <t>Enterprise Human Resources Management Platform</t>
  </si>
  <si>
    <t>Lightspeed India Partners, Endiya Partners, 3One4 Capital Advisors Llp, Startupxseed Ventures Llp</t>
  </si>
  <si>
    <t>Forevershop</t>
  </si>
  <si>
    <t>Mobile Based Ecommerce Platform</t>
  </si>
  <si>
    <t>91Maker.Com</t>
  </si>
  <si>
    <t>Insider.In</t>
  </si>
  <si>
    <t>Events Ticketing Platform</t>
  </si>
  <si>
    <t>Fynd</t>
  </si>
  <si>
    <t>Fashion Etailer</t>
  </si>
  <si>
    <t>Iifl Seed Ventures, Kae Capital, Fj Labs, Singularity Ventures, Growx, Tracxn Labs, Axis Capital</t>
  </si>
  <si>
    <t>Grow Fit</t>
  </si>
  <si>
    <t>Health-Tech Platform</t>
  </si>
  <si>
    <t>Manipal Education And Medical Group (Memg), Sar Group, The Grover Trust</t>
  </si>
  <si>
    <t>Fabulyst</t>
  </si>
  <si>
    <t>Artificial Intelligence Based Platform</t>
  </si>
  <si>
    <t>Ibhubs</t>
  </si>
  <si>
    <t>Point-Of-Sale Services</t>
  </si>
  <si>
    <t>Uc-Rnt Fund, Matrix Partners, Alcon Edge Capital, Dsg Consumer Partners</t>
  </si>
  <si>
    <t>Julia Computing</t>
  </si>
  <si>
    <t>Open Source Language For Data Science And Machine Learning</t>
  </si>
  <si>
    <t>General Catalyst, Founder Collective</t>
  </si>
  <si>
    <t>Consumer Lending Platform</t>
  </si>
  <si>
    <t>Endiya Partners, Ventureast</t>
  </si>
  <si>
    <t>Explore Life Traveling</t>
  </si>
  <si>
    <t>Local Homes Booking Platform</t>
  </si>
  <si>
    <t>Mekin Maheshwari, Bharat Vijay, Krish Seshadri, Amar Arsikere</t>
  </si>
  <si>
    <t>Loantap</t>
  </si>
  <si>
    <t>Lending Platform For Salaried Professionals</t>
  </si>
  <si>
    <t>Kae Capital, India Quotient, Ifmr, And Mas Financial Services Ltd</t>
  </si>
  <si>
    <t>Hug Innovations</t>
  </si>
  <si>
    <t>Gesture Based Smartwatch Manufacturer</t>
  </si>
  <si>
    <t>Mohit Srivastav, Kishore Ganji, Venkat Vallabhaneni, Rajeev Menon</t>
  </si>
  <si>
    <t>V Resorts</t>
  </si>
  <si>
    <t>Holiday &amp; Vacation Resort Aggregator</t>
  </si>
  <si>
    <t>Seedfund, Rb International</t>
  </si>
  <si>
    <t>Stashfin</t>
  </si>
  <si>
    <t>Personal Finance App</t>
  </si>
  <si>
    <t>Snow Leopard Ventures, Alto Partners</t>
  </si>
  <si>
    <t>Spares Hub</t>
  </si>
  <si>
    <t>Automobile Parts Marketplace</t>
  </si>
  <si>
    <t>The Chennai Angels, Anthill Scale Ventures, Esvee Technologies Inc, Inc95 Consulting</t>
  </si>
  <si>
    <t>Rubique</t>
  </si>
  <si>
    <t>Online Marketplace For Financial Products</t>
  </si>
  <si>
    <t>Kalaari Capital, Udayan Goyal</t>
  </si>
  <si>
    <t>Niki.Ai</t>
  </si>
  <si>
    <t>Ai Based Personal Assistant</t>
  </si>
  <si>
    <t>Sap.Io, Unilazer Ventures</t>
  </si>
  <si>
    <t>Fitpass</t>
  </si>
  <si>
    <t>Online Fitness Marketplace</t>
  </si>
  <si>
    <t>Abhinav Bindra, Gaurav Marya</t>
  </si>
  <si>
    <t>Urbanclap</t>
  </si>
  <si>
    <t>Mobile Services Marketplace</t>
  </si>
  <si>
    <t>Vy Capital, Saif Partners, Accel Partner, Bessemer Venture Partners</t>
  </si>
  <si>
    <t>Ace2Three</t>
  </si>
  <si>
    <t>Online Rummy Playing Website</t>
  </si>
  <si>
    <t>Clairvest Group</t>
  </si>
  <si>
    <t>Buying Portal For Smes</t>
  </si>
  <si>
    <t>International Finance Corporation</t>
  </si>
  <si>
    <t>Innovapptive</t>
  </si>
  <si>
    <t>Enterprise Mobility Solutions</t>
  </si>
  <si>
    <t>Hyderabad Angels</t>
  </si>
  <si>
    <t>4Tigo</t>
  </si>
  <si>
    <t>Truck Network Company</t>
  </si>
  <si>
    <t>Accel Partners, Nandan Nilekani,</t>
  </si>
  <si>
    <t>Falcon Edge Capital, Capital Advisers</t>
  </si>
  <si>
    <t>Balance App</t>
  </si>
  <si>
    <t>Money Savings &amp; Management App</t>
  </si>
  <si>
    <t>Rainmatter</t>
  </si>
  <si>
    <t>Yepme</t>
  </si>
  <si>
    <t>Private Label Fashion Etailer</t>
  </si>
  <si>
    <t>Rainbow Digital Services Pvt. Ltd, Ilearnfinance Academy Pvt. Ltd.</t>
  </si>
  <si>
    <t>Mygreens</t>
  </si>
  <si>
    <t>Cold-Press Juices Manufacturer</t>
  </si>
  <si>
    <t>Ajay Relan, Letsventure</t>
  </si>
  <si>
    <t>Ace Turtle</t>
  </si>
  <si>
    <t>Omni-Channel Platform</t>
  </si>
  <si>
    <t>Vertex Ventures, C31 Ventures</t>
  </si>
  <si>
    <t>Trifecta Capital Advisors Llp, Prathithi Investment Trust, Rnt Capital, Gokul Rajaram, Aditya Agarwal, Ruchi Sanghvi &amp; Others</t>
  </si>
  <si>
    <t>Curie Labs</t>
  </si>
  <si>
    <t>Energy Analytics Startup</t>
  </si>
  <si>
    <t>Satoshi Studios</t>
  </si>
  <si>
    <t>Vidooly</t>
  </si>
  <si>
    <t>Video Intelligence Platform</t>
  </si>
  <si>
    <t>Times Internet, Gvfl</t>
  </si>
  <si>
    <t>Shopclues</t>
  </si>
  <si>
    <t>Fourth Ambit</t>
  </si>
  <si>
    <t>Community Building Platform</t>
  </si>
  <si>
    <t>Dg Ventures India, Dewan Housing Finance Corp</t>
  </si>
  <si>
    <t>Legal Raasta</t>
  </si>
  <si>
    <t>Legal Services To Smes &amp; Individuals</t>
  </si>
  <si>
    <t>Impanix Capital</t>
  </si>
  <si>
    <t>Remit Guru</t>
  </si>
  <si>
    <t>Digital Money Transfer Platform</t>
  </si>
  <si>
    <t>Infibeam, Ccavenue</t>
  </si>
  <si>
    <t>Zapty</t>
  </si>
  <si>
    <t>Project Management Tool</t>
  </si>
  <si>
    <t>Ideaspring Capital</t>
  </si>
  <si>
    <t>Telr</t>
  </si>
  <si>
    <t>Online Payment Gateway</t>
  </si>
  <si>
    <t>Innovations East</t>
  </si>
  <si>
    <t>Fashion Ecommerce Portal</t>
  </si>
  <si>
    <t>Rocketship</t>
  </si>
  <si>
    <t>Jungle Ventures</t>
  </si>
  <si>
    <t>The Good Life</t>
  </si>
  <si>
    <t>Online Luxury Tea Etailer</t>
  </si>
  <si>
    <t>Ayesha Takia Azmi, Abu Farhan Azmi</t>
  </si>
  <si>
    <t>Softbank Group</t>
  </si>
  <si>
    <t>Ezcred</t>
  </si>
  <si>
    <t>Dheeraj Pandey, Rajesh Yohannan, Akash Garg</t>
  </si>
  <si>
    <t>Delhivery</t>
  </si>
  <si>
    <t>Ecommerce Logistics Provider</t>
  </si>
  <si>
    <t>Zipgrid</t>
  </si>
  <si>
    <t>Cashless, Paperless Solutions For Housing Societies</t>
  </si>
  <si>
    <t>Jll, 1Crowd</t>
  </si>
  <si>
    <t>Hyperlocal Discovery Platform</t>
  </si>
  <si>
    <t>Lightspeed Venture Partners, Vy Capital,</t>
  </si>
  <si>
    <t>Box8</t>
  </si>
  <si>
    <t>Food Delivery Platform</t>
  </si>
  <si>
    <t>Blue Orchard</t>
  </si>
  <si>
    <t>Collateral Medical</t>
  </si>
  <si>
    <t>Online Medical Equipment Supplier</t>
  </si>
  <si>
    <t>Supr Daily</t>
  </si>
  <si>
    <t>Subscription Based Delivery Platform</t>
  </si>
  <si>
    <t>Soma Capital, Great Oaks Ventures, 122 West Ventures</t>
  </si>
  <si>
    <t>Nasper, Accel India, Saif Partners, Bessemer Venture Partners, Harmony Partners, Norwest Venture Partners</t>
  </si>
  <si>
    <t>Sastasundar</t>
  </si>
  <si>
    <t>Rohto Pharmaceutical</t>
  </si>
  <si>
    <t>Hyperlocal Discovery &amp; Rewards Platform</t>
  </si>
  <si>
    <t>Lightspeed India Partners, Waterbridge Ventures</t>
  </si>
  <si>
    <t>Online &amp; Mobile Based Lending Platform</t>
  </si>
  <si>
    <t>Mathew Cyriac, Florintree Advisors,</t>
  </si>
  <si>
    <t>Eruditus</t>
  </si>
  <si>
    <t>Executive Education Provider</t>
  </si>
  <si>
    <t>Bertelsmann India</t>
  </si>
  <si>
    <t>Healthcare At Home</t>
  </si>
  <si>
    <t>Home Healthcare Provider</t>
  </si>
  <si>
    <t>Quadria Capital Advisors</t>
  </si>
  <si>
    <t>Waycool</t>
  </si>
  <si>
    <t>Fresh-Produce Distribution Platform</t>
  </si>
  <si>
    <t>Aspada Investments</t>
  </si>
  <si>
    <t>Perfios</t>
  </si>
  <si>
    <t>Fin-Tech Solutions</t>
  </si>
  <si>
    <t>Whatfix</t>
  </si>
  <si>
    <t>Interactive Tech-Support Guides</t>
  </si>
  <si>
    <t>Stellaris Venture Partners, Helion Venture Partners, Powerhouse Ventures, Gokul Rajaram, Girish Mathrubootham, Aneesh Reddy, Vispi Daver</t>
  </si>
  <si>
    <t>Elastirun</t>
  </si>
  <si>
    <t>App Based Logistics &amp; Distribution Platform</t>
  </si>
  <si>
    <t>Kalaari Capital, Norwest Venture Partners</t>
  </si>
  <si>
    <t>Trukky</t>
  </si>
  <si>
    <t>Online Truck Aggregator &amp; Booking Platform</t>
  </si>
  <si>
    <t>Keyur Joshi, Pavan Bakeri</t>
  </si>
  <si>
    <t>Konsult App</t>
  </si>
  <si>
    <t>App Based Doctor Consulting Platform</t>
  </si>
  <si>
    <t>Koen Bouwers, Lomesh Agarwal, Jeroen Mensen, Pablo Van Den Bosch &amp; Others</t>
  </si>
  <si>
    <t>Zephyr Peacock India</t>
  </si>
  <si>
    <t>Medwell Ventures</t>
  </si>
  <si>
    <t>Home-Based Healthcare Provider</t>
  </si>
  <si>
    <t>Mahindra Partners, Eight Roads Ventures, F-Prime Capital Partners</t>
  </si>
  <si>
    <t>Mech Mocha</t>
  </si>
  <si>
    <t>Mobile Gaming Startup</t>
  </si>
  <si>
    <t>Accel Partners, Shunwei Capital</t>
  </si>
  <si>
    <t>Bessemer Venture Partners, Orios Venture Partners, Trifecta Capital,</t>
  </si>
  <si>
    <t>Fastfox</t>
  </si>
  <si>
    <t>Online Rental Discovery Platform</t>
  </si>
  <si>
    <t>Lightspeed India Partners, Blume Ventures, Cyberagent Ventures, Growx Ventures, Imj Investment Partners</t>
  </si>
  <si>
    <t>Omnify</t>
  </si>
  <si>
    <t>Saas Platform For Smes</t>
  </si>
  <si>
    <t>Rajan Anandan, L.D Sharma, Saurabh Arora</t>
  </si>
  <si>
    <t>Mahindra And Mahindra Financial Services</t>
  </si>
  <si>
    <t>B2B Agri-Marketing Platform</t>
  </si>
  <si>
    <t>Accel Partners, Nandan Nilekani Nrjn Trust, Mistletoe, Qualcomm Ventures, M&amp;S Partners</t>
  </si>
  <si>
    <t>Mergerware</t>
  </si>
  <si>
    <t>Software Solutions For M&amp;As</t>
  </si>
  <si>
    <t>Philippe Bouchet</t>
  </si>
  <si>
    <t>Clovia</t>
  </si>
  <si>
    <t>Online Lingerie &amp; Sleepwear Etailer</t>
  </si>
  <si>
    <t>Ivycap Ventures Advisors, Singularity Ventures And Ravi Dhariwal</t>
  </si>
  <si>
    <t>Emiza</t>
  </si>
  <si>
    <t>Third Party Logistics Provider</t>
  </si>
  <si>
    <t>Mayfield, Nishant Rao, Dileep Nath</t>
  </si>
  <si>
    <t>Hackerearth</t>
  </si>
  <si>
    <t>Online Skill Assessment Platform</t>
  </si>
  <si>
    <t>Dhi Group Inc, Prime Venture Partners, Beenext, Beenos, Digital Garage, Bizreach</t>
  </si>
  <si>
    <t>Squadrun</t>
  </si>
  <si>
    <t>Blume Ventures, Contrarian Capital, 91Springboard, Emergent Ventures, Abstract Ventures, Anthill Ventures, Axilor Ventures</t>
  </si>
  <si>
    <t>Weareholidays</t>
  </si>
  <si>
    <t>Travel Packages &amp; Planner Marketplace</t>
  </si>
  <si>
    <t>Urrshila Kerkar,</t>
  </si>
  <si>
    <t>Cab Aggregator App</t>
  </si>
  <si>
    <t>Simi Pacific Pte</t>
  </si>
  <si>
    <t>Myly</t>
  </si>
  <si>
    <t>Mobile App For Schools</t>
  </si>
  <si>
    <t>Mall Industries Development Bank Of India (Sidbi)</t>
  </si>
  <si>
    <t>Credihealth</t>
  </si>
  <si>
    <t>Online Medical Assistance Platform</t>
  </si>
  <si>
    <t>Tolaram Inc, Mountain Pine Capital</t>
  </si>
  <si>
    <t>Snackible</t>
  </si>
  <si>
    <t>Healthy Snacks Manufacturer</t>
  </si>
  <si>
    <t>Nibhrant Shah, Anandbir Singh, Anirudh Sheth, Pratik Singhi, Vikram Mehta, Murali Nair</t>
  </si>
  <si>
    <t>Be U Salons</t>
  </si>
  <si>
    <t>Online Salon Discovery &amp; Booking Services</t>
  </si>
  <si>
    <t>Gaurav Kachru, Sundeep Singh Sahni, Jatin Aneja, Arun Malhotra</t>
  </si>
  <si>
    <t>Lending Platform For Small Businesses</t>
  </si>
  <si>
    <t>Innefu Security Consulting</t>
  </si>
  <si>
    <t>Cyber Security Solutions Using Ai</t>
  </si>
  <si>
    <t>Indianivesh Venture Capital Fund</t>
  </si>
  <si>
    <t>Whodat</t>
  </si>
  <si>
    <t>Markerless Ar Platform</t>
  </si>
  <si>
    <t>Absentia Vr</t>
  </si>
  <si>
    <t>Virtual Reality Startup</t>
  </si>
  <si>
    <t>Sidbi Venture Capital Ltd, Kalaari Capital</t>
  </si>
  <si>
    <t>Video Ken</t>
  </si>
  <si>
    <t>Video Based Collaborative Learning</t>
  </si>
  <si>
    <t>Ravi Garikipati, Surot Chatterjee, Ashish Agrawal, Lg Chandrasekhar, Sashi Reddi</t>
  </si>
  <si>
    <t>Faasos</t>
  </si>
  <si>
    <t>Qsr Chain And Online Food Delivery</t>
  </si>
  <si>
    <t>Ligthbox Ventures Ii, Lightbox Expansion Fund, Sequoia Capital India, Runet South Asia, Rb Investments</t>
  </si>
  <si>
    <t>Branded Budget Hotels Aggregator</t>
  </si>
  <si>
    <t>Softbank Vision Fund, Lightspeed Venture Partners, Sequoia Capital India Advisors, Greenoaks Capital Partners</t>
  </si>
  <si>
    <t>Learning Mobile App For Students</t>
  </si>
  <si>
    <t>Wgg International</t>
  </si>
  <si>
    <t>The Office Pass</t>
  </si>
  <si>
    <t>Coworking Spaces Booking Platform</t>
  </si>
  <si>
    <t>Arun Tadanki, Aditya Verma</t>
  </si>
  <si>
    <t>Awfis</t>
  </si>
  <si>
    <t>Collaborative Co-Working Spaces</t>
  </si>
  <si>
    <t>Flytxt</t>
  </si>
  <si>
    <t>Customer Data Analytics Software</t>
  </si>
  <si>
    <t>Dah Beteiligungs Gmbh</t>
  </si>
  <si>
    <t>Howdy Ventures</t>
  </si>
  <si>
    <t>Public And Private Events Creation App</t>
  </si>
  <si>
    <t>S. Xavier Britto</t>
  </si>
  <si>
    <t>Stalkbuylove</t>
  </si>
  <si>
    <t>Online Fashion Marketplace</t>
  </si>
  <si>
    <t>Scootsy</t>
  </si>
  <si>
    <t>On-Demand Food Delivery</t>
  </si>
  <si>
    <t>Agnus Capital, Khattar Holdings</t>
  </si>
  <si>
    <t>Online Educational Courses</t>
  </si>
  <si>
    <t>Sepalika</t>
  </si>
  <si>
    <t>Healthcare Related Content Platform</t>
  </si>
  <si>
    <t>App Based Cab Aggregator</t>
  </si>
  <si>
    <t>Softbank Group Corp</t>
  </si>
  <si>
    <t>Belong</t>
  </si>
  <si>
    <t>Online Jon Portal</t>
  </si>
  <si>
    <t>Celes Care</t>
  </si>
  <si>
    <t>Women Healthcare &amp; Information Portal</t>
  </si>
  <si>
    <t>Ventureast, Endiya Partners, Eight Roads Ventures, F-Prime Capital Partners</t>
  </si>
  <si>
    <t>Karomi</t>
  </si>
  <si>
    <t>Packaging Artwork Management Software</t>
  </si>
  <si>
    <t>Red Carpet</t>
  </si>
  <si>
    <t>Lightspeed Venture Partners</t>
  </si>
  <si>
    <t>Creditmantri</t>
  </si>
  <si>
    <t>Online Credit Score &amp; Lending Platform</t>
  </si>
  <si>
    <t>Quona Capital</t>
  </si>
  <si>
    <t>Tydy</t>
  </si>
  <si>
    <t>Employee Onboarding And Engagement Platform</t>
  </si>
  <si>
    <t>Bhupen Shah, Jayesh Parekh, Sanjay Sathe</t>
  </si>
  <si>
    <t>Oho Shop</t>
  </si>
  <si>
    <t>Ecommerce Mobile App Builder</t>
  </si>
  <si>
    <t>Bennett, Coleman And Company Ltd</t>
  </si>
  <si>
    <t>Paytm Marketplace</t>
  </si>
  <si>
    <t>Ecommerce Marketplace</t>
  </si>
  <si>
    <t>Alibaba</t>
  </si>
  <si>
    <t>Igenetics</t>
  </si>
  <si>
    <t>Health Diagnostic Solutions</t>
  </si>
  <si>
    <t>Juno Clinic</t>
  </si>
  <si>
    <t>Online Counseling Platform</t>
  </si>
  <si>
    <t>Atul Nishar</t>
  </si>
  <si>
    <t>Summerlabel</t>
  </si>
  <si>
    <t>Fashion And Lifestyle Discovery Platform</t>
  </si>
  <si>
    <t>Aneesh Seth, Tushar Mittal</t>
  </si>
  <si>
    <t>Pickme</t>
  </si>
  <si>
    <t>Gadget Insurance &amp; Repair Services Platform</t>
  </si>
  <si>
    <t>Sidbi Venture Capital Fund</t>
  </si>
  <si>
    <t>Agrostar</t>
  </si>
  <si>
    <t>Direct-To-Farmer Mobile-Based Retail Platform</t>
  </si>
  <si>
    <t>Zapr</t>
  </si>
  <si>
    <t>Dsp, Tv Analytics &amp; Cross-Platform Advertising</t>
  </si>
  <si>
    <t>Star India Pvt Ltd</t>
  </si>
  <si>
    <t>Data Resolve</t>
  </si>
  <si>
    <t>Cyber Security Solutions</t>
  </si>
  <si>
    <t>Idfc Parampara Early Stage Opportunities Fund</t>
  </si>
  <si>
    <t>Book Servicing</t>
  </si>
  <si>
    <t>Online Vehicle Services Booking Platform</t>
  </si>
  <si>
    <t>National Science And Technology Entrepreneurship Development Board</t>
  </si>
  <si>
    <t>Blowhorn</t>
  </si>
  <si>
    <t>Intra-City Logistics Provider</t>
  </si>
  <si>
    <t>Idg Ventures India, Michael &amp; Susan Dell Foundation, Draper Associates, Unitus Seed Fund</t>
  </si>
  <si>
    <t>Technology Enabled Logistics Company</t>
  </si>
  <si>
    <t>Private Sector Banks (Debt Funding)</t>
  </si>
  <si>
    <t>Pipecandy</t>
  </si>
  <si>
    <t>Intelligent Sales Prospecting Platform</t>
  </si>
  <si>
    <t>Idg Ventures, Axilor Ventures, Emergent Ventures, Indian Angel Network</t>
  </si>
  <si>
    <t>Subscription Based Home Delivery Platform</t>
  </si>
  <si>
    <t>Appbrowzer</t>
  </si>
  <si>
    <t>Instant Mobile Apps Store</t>
  </si>
  <si>
    <t>Deepak Gurnani</t>
  </si>
  <si>
    <t>Magicbricks</t>
  </si>
  <si>
    <t>Online Real Estate Portal</t>
  </si>
  <si>
    <t>Times Internet Ltd</t>
  </si>
  <si>
    <t>Peebuddy</t>
  </si>
  <si>
    <t>Female Hygiene Product Manufacturer</t>
  </si>
  <si>
    <t>Indian Angel Network</t>
  </si>
  <si>
    <t>Lavelle Networks</t>
  </si>
  <si>
    <t>Sdn Solutions</t>
  </si>
  <si>
    <t>Latestone</t>
  </si>
  <si>
    <t>Tech Accessories E-Tailer</t>
  </si>
  <si>
    <t>Florintree, Mathew Cyriac, Chidambaram Palaniappan, Bharat Sheth</t>
  </si>
  <si>
    <t>Mpaani</t>
  </si>
  <si>
    <t>Loyalty Rewards App</t>
  </si>
  <si>
    <t>Idg Ventures, Blume Ventures, Saha Fund,</t>
  </si>
  <si>
    <t>Digital Media Publication For Women</t>
  </si>
  <si>
    <t>Gree Ventures, Kalaari Capital And Idg Ventures India, Summit Media, Atul Goel, And Gurpreet Singh</t>
  </si>
  <si>
    <t>Fitso</t>
  </si>
  <si>
    <t>Fitness Mobile App</t>
  </si>
  <si>
    <t>Sujeet Kumar, Bhupender Singh, Yashish Dhaiya</t>
  </si>
  <si>
    <t>Microsoft, Ebay, Tencent Holdings</t>
  </si>
  <si>
    <t>Airpay</t>
  </si>
  <si>
    <t>Kalaari Capital, Rakesh And Rajesh Jhunjhunwala</t>
  </si>
  <si>
    <t>Myglamm</t>
  </si>
  <si>
    <t>On-Demand Beauty Services</t>
  </si>
  <si>
    <t>L\\Xe2\\X80\\X99Occitane</t>
  </si>
  <si>
    <t>Haqdarshak</t>
  </si>
  <si>
    <t>Tech-Enabled Social Enterprise</t>
  </si>
  <si>
    <t>Ravi Saxena, Sandeep Raju,</t>
  </si>
  <si>
    <t>Ixigo</t>
  </si>
  <si>
    <t>Online Travel Search Engine</t>
  </si>
  <si>
    <t>Sequoia Capital, Kinzon Capital</t>
  </si>
  <si>
    <t>Markets And Markets</t>
  </si>
  <si>
    <t>Marketing Research Company</t>
  </si>
  <si>
    <t>Ftv Capital, Zodius Capital</t>
  </si>
  <si>
    <t>Bizom</t>
  </si>
  <si>
    <t>Supply Chain Automation Platform</t>
  </si>
  <si>
    <t>Ojas Ventures</t>
  </si>
  <si>
    <t>Tech Enabled Fulfilment &amp; Logistics Solutions</t>
  </si>
  <si>
    <t>Carlyle Group, Tiger Global</t>
  </si>
  <si>
    <t>Donething</t>
  </si>
  <si>
    <t>On-Demand Personal Assistant Service</t>
  </si>
  <si>
    <t>Ithaka</t>
  </si>
  <si>
    <t>Vacation Trip Planning Platform</t>
  </si>
  <si>
    <t>Ankit Gupta, Puneet Motihar</t>
  </si>
  <si>
    <t>Perpule</t>
  </si>
  <si>
    <t>Self-Checkout Ecommerce App</t>
  </si>
  <si>
    <t>Online Meat Ordering Platform</t>
  </si>
  <si>
    <t>Mayfield India, 3One4 Capital, Sistema Asia Fund, Neoplux Technology Fund</t>
  </si>
  <si>
    <t>Doctor &amp; Hospital Search Platform</t>
  </si>
  <si>
    <t>Vinod Martin, Hemant Kaul, Prof. Ram Kumar Kakani &amp; Others</t>
  </si>
  <si>
    <t>Jhakaas</t>
  </si>
  <si>
    <t>Offline Business Aggregator App</t>
  </si>
  <si>
    <t>Malini Patel, Stelcore Management Services, Anjani Prasad</t>
  </si>
  <si>
    <t>Oriano Solar</t>
  </si>
  <si>
    <t>Turnkey Solar Solutions</t>
  </si>
  <si>
    <t>Samridhi Fund</t>
  </si>
  <si>
    <t>Online Grocer</t>
  </si>
  <si>
    <t>Erp Solutions Provider</t>
  </si>
  <si>
    <t>B Capital Group, Ignition Partners, Greycroft, E.Ventures, Eight Roads Ventures</t>
  </si>
  <si>
    <t>Ifmr Capital Finance</t>
  </si>
  <si>
    <t>Inner Hour</t>
  </si>
  <si>
    <t>Online Counselling Platform</t>
  </si>
  <si>
    <t>Batlivala &amp; Karani Securities, Venture Works</t>
  </si>
  <si>
    <t>Travel Triangle</t>
  </si>
  <si>
    <t>Online Travel Agent Marketplace</t>
  </si>
  <si>
    <t>Rb Investments, Saif Partners, Bessemer Venture Partners</t>
  </si>
  <si>
    <t>Wandertrails</t>
  </si>
  <si>
    <t>Online Travel, Adventure &amp; Activities Portal</t>
  </si>
  <si>
    <t>Earlsfield Capital</t>
  </si>
  <si>
    <t>Zenatix</t>
  </si>
  <si>
    <t>Iot Based Energy Monitoring &amp; Control</t>
  </si>
  <si>
    <t>Pi Ventures, Blume Ventures</t>
  </si>
  <si>
    <t>Cartrade</t>
  </si>
  <si>
    <t>Automobile Classifieds Portal</t>
  </si>
  <si>
    <t>Temasek Holdings</t>
  </si>
  <si>
    <t>Edurev</t>
  </si>
  <si>
    <t>Online Education Portal</t>
  </si>
  <si>
    <t>Facebook Fb Start Programme</t>
  </si>
  <si>
    <t>Voonik</t>
  </si>
  <si>
    <t>Women Apparel &amp; Lifestyle Etailer</t>
  </si>
  <si>
    <t>Rb Investments, Sequoia Capital</t>
  </si>
  <si>
    <t>Wooplr</t>
  </si>
  <si>
    <t>Women Fashion Portal</t>
  </si>
  <si>
    <t>Sistema Asia Fund, Amereus Group, Helion Ventures</t>
  </si>
  <si>
    <t>48East</t>
  </si>
  <si>
    <t>Al Dhaheri Family</t>
  </si>
  <si>
    <t>Medical Automation Platform</t>
  </si>
  <si>
    <t>Accel Partners, Idg Ventures, Endiya Partners, Pi Ventures, Vh Capital, Axilor Partners</t>
  </si>
  <si>
    <t>Flutura</t>
  </si>
  <si>
    <t>Decision Sciences Analytics Solutions</t>
  </si>
  <si>
    <t>Vertex Ventures, Lumis Partners</t>
  </si>
  <si>
    <t>Wassup</t>
  </si>
  <si>
    <t>On Demand Laundry &amp; Dry Cleaning Services</t>
  </si>
  <si>
    <t>Anil Jain &amp; Other Hnis</t>
  </si>
  <si>
    <t>Better Mortgage</t>
  </si>
  <si>
    <t>Mortgage Offering Platform</t>
  </si>
  <si>
    <t>Kleiner Perkins, Goldman Sachs, Pine Brook</t>
  </si>
  <si>
    <t>Nurturey</t>
  </si>
  <si>
    <t>Parenting Mobile App</t>
  </si>
  <si>
    <t>Mohit Joshi &amp; Others</t>
  </si>
  <si>
    <t>Fyle</t>
  </si>
  <si>
    <t>Expense Management Solution</t>
  </si>
  <si>
    <t>Gobumpr</t>
  </si>
  <si>
    <t>Online Bike &amp; Car Services Provider</t>
  </si>
  <si>
    <t>Mahalingam K, Girish Mathrubootham</t>
  </si>
  <si>
    <t>Ccavenue</t>
  </si>
  <si>
    <t>Payu, Ribbit Capital, Omidyar Network</t>
  </si>
  <si>
    <t>Airzaar</t>
  </si>
  <si>
    <t>Drone Operations Management Platform</t>
  </si>
  <si>
    <t>Quake Capital</t>
  </si>
  <si>
    <t>Truebil</t>
  </si>
  <si>
    <t>Online Marketplace For Used Cars</t>
  </si>
  <si>
    <t>Shunwei Capital</t>
  </si>
  <si>
    <t>Yourstory</t>
  </si>
  <si>
    <t>Online Media</t>
  </si>
  <si>
    <t>Kalaari Capital Partners, Qualcomm, 3One4 Capital Advisors, Uc-Rnt</t>
  </si>
  <si>
    <t>Imaginate</t>
  </si>
  <si>
    <t>Ar &amp; Vr Platform</t>
  </si>
  <si>
    <t>Sri Capital</t>
  </si>
  <si>
    <t>Online Media Platform</t>
  </si>
  <si>
    <t>Aprameya Radhakrishna, Deepak Natraj, Girish Mathrubootham, Mahesh Murthy, Pallav Nadhani, Pavan Ongole, Sandeep Mathur, Vijay Shekhar Sharma &amp; Others</t>
  </si>
  <si>
    <t>Kalaari Capital, Saif Partners, Steadview Capital, Sequoia Capital</t>
  </si>
  <si>
    <t>Leopetra</t>
  </si>
  <si>
    <t>Solution Provider For Pet Needs</t>
  </si>
  <si>
    <t>Facebook Fbstart</t>
  </si>
  <si>
    <t>Blood N Care</t>
  </si>
  <si>
    <t>First Aid Care App</t>
  </si>
  <si>
    <t>Bennett, Coleman And Co. Ltd (Bccl)</t>
  </si>
  <si>
    <t>Softbank Ventures Korea, Imm Investment</t>
  </si>
  <si>
    <t>Vebbler</t>
  </si>
  <si>
    <t>Photo Sharing For Groups</t>
  </si>
  <si>
    <t>Smart Parking Platform</t>
  </si>
  <si>
    <t>Indian Angel Network (Ian), Beenext, The Chennai Angels, Sunil Munjal</t>
  </si>
  <si>
    <t>Online Food Ordering &amp; Delivery Portal</t>
  </si>
  <si>
    <t>Chandigarh Angels, Ashish Gupta, Rohit, Ashish Chand, Sunil Singh &amp; Others</t>
  </si>
  <si>
    <t>Neostencil</t>
  </si>
  <si>
    <t>Live Online Coaching Classes</t>
  </si>
  <si>
    <t>Brand Capital, Paragon Trust</t>
  </si>
  <si>
    <t>Online Freight Aggregator</t>
  </si>
  <si>
    <t>Sands Capital, Ifc, Accel Partners, Flipkart, Sanjiv Rangrass</t>
  </si>
  <si>
    <t>Taxsutra</t>
  </si>
  <si>
    <t>Online Tax Filing Platform</t>
  </si>
  <si>
    <t>Tv Mohandas Pai, V Balakrishnan, Pv Srinivasan</t>
  </si>
  <si>
    <t>Tempogo</t>
  </si>
  <si>
    <t>Iot &amp; Saas Solutions For Transportation Industry</t>
  </si>
  <si>
    <t>Panaji</t>
  </si>
  <si>
    <t>K2 Capital</t>
  </si>
  <si>
    <t>Leap India</t>
  </si>
  <si>
    <t>Supply Chain Solutions Provider</t>
  </si>
  <si>
    <t>India Nivesh Growth Fund, Sixth Sense, Tci Ventures</t>
  </si>
  <si>
    <t>Freecharge</t>
  </si>
  <si>
    <t>Jasper Infotech Pvt Ltd</t>
  </si>
  <si>
    <t>Ticketnew</t>
  </si>
  <si>
    <t>Movie Ticket Booking Platform</t>
  </si>
  <si>
    <t>Alibaba Pictures</t>
  </si>
  <si>
    <t>Intelligence Node</t>
  </si>
  <si>
    <t>Saas Based Retail Analytics Solutions</t>
  </si>
  <si>
    <t>Blacksoil Capital Pvt Ltd</t>
  </si>
  <si>
    <t>Securens</t>
  </si>
  <si>
    <t>E-Surveillance Services Provider</t>
  </si>
  <si>
    <t>Mayfield India, Trifecta Capital</t>
  </si>
  <si>
    <t>Loan Frame</t>
  </si>
  <si>
    <t>Small Business Loans Marketplace Platform</t>
  </si>
  <si>
    <t>Vedanta Capital, William Campbell, Toos N Daruvala</t>
  </si>
  <si>
    <t>Doctor &amp; Clinic Discovery Portal</t>
  </si>
  <si>
    <t>Vinod Martin, Evan Lim, Kanchan Ghoshal, Ram Kumar Kakani</t>
  </si>
  <si>
    <t>Lenskart</t>
  </si>
  <si>
    <t>Online Eyewear Retailer</t>
  </si>
  <si>
    <t>Ronnie Screwvala</t>
  </si>
  <si>
    <t>Hansel.Io</t>
  </si>
  <si>
    <t>Real-Time Mobile App Management Platform</t>
  </si>
  <si>
    <t>Idg Ventures, Endiya Partners</t>
  </si>
  <si>
    <t>Square Yards</t>
  </si>
  <si>
    <t>Property Search Aggregator Platform</t>
  </si>
  <si>
    <t>Lohia Group, Andre Hoffman</t>
  </si>
  <si>
    <t>Roambee</t>
  </si>
  <si>
    <t>Iot Smart Logistics And Asset Management Company</t>
  </si>
  <si>
    <t>Deutsche Telekom Strategic Investments &amp; Others</t>
  </si>
  <si>
    <t>Iservice</t>
  </si>
  <si>
    <t>Gadgets Repair &amp; Service Booking Platform</t>
  </si>
  <si>
    <t>Blume Ventures, Girish Mathrubootham, Aprameya Radhakrishna</t>
  </si>
  <si>
    <t>Nexus Venture Partners, Blume Ventures</t>
  </si>
  <si>
    <t>Zolostays</t>
  </si>
  <si>
    <t>Branded Pg Accomodation Booking Platform</t>
  </si>
  <si>
    <t>Nexus Venture Partners, Innoven Capital</t>
  </si>
  <si>
    <t>Curiositi</t>
  </si>
  <si>
    <t>Menterra Social Impact Fund, Unitus Seed Fund</t>
  </si>
  <si>
    <t>Tinystep</t>
  </si>
  <si>
    <t>Parenting Info &amp; Social Network</t>
  </si>
  <si>
    <t>Practo</t>
  </si>
  <si>
    <t>Online Healthcare Platform</t>
  </si>
  <si>
    <t>Tencent, Ru-Net, Rsi Fund, Thrive Capital</t>
  </si>
  <si>
    <t>Ketchupp</t>
  </si>
  <si>
    <t>Food Discovery Platform</t>
  </si>
  <si>
    <t>India Quotient And Others</t>
  </si>
  <si>
    <t>Ezytruk</t>
  </si>
  <si>
    <t>Logistics And Truck Aggregator Platform</t>
  </si>
  <si>
    <t>Ajith Nair, Anish K</t>
  </si>
  <si>
    <t>Vahdam Teas</t>
  </si>
  <si>
    <t>Online Tea Etailer</t>
  </si>
  <si>
    <t>Mumbai Angels Network, Fireside Ventures, Singapore Angel Network</t>
  </si>
  <si>
    <t>Weddingz.In</t>
  </si>
  <si>
    <t>Online Marketplace For Wedding Venues And Vendors</t>
  </si>
  <si>
    <t>Singularity Ventures</t>
  </si>
  <si>
    <t>Cuemath</t>
  </si>
  <si>
    <t>Maths Learning Program</t>
  </si>
  <si>
    <t>Capitalg, Sequoia India</t>
  </si>
  <si>
    <t>Khel Now</t>
  </si>
  <si>
    <t>Mobile-Based Social Platform For Sports</t>
  </si>
  <si>
    <t>Indochine International</t>
  </si>
  <si>
    <t>Nowfloats</t>
  </si>
  <si>
    <t>Platform To Take Businesses Online</t>
  </si>
  <si>
    <t>Iron Pillar And Iifl, Blume Ventures, Omidyar Network</t>
  </si>
  <si>
    <t>Lets Transport</t>
  </si>
  <si>
    <t>Online Transport Vehicle Booking Platform</t>
  </si>
  <si>
    <t>Gmo Japan, Neelesh Bhatnagar</t>
  </si>
  <si>
    <t>Rml Agtech</t>
  </si>
  <si>
    <t>Agri Decision Support Solution For Farmers</t>
  </si>
  <si>
    <t>Ivycap Ventures</t>
  </si>
  <si>
    <t>Instasafe</t>
  </si>
  <si>
    <t>Security-As-A-Service Solution Provider</t>
  </si>
  <si>
    <t>Abm Knowledgeware</t>
  </si>
  <si>
    <t>Airmed Labs</t>
  </si>
  <si>
    <t>Health Tests Booking Platform &amp; Epharmacy</t>
  </si>
  <si>
    <t>99Perhour</t>
  </si>
  <si>
    <t>Hyper-Local Handyman Service Provider</t>
  </si>
  <si>
    <t>V Aanand R</t>
  </si>
  <si>
    <t>Intuit Things</t>
  </si>
  <si>
    <t>Iot Solutions For Home Automation Applications</t>
  </si>
  <si>
    <t>Sanjay Mehta &amp; Others ( The Ten Minute Million)</t>
  </si>
  <si>
    <t>Cloudrino</t>
  </si>
  <si>
    <t>Cloud Based Virtual Servers</t>
  </si>
  <si>
    <t>The Ten Minute Million</t>
  </si>
  <si>
    <t>Fabx</t>
  </si>
  <si>
    <t>Used Furniture Marketplace</t>
  </si>
  <si>
    <t>Maptags</t>
  </si>
  <si>
    <t>Smart Online Address Tags</t>
  </si>
  <si>
    <t>Sidqam</t>
  </si>
  <si>
    <t>Healthcare Software System</t>
  </si>
  <si>
    <t>Sque Capital, Grace Capital Ventures, Soham Vencaps</t>
  </si>
  <si>
    <t>India Lends</t>
  </si>
  <si>
    <t>Online Instant Personal Loan Provider</t>
  </si>
  <si>
    <t>Dsg Consumer Partners, American Express Ventures, Cyber Carrier Vc, Advantedge Partners</t>
  </si>
  <si>
    <t>Slide App</t>
  </si>
  <si>
    <t>Lock Screen Rewards Mobile App</t>
  </si>
  <si>
    <t>Songhyun Investment</t>
  </si>
  <si>
    <t>Tygr</t>
  </si>
  <si>
    <t>Transport And Logistics Mobile App</t>
  </si>
  <si>
    <t>Franchise India</t>
  </si>
  <si>
    <t>Urdoorstep</t>
  </si>
  <si>
    <t>Online Grocery Store</t>
  </si>
  <si>
    <t>Lakshmi Vilas Bank &amp; Undisclosed Hnis</t>
  </si>
  <si>
    <t>Diro Labs</t>
  </si>
  <si>
    <t>Mobile Contacts Management App</t>
  </si>
  <si>
    <t>Info Edge (India)</t>
  </si>
  <si>
    <t>Self-Driven Car Services Booking Portal</t>
  </si>
  <si>
    <t>Edelweiss Private Equity</t>
  </si>
  <si>
    <t>Wealthapp</t>
  </si>
  <si>
    <t>Online Investment Advisory Platform</t>
  </si>
  <si>
    <t>Venk Krishnan, Mj Aravind, Vikram Kotak, Jayant Davar, Ramkumar Nishtal, Arjun Sharmaa</t>
  </si>
  <si>
    <t>Zest Money</t>
  </si>
  <si>
    <t>Payu</t>
  </si>
  <si>
    <t>Gomechanic</t>
  </si>
  <si>
    <t>Online Car Servicing Booking Platform</t>
  </si>
  <si>
    <t>Stalk Buy Love</t>
  </si>
  <si>
    <t>Fashion Apparel Etailer</t>
  </si>
  <si>
    <t>Kalaari Capital</t>
  </si>
  <si>
    <t>Wittyparot</t>
  </si>
  <si>
    <t>Content Management &amp; Productivity Platform</t>
  </si>
  <si>
    <t>Neuroequilibrium</t>
  </si>
  <si>
    <t>Unicorn India Ventures</t>
  </si>
  <si>
    <t>Xseed Education</t>
  </si>
  <si>
    <t>Education &amp; Learning Tech Platform</t>
  </si>
  <si>
    <t>Verlinvest Sa</t>
  </si>
  <si>
    <t>Doctor Insta</t>
  </si>
  <si>
    <t>Online Doctor Consulting Platform</t>
  </si>
  <si>
    <t>Roundglass Partners</t>
  </si>
  <si>
    <t>Fresh Food Concepts</t>
  </si>
  <si>
    <t>Cold Press Juice Manufacturer &amp; Seller</t>
  </si>
  <si>
    <t>Siddhartha Gupta, Ashvin Chadha</t>
  </si>
  <si>
    <t>Indifi</t>
  </si>
  <si>
    <t>Online Business-To-Business (B2B) Marketplace</t>
  </si>
  <si>
    <t>Zodius Technology Opportunities Fund, Matrix Partners</t>
  </si>
  <si>
    <t>Qacco</t>
  </si>
  <si>
    <t>Hotel Booking Platform</t>
  </si>
  <si>
    <t>Lead Angels Network, Anbu Pandian, Prabhakar Mr &amp; Others</t>
  </si>
  <si>
    <t>Fitness Center Aggregator &amp; Booking Mobile App</t>
  </si>
  <si>
    <t>Trading Bells</t>
  </si>
  <si>
    <t>Online Share &amp; Commodity Broking Platform</t>
  </si>
  <si>
    <t>Swastika Investmart Ltd</t>
  </si>
  <si>
    <t>Serv\\Xe2\\X80\\X99D</t>
  </si>
  <si>
    <t>Financial Services For Unorganized Workforce</t>
  </si>
  <si>
    <t>Digital Financial Service Lab</t>
  </si>
  <si>
    <t>Ideaforge</t>
  </si>
  <si>
    <t>Drone Manufacturing</t>
  </si>
  <si>
    <t>Wrv Capital And Indusage Partners, Infosys Innovation Fund</t>
  </si>
  <si>
    <t>Amagi Media Labs</t>
  </si>
  <si>
    <t>Media Technology Solutions</t>
  </si>
  <si>
    <t>Emerald Media, Premji Invest</t>
  </si>
  <si>
    <t>Pocket Aces</t>
  </si>
  <si>
    <t>Digital Entertainment Company</t>
  </si>
  <si>
    <t>Sequoia Capital India, North Base Media, Aarin Capital, 3One4 Capital, Axilor Ventures, Kunal Shah, Sandeep Tandon</t>
  </si>
  <si>
    <t>Pi Data Centers</t>
  </si>
  <si>
    <t>Cloud Data Center Solutions Provider</t>
  </si>
  <si>
    <t>Epsilon Venture Partners</t>
  </si>
  <si>
    <t>Tripshelf</t>
  </si>
  <si>
    <t>Holiday Packages Provider</t>
  </si>
  <si>
    <t>Gems Advisory, Quarizon</t>
  </si>
  <si>
    <t>Rental Property Search Portal</t>
  </si>
  <si>
    <t>Ktb Network, Saif Partners, Beenext, Digital Garage</t>
  </si>
  <si>
    <t>International Financial Corporation</t>
  </si>
  <si>
    <t>The Bluebook</t>
  </si>
  <si>
    <t>Online To Offline Marketing Platform</t>
  </si>
  <si>
    <t>Indian Angel Network, Let Venture</t>
  </si>
  <si>
    <t>Vegetall</t>
  </si>
  <si>
    <t>Online Vegetable Etailer</t>
  </si>
  <si>
    <t>Mindler</t>
  </si>
  <si>
    <t>Career Planning &amp; Assessment Platform</t>
  </si>
  <si>
    <t>Taxmann</t>
  </si>
  <si>
    <t>Mcaffeine</t>
  </si>
  <si>
    <t>Personal Care Product Etailer</t>
  </si>
  <si>
    <t>Kaushal Agarwal, Harminder Sahani, Kk Mehra, Pranay Jivrajka, Navjot Saini</t>
  </si>
  <si>
    <t>Enkast</t>
  </si>
  <si>
    <t>Cloud Based Crm For Agencies</t>
  </si>
  <si>
    <t>Ivy League Alumni Angel Network</t>
  </si>
  <si>
    <t>Shadowfox</t>
  </si>
  <si>
    <t>On-Demand Delivery Service</t>
  </si>
  <si>
    <t>Saas Ecommerce Retail App</t>
  </si>
  <si>
    <t>Nandan Nilekani</t>
  </si>
  <si>
    <t>Pickmylaundry</t>
  </si>
  <si>
    <t>On-Demand Washing &amp; Dry Cleaning Services</t>
  </si>
  <si>
    <t>Kedar Lele, Ghv Accelerator</t>
  </si>
  <si>
    <t>Freshdesk</t>
  </si>
  <si>
    <t>Saas Based Helpdesk Services</t>
  </si>
  <si>
    <t>Sequoia Capital India, Accel Partners</t>
  </si>
  <si>
    <t>Zarget</t>
  </si>
  <si>
    <t>Saas-Based Web Optimisation And Marketing Platform</t>
  </si>
  <si>
    <t>Easypolicy</t>
  </si>
  <si>
    <t>Online Insurance Portal</t>
  </si>
  <si>
    <t>Unilazer Ventures,</t>
  </si>
  <si>
    <t>Connect India</t>
  </si>
  <si>
    <t>Last Mile Delivery Network</t>
  </si>
  <si>
    <t>Aavishkaar Venture Management</t>
  </si>
  <si>
    <t>Corseco</t>
  </si>
  <si>
    <t>Ai-Based Software As A Service Solution Provider</t>
  </si>
  <si>
    <t>Ameera Shah, Vivek Bhargava</t>
  </si>
  <si>
    <t>Medzin</t>
  </si>
  <si>
    <t>Online Ordering &amp; Delivery Of Medicines</t>
  </si>
  <si>
    <t>A M Sikander</t>
  </si>
  <si>
    <t>Packaging Material Marketplace</t>
  </si>
  <si>
    <t>Idg Ventures, Accel Partners</t>
  </si>
  <si>
    <t>Technology Based Logistics Platform</t>
  </si>
  <si>
    <t>Justride</t>
  </si>
  <si>
    <t>Online Car Sharing Platform</t>
  </si>
  <si>
    <t>Justin Kan, Qasar Younis, Paul Bucche, Susa Ventures, Kima Ventures, Axan Venture, Scm Holdings</t>
  </si>
  <si>
    <t>Iim Jobs</t>
  </si>
  <si>
    <t>Online Job Portal</t>
  </si>
  <si>
    <t>India Quotient</t>
  </si>
  <si>
    <t>Online Property Search Portal</t>
  </si>
  <si>
    <t>Adag Reliance Private Equity</t>
  </si>
  <si>
    <t>Golflan</t>
  </si>
  <si>
    <t>Golf Session Online Bookings Platform</t>
  </si>
  <si>
    <t>Yournest Angel Fund, Ison</t>
  </si>
  <si>
    <t>Active.Ai</t>
  </si>
  <si>
    <t>Banking &amp; Fintech Platform</t>
  </si>
  <si>
    <t>Kalaari Capital, Idg Ventures India</t>
  </si>
  <si>
    <t>Elasticrun</t>
  </si>
  <si>
    <t>Tech Driven Logistic &amp; Distribution Platform</t>
  </si>
  <si>
    <t>Used Furniture &amp; Appliances Marketplace</t>
  </si>
  <si>
    <t>Sequoia India, Beenext, Helion Ventures</t>
  </si>
  <si>
    <t>Playsimple</t>
  </si>
  <si>
    <t>Mobile Gaming Portal</t>
  </si>
  <si>
    <t>Saif Partners, Idg Ventures India</t>
  </si>
  <si>
    <t>Stasis Labs</t>
  </si>
  <si>
    <t>Cloud Based Health Monitoring Platform</t>
  </si>
  <si>
    <t>Rtp-Hc, Wonder Ventures, Techstars Ventures &amp; Others</t>
  </si>
  <si>
    <t>Koovs</t>
  </si>
  <si>
    <t>Times Of India Group &amp; Existing Investors</t>
  </si>
  <si>
    <t>Pictor Imaging</t>
  </si>
  <si>
    <t>Product Photography Mobile App</t>
  </si>
  <si>
    <t>Quarizon</t>
  </si>
  <si>
    <t>Gramcover</t>
  </si>
  <si>
    <t>Insurance Marketplace For The Rural Sector</t>
  </si>
  <si>
    <t>Omnivore Capital</t>
  </si>
  <si>
    <t>Bats On Delivery</t>
  </si>
  <si>
    <t>Online Food, Grocery Ordering &amp; Delivery</t>
  </si>
  <si>
    <t>Devdeep Singh</t>
  </si>
  <si>
    <t>Numberz.In</t>
  </si>
  <si>
    <t>Cash Flow Management Solution For Businesses</t>
  </si>
  <si>
    <t>Kae Capital, Khosla Impact</t>
  </si>
  <si>
    <t>Real Estate Portal</t>
  </si>
  <si>
    <t>Awesummly</t>
  </si>
  <si>
    <t>Short News Mobile App</t>
  </si>
  <si>
    <t>Vivek Bhargava, Ameera Shah</t>
  </si>
  <si>
    <t>Vymo</t>
  </si>
  <si>
    <t>Saas-Based Predictive Analytics Platform</t>
  </si>
  <si>
    <t>Knowlarity</t>
  </si>
  <si>
    <t>Cloud Telephony Platform</t>
  </si>
  <si>
    <t>Delta Partners, Sequoia India, Mayfield, Blacksoil, Trifecta Capital</t>
  </si>
  <si>
    <t>Infisecure</t>
  </si>
  <si>
    <t>Bot Protection Solutions</t>
  </si>
  <si>
    <t>Idg Ventures, Axilor Ventures</t>
  </si>
  <si>
    <t>Lightspeed Venture Partners India, Lightspeed Us</t>
  </si>
  <si>
    <t>Local Language Social Networking Platform</t>
  </si>
  <si>
    <t>Lightspeed India Partners, Saif Partners, India Quotient, Venture Highway</t>
  </si>
  <si>
    <t>Wholesalebox</t>
  </si>
  <si>
    <t>B2B Wholesale Apparel Marketplace</t>
  </si>
  <si>
    <t>Manish Maheshwari, Contrarian Vriddhi Fund</t>
  </si>
  <si>
    <t>Affordplan</t>
  </si>
  <si>
    <t>Savings Platform For Medical Expenses</t>
  </si>
  <si>
    <t>Prime Venture Partners, Kalaari Capital</t>
  </si>
  <si>
    <t>Mobile App For Saas Based Training</t>
  </si>
  <si>
    <t>Silver Range Investments, Lumina Datamatics, Shun Yoshida &amp; Others</t>
  </si>
  <si>
    <t>Shopsup</t>
  </si>
  <si>
    <t>Hyperlocal Shopping App</t>
  </si>
  <si>
    <t>Anand Sankeshwar, Yang Shu</t>
  </si>
  <si>
    <t>Indofash</t>
  </si>
  <si>
    <t>Ethnic Indian Fashion Marketplace</t>
  </si>
  <si>
    <t>Shekhar Sahu, Nitesh Pant</t>
  </si>
  <si>
    <t>Entropika</t>
  </si>
  <si>
    <t>Ai, Machine Learning Solutions</t>
  </si>
  <si>
    <t>Dileep Bhatt, Milind Chaudhary</t>
  </si>
  <si>
    <t>Marianaiq</t>
  </si>
  <si>
    <t>Ai-Driven B2B Marketing Platform</t>
  </si>
  <si>
    <t>Chai Thela</t>
  </si>
  <si>
    <t>Quick Service Restaurants</t>
  </si>
  <si>
    <t>Interviewpad</t>
  </si>
  <si>
    <t>Engineering Interview Facilitation Platform</t>
  </si>
  <si>
    <t>Krishna Rokhale</t>
  </si>
  <si>
    <t>Math Buddy</t>
  </si>
  <si>
    <t>Online Math Learn</t>
  </si>
  <si>
    <t>Menterra Social Impact Fund</t>
  </si>
  <si>
    <t>Pulse</t>
  </si>
  <si>
    <t>Campus Social Networking App</t>
  </si>
  <si>
    <t>Carcrew.In</t>
  </si>
  <si>
    <t>Online Car Repair Marketplace</t>
  </si>
  <si>
    <t>Tvs Group</t>
  </si>
  <si>
    <t>Mystifly</t>
  </si>
  <si>
    <t>Airline Ticket Aggregator</t>
  </si>
  <si>
    <t>Recruit Holdings</t>
  </si>
  <si>
    <t>Speech Recognition Solutions</t>
  </si>
  <si>
    <t>Idg Ventures, Indian Angel Network (Ian), Yournest Angel Fund</t>
  </si>
  <si>
    <t>World Art Community</t>
  </si>
  <si>
    <t>Art &amp; Craft Marketplace</t>
  </si>
  <si>
    <t>Viraj Tyagi &amp; Others</t>
  </si>
  <si>
    <t>Giftxoxo</t>
  </si>
  <si>
    <t>Online Gifting Platform</t>
  </si>
  <si>
    <t>Mahindra Holidays &amp; Resorts India Ltd</t>
  </si>
  <si>
    <t>India Gifts Portal</t>
  </si>
  <si>
    <t>Naveen Arya, Tarun Joshi</t>
  </si>
  <si>
    <t>Industrial &amp; Home Products Marketplace</t>
  </si>
  <si>
    <t>Accel Partners, Jungle Ventures, Seedplus</t>
  </si>
  <si>
    <t>Netlinx</t>
  </si>
  <si>
    <t>Internet Service Provider</t>
  </si>
  <si>
    <t>Xchange Investors Nv, Transglobal Fzc</t>
  </si>
  <si>
    <t>Remitr</t>
  </si>
  <si>
    <t>Foreign Currency Payments Platform</t>
  </si>
  <si>
    <t>Vijay Shekhar Sharma, Pravin Gandhi, Smart Start Fund; Kunal Shah, Sandeep Tandon, Vishal Gondal, &amp; Others</t>
  </si>
  <si>
    <t>Innerchef</t>
  </si>
  <si>
    <t>Online Food Ordering Platform</t>
  </si>
  <si>
    <t>Mistletoe, M&amp;S Partners</t>
  </si>
  <si>
    <t>Appsdaily</t>
  </si>
  <si>
    <t>Mobile Phone Theft, Damage Protection Platform</t>
  </si>
  <si>
    <t>Zodius Capital, Kalaari Capital, Qualcomm Ventures, Russian Venture Capital Fund Ru-Net, Mumbai Angels</t>
  </si>
  <si>
    <t>Ue Lifesciences</t>
  </si>
  <si>
    <t>Mobile Health Technology Solutions</t>
  </si>
  <si>
    <t>Kiran Mazumdar-Shaw, Unitus Seed Fund</t>
  </si>
  <si>
    <t>Realbox</t>
  </si>
  <si>
    <t>Data Sciences Platform</t>
  </si>
  <si>
    <t>Gozefo</t>
  </si>
  <si>
    <t>Helion Venture Partners, Beenext</t>
  </si>
  <si>
    <t>Rayiot</t>
  </si>
  <si>
    <t>Baby Monitoring Devices Manufacturer</t>
  </si>
  <si>
    <t>Hax Accelerator</t>
  </si>
  <si>
    <t>Kooh Sports</t>
  </si>
  <si>
    <t>Sports Training &amp; Technology</t>
  </si>
  <si>
    <t>Hdfc, Faering Capital, Elevate Sports</t>
  </si>
  <si>
    <t>Flexiloans</t>
  </si>
  <si>
    <t>Online Funds Raising Platform</t>
  </si>
  <si>
    <t>Sanjay Nayar, Vikram Sud, Anil Jaggia, Narayan Seshadri</t>
  </si>
  <si>
    <t>Yupp Tv</t>
  </si>
  <si>
    <t>Internet-Based Tv Streaming Service Provider</t>
  </si>
  <si>
    <t>Emerald Media</t>
  </si>
  <si>
    <t>Deyor Camps</t>
  </si>
  <si>
    <t>Branded Camping Location Aggregator</t>
  </si>
  <si>
    <t>Nitin Passi, Manickam Mahalingam, Udaan Angels, Rajesh Arora, Arkas Industries</t>
  </si>
  <si>
    <t>Faballey</t>
  </si>
  <si>
    <t>Online Fashion Brand Store</t>
  </si>
  <si>
    <t>India Quotient, Fao Ventures, Indian Angel Network, Tushar Singh, Ranjan Sharma</t>
  </si>
  <si>
    <t>Robovac</t>
  </si>
  <si>
    <t>Waterless Car Washing Solution</t>
  </si>
  <si>
    <t>Virendra Patel</t>
  </si>
  <si>
    <t>Postman</t>
  </si>
  <si>
    <t>Api Platform</t>
  </si>
  <si>
    <t>Isfc</t>
  </si>
  <si>
    <t>Education Sector Lending</t>
  </si>
  <si>
    <t>Gray Matters Capital</t>
  </si>
  <si>
    <t>Dailyhunt</t>
  </si>
  <si>
    <t>Vernacular Content Mobile App</t>
  </si>
  <si>
    <t>Bytedance, Arun Sarin, Matrix Partners, Sequoia Capital India, Omidyar Network, Falcon Edge</t>
  </si>
  <si>
    <t>Tazzo Bikes</t>
  </si>
  <si>
    <t>Motorbike Rental Platform</t>
  </si>
  <si>
    <t>Dsg Consumer Partners</t>
  </si>
  <si>
    <t>Mykindofjob</t>
  </si>
  <si>
    <t>Internet &amp; Fresher Job Platform</t>
  </si>
  <si>
    <t>Mayank Shah, Shreyans Shah</t>
  </si>
  <si>
    <t>Yumigo</t>
  </si>
  <si>
    <t>App Based Travel Discovery And Transactions Platform</t>
  </si>
  <si>
    <t>Hemant Sahni</t>
  </si>
  <si>
    <t>Rentalpha</t>
  </si>
  <si>
    <t>Others</t>
  </si>
  <si>
    <t>Equipment Rental And Leasing Company</t>
  </si>
  <si>
    <t>Bravia Capital</t>
  </si>
  <si>
    <t>3Dexter</t>
  </si>
  <si>
    <t>3D Printing Solutions For Edu Space</t>
  </si>
  <si>
    <t>Newbie Promoters</t>
  </si>
  <si>
    <t>Mysun</t>
  </si>
  <si>
    <t>Solar Energy Harnessing Products Marketplace</t>
  </si>
  <si>
    <t>General Catalyst Partners</t>
  </si>
  <si>
    <t>Online Furniture Rental Platform</t>
  </si>
  <si>
    <t>Lightbox Ventures, Axis Capital &amp; Others</t>
  </si>
  <si>
    <t>Personal Wealth Management Platform &amp; App</t>
  </si>
  <si>
    <t>Saama Capital, Raghunandan G, Aprameya Radhakrishna</t>
  </si>
  <si>
    <t>Actofit</t>
  </si>
  <si>
    <t>Wearable Technology Platform &amp; Devices</t>
  </si>
  <si>
    <t>Next Orbit Ventures Fund</t>
  </si>
  <si>
    <t>Chatongo</t>
  </si>
  <si>
    <t>Hyperlocal Communication Mobile App</t>
  </si>
  <si>
    <t>Janak Jain</t>
  </si>
  <si>
    <t>Health Test Discovery &amp; Ordering Service</t>
  </si>
  <si>
    <t>Beenext</t>
  </si>
  <si>
    <t>Online Food Ordering Platform/App</t>
  </si>
  <si>
    <t>Iifl Seed Ventures Fund, Mayfield Ventures</t>
  </si>
  <si>
    <t>Kredx</t>
  </si>
  <si>
    <t>Invoice Discounting Marketplace</t>
  </si>
  <si>
    <t>Creditmate</t>
  </si>
  <si>
    <t>Credit Report Info Platform</t>
  </si>
  <si>
    <t>Soopermo</t>
  </si>
  <si>
    <t>Android Utility App Suite Creator</t>
  </si>
  <si>
    <t>Lalit Vase</t>
  </si>
  <si>
    <t>The Kettlery</t>
  </si>
  <si>
    <t>Hooting Starts Sports Llp, Franchise India Brands</t>
  </si>
  <si>
    <t>Idea Bubbles</t>
  </si>
  <si>
    <t>Doctor Consulting Platform</t>
  </si>
  <si>
    <t>1Crowd, Eureka Forbes Ltd, Shapoorji Pallonji &amp; Co. Ltd.</t>
  </si>
  <si>
    <t>Truck Fleet Operation Platform</t>
  </si>
  <si>
    <t>Omnivore Partners</t>
  </si>
  <si>
    <t>Electric Vehicle Manufacturer</t>
  </si>
  <si>
    <t>Hero Motocorp</t>
  </si>
  <si>
    <t>Velmenni</t>
  </si>
  <si>
    <t>Lifi Based Wireless Communication Provider</t>
  </si>
  <si>
    <t>Volta Motors</t>
  </si>
  <si>
    <t>Electric Bike Manufacturer</t>
  </si>
  <si>
    <t>Cyclops</t>
  </si>
  <si>
    <t>Clinical And Wearable Diagnostic Product Creator</t>
  </si>
  <si>
    <t>Impact Analytics</t>
  </si>
  <si>
    <t>Business Intelligence And Data Science Startup</t>
  </si>
  <si>
    <t>Aarin Capital, Michael Herzig, Ashish Lakhanpal</t>
  </si>
  <si>
    <t>Talent Next</t>
  </si>
  <si>
    <t>Talent Discovery &amp; Audition Management Platform</t>
  </si>
  <si>
    <t>Karanpal Singh &amp; Others</t>
  </si>
  <si>
    <t>Mihup</t>
  </si>
  <si>
    <t>Personal Digital Assistant</t>
  </si>
  <si>
    <t>Infina Finance Pvt. Ltd, Uday Kotak</t>
  </si>
  <si>
    <t>Hyperlocal Doorstep Beauty Services Provider</t>
  </si>
  <si>
    <t>Online Fashion Retailer</t>
  </si>
  <si>
    <t>Venturra Capital, Sequoia India, Susquehanna International Group. Wavemaker Partners, Beenext, Beenos, Digital Garage</t>
  </si>
  <si>
    <t>Alternacare</t>
  </si>
  <si>
    <t>Eros Labs</t>
  </si>
  <si>
    <t>Simplilearn</t>
  </si>
  <si>
    <t>Online Certification Programs</t>
  </si>
  <si>
    <t>Prozo</t>
  </si>
  <si>
    <t>Study Material Marketplace</t>
  </si>
  <si>
    <t>Earlsfield Capital, Sailender Solanki, Rajiv Solanki</t>
  </si>
  <si>
    <t>Toprankers</t>
  </si>
  <si>
    <t>Online Test Preparation Platform</t>
  </si>
  <si>
    <t>Careernet Consulting Pvt. Ltd, Ideation Initiative Pvt. Ltd,</t>
  </si>
  <si>
    <t>Buildtraders</t>
  </si>
  <si>
    <t>Online Construction Materials Marketplace</t>
  </si>
  <si>
    <t>Idein Ventures</t>
  </si>
  <si>
    <t>Online Learning App</t>
  </si>
  <si>
    <t>Chan Zuckerberg Initiative, Times Internet Ltd, Sequoia Capital, Sofina, Lightspeed Ventures</t>
  </si>
  <si>
    <t>Cureinstant</t>
  </si>
  <si>
    <t>Social Health Networking Platform</t>
  </si>
  <si>
    <t>Dr. Rameshwar Kumar</t>
  </si>
  <si>
    <t>Poshtic</t>
  </si>
  <si>
    <t>Online Health &amp; Wellness Platform</t>
  </si>
  <si>
    <t>Havya Sharma, Amit Nagar</t>
  </si>
  <si>
    <t>Purple Style Labs</t>
  </si>
  <si>
    <t>Personal Styling Online Platform</t>
  </si>
  <si>
    <t>Augment Ventures, Rahul Kayan, Nikhil Golcha, Shubham Gupta, Roy Kwan</t>
  </si>
  <si>
    <t>Inuxu</t>
  </si>
  <si>
    <t>Online Advertising Solutions</t>
  </si>
  <si>
    <t>Fork Media</t>
  </si>
  <si>
    <t>Online Beauty Products Etailer</t>
  </si>
  <si>
    <t>Sunil Munjal, Mariwala Family</t>
  </si>
  <si>
    <t>Glam Studios</t>
  </si>
  <si>
    <t>Beauty Salon Aggregator</t>
  </si>
  <si>
    <t>Pradeep Mirani, Aqeel Ahmed, Anand Ladsariya, Nitin Agarwal</t>
  </si>
  <si>
    <t>Nearbuy</t>
  </si>
  <si>
    <t>Online Deals &amp; Discount Platform</t>
  </si>
  <si>
    <t>Blacksoil Capital Pvt. Ltd.</t>
  </si>
  <si>
    <t>Flocareer</t>
  </si>
  <si>
    <t>Jobs &amp; Skill Validation Platform</t>
  </si>
  <si>
    <t>Balasubramanian Krishnamurthy, Sidhartha Hazarika &amp; Others</t>
  </si>
  <si>
    <t>Infeedo</t>
  </si>
  <si>
    <t>Employee Engagement Platform</t>
  </si>
  <si>
    <t>Dheeraj Jain, Palash Jain, Anupam Mittal, Ameera Shah, Vivek Bhargava, Rahul Singh, Ambarish Gupta,</t>
  </si>
  <si>
    <t>Online Furniture Rental Startup</t>
  </si>
  <si>
    <t>Lightbox Ventures And Others</t>
  </si>
  <si>
    <t>Gopigeon</t>
  </si>
  <si>
    <t>Newsdistill</t>
  </si>
  <si>
    <t>City Based News Aggregator App</t>
  </si>
  <si>
    <t>Ganesh Narasimhan, Ramana Thumu, Sudhir Mallem</t>
  </si>
  <si>
    <t>Doctorinsta</t>
  </si>
  <si>
    <t>Online Doctor Consultations</t>
  </si>
  <si>
    <t>Milofy</t>
  </si>
  <si>
    <t>Couple Socialization App</t>
  </si>
  <si>
    <t>Online Food Ordering &amp; Delivery</t>
  </si>
  <si>
    <t>Justlikenew</t>
  </si>
  <si>
    <t>Online Gadget Repair Services Marketplace</t>
  </si>
  <si>
    <t>Furniture Etailer</t>
  </si>
  <si>
    <t>Goldman Sachs Group, Zodius Technology Fund, Norwest Venture Partners, Bertelsmann India</t>
  </si>
  <si>
    <t>Equickies</t>
  </si>
  <si>
    <t>Online Book Etailer</t>
  </si>
  <si>
    <t>Lothal Angel Ventures</t>
  </si>
  <si>
    <t>Mobile-Based Social Networking Platform</t>
  </si>
  <si>
    <t>Anglian Omega Network</t>
  </si>
  <si>
    <t>Gadgetwood</t>
  </si>
  <si>
    <t>On-Demand Gadget Repair Services Platform</t>
  </si>
  <si>
    <t>Flixy Games</t>
  </si>
  <si>
    <t>Mobile Game Publisher For Indian Audience</t>
  </si>
  <si>
    <t>Rebright Partners</t>
  </si>
  <si>
    <t>Pharmarack</t>
  </si>
  <si>
    <t>Saas Application For Pharma Industry</t>
  </si>
  <si>
    <t>Currae Healthtech Fund, Unicorn India Ventures</t>
  </si>
  <si>
    <t>Cloudcherry</t>
  </si>
  <si>
    <t>Crm Saas Platform</t>
  </si>
  <si>
    <t>Vertex Ventures, Cisco Ventures, Idg Ventures</t>
  </si>
  <si>
    <t>Parenting Network Platform</t>
  </si>
  <si>
    <t>Flipkart Logistics Pvt. Ltd</t>
  </si>
  <si>
    <t>Beardo</t>
  </si>
  <si>
    <t>Mens Grooming Products Etailer</t>
  </si>
  <si>
    <t>Instacar</t>
  </si>
  <si>
    <t>Out-Station Taxi Rental Platform</t>
  </si>
  <si>
    <t>Swastika Co Ltd.</t>
  </si>
  <si>
    <t>Virtual Health Clinic For Women</t>
  </si>
  <si>
    <t>Druva</t>
  </si>
  <si>
    <t>Cloud Based Data Protection Solution</t>
  </si>
  <si>
    <t>Sequoia India, Edbi, Blue Cloud Ventures, Hercules Capital</t>
  </si>
  <si>
    <t>Promon</t>
  </si>
  <si>
    <t>Local Commerce Platform</t>
  </si>
  <si>
    <t>Now Capital</t>
  </si>
  <si>
    <t>Unocoin</t>
  </si>
  <si>
    <t>Bitcoin Wallet</t>
  </si>
  <si>
    <t>Blume Ventures, Mumbai Angels, Ah! Ventures, Digital Currency Group, Boost Vc, Bank To The Future And Funders Club</t>
  </si>
  <si>
    <t>Zeta</t>
  </si>
  <si>
    <t>Enterprise Cloud Solutions</t>
  </si>
  <si>
    <t>Bhavin Turakhia</t>
  </si>
  <si>
    <t>Healthkart</t>
  </si>
  <si>
    <t>Online Pharmacy &amp; Health Marketplace</t>
  </si>
  <si>
    <t>Sequoia Capital India, Omidyar Network, Kae Capital</t>
  </si>
  <si>
    <t>Doctor &amp; Clinic Discovery Platform</t>
  </si>
  <si>
    <t>Mudit Saxena, Evan Lim</t>
  </si>
  <si>
    <t>Repaireasy</t>
  </si>
  <si>
    <t>Gadget Repair Services Platform</t>
  </si>
  <si>
    <t>Undisclosed Hnis</t>
  </si>
  <si>
    <t>Tokri</t>
  </si>
  <si>
    <t>Hyperlocal Grocery Delivery Platform</t>
  </si>
  <si>
    <t>Syska Led Group</t>
  </si>
  <si>
    <t>Sheroes</t>
  </si>
  <si>
    <t>Online Job And Career Platform For Women</t>
  </si>
  <si>
    <t>Lumis Partners, The Hr Fund, Rajul Garg, Quintillion Media</t>
  </si>
  <si>
    <t>Yumlane</t>
  </si>
  <si>
    <t>Retail Food &amp; Snack Offline Centres</t>
  </si>
  <si>
    <t>Binny Bansal, Anupam Mittal, Sachin Bhatia, Darius Pandole, Kunal Khattar, Dheerag Jain</t>
  </si>
  <si>
    <t>Extracarbon</t>
  </si>
  <si>
    <t>Waste Recycle Management Platform</t>
  </si>
  <si>
    <t>Flickbay</t>
  </si>
  <si>
    <t>Mobile Based Bollywood Discovery Platform</t>
  </si>
  <si>
    <t>Paul Roy</t>
  </si>
  <si>
    <t>Petoo</t>
  </si>
  <si>
    <t>Existing Investors</t>
  </si>
  <si>
    <t>Vst Travels</t>
  </si>
  <si>
    <t>Travel Ticket Booking Software</t>
  </si>
  <si>
    <t>Promatus Group</t>
  </si>
  <si>
    <t>Wefly Indoor Skydiving</t>
  </si>
  <si>
    <t>Indoor Skydiving Sports Provider</t>
  </si>
  <si>
    <t>Swastika Company Ltd.</t>
  </si>
  <si>
    <t>Community Services Platform</t>
  </si>
  <si>
    <t>1Crowd (Through Crowd Funding)</t>
  </si>
  <si>
    <t>Photo Sharing Mobile App</t>
  </si>
  <si>
    <t>Anupam Mittal, Sharad Sharma &amp; 14 Others</t>
  </si>
  <si>
    <t>Noshir Kaka, Subramanian Ramadorai, Kiran Deshpande, Pankaj Gupta, Ravi Nigam &amp; Others</t>
  </si>
  <si>
    <t>Travelyaari</t>
  </si>
  <si>
    <t>Online Ticket Booking Platform</t>
  </si>
  <si>
    <t>Gujarat Venture Finance Limited (Gvfl), Bennett Coleman &amp; Co. Ltd</t>
  </si>
  <si>
    <t>Genextstudents</t>
  </si>
  <si>
    <t>Online Tutoring Service Provider</t>
  </si>
  <si>
    <t>1Crowd (Through Crowdfunding)</t>
  </si>
  <si>
    <t>Cloud Based Software Solutions Provider</t>
  </si>
  <si>
    <t>Norwest Venture Partners, Accel India</t>
  </si>
  <si>
    <t>Agri-Tech Supply Chain Solution Provider</t>
  </si>
  <si>
    <t>Mukul Singhal, Rohit Jain, Himanshu Aggrawal, Sunil Goyal Ashish Gupta,</t>
  </si>
  <si>
    <t>Peer-To-Peer Lending Platform</t>
  </si>
  <si>
    <t>Innovaccer</t>
  </si>
  <si>
    <t>Integrated Enterprise Analytics Platform</t>
  </si>
  <si>
    <t>Westbridge Capital Partners</t>
  </si>
  <si>
    <t>Budget Hotels Aggregator</t>
  </si>
  <si>
    <t>Hike</t>
  </si>
  <si>
    <t>Mobile Messaging App</t>
  </si>
  <si>
    <t>Tencent Holdings, Foxconn Technology Group, Tiger Global, Softbank Group, Bharti Enterprises</t>
  </si>
  <si>
    <t>Joolz</t>
  </si>
  <si>
    <t>Online Jewellery Store</t>
  </si>
  <si>
    <t>Powerhouse Ventures, M&amp;S Partners</t>
  </si>
  <si>
    <t>Salebhai</t>
  </si>
  <si>
    <t>Sweets, Dry Fruits &amp; Handicrafts Etailer</t>
  </si>
  <si>
    <t>Makkajai</t>
  </si>
  <si>
    <t>Online &amp; Mobile Learning For Kids</t>
  </si>
  <si>
    <t>Anand Chandrasekaran, Ananth Narayanan, Mekin Maheshwari, Ravi Garikipati, Divyesh Shah, Swastika Company Ltd</t>
  </si>
  <si>
    <t>Maalgaadi</t>
  </si>
  <si>
    <t>Online Logistics Marketplace</t>
  </si>
  <si>
    <t>Swan Angel Network,Sachin Khandelwal And Others</t>
  </si>
  <si>
    <t>Appknox</t>
  </si>
  <si>
    <t>Mobile Security Solutions</t>
  </si>
  <si>
    <t>Seedplus, Infocomm Investments, Accel Partners Rnt Associates</t>
  </si>
  <si>
    <t>Quikr</t>
  </si>
  <si>
    <t>Classified Listings Platform</t>
  </si>
  <si>
    <t>Digio</t>
  </si>
  <si>
    <t>Aadhar Based Document Signing Platform</t>
  </si>
  <si>
    <t>Puro Wellness</t>
  </si>
  <si>
    <t>Organic, Natural Food Substitute Manufacturer</t>
  </si>
  <si>
    <t>Torrent Group</t>
  </si>
  <si>
    <t>Notesgen</t>
  </si>
  <si>
    <t>Online Notes Sharing Portal</t>
  </si>
  <si>
    <t>Riju Gupta, Kamal Chabra</t>
  </si>
  <si>
    <t>Octo.Ai</t>
  </si>
  <si>
    <t>Artificial Intelligence Based Marketing Platform</t>
  </si>
  <si>
    <t>Outbox Ventures, Jaspreet Bindra, Arjun Malhotra, Rohan Malhotra, Sidharth Rao, Rakesh Agrawal</t>
  </si>
  <si>
    <t>Unaacademy</t>
  </si>
  <si>
    <t>Free Interactive Education Platform</t>
  </si>
  <si>
    <t>Blume Ventures, Sachin Bansal, Vijay Shekhar Sharma, Binny Bansal, Kunal Shah, Sandeep Tandon, Ashish Tulsian</t>
  </si>
  <si>
    <t>Advenio</t>
  </si>
  <si>
    <t>Clinical Imaging Solution Provider</t>
  </si>
  <si>
    <t>Guarented</t>
  </si>
  <si>
    <t>Home Furnishing Rental Marketplace</t>
  </si>
  <si>
    <t>Uber Dreams</t>
  </si>
  <si>
    <t>Dreams Fulfilling Marketplace</t>
  </si>
  <si>
    <t>Mohit Lalvani</t>
  </si>
  <si>
    <t>Convegenius</t>
  </si>
  <si>
    <t>Edutainment Platform</t>
  </si>
  <si>
    <t>Michael And Susan Dell Foundation</t>
  </si>
  <si>
    <t>Urbanladder</t>
  </si>
  <si>
    <t>Cult</t>
  </si>
  <si>
    <t>Health And Fitness Centres</t>
  </si>
  <si>
    <t>Zoomcar</t>
  </si>
  <si>
    <t>Self-Driven Car Booking Platform</t>
  </si>
  <si>
    <t>Ford Smart Mobility Llc</t>
  </si>
  <si>
    <t>Plix</t>
  </si>
  <si>
    <t>Photo And Video Sharing App</t>
  </si>
  <si>
    <t>Instalabs</t>
  </si>
  <si>
    <t>Mobikwik</t>
  </si>
  <si>
    <t>Digital Wallet Platform</t>
  </si>
  <si>
    <t>Net1 Ueps Technologies Inc</t>
  </si>
  <si>
    <t>Mydidi</t>
  </si>
  <si>
    <t>On-Demand, Hyper-Local Cleaning Services Provider</t>
  </si>
  <si>
    <t>Undisclosed Ex Mckinsey Directors And Partners</t>
  </si>
  <si>
    <t>Dr. Abhishek Pandey, Jaysukh Sapra</t>
  </si>
  <si>
    <t>Runnr</t>
  </si>
  <si>
    <t>Hyperlocal Logistics Services Provider</t>
  </si>
  <si>
    <t>Notion Press</t>
  </si>
  <si>
    <t>Self-Publishing Books Platform</t>
  </si>
  <si>
    <t>Undisclosed Hni Investors</t>
  </si>
  <si>
    <t>Livspace</t>
  </si>
  <si>
    <t>Online Portal For Home Design</t>
  </si>
  <si>
    <t>Bessemer Venture Partners, Jungle Ventures, Helion Ventures</t>
  </si>
  <si>
    <t>Iaugmentor Labs</t>
  </si>
  <si>
    <t>Assessment &amp; Learning Platform</t>
  </si>
  <si>
    <t>Rajasthan Angel Investor Network &amp; Others</t>
  </si>
  <si>
    <t>Daybox</t>
  </si>
  <si>
    <t>Fruit &amp; Vegetable Delivery Platform</t>
  </si>
  <si>
    <t>Ashutosh Lawania, Rajul Jain, Badal Malick, Rishi Gupta &amp; Others</t>
  </si>
  <si>
    <t>Mediatek Inc.</t>
  </si>
  <si>
    <t>Cropin</t>
  </si>
  <si>
    <t>Agriculture Technology Solutions</t>
  </si>
  <si>
    <t>Sophia Investment Aps</t>
  </si>
  <si>
    <t>Photographer Discovery &amp; Information Platform</t>
  </si>
  <si>
    <t>Flyrobe</t>
  </si>
  <si>
    <t>Online Fashion Rental Platform</t>
  </si>
  <si>
    <t>Idg Ventures, Sequoia Capital, Gree Ventures</t>
  </si>
  <si>
    <t>Seed Investment &amp; Innovation Platform</t>
  </si>
  <si>
    <t>Zaffiro Ventures</t>
  </si>
  <si>
    <t>Playment</t>
  </si>
  <si>
    <t>Mobile Marketplace For Crowdsourced Work</t>
  </si>
  <si>
    <t>Online Preventive Healthcare Platform</t>
  </si>
  <si>
    <t>Accel Partners, Idg Ventures, Kalaari Capital</t>
  </si>
  <si>
    <t>Stitchwood</t>
  </si>
  <si>
    <t>Custom Furniture Online</t>
  </si>
  <si>
    <t>Deepak Gupta</t>
  </si>
  <si>
    <t>Grab.In</t>
  </si>
  <si>
    <t>Hyperlocal Logistics Service</t>
  </si>
  <si>
    <t>Aramex Ventures Llc</t>
  </si>
  <si>
    <t>Neogrowth</t>
  </si>
  <si>
    <t>Iifl Wealth Management Seed Venture Fund, Omidyar Network, Khosla Impact, Aspada</t>
  </si>
  <si>
    <t>Seedoc</t>
  </si>
  <si>
    <t>Video Based Doctor Consulting Platform App</t>
  </si>
  <si>
    <t>Yournest Angel Fund &amp; Others</t>
  </si>
  <si>
    <t>Bookmyshow</t>
  </si>
  <si>
    <t>Event &amp; Movie Ticketing Platform</t>
  </si>
  <si>
    <t>Stripes Group, Network 18, Accel Partners, Saif Partners</t>
  </si>
  <si>
    <t>Sequoia Capital, Rohit Bansal, Kunal Bahl, Sandeep Tandon, Kunal Shah, Zishaan Hayath, Abhishek Jain</t>
  </si>
  <si>
    <t>Happilyunmarried</t>
  </si>
  <si>
    <t>Online Merchandize Etailer</t>
  </si>
  <si>
    <t>Don\\Xe2\\X80\\X99T Scratch Your Head</t>
  </si>
  <si>
    <t>Full Stack Offline &amp; Online Erp Solution</t>
  </si>
  <si>
    <t>Gaurav Singhvi, Zaffiro Ventures</t>
  </si>
  <si>
    <t>Wedding Wishlist</t>
  </si>
  <si>
    <t>Wedding Wishlist, Gifts &amp; Registry Creation Platform</t>
  </si>
  <si>
    <t>Kirthiga Reddy, Renuka Ramanath,Cherry Tin</t>
  </si>
  <si>
    <t>Appdaily</t>
  </si>
  <si>
    <t>Mobile Security App Development &amp; Distribution</t>
  </si>
  <si>
    <t>Kalaari Capital, Qualcomm Ventures, Ru-Net, Zodius Technology Opportunities Fund,</t>
  </si>
  <si>
    <t>Adytude</t>
  </si>
  <si>
    <t>Gamified Consumer Insights Portal</t>
  </si>
  <si>
    <t>Online Food Ordering &amp; Delivery Platform</t>
  </si>
  <si>
    <t>Kalaari Capital, India Quotient</t>
  </si>
  <si>
    <t>Beauty Products Marketplace</t>
  </si>
  <si>
    <t>Jsw Ventures, Blume Ventures &amp; Ivycap Ventures</t>
  </si>
  <si>
    <t>Trak N Tell</t>
  </si>
  <si>
    <t>Car Tracking &amp; Safety System</t>
  </si>
  <si>
    <t>Brian Acton</t>
  </si>
  <si>
    <t>Unboxed &amp; Refurbished Electronic Products Marketplace</t>
  </si>
  <si>
    <t>Jsw Ventures, Omidyar Network, Sattva Capital, Venture Works</t>
  </si>
  <si>
    <t>Sirionlabs</t>
  </si>
  <si>
    <t>Saas Based Service Agreement Management</t>
  </si>
  <si>
    <t>Yaap</t>
  </si>
  <si>
    <t>Online Content Discovery, Creation &amp; Distribution Platform</t>
  </si>
  <si>
    <t>Rainmaker Ventures</t>
  </si>
  <si>
    <t>Twigly</t>
  </si>
  <si>
    <t>Online Food Ordering &amp; Delivery Startup</t>
  </si>
  <si>
    <t>Tracxn Labs, Hyderabad Angels, Kunal Shah, Gaurav Bhalotia</t>
  </si>
  <si>
    <t>Vernacular Language Content Creation &amp; Sharing App</t>
  </si>
  <si>
    <t>Saif Partners, India Quotient</t>
  </si>
  <si>
    <t>Rentmojo</t>
  </si>
  <si>
    <t>Online Furniture Renting Platform</t>
  </si>
  <si>
    <t>Accel Partners, Idg Ventures India</t>
  </si>
  <si>
    <t>Augrav</t>
  </si>
  <si>
    <t>Personalized Precious Jewellery Etailer</t>
  </si>
  <si>
    <t>Shoppinpal</t>
  </si>
  <si>
    <t>M-Commerce Solutions For Retail Stores</t>
  </si>
  <si>
    <t>Plug And Play Tech Center, Steelhead Ventures &amp; Others</t>
  </si>
  <si>
    <t>Workapps</t>
  </si>
  <si>
    <t>Enterprise Work Management Software</t>
  </si>
  <si>
    <t>Travel Package Marketplace</t>
  </si>
  <si>
    <t>Gems Group</t>
  </si>
  <si>
    <t>Ridlr</t>
  </si>
  <si>
    <t>Public Transport Mobile App</t>
  </si>
  <si>
    <t>Times Internet, Innoven Capital, Matrix Partners India, Qualcomm Ventures</t>
  </si>
  <si>
    <t>Yellowdig</t>
  </si>
  <si>
    <t>Zuppler</t>
  </si>
  <si>
    <t>Bluestone</t>
  </si>
  <si>
    <t>Jewellery Etailer</t>
  </si>
  <si>
    <t>Iifl And Accel Partners, Kalaari Capital, Ivycap Ventures, Rb Investments</t>
  </si>
  <si>
    <t>Sagacito</t>
  </si>
  <si>
    <t>Cloud-Based Enterprise Solutions</t>
  </si>
  <si>
    <t>Star India Pvt. Ltd</t>
  </si>
  <si>
    <t>Deal4Loans / Wishfin</t>
  </si>
  <si>
    <t>Franklin Templeton International Services Pvt. Ltd</t>
  </si>
  <si>
    <t>Niyo Solutions</t>
  </si>
  <si>
    <t>Payroll &amp; Benefits Software Solutions</t>
  </si>
  <si>
    <t>Prime Venture Partners</t>
  </si>
  <si>
    <t>Applop</t>
  </si>
  <si>
    <t>Mobile Apps Saas Platform</t>
  </si>
  <si>
    <t>Green House Ventures Accelerator</t>
  </si>
  <si>
    <t>Truckola</t>
  </si>
  <si>
    <t>Tech-Focused Cargo Transport Startup</t>
  </si>
  <si>
    <t>Abhishek Agarwal, Krishnakumar Nataraj, Sarath Sura, Shanti Mohan, Sarthak And Nihit Agarwal, Suramya Gupta</t>
  </si>
  <si>
    <t>Mytaxiindia</t>
  </si>
  <si>
    <t>Online Car Rental Booking Platform</t>
  </si>
  <si>
    <t>Nihon Kotsu Co</t>
  </si>
  <si>
    <t>Wiwigo</t>
  </si>
  <si>
    <t>Inter-City Taxi Booking Platform</t>
  </si>
  <si>
    <t>Atomberg</t>
  </si>
  <si>
    <t>Smart, Energy Efficient Home Appliance Manufacturer</t>
  </si>
  <si>
    <t>Parampara Capital</t>
  </si>
  <si>
    <t>Limo</t>
  </si>
  <si>
    <t>Bus Aggregator Mobile App</t>
  </si>
  <si>
    <t>Vyome Biosciences</t>
  </si>
  <si>
    <t>Treatment Development For Antibiotic-Resistant Diseases</t>
  </si>
  <si>
    <t>Romulus Capital</t>
  </si>
  <si>
    <t>Sillymonks</t>
  </si>
  <si>
    <t>Digital Media And Entertainment Startup</t>
  </si>
  <si>
    <t>Sreenivasa Reddy Musani</t>
  </si>
  <si>
    <t>K-12 Maths Learning Courses</t>
  </si>
  <si>
    <t>Sequoia Capital, Unitus Seed Fund</t>
  </si>
  <si>
    <t>Student Micro-Loan Platform</t>
  </si>
  <si>
    <t>Yeahmobi, Fenqile</t>
  </si>
  <si>
    <t>Helpshift</t>
  </si>
  <si>
    <t>Mobile Crm Platform</t>
  </si>
  <si>
    <t>Microsoft Ventures, Salesforce Ventures</t>
  </si>
  <si>
    <t>Creditvidya</t>
  </si>
  <si>
    <t>Credit Scoring Platform</t>
  </si>
  <si>
    <t>Grey Campus</t>
  </si>
  <si>
    <t>Sarath Sura</t>
  </si>
  <si>
    <t>Listup</t>
  </si>
  <si>
    <t>Location Based Classified Mobile App</t>
  </si>
  <si>
    <t>Kae Capital, Kunal Shah, Sandeep Tandon</t>
  </si>
  <si>
    <t>6Degree</t>
  </si>
  <si>
    <t>Tech-Enabled Fashion Talent Platform</t>
  </si>
  <si>
    <t>Storeking</t>
  </si>
  <si>
    <t>Connecting Small Town Consumers To E-Commerce</t>
  </si>
  <si>
    <t>Axiata Digital</t>
  </si>
  <si>
    <t>Myseniordoctor</t>
  </si>
  <si>
    <t>Online Medical Support Platform</t>
  </si>
  <si>
    <t>Blackjag Partners</t>
  </si>
  <si>
    <t>Epaylater</t>
  </si>
  <si>
    <t>Fin-Tech Platform</t>
  </si>
  <si>
    <t>3 Undisclosed Hnis</t>
  </si>
  <si>
    <t>Paytunes</t>
  </si>
  <si>
    <t>Mobile Based Rewards Platform</t>
  </si>
  <si>
    <t>Cio Angel Network, Indian Angel Network</t>
  </si>
  <si>
    <t>Jivox</t>
  </si>
  <si>
    <t>Data Driven Advertising Platform</t>
  </si>
  <si>
    <t>You &amp; Mr Jones, Fortisure Ventures, Diaz Nesamoney</t>
  </si>
  <si>
    <t>Sminq</t>
  </si>
  <si>
    <t>Queue Management Mobile App</t>
  </si>
  <si>
    <t>Saama Capital, Blume Ventures &amp; Vaibhav Domkundwar</t>
  </si>
  <si>
    <t>Curejoy</t>
  </si>
  <si>
    <t>Online Alternative Health Community Platform</t>
  </si>
  <si>
    <t>Accel Partners India</t>
  </si>
  <si>
    <t>Oneway.Cab</t>
  </si>
  <si>
    <t>Taxi Rental Platform</t>
  </si>
  <si>
    <t>Contact Management Mobile App</t>
  </si>
  <si>
    <t>Unnati Helpers</t>
  </si>
  <si>
    <t>Help Hiring Platform</t>
  </si>
  <si>
    <t>Cleartax</t>
  </si>
  <si>
    <t>Ravi Adusumalli, Saif Partners</t>
  </si>
  <si>
    <t>Silvan Innovation Labs</t>
  </si>
  <si>
    <t>Home Automation Solutions</t>
  </si>
  <si>
    <t>Infuse Ventures</t>
  </si>
  <si>
    <t>Greythr</t>
  </si>
  <si>
    <t>Payroll &amp; Hr Software Developer</t>
  </si>
  <si>
    <t>New Enterprise Associates (Nea), Blume Ventures</t>
  </si>
  <si>
    <t>Onspoon</t>
  </si>
  <si>
    <t>Online Platform For Event Sponsorship</t>
  </si>
  <si>
    <t>Swan Angel Network</t>
  </si>
  <si>
    <t>Celerix</t>
  </si>
  <si>
    <t>Fintech Product Development &amp; Services Startup</t>
  </si>
  <si>
    <t>Bitkemy Ventures</t>
  </si>
  <si>
    <t>Naturenama</t>
  </si>
  <si>
    <t>Online Outdoors &amp; Travel</t>
  </si>
  <si>
    <t>Unicorn Venture</t>
  </si>
  <si>
    <t>Syona Cosmetics</t>
  </si>
  <si>
    <t>Fmcg</t>
  </si>
  <si>
    <t>Beauty Products &amp; Training To Salons &amp; Spas</t>
  </si>
  <si>
    <t>Prettysecrets</t>
  </si>
  <si>
    <t>Women Lingerie Store</t>
  </si>
  <si>
    <t>Rb Investments Pte Ltd, Orios Venture Partners</t>
  </si>
  <si>
    <t>Spiderg</t>
  </si>
  <si>
    <t>Online Invoice App For Smes</t>
  </si>
  <si>
    <t>Rahul Kirloskar, Fusion Tech Ventures, Adi Saravanan, Pravin Dongre, Mahendra Doshi</t>
  </si>
  <si>
    <t>Fareye</t>
  </si>
  <si>
    <t>Logistics Management Software</t>
  </si>
  <si>
    <t>The Uolo</t>
  </si>
  <si>
    <t>School Parent Communication App</t>
  </si>
  <si>
    <t>Purvi Ventures, Rajul Garg, Vipin Arora</t>
  </si>
  <si>
    <t>Drivify</t>
  </si>
  <si>
    <t>Professional Driver Discovery &amp; Booking Mobile App</t>
  </si>
  <si>
    <t>Jitendra Gupta, Pankaj Tripathi</t>
  </si>
  <si>
    <t>Parablu</t>
  </si>
  <si>
    <t>Cloud Data Security &amp; Privacy Solutions</t>
  </si>
  <si>
    <t>Schedulers Logistics</t>
  </si>
  <si>
    <t>Cold Storage Logistics Solutions</t>
  </si>
  <si>
    <t>Gvfl</t>
  </si>
  <si>
    <t>Supply Chain Equipment &amp; Services Provider</t>
  </si>
  <si>
    <t>Mayfield Ventures</t>
  </si>
  <si>
    <t>Yourdost</t>
  </si>
  <si>
    <t>Online Counselling &amp; Personal Coaching Platform</t>
  </si>
  <si>
    <t>Saif Partners, Aprameya Radhakrishnan, Phanindra Sama, Subba Rao Telidevara, Vibhu Garg, Paula Ravindra Mariwala, Gaurav Bhalotia</t>
  </si>
  <si>
    <t>Gvfl Ltd</t>
  </si>
  <si>
    <t>Fabhotels</t>
  </si>
  <si>
    <t>Online Hotel Aggregator &amp; Booking Platform</t>
  </si>
  <si>
    <t>Accel Partners, Rb Investments</t>
  </si>
  <si>
    <t>Online Working Capital Business Loans Platform</t>
  </si>
  <si>
    <t>Bertelsmann India Investments, Mayfield India, Saama Capital, India Quotient</t>
  </si>
  <si>
    <t>Hello Tax</t>
  </si>
  <si>
    <t>Sanjeev Sinha</t>
  </si>
  <si>
    <t>Letreach</t>
  </si>
  <si>
    <t>Ecommerce Saas Solutions</t>
  </si>
  <si>
    <t>Vcommission</t>
  </si>
  <si>
    <t>Trendieapp</t>
  </si>
  <si>
    <t>Visual Content Marketing</t>
  </si>
  <si>
    <t>Harsh Vardhan Hada</t>
  </si>
  <si>
    <t>Velvetcase</t>
  </si>
  <si>
    <t>Online Designer Jewellery Marketplace</t>
  </si>
  <si>
    <t>Uniqorn Ventures Fund, Tv Mohandas Pai, S Somasegar</t>
  </si>
  <si>
    <t>Meru Cabs</t>
  </si>
  <si>
    <t>Online/ Mobile Tax Cab Booking</t>
  </si>
  <si>
    <t>Campus Diaries</t>
  </si>
  <si>
    <t>Student Focussed Content Discovery Portal</t>
  </si>
  <si>
    <t>Aarin Capital</t>
  </si>
  <si>
    <t>Biryani Blues</t>
  </si>
  <si>
    <t>Qsr Chain</t>
  </si>
  <si>
    <t>Carpediem Capital &amp; Others</t>
  </si>
  <si>
    <t>Parking Technology Platform</t>
  </si>
  <si>
    <t>Prescribez</t>
  </si>
  <si>
    <t>Ankush Mehta</t>
  </si>
  <si>
    <t>Mobile &amp; Digital Wallet</t>
  </si>
  <si>
    <t>Gmo Payment Gateway, Mediatek</t>
  </si>
  <si>
    <t>Zuver</t>
  </si>
  <si>
    <t>Car Driver Discovery App</t>
  </si>
  <si>
    <t>Shruth &amp; Smith Group, Hermes Group</t>
  </si>
  <si>
    <t>Easyroads</t>
  </si>
  <si>
    <t>Road Trip Planning Mobile App</t>
  </si>
  <si>
    <t>Rohan Angrish, Hrishi Oberoi, Rahul Mehta, Kapil Hetamsaria, Pranav Dedhia</t>
  </si>
  <si>
    <t>Eyewear &amp; Accessories Etailer</t>
  </si>
  <si>
    <t>International Finance Corp, Tpg Growth, Adveq Management, Idg Ventures, Ratan Tata, Kris Gopalakrishnan</t>
  </si>
  <si>
    <t>Seclore</t>
  </si>
  <si>
    <t>Enterprise Security Technology Platform</t>
  </si>
  <si>
    <t>Sistema Asia Fund, Helion Venture, Ventureeast, India Alternatives</t>
  </si>
  <si>
    <t>Solartown</t>
  </si>
  <si>
    <t>Solar Rooftop System Installation Company</t>
  </si>
  <si>
    <t>Grex.In</t>
  </si>
  <si>
    <t>Comarete</t>
  </si>
  <si>
    <t>Telecom &amp; Media It Services Company</t>
  </si>
  <si>
    <t>Medical Supplies Etailer</t>
  </si>
  <si>
    <t>Intelligent Tech Platform For Finance Vertical</t>
  </si>
  <si>
    <t>Kalaari Capital Accelerator Program</t>
  </si>
  <si>
    <t>Affordable Non-Emergency Medical Service Health Plans</t>
  </si>
  <si>
    <t>Indee</t>
  </si>
  <si>
    <t>Web Video Streaming Platform</t>
  </si>
  <si>
    <t>Weballigator</t>
  </si>
  <si>
    <t>Cloud Based Software Solutions</t>
  </si>
  <si>
    <t>Group Of Undisclosed Angel Investors &amp; Hnis</t>
  </si>
  <si>
    <t>Eduace Services</t>
  </si>
  <si>
    <t>Education Workshops &amp; Mentoring Programs</t>
  </si>
  <si>
    <t>Lucknow</t>
  </si>
  <si>
    <t>Momagic Technologies</t>
  </si>
  <si>
    <t>Locus</t>
  </si>
  <si>
    <t>Logistics Intelligence Platform</t>
  </si>
  <si>
    <t>Exfinity Venture Partners, Blume Ventures, Beenext, Rajesh Ranavat</t>
  </si>
  <si>
    <t>Toko Innovations</t>
  </si>
  <si>
    <t>Roopak Saluja, Vishal Khare</t>
  </si>
  <si>
    <t>Rentickle</t>
  </si>
  <si>
    <t>Furniture, Appliances Portal</t>
  </si>
  <si>
    <t>Manish Kheterpal, Vinay Mittal, Dinesh Mittal, Sandeep Gupta</t>
  </si>
  <si>
    <t>Health &amp; Fitness App</t>
  </si>
  <si>
    <t>Idg Ventures India, Inventus Capital, Blume Ventures</t>
  </si>
  <si>
    <t>Conversion Rate Optimization Platform</t>
  </si>
  <si>
    <t>Accel Partners, Matrix Partners, Girish Mathrubootham</t>
  </si>
  <si>
    <t>Innonano Research</t>
  </si>
  <si>
    <t>Clean Water Technology</t>
  </si>
  <si>
    <t>Nanoholdings</t>
  </si>
  <si>
    <t>Norwest Venture Partners, Dst Global, Accel Partners</t>
  </si>
  <si>
    <t>Fractal Analytics</t>
  </si>
  <si>
    <t>Data Analytics Company</t>
  </si>
  <si>
    <t>Khazanah Nasional Berhad</t>
  </si>
  <si>
    <t>Free Online Education Platform</t>
  </si>
  <si>
    <t>Blume Ventures, Rajan Anandan, Sumit Jain, Aprameya Radhakrishna, Sujeet Kumar, Phanindra Sama</t>
  </si>
  <si>
    <t>Creation Investments Capital Management, Saif Partners, Sequoia Capital, Aspada Ventures</t>
  </si>
  <si>
    <t>Life Circle</t>
  </si>
  <si>
    <t>Senior Healthcare Services</t>
  </si>
  <si>
    <t>Groupe Sos</t>
  </si>
  <si>
    <t>Stayzilla</t>
  </si>
  <si>
    <t>Budget Room Aggregator Booking Platform</t>
  </si>
  <si>
    <t>Matrix Partners, Nexus Ventures</t>
  </si>
  <si>
    <t>E-Commerce Logistics Solutions</t>
  </si>
  <si>
    <t>Undisclosed Investors &amp; Tamarind Family Private Trust</t>
  </si>
  <si>
    <t>Smart Learning Products</t>
  </si>
  <si>
    <t>S Chand, Advantedge Partners</t>
  </si>
  <si>
    <t>Thesmartq</t>
  </si>
  <si>
    <t>Food Ordering Mobile App</t>
  </si>
  <si>
    <t>Purplehealth</t>
  </si>
  <si>
    <t>Online Health-On-Demand Platform</t>
  </si>
  <si>
    <t>Katabole Technology Venture</t>
  </si>
  <si>
    <t>Edupristine</t>
  </si>
  <si>
    <t>Online Certification Courses</t>
  </si>
  <si>
    <t>Kaizen Management Advisors, Devry Inc</t>
  </si>
  <si>
    <t>Bhiveworkspace</t>
  </si>
  <si>
    <t>Reality</t>
  </si>
  <si>
    <t>Taxivaxi</t>
  </si>
  <si>
    <t>Cab Aggregating Platform</t>
  </si>
  <si>
    <t>Veqta</t>
  </si>
  <si>
    <t>On Demand Digital Sports Network</t>
  </si>
  <si>
    <t>Chatsworth Management, Itw Digital</t>
  </si>
  <si>
    <t>Hoppingo</t>
  </si>
  <si>
    <t>Fashion Discovery Platform</t>
  </si>
  <si>
    <t>Goalwise</t>
  </si>
  <si>
    <t>Online Investment Platform</t>
  </si>
  <si>
    <t>Address Health</t>
  </si>
  <si>
    <t>Pediatric Primary Healthcare Network</t>
  </si>
  <si>
    <t>Arcatron Mobility</t>
  </si>
  <si>
    <t>Mobility Devices For Differently Abled</t>
  </si>
  <si>
    <t>Sudhir Mehta</t>
  </si>
  <si>
    <t>Online Income Tax Filing Platform</t>
  </si>
  <si>
    <t>Ff Angel, Sequoia Capital</t>
  </si>
  <si>
    <t>Mchamp</t>
  </si>
  <si>
    <t>Celebrity Entertainment Contest App</t>
  </si>
  <si>
    <t>Vahanalytics</t>
  </si>
  <si>
    <t>Safe Driving Analytics Platform</t>
  </si>
  <si>
    <t>Anirudh Damani, Vikram Lakhotia</t>
  </si>
  <si>
    <t>Apparel &amp; Lifestyle Etailer</t>
  </si>
  <si>
    <t>Ht Media Ltd</t>
  </si>
  <si>
    <t>Nsi Infinium Global Pvt. Ltd</t>
  </si>
  <si>
    <t>Dil Mil</t>
  </si>
  <si>
    <t>Matchmaking Mobile App</t>
  </si>
  <si>
    <t>Nelstone Ventures, Transmedia Capital, Maiden Lane Ventures, Csc Upshot &amp; Angel Investors</t>
  </si>
  <si>
    <t>Hungama</t>
  </si>
  <si>
    <t>Digital Media Entertainment Portal</t>
  </si>
  <si>
    <t>Xiaomi Inc</t>
  </si>
  <si>
    <t>Shipsy</t>
  </si>
  <si>
    <t>Logistics Solutions</t>
  </si>
  <si>
    <t>Dtdc Express Ltd</t>
  </si>
  <si>
    <t>Gear6</t>
  </si>
  <si>
    <t>Online Bike Service And Repairs Platform</t>
  </si>
  <si>
    <t>Ninestarter</t>
  </si>
  <si>
    <t>Mobile Based On-Demand Beauty Services Platform</t>
  </si>
  <si>
    <t>Axilor Ventures</t>
  </si>
  <si>
    <t>Imedilane</t>
  </si>
  <si>
    <t>Online Health Diagnosis Platform</t>
  </si>
  <si>
    <t>Mahendra Patel, Nilender Chauhan</t>
  </si>
  <si>
    <t>Living Local</t>
  </si>
  <si>
    <t>Social Discovery Platform</t>
  </si>
  <si>
    <t>Rattan Chadha</t>
  </si>
  <si>
    <t>Oyo</t>
  </si>
  <si>
    <t>Online Branded Budget Room Booking Service</t>
  </si>
  <si>
    <t>Softbank, Sequoia Capital, Lightspeed Venture Partners, Greenoaks Capital, Dsg Consumer Partners And Venture Nursery</t>
  </si>
  <si>
    <t>Priceraja</t>
  </si>
  <si>
    <t>Price Comparison Portal</t>
  </si>
  <si>
    <t>Prashant Puri</t>
  </si>
  <si>
    <t>Magicx</t>
  </si>
  <si>
    <t>On-Demand Task Management App</t>
  </si>
  <si>
    <t>Kris Gopalakrishnan, Dr. Ranjan Pai</t>
  </si>
  <si>
    <t>Legalraasta</t>
  </si>
  <si>
    <t>Online Legal Services For Startups</t>
  </si>
  <si>
    <t>Pravin Khandelwal, Yatin Kumar Jain</t>
  </si>
  <si>
    <t>Raincan</t>
  </si>
  <si>
    <t>Subscription-Based Grocery Delivery Mobile App</t>
  </si>
  <si>
    <t>Dr. Aniruddha Malpani</t>
  </si>
  <si>
    <t>Hippily</t>
  </si>
  <si>
    <t>Fashion Ecommerce App</t>
  </si>
  <si>
    <t>Dr. Sridhar Ramaswamy, Rakesh Mathur</t>
  </si>
  <si>
    <t>Prime Venture Partners,</t>
  </si>
  <si>
    <t>Beaconstalk</t>
  </si>
  <si>
    <t>Contextual Mobile Advertising</t>
  </si>
  <si>
    <t>Rajeev Agrawal, Prashant Gooty</t>
  </si>
  <si>
    <t>Online Car &amp; Bike Insurance Comparison Portal</t>
  </si>
  <si>
    <t>Mount Nathan Advisors</t>
  </si>
  <si>
    <t>Vyomo</t>
  </si>
  <si>
    <t>On-Demand Beauty Service Provider</t>
  </si>
  <si>
    <t>Naturals Salon Chain</t>
  </si>
  <si>
    <t>Nestaway</t>
  </si>
  <si>
    <t>Furnished Home Rental Platform</t>
  </si>
  <si>
    <t>Tapchief</t>
  </si>
  <si>
    <t>Expert Advice Platform</t>
  </si>
  <si>
    <t>Jugnoo</t>
  </si>
  <si>
    <t>On-Demand Delivery &amp; Logistics Platform</t>
  </si>
  <si>
    <t>Paytm &amp; Existing Investors</t>
  </si>
  <si>
    <t>Betaout</t>
  </si>
  <si>
    <t>Customer Intelligence And Marketing Automation Platform</t>
  </si>
  <si>
    <t>Stanford Angels, Letsventure, Chennai Angels, Hyderabad Angels, Mumbai Angels</t>
  </si>
  <si>
    <t>Driverscart</t>
  </si>
  <si>
    <t>On-Demand Chauffeur Provider</t>
  </si>
  <si>
    <t>Ah! Ventures</t>
  </si>
  <si>
    <t>College &amp; Student Information Platform</t>
  </si>
  <si>
    <t>Man Capital</t>
  </si>
  <si>
    <t>Maverick Capital Ventures, Sequoia Capital, Omidyar Network</t>
  </si>
  <si>
    <t>Mobile Based Meat Ordering App</t>
  </si>
  <si>
    <t>Mayfield India Ii Management Ltd</t>
  </si>
  <si>
    <t>Toko Innovation Studios</t>
  </si>
  <si>
    <t>Commut</t>
  </si>
  <si>
    <t>Shuttle Service Provider</t>
  </si>
  <si>
    <t>50K Ventures</t>
  </si>
  <si>
    <t>Dropkaffe</t>
  </si>
  <si>
    <t>Ready-To-Drink Beverage Producer</t>
  </si>
  <si>
    <t>Growthstory, Apurva Salapuria, Hitesh Oberoi, Sidharth Pansari, Nirupa Shankar</t>
  </si>
  <si>
    <t>Transerv</t>
  </si>
  <si>
    <t>Digital Payments Platform</t>
  </si>
  <si>
    <t>Idfc Spice Fund, Micromax Informatics</t>
  </si>
  <si>
    <t>Online Filing Of Tax Returns</t>
  </si>
  <si>
    <t>Max Levchin, Scott Banister</t>
  </si>
  <si>
    <t>Social Fashion Ecommerce Discovery Platform</t>
  </si>
  <si>
    <t>Micro Grocery Delivery Platform</t>
  </si>
  <si>
    <t>Evc Ventures</t>
  </si>
  <si>
    <t>Online Wedding Information Portal</t>
  </si>
  <si>
    <t>Blume Ventures &amp; Other Unnamed Investors</t>
  </si>
  <si>
    <t>Online Doctor Discovery &amp; Chat Platform</t>
  </si>
  <si>
    <t>Rebright Partners, Anand Rajaraman, Venky Harinarayan</t>
  </si>
  <si>
    <t>Impact Guru</t>
  </si>
  <si>
    <t>Online Crowdfunding Platform For Ngos &amp; Social Projects</t>
  </si>
  <si>
    <t>Rb Investments, Fundnel</t>
  </si>
  <si>
    <t>Momark</t>
  </si>
  <si>
    <t>Mobile Wallet Aggregation Platform</t>
  </si>
  <si>
    <t>Systemantics</t>
  </si>
  <si>
    <t>Industrial Robots Maker</t>
  </si>
  <si>
    <t>Nandan Nilekani, Accel Partners</t>
  </si>
  <si>
    <t>Imarticus Learning</t>
  </si>
  <si>
    <t>Financial Services &amp; Analytics Education Institute</t>
  </si>
  <si>
    <t>Blinc Advisors, Amit Nanavati, Tashwinder Singh, Taranjit Jaswal, Amit Khanna</t>
  </si>
  <si>
    <t>Aahaa</t>
  </si>
  <si>
    <t>Office Products Super Store</t>
  </si>
  <si>
    <t>Yournest Angel Fund,</t>
  </si>
  <si>
    <t>Ftcash</t>
  </si>
  <si>
    <t>Mobile Payments Platform</t>
  </si>
  <si>
    <t>Zappka</t>
  </si>
  <si>
    <t>Mobile App Discovery And Review Platform</t>
  </si>
  <si>
    <t>Daman Soni, Rajat Gupta &amp; Others</t>
  </si>
  <si>
    <t>Medecube</t>
  </si>
  <si>
    <t>Healthcare Related Services Provider</t>
  </si>
  <si>
    <t>Artiman Ventures</t>
  </si>
  <si>
    <t>N.O.W</t>
  </si>
  <si>
    <t>Bike Taxi Service &amp; Hyperlocal Delivery App</t>
  </si>
  <si>
    <t>Ruchirans Jaipuria, Anuj Sanghi</t>
  </si>
  <si>
    <t>B2B Marketplace For Farmers &amp; Retailers</t>
  </si>
  <si>
    <t>Accel Partners, Qualcomm Ventures, M&amp;S Partners, Zop Smart</t>
  </si>
  <si>
    <t>Reach</t>
  </si>
  <si>
    <t>Cross Platform P2P File Sharing Mobile App</t>
  </si>
  <si>
    <t>Rebright Partners, Sol Primero, Sudhir Anandarao, Ankur Warikoo, Ankur Singla</t>
  </si>
  <si>
    <t>Vanity Cube</t>
  </si>
  <si>
    <t>Hyperlocal Beauty Services Platform</t>
  </si>
  <si>
    <t>Unicorn Ventures</t>
  </si>
  <si>
    <t>Medidaili</t>
  </si>
  <si>
    <t>Medical Support Service Platform</t>
  </si>
  <si>
    <t>Undisclosed Private Investors</t>
  </si>
  <si>
    <t>Lovecycles</t>
  </si>
  <si>
    <t>Kartrocket</t>
  </si>
  <si>
    <t>Ecommerce Saas Platform</t>
  </si>
  <si>
    <t>Undisclosed Japanese Investor, Bertelsmann India Investments, Nirvana Digital India Fund, Nirvana Digital Investment Holding Co Ltd, 500 Start-Ups</t>
  </si>
  <si>
    <t>Daily Task Management App</t>
  </si>
  <si>
    <t>Aspada Investment Advisors, Blume Ventures.</t>
  </si>
  <si>
    <t>Smartvizx</t>
  </si>
  <si>
    <t>Virtual Reality Solutions</t>
  </si>
  <si>
    <t>Indian Angel Network, Stanford Angels, Entrepreneurs India</t>
  </si>
  <si>
    <t>Vipul Parekh, Ajesh K Murthy,</t>
  </si>
  <si>
    <t>Nukkad Shops</t>
  </si>
  <si>
    <t>Hyperlocal Grocery Delivery Service</t>
  </si>
  <si>
    <t>Purpletalk Inc</t>
  </si>
  <si>
    <t>Self Drive Car Rental</t>
  </si>
  <si>
    <t>Dheeraj Jain &amp; Other Angel Investors</t>
  </si>
  <si>
    <t>Contract Management Software Solutions Platform</t>
  </si>
  <si>
    <t>Ignition Partners, Greycroft Partners, Fidelity Growth Partners India</t>
  </si>
  <si>
    <t>Supplified</t>
  </si>
  <si>
    <t>Construction Material Etailer</t>
  </si>
  <si>
    <t>Mohit Goel</t>
  </si>
  <si>
    <t>Pinkblue</t>
  </si>
  <si>
    <t>Hari Krishna, Ajay Modani, Dr V Ravinder, Anirudh Rastogi, Abhishek Jain, Rakesh Gakhar, Rajeev Mudumba, Nagendra Prasad Bhanuprakash</t>
  </si>
  <si>
    <t>Truckingcube</t>
  </si>
  <si>
    <t>Domestic, Commercial, And Industrial Goods Movers</t>
  </si>
  <si>
    <t>Agarwal Movers Group</t>
  </si>
  <si>
    <t>Flipclass</t>
  </si>
  <si>
    <t>Tutor Search Platform</t>
  </si>
  <si>
    <t>S Chand And Co Pvt Ltd, Blume Ventures</t>
  </si>
  <si>
    <t>Proximit</t>
  </si>
  <si>
    <t>Advertising Technology</t>
  </si>
  <si>
    <t>Funding Through 1Crowd Platform</t>
  </si>
  <si>
    <t>Withme</t>
  </si>
  <si>
    <t>Personalized Fashion App</t>
  </si>
  <si>
    <t>Alex Kuruvilla, Pradeep Guha, Saket Dhankar, Rajan Pandhare</t>
  </si>
  <si>
    <t>Hyperlocal Home Maintenance Services</t>
  </si>
  <si>
    <t>Chandrashekar Tallapragada, Pankaj Kapoor</t>
  </si>
  <si>
    <t>Wealthy</t>
  </si>
  <si>
    <t>Online Investment Management Portal</t>
  </si>
  <si>
    <t>Zishaan Hayath, Abhishek Goyal, Arjun And Rohan Malhotra, Harpreet Singh Grover, Gagan Dugal</t>
  </si>
  <si>
    <t>Qlivery</t>
  </si>
  <si>
    <t>Ondemand Concierge Service</t>
  </si>
  <si>
    <t>Swastika Company Ltd</t>
  </si>
  <si>
    <t>Liftiee</t>
  </si>
  <si>
    <t>Car/ Bike Pooling App</t>
  </si>
  <si>
    <t>Rannvijay Singh, Anita Hassanandani</t>
  </si>
  <si>
    <t>Hello Curry</t>
  </si>
  <si>
    <t>Quick Service Restaurant Chain</t>
  </si>
  <si>
    <t>Sashi Reddi &amp; Other Unnamed Investors</t>
  </si>
  <si>
    <t>Gosporto</t>
  </si>
  <si>
    <t>Online Sports Discovery And Booking Platform</t>
  </si>
  <si>
    <t>Naveen Gupta</t>
  </si>
  <si>
    <t>Room On Call</t>
  </si>
  <si>
    <t>Budget Hotel Aggregator</t>
  </si>
  <si>
    <t>Cashurdrive Marketing Pvt Ltd</t>
  </si>
  <si>
    <t>Educational Video Content Creator</t>
  </si>
  <si>
    <t>Sequoia India, Sofina</t>
  </si>
  <si>
    <t>Abraaj Group</t>
  </si>
  <si>
    <t>Drivojoy</t>
  </si>
  <si>
    <t>On-Demand 2-Wheeler Servicing Platform</t>
  </si>
  <si>
    <t>Indian Angel Network, Tracxn Labs &amp; Others</t>
  </si>
  <si>
    <t>Creditseva</t>
  </si>
  <si>
    <t>Online Credit Management Tools</t>
  </si>
  <si>
    <t>Pix Vine Capital, Infocomm Development Authority Of Singapore</t>
  </si>
  <si>
    <t>Endless Robotics</t>
  </si>
  <si>
    <t>Interior Painting Automation</t>
  </si>
  <si>
    <t>Devidas Desai, Vipul Gautam, Singapore Angel Network</t>
  </si>
  <si>
    <t>Sp Robotics</t>
  </si>
  <si>
    <t>Robotic Classes For Students</t>
  </si>
  <si>
    <t>Indian Angel Network,</t>
  </si>
  <si>
    <t>Healthcare Related Solutions</t>
  </si>
  <si>
    <t>Bitchemy Ventures, Maheshwari Investments Pvt Ltd, Anshoo Gaur, Rama Krishna Reddy, Sandeep Seerapu</t>
  </si>
  <si>
    <t>Online Bike Rental Platform</t>
  </si>
  <si>
    <t>Broadbean Capital Services</t>
  </si>
  <si>
    <t>Horntell</t>
  </si>
  <si>
    <t>Unified Push Notification Service</t>
  </si>
  <si>
    <t>Bharanidharan Viswanathan, Sanjiv Mittal, Shobhit Shukla, Rahul Agarwal</t>
  </si>
  <si>
    <t>Babygogo</t>
  </si>
  <si>
    <t>Child Healthcare Experts Aggregator Mobile App</t>
  </si>
  <si>
    <t>Rajul Garg, Daljit Singh, Aditya Vij, Kishore Kumar, Shuchin Bajaj</t>
  </si>
  <si>
    <t>Veritas Finance</t>
  </si>
  <si>
    <t>Asset Based Lending Platform</t>
  </si>
  <si>
    <t>Sarva Capital</t>
  </si>
  <si>
    <t>Fixnix</t>
  </si>
  <si>
    <t>Grc Saas Platform</t>
  </si>
  <si>
    <t>Jay Vijayan</t>
  </si>
  <si>
    <t>Predictive Healthcare Platform</t>
  </si>
  <si>
    <t>Alok Mittal, Amit Gupta, Anuj Srivastava, Himanshu Aggarwal, Raghunandan G, Puneet Agarwal</t>
  </si>
  <si>
    <t>Altizone</t>
  </si>
  <si>
    <t>Iot &amp; M2M Solutions</t>
  </si>
  <si>
    <t>Wipro Ventures, Lumis Partners</t>
  </si>
  <si>
    <t>Strike</t>
  </si>
  <si>
    <t>Mobile Email Productivity Tool</t>
  </si>
  <si>
    <t>Multiple Investors Through Ten Minute Million Competition</t>
  </si>
  <si>
    <t>Gamooz</t>
  </si>
  <si>
    <t>Augmented Reality Solutions</t>
  </si>
  <si>
    <t>Soundsurround</t>
  </si>
  <si>
    <t>Audio Technology Solutions</t>
  </si>
  <si>
    <t>Mazkara</t>
  </si>
  <si>
    <t>Beauty &amp; Wellness Platform</t>
  </si>
  <si>
    <t>Dunamis Ventures Pte Ltd.</t>
  </si>
  <si>
    <t>Roadgods</t>
  </si>
  <si>
    <t>Auto Spare Parts Etailer</t>
  </si>
  <si>
    <t>Green House Ventures (Ghv)</t>
  </si>
  <si>
    <t>Pindropmusic</t>
  </si>
  <si>
    <t>Music Discovery Mobile App</t>
  </si>
  <si>
    <t>Woodpie</t>
  </si>
  <si>
    <t>Book Recommendation Service</t>
  </si>
  <si>
    <t>Ingram Content Group</t>
  </si>
  <si>
    <t>Perfumery</t>
  </si>
  <si>
    <t>Fragrances &amp; Perfume Etailer</t>
  </si>
  <si>
    <t>Oranda Global &amp; Others</t>
  </si>
  <si>
    <t>Safe Driving Data &amp; Analytics Platform</t>
  </si>
  <si>
    <t>Sherpa Capital, Nyca Partners And Thomvest Ventures</t>
  </si>
  <si>
    <t>Gingercrush</t>
  </si>
  <si>
    <t>Personalized Products &amp; Merchandize Etailer</t>
  </si>
  <si>
    <t>Saha Fund, Tv Mohandas Pai, Zia Mody, Mumbai Angels, Ananda Kallugadde, Rakesh Desai, Rakesh Malhotra</t>
  </si>
  <si>
    <t>Istyleyou</t>
  </si>
  <si>
    <t>Personal Fashion Stylist App</t>
  </si>
  <si>
    <t>Adurcup</t>
  </si>
  <si>
    <t>Ad Network</t>
  </si>
  <si>
    <t>Xpressbees</t>
  </si>
  <si>
    <t>Ecommerce Logistics Solutions</t>
  </si>
  <si>
    <t>Saif Partners, Idg Ventures India, Vertex Ventures, Valiant Capital</t>
  </si>
  <si>
    <t>Capzest</t>
  </si>
  <si>
    <t>Lion Ventures</t>
  </si>
  <si>
    <t>Actonmagic</t>
  </si>
  <si>
    <t>Cloud Analytics And Management Products</t>
  </si>
  <si>
    <t>Jayabalan Subramanian</t>
  </si>
  <si>
    <t>Bonhomia</t>
  </si>
  <si>
    <t>Premium Tea And Coffee</t>
  </si>
  <si>
    <t>Alok Rawat, Grey Orange Robotics</t>
  </si>
  <si>
    <t>Igrenenergi</t>
  </si>
  <si>
    <t>Solar Power Solutions</t>
  </si>
  <si>
    <t>Sunil Mehta</t>
  </si>
  <si>
    <t>Rksv</t>
  </si>
  <si>
    <t>Online Stock Trading Platform</t>
  </si>
  <si>
    <t>Aasaanjobs</t>
  </si>
  <si>
    <t>Online Recruitment Marketplace</t>
  </si>
  <si>
    <t>Aspada Advisors, Idg Ventures, Inventus Capital</t>
  </si>
  <si>
    <t>Snapdeal</t>
  </si>
  <si>
    <t>Horizontal Online Marketplace</t>
  </si>
  <si>
    <t>Ontario Teachers\\Xe2\\X80\\X99 Pension Plan &amp; Others</t>
  </si>
  <si>
    <t>Goyano</t>
  </si>
  <si>
    <t>Events &amp; Restaurant Discovery Marketplace App</t>
  </si>
  <si>
    <t>Mukesh Kumar Gupta</t>
  </si>
  <si>
    <t>Online Household Product Rental Platform</t>
  </si>
  <si>
    <t>Vaibhav Doshi, Abhay Singhal, Vibhu Garg, Joby Babu, Abhishek Acharya, Manish Shah</t>
  </si>
  <si>
    <t>Buddy</t>
  </si>
  <si>
    <t>Micro Lending Platform For Ecommerce Purchases</t>
  </si>
  <si>
    <t>Blume Ventures, Tracxn Labs</t>
  </si>
  <si>
    <t>Tablehero</t>
  </si>
  <si>
    <t>Dynamic Restaurant Website Creator</t>
  </si>
  <si>
    <t>Growx Ventures, Kunal Shah, Sandeep Tandon, Haresh Chawla, Powai Lake Ventures, Globevestor</t>
  </si>
  <si>
    <t>Betterplace</t>
  </si>
  <si>
    <t>Data Analytics Based Verification Services Platform</t>
  </si>
  <si>
    <t>Unitus Seed Fund</t>
  </si>
  <si>
    <t>Icustommadeit</t>
  </si>
  <si>
    <t>Professional Custom Creators Marketplace</t>
  </si>
  <si>
    <t>Brand Capital, Siddhivinayak Skyscrapers, Dinesh R. Challa</t>
  </si>
  <si>
    <t>Gamezop</t>
  </si>
  <si>
    <t>Mobile Gaming Platform</t>
  </si>
  <si>
    <t>Kwan Entertainment &amp; Marketing Solutions, Powerhouse Ventures &amp; Others</t>
  </si>
  <si>
    <t>The Viral Fever</t>
  </si>
  <si>
    <t>Independent Online Video Production Company</t>
  </si>
  <si>
    <t>Avanti Learning</t>
  </si>
  <si>
    <t>Private Coaching Classes</t>
  </si>
  <si>
    <t>Michael &amp; Susan Dell Foundation</t>
  </si>
  <si>
    <t>Careongo</t>
  </si>
  <si>
    <t>Farooq Oomerbhoy &amp; Other Angel Investors</t>
  </si>
  <si>
    <t>Ark Robot</t>
  </si>
  <si>
    <t>Warehouse Automation</t>
  </si>
  <si>
    <t>Qualcomm (Through Qprize Contest)</t>
  </si>
  <si>
    <t>Jaypore</t>
  </si>
  <si>
    <t>Ethnic Products Marketplace</t>
  </si>
  <si>
    <t>Aavishkaar</t>
  </si>
  <si>
    <t>Advantage Club</t>
  </si>
  <si>
    <t>Mobile Platform For Corporate Employee Benefits</t>
  </si>
  <si>
    <t>Purvi Ventures &amp; Others</t>
  </si>
  <si>
    <t>Baby Berry</t>
  </si>
  <si>
    <t>Nitin Bagmane &amp; Other Undisclosed Investors</t>
  </si>
  <si>
    <t>Hyperlocal Discover Mobile App</t>
  </si>
  <si>
    <t>Lightspeed India</t>
  </si>
  <si>
    <t>Taskbob</t>
  </si>
  <si>
    <t>Hyperlocal Handyman Services Platform</t>
  </si>
  <si>
    <t>Ivycap Ventures, Orios Venture Partners, Mayfield India</t>
  </si>
  <si>
    <t>Styledotme</t>
  </si>
  <si>
    <t>Mobile Fashion App</t>
  </si>
  <si>
    <t>Cuponation</t>
  </si>
  <si>
    <t>Deals And Discount Platform</t>
  </si>
  <si>
    <t>Rocket Internet Ag, Holtzbrink Ventures, New Enterprise Associates (Nea), E.Ventures, Ru-Net, Deutsche Telekom Strategic Investments (Dtsi), Silicon Valley Bank</t>
  </si>
  <si>
    <t>Sayfix</t>
  </si>
  <si>
    <t>Yajnanarayana Kammaje</t>
  </si>
  <si>
    <t>Peer To Peer Property Listing Platform</t>
  </si>
  <si>
    <t>Beenext, Digital Garage, Beenos, Qualgro, Mamoru Taniya, Saif Partners</t>
  </si>
  <si>
    <t>Appilyever</t>
  </si>
  <si>
    <t>Online Wedding Services Marketplace</t>
  </si>
  <si>
    <t>Varun Aggarwal, Suresh Venkat, Raj Y</t>
  </si>
  <si>
    <t>Pocketin</t>
  </si>
  <si>
    <t>Hotel Reservations &amp; Deal Platform</t>
  </si>
  <si>
    <t>B2B Commerce Marketplace</t>
  </si>
  <si>
    <t>Matrix Partners India</t>
  </si>
  <si>
    <t>Juspay</t>
  </si>
  <si>
    <t>Accel Partners, Ashish Hemrajani, Parikshit Dar, Rajesh Balpande</t>
  </si>
  <si>
    <t>Funcart</t>
  </si>
  <si>
    <t>Party Supplies Etailer</t>
  </si>
  <si>
    <t>Freedom Smart Labs</t>
  </si>
  <si>
    <t>Iot Retail Solutions</t>
  </si>
  <si>
    <t>Kapil Goel</t>
  </si>
  <si>
    <t>Edubridge</t>
  </si>
  <si>
    <t>Skill Development And Vocational Training Platform</t>
  </si>
  <si>
    <t>Insitor Impact Asia Fund, Acumen Fund</t>
  </si>
  <si>
    <t>Hopscotch</t>
  </si>
  <si>
    <t>Baby &amp; Kids Products Online Flash Sales Platform</t>
  </si>
  <si>
    <t>B9 Beverages</t>
  </si>
  <si>
    <t>Craft Beer Manufacturing Company</t>
  </si>
  <si>
    <t>Sequoia Capital, Kunal Bahl, Rohit Bansal, Deepinder Goyal, Ashish Dhawan, Mayank Singhal</t>
  </si>
  <si>
    <t>Mychild App</t>
  </si>
  <si>
    <t>Child Disorder Information &amp; Education</t>
  </si>
  <si>
    <t>Samir Bangara, Anisha Mittal, Amit Gupta, Pallav Nadhani, Lalit Mangal, Arihant Patni, Dr. Ritesh Malik, Deobrat Singh, Saurab Paruthi, Singapore Angel Network.</t>
  </si>
  <si>
    <t>Alef\\Nmobitech</t>
  </si>
  <si>
    <t>Cloud Mobility Solutions</t>
  </si>
  <si>
    <t>Tata Capital Innovation Fund</t>
  </si>
  <si>
    <t>Sensara</t>
  </si>
  <si>
    <t>Tv Search, Guide And Remote Mobile App</t>
  </si>
  <si>
    <t>Lalitesh Katragadda, Ganayantrika Systems</t>
  </si>
  <si>
    <t>Zebpay</t>
  </si>
  <si>
    <t>Bitcoin Buying &amp; Selling Mobile App</t>
  </si>
  <si>
    <t>Arjun Handa, Amit Jindal, Nagendra Chaudhary</t>
  </si>
  <si>
    <t>Planmy\\Nmedicaltrip</t>
  </si>
  <si>
    <t>Medical Tourism Platform</t>
  </si>
  <si>
    <t>Bhanu Vikram Parsotam, Rohan Desai And Paras Patel</t>
  </si>
  <si>
    <t>Mycity4Kids</t>
  </si>
  <si>
    <t>Children Education &amp; Information Platform</t>
  </si>
  <si>
    <t>Sidbi Venture Capital Limited, Yournest Angel Fund</t>
  </si>
  <si>
    <t>School Student Admissions Platform</t>
  </si>
  <si>
    <t>Ankur Gupta</t>
  </si>
  <si>
    <t>Infurnia</t>
  </si>
  <si>
    <t>Online Furniture Customization Platform</t>
  </si>
  <si>
    <t>Mobile Based Education Platform</t>
  </si>
  <si>
    <t>Newbie Promoter Pvt Ltd</t>
  </si>
  <si>
    <t>Online Travel/Hotel Booking Platform</t>
  </si>
  <si>
    <t>Ctrip.Com International Ltd</t>
  </si>
  <si>
    <t>Melorra</t>
  </si>
  <si>
    <t>Online/ Mobile Jewellery Retailer</t>
  </si>
  <si>
    <t>Lightbox Ventures</t>
  </si>
  <si>
    <t>Confirmtkt</t>
  </si>
  <si>
    <t>Train Pnr Status Prediction Platform</t>
  </si>
  <si>
    <t>Krishna Jhujhunwala, Dr. Apoorv Ranjan Sharma, Anirudh Damani, Anand Ladsariya, Sanjay Mehta &amp; Others</t>
  </si>
  <si>
    <t>Gyaanzone</t>
  </si>
  <si>
    <t>Career Planning And Education Advisory Platform</t>
  </si>
  <si>
    <t>Gbim Technologies Pvt Ltd</t>
  </si>
  <si>
    <t>Online Fashion Apparel Retailer</t>
  </si>
  <si>
    <t>Nahata Family, Waheed Alli</t>
  </si>
  <si>
    <t>Freshmenu</t>
  </si>
  <si>
    <t>Online / Mobile Food Ordering Platform</t>
  </si>
  <si>
    <t>Zodius Capital, Lightspeed Venture Partners</t>
  </si>
  <si>
    <t>Savvymob</t>
  </si>
  <si>
    <t>Last Minute Hotel Bookings Mobile Marketplace</t>
  </si>
  <si>
    <t>Tv Mohandas Pai, Letsventure</t>
  </si>
  <si>
    <t>Gic, Tiger Global Management, Nexus Venture Partners</t>
  </si>
  <si>
    <t>Ibus Networks</t>
  </si>
  <si>
    <t>Next Generation In-Building Connectivity</t>
  </si>
  <si>
    <t>Vallabh Bhanshali, N Squared Management Llc, Jagdish &amp; Sandeep Mehta Family Office</t>
  </si>
  <si>
    <t>Happy2Refer</t>
  </si>
  <si>
    <t>Mobile Based Referral Platform</t>
  </si>
  <si>
    <t>Equity Crest, Vinners, Sparknext</t>
  </si>
  <si>
    <t>Auto Classifieds Portal</t>
  </si>
  <si>
    <t>Temasek Holdings, March Capital, Warburg Pincus</t>
  </si>
  <si>
    <t>Rentomo</t>
  </si>
  <si>
    <t>Peer-To-Peer Renting Marketplace</t>
  </si>
  <si>
    <t>Shiva Ashok &amp; Other Unnamed Investors</t>
  </si>
  <si>
    <t>Roder</t>
  </si>
  <si>
    <t>Inter-City Cab Aggregator</t>
  </si>
  <si>
    <t>Care24</t>
  </si>
  <si>
    <t>Professional Health Services Platform</t>
  </si>
  <si>
    <t>Orahi</t>
  </si>
  <si>
    <t>Carpooling Mobile App</t>
  </si>
  <si>
    <t>Fitness Related Social Networking App &amp; Forum</t>
  </si>
  <si>
    <t>Varun Khurana, Samar Singla, Vinay Bansal,</t>
  </si>
  <si>
    <t>Saas Diy Ecommerce Platform</t>
  </si>
  <si>
    <t>Bertelsmann India Investments, Nirvana Digital India Fund, Nirvana Digital Investment Holding, 500 Startups</t>
  </si>
  <si>
    <t>Online/Mobile Food Ordering Platform</t>
  </si>
  <si>
    <t>Harmony Partners, Rb Investments &amp; Existing Investors</t>
  </si>
  <si>
    <t>Dailyobjects</t>
  </si>
  <si>
    <t>Mobile Accessories Etailer</t>
  </si>
  <si>
    <t>Unilazer Fund, Phanindra Sama, Peyush Bansal</t>
  </si>
  <si>
    <t>Local Language Mobile Os</t>
  </si>
  <si>
    <t>Omidyar Network,</t>
  </si>
  <si>
    <t>Collegedunia</t>
  </si>
  <si>
    <t>Educational College Search Platform</t>
  </si>
  <si>
    <t>Umang Kumar</t>
  </si>
  <si>
    <t>Villgro</t>
  </si>
  <si>
    <t>Social Business Incubator &amp; Fund</t>
  </si>
  <si>
    <t>Lemelson Foundation, Michael And Susan Dell Foundation</t>
  </si>
  <si>
    <t>Industrybuying</t>
  </si>
  <si>
    <t>B2B Industrial Goods Marketplace</t>
  </si>
  <si>
    <t>Just Buy Live</t>
  </si>
  <si>
    <t>B2B Marketplace For Distributors</t>
  </si>
  <si>
    <t>Imbesharam</t>
  </si>
  <si>
    <t>Adult Products Etailers</t>
  </si>
  <si>
    <t>Undisclosed Us Based Investors</t>
  </si>
  <si>
    <t>Moodoo</t>
  </si>
  <si>
    <t>Social Meeting Organizer App</t>
  </si>
  <si>
    <t>Sa\\Xc3\\Xafd Business School Seed Fund.</t>
  </si>
  <si>
    <t>Personal Finance Mobile App</t>
  </si>
  <si>
    <t>Rob Chandra</t>
  </si>
  <si>
    <t>Unilazer Ventures</t>
  </si>
  <si>
    <t>Softbank Corp</t>
  </si>
  <si>
    <t>Creo</t>
  </si>
  <si>
    <t>Smartphone Os Developer</t>
  </si>
  <si>
    <t>Sequoia Capital, Beenext Ventures, India Quotient, Anand Chandrasekaran</t>
  </si>
  <si>
    <t>Shabdanagari</t>
  </si>
  <si>
    <t>Hindi Language Social Networking Portal</t>
  </si>
  <si>
    <t>Kanpur</t>
  </si>
  <si>
    <t>Kanpur Angels &amp; Others</t>
  </si>
  <si>
    <t>Snapbizz</t>
  </si>
  <si>
    <t>Mobile Based Retail Market Ecosystem</t>
  </si>
  <si>
    <t>Jungle Ventures, Taurus Value Creation, Konly Venture, Blume Ventures</t>
  </si>
  <si>
    <t>Silvan</t>
  </si>
  <si>
    <t>Home Automation &amp; Security Solutions</t>
  </si>
  <si>
    <t>Eps</t>
  </si>
  <si>
    <t>Electronic Payments Solution Company</t>
  </si>
  <si>
    <t>Apis Partners</t>
  </si>
  <si>
    <t>Enterprise Cloud Based Data Processing</t>
  </si>
  <si>
    <t>Institutional Venture Partners, Norwest Venture Partners, Lightspeed Venture Partners, Crv</t>
  </si>
  <si>
    <t>Siftr Labs</t>
  </si>
  <si>
    <t>Photography Curation &amp; Aggregator Platform</t>
  </si>
  <si>
    <t>Sme Online Buying Hub</t>
  </si>
  <si>
    <t>Nandan Nilekani, Accel Partners, Kalaari Capital And Inventus Capital</t>
  </si>
  <si>
    <t>Buildzar</t>
  </si>
  <si>
    <t>Puneet Dalmia</t>
  </si>
  <si>
    <t>Zebi (Yet To Launch)</t>
  </si>
  <si>
    <t>Data Intelligence &amp; Analytics</t>
  </si>
  <si>
    <t>Un Disclosed Investors</t>
  </si>
  <si>
    <t>Truce</t>
  </si>
  <si>
    <t>Vegetables &amp; Fruits Supply Chain</t>
  </si>
  <si>
    <t>Anupam Mittal, Amit Gupta, Utsav Somani, Neeraj Goenka, Farooq Adam Mukadam</t>
  </si>
  <si>
    <t>Qriyo</t>
  </si>
  <si>
    <t>Online Fitness &amp; Educational Information Aggregator</t>
  </si>
  <si>
    <t>Jodhpur</t>
  </si>
  <si>
    <t>Aisle</t>
  </si>
  <si>
    <t>Indians Focused Matchmaking App</t>
  </si>
  <si>
    <t>Termsheet, Ah! Ventures</t>
  </si>
  <si>
    <t>Fresh Food Delivery Platform</t>
  </si>
  <si>
    <t>Zodius Technology Fund, Lightspeed Venture Partners</t>
  </si>
  <si>
    <t>Online Marketplace For Cars</t>
  </si>
  <si>
    <t>Kalaari Capital, Inventus Capital, Tekton Ventures, Kae Capital</t>
  </si>
  <si>
    <t>Rare Media</t>
  </si>
  <si>
    <t>Mobile &amp; Cloud Based App Developer</t>
  </si>
  <si>
    <t>Date</t>
  </si>
  <si>
    <t>Month</t>
  </si>
  <si>
    <t>Month Name</t>
  </si>
  <si>
    <t>Quarter</t>
  </si>
  <si>
    <t>January</t>
  </si>
  <si>
    <t>December</t>
  </si>
  <si>
    <t>November</t>
  </si>
  <si>
    <t>October</t>
  </si>
  <si>
    <t>September</t>
  </si>
  <si>
    <t>August</t>
  </si>
  <si>
    <t>July</t>
  </si>
  <si>
    <t>June</t>
  </si>
  <si>
    <t>May</t>
  </si>
  <si>
    <t>April</t>
  </si>
  <si>
    <t>February</t>
  </si>
  <si>
    <t>March</t>
  </si>
  <si>
    <t>Row Labels</t>
  </si>
  <si>
    <t>Grand Total</t>
  </si>
  <si>
    <t>2016</t>
  </si>
  <si>
    <t>2017</t>
  </si>
  <si>
    <t>2018</t>
  </si>
  <si>
    <t>2019</t>
  </si>
  <si>
    <t>Sum of Amount in USD</t>
  </si>
  <si>
    <t>Qtr1</t>
  </si>
  <si>
    <t>Qtr2</t>
  </si>
  <si>
    <t>Qtr3</t>
  </si>
  <si>
    <t>Qtr4</t>
  </si>
  <si>
    <t>Year</t>
  </si>
  <si>
    <t>Count of Startup Name</t>
  </si>
  <si>
    <t>Max of Amount in USD</t>
  </si>
  <si>
    <t>Column Labels</t>
  </si>
  <si>
    <t>App Based Shuttle Service</t>
  </si>
  <si>
    <t>Susquehanna Growth Equity</t>
  </si>
  <si>
    <t>Retailer Of Baby And Toddler Products</t>
  </si>
  <si>
    <t>WealthBucket</t>
  </si>
  <si>
    <t>Online Investment</t>
  </si>
  <si>
    <t>Vinod Khatumal</t>
  </si>
  <si>
    <t>Fashor</t>
  </si>
  <si>
    <t>Embroiled Clothes For Women</t>
  </si>
  <si>
    <t>Sprout Venture Partners</t>
  </si>
  <si>
    <t>Pando</t>
  </si>
  <si>
    <t>Open-Market, Freight Management Platform</t>
  </si>
  <si>
    <t>Chiratae Ventures</t>
  </si>
  <si>
    <t>Ant Financial</t>
  </si>
  <si>
    <t>Average of Amount in USD</t>
  </si>
  <si>
    <t>Year Month</t>
  </si>
  <si>
    <t>2016 Jan</t>
  </si>
  <si>
    <t>2016 Feb</t>
  </si>
  <si>
    <t>2016 Mar</t>
  </si>
  <si>
    <t>2016 Apr</t>
  </si>
  <si>
    <t>2016 May</t>
  </si>
  <si>
    <t>2016 Jun</t>
  </si>
  <si>
    <t>2016 Jul</t>
  </si>
  <si>
    <t>2016 Aug</t>
  </si>
  <si>
    <t>2016 Sep</t>
  </si>
  <si>
    <t>2016 Oct</t>
  </si>
  <si>
    <t>2016 Nov</t>
  </si>
  <si>
    <t>2016 Dec</t>
  </si>
  <si>
    <t>2017 Jan</t>
  </si>
  <si>
    <t>2017 Feb</t>
  </si>
  <si>
    <t>2017 Mar</t>
  </si>
  <si>
    <t>2017 Apr</t>
  </si>
  <si>
    <t>2017 May</t>
  </si>
  <si>
    <t>2017 Jun</t>
  </si>
  <si>
    <t>2017 Jul</t>
  </si>
  <si>
    <t>2017 Aug</t>
  </si>
  <si>
    <t>2017 Sep</t>
  </si>
  <si>
    <t>2017 Oct</t>
  </si>
  <si>
    <t>2017 Nov</t>
  </si>
  <si>
    <t>2017 Dec</t>
  </si>
  <si>
    <t>2018 Jan</t>
  </si>
  <si>
    <t>2018 Feb</t>
  </si>
  <si>
    <t>2018 Mar</t>
  </si>
  <si>
    <t>2018 Apr</t>
  </si>
  <si>
    <t>2018 May</t>
  </si>
  <si>
    <t>2018 Jun</t>
  </si>
  <si>
    <t>2018 Jul</t>
  </si>
  <si>
    <t>2018 Aug</t>
  </si>
  <si>
    <t>2018 Sep</t>
  </si>
  <si>
    <t>2018 Oct</t>
  </si>
  <si>
    <t>2018 Nov</t>
  </si>
  <si>
    <t>2018 Dec</t>
  </si>
  <si>
    <t>2019 Jan</t>
  </si>
  <si>
    <t>2019 Feb</t>
  </si>
  <si>
    <t>2019 Apr</t>
  </si>
  <si>
    <t>2019 May</t>
  </si>
  <si>
    <t>2019 Jun</t>
  </si>
  <si>
    <t>2019 Jul</t>
  </si>
  <si>
    <t>2019 Aug</t>
  </si>
  <si>
    <t>2019 Sep</t>
  </si>
  <si>
    <t>2019 Oct</t>
  </si>
  <si>
    <t>2019 Nov</t>
  </si>
  <si>
    <t>2019 Dec</t>
  </si>
  <si>
    <t>2020 Jan</t>
  </si>
  <si>
    <t>2020</t>
  </si>
  <si>
    <t>Mysuru</t>
  </si>
  <si>
    <t>Thiruvananthapuram</t>
  </si>
  <si>
    <t>Bhubaneswar</t>
  </si>
  <si>
    <t>Kochi</t>
  </si>
  <si>
    <t>Venture</t>
  </si>
  <si>
    <t>Angel Seed Funding</t>
  </si>
  <si>
    <t>Count of Investors Name</t>
  </si>
  <si>
    <t>City  Location</t>
  </si>
  <si>
    <t>InvestmentnType</t>
  </si>
  <si>
    <t>Financial Technology</t>
  </si>
  <si>
    <t>Fashion</t>
  </si>
  <si>
    <t>Business-to-Business</t>
  </si>
  <si>
    <t>Advertising</t>
  </si>
  <si>
    <t>Clean-Technology</t>
  </si>
  <si>
    <t>Distinct Count of Startup Name</t>
  </si>
  <si>
    <t xml:space="preserve">Sunstone Eduversity </t>
  </si>
  <si>
    <t>Vogo Automotive .</t>
  </si>
  <si>
    <t xml:space="preserve">Samunnati Financial Intermediation &amp; Services </t>
  </si>
  <si>
    <t xml:space="preserve">Urbanclap Technologies </t>
  </si>
  <si>
    <t xml:space="preserve">Origo Commodities India </t>
  </si>
  <si>
    <t>Foyr</t>
  </si>
  <si>
    <t xml:space="preserve">Universal Sportsbiz </t>
  </si>
  <si>
    <t>Yatra</t>
  </si>
  <si>
    <t>Housing</t>
  </si>
  <si>
    <t>Women Fashion Apparel Etailer</t>
  </si>
  <si>
    <t>Online WomenXe2X80X99S Fashion Marketplace</t>
  </si>
  <si>
    <t>MenXe2X80X99S Grooming Product Etailer</t>
  </si>
  <si>
    <t>Faircent</t>
  </si>
  <si>
    <t>Overcart</t>
  </si>
  <si>
    <t>Nloans Comparison PlatformNNNN     (Adsbygoogle = Window.Adsbygoogle || []).Push({});NN</t>
  </si>
  <si>
    <t>ChildrenXe2X80X99S Entertainment Portal</t>
  </si>
  <si>
    <t>Children Entertainment Games &amp; Products</t>
  </si>
  <si>
    <t>WomenXe2X80X99S Health Tracker</t>
  </si>
  <si>
    <t>Interior Design &amp; Home DXc3Xa9Cor Solutions</t>
  </si>
  <si>
    <t>Justdakhila</t>
  </si>
  <si>
    <t>Womens Fashion Clothing Online Platform</t>
  </si>
  <si>
    <t>Distinct Count of City  Location</t>
  </si>
  <si>
    <t>Distinct Count of Investors Name</t>
  </si>
  <si>
    <t>Distinct Count of Industry Vertical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</si>
</sst>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00"/>
    <numFmt numFmtId="165" formatCode="[$$-409]#,##0"/>
  </numFmts>
  <fonts count="3" x14ac:knownFonts="1">
    <font>
      <sz val="12"/>
      <color theme="1"/>
      <name val="Times New Roman"/>
      <family val="2"/>
    </font>
    <font>
      <sz val="8"/>
      <name val="Times New Roman"/>
      <family val="2"/>
    </font>
    <font>
      <b/>
      <sz val="12"/>
      <color theme="1"/>
      <name val="Times New Roman"/>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1">
    <xf numFmtId="0" fontId="0" fillId="0" borderId="0" xfId="0"/>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2" fillId="2" borderId="1" xfId="0" applyFont="1" applyFill="1" applyBorder="1"/>
    <xf numFmtId="0" fontId="0" fillId="0" borderId="0" xfId="0" applyAlignment="1">
      <alignment horizontal="left" indent="1"/>
    </xf>
    <xf numFmtId="14" fontId="0" fillId="0" borderId="0" xfId="0" applyNumberFormat="1" applyAlignment="1">
      <alignment horizontal="left"/>
    </xf>
    <xf numFmtId="0" fontId="0" fillId="3" borderId="0" xfId="0" applyFill="1"/>
    <xf numFmtId="0" fontId="0" fillId="0" borderId="0" xfId="0" applyNumberFormat="1"/>
  </cellXfs>
  <cellStyles count="1">
    <cellStyle name="Normal" xfId="0" builtinId="0"/>
  </cellStyles>
  <dxfs count="23">
    <dxf>
      <numFmt numFmtId="166" formatCode="#,##0,,\ &quot;M&quot;"/>
    </dxf>
    <dxf>
      <numFmt numFmtId="167" formatCode="#,##0,,,\ &quot;B&quot;"/>
    </dxf>
    <dxf>
      <numFmt numFmtId="165" formatCode="[$$-409]#,##0"/>
    </dxf>
    <dxf>
      <numFmt numFmtId="165" formatCode="[$$-409]#,##0"/>
    </dxf>
    <dxf>
      <numFmt numFmtId="165" formatCode="[$$-409]#,##0"/>
    </dxf>
    <dxf>
      <numFmt numFmtId="165" formatCode="[$$-409]#,##0"/>
    </dxf>
    <dxf>
      <numFmt numFmtId="165" formatCode="[$$-409]#,##0"/>
    </dxf>
    <dxf>
      <numFmt numFmtId="165" formatCode="[$$-409]#,##0"/>
    </dxf>
    <dxf>
      <numFmt numFmtId="19" formatCode="dd/mm/yyyy"/>
    </dxf>
    <dxf>
      <numFmt numFmtId="19" formatCode="dd/mm/yyyy"/>
    </dxf>
    <dxf>
      <numFmt numFmtId="167" formatCode="#,##0,,,\ &quot;B&quot;"/>
    </dxf>
    <dxf>
      <numFmt numFmtId="0" formatCode="General"/>
    </dxf>
    <dxf>
      <numFmt numFmtId="0" formatCode="General"/>
    </dxf>
    <dxf>
      <numFmt numFmtId="165" formatCode="[$$-409]#,##0"/>
    </dxf>
    <dxf>
      <numFmt numFmtId="165" formatCode="[$$-409]#,##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s>
  <tableStyles count="1" defaultTableStyle="TableStyleMedium2" defaultPivotStyle="PivotStyleLight16">
    <tableStyle name="Invisible" pivot="0" table="0" count="0" xr9:uid="{9106EDF3-5759-4002-B195-B3E9D0208C29}"/>
  </tableStyles>
  <colors>
    <mruColors>
      <color rgb="FFCAF0F8"/>
      <color rgb="FF78C0E0"/>
      <color rgb="FF00B4D8"/>
      <color rgb="FF192BC2"/>
      <color rgb="FF150578"/>
      <color rgb="FF90E0EF"/>
      <color rgb="FF449DD1"/>
      <color rgb="FF0077B6"/>
      <color rgb="FF0E0E52"/>
      <color rgb="FF0304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sharedStrings" Target="sharedStrings.xml"/><Relationship Id="rId21" Type="http://schemas.openxmlformats.org/officeDocument/2006/relationships/pivotCacheDefinition" Target="pivotCache/pivotCacheDefinition14.xml"/><Relationship Id="rId34" Type="http://schemas.microsoft.com/office/2007/relationships/slicerCache" Target="slicerCaches/slicerCache6.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4.xml"/><Relationship Id="rId37" Type="http://schemas.openxmlformats.org/officeDocument/2006/relationships/connections" Target="connections.xml"/><Relationship Id="rId40" Type="http://schemas.openxmlformats.org/officeDocument/2006/relationships/sheetMetadata" Target="metadata.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19" Type="http://schemas.openxmlformats.org/officeDocument/2006/relationships/pivotCacheDefinition" Target="pivotCache/pivotCacheDefinition1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2.xml"/><Relationship Id="rId35" Type="http://schemas.microsoft.com/office/2007/relationships/slicerCache" Target="slicerCaches/slicerCache7.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8" Type="http://schemas.openxmlformats.org/officeDocument/2006/relationships/pivotCacheDefinition" Target="pivotCache/pivotCacheDefinition1.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5.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 Id="rId20" Type="http://schemas.openxmlformats.org/officeDocument/2006/relationships/pivotCacheDefinition" Target="pivotCache/pivotCacheDefinition13.xml"/><Relationship Id="rId41" Type="http://schemas.openxmlformats.org/officeDocument/2006/relationships/powerPivotData" Target="model/item.data"/><Relationship Id="rId54"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3.xml"/><Relationship Id="rId31" Type="http://schemas.microsoft.com/office/2007/relationships/slicerCache" Target="slicerCaches/slicerCache3.xml"/><Relationship Id="rId44" Type="http://schemas.openxmlformats.org/officeDocument/2006/relationships/customXml" Target="../customXml/item2.xml"/><Relationship Id="rId52"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latin typeface="Times New Roman" panose="02020603050405020304" pitchFamily="18" charset="0"/>
                <a:cs typeface="Times New Roman" panose="02020603050405020304" pitchFamily="18" charset="0"/>
              </a:rPr>
              <a:t>Top</a:t>
            </a:r>
            <a:r>
              <a:rPr lang="en-US" sz="1600" b="1" baseline="0">
                <a:solidFill>
                  <a:schemeClr val="tx1"/>
                </a:solidFill>
                <a:latin typeface="Times New Roman" panose="02020603050405020304" pitchFamily="18" charset="0"/>
                <a:cs typeface="Times New Roman" panose="02020603050405020304" pitchFamily="18" charset="0"/>
              </a:rPr>
              <a:t> Funded Startups</a:t>
            </a:r>
            <a:endParaRPr lang="en-US" sz="16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D21A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table'!$F$2</c:f>
              <c:strCache>
                <c:ptCount val="1"/>
                <c:pt idx="0">
                  <c:v>Total</c:v>
                </c:pt>
              </c:strCache>
            </c:strRef>
          </c:tx>
          <c:spPr>
            <a:solidFill>
              <a:srgbClr val="0D21A1"/>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table'!$E$3:$E$8</c:f>
              <c:strCache>
                <c:ptCount val="5"/>
                <c:pt idx="0">
                  <c:v>Byjus</c:v>
                </c:pt>
                <c:pt idx="1">
                  <c:v>Udaan</c:v>
                </c:pt>
                <c:pt idx="2">
                  <c:v>Paytm</c:v>
                </c:pt>
                <c:pt idx="3">
                  <c:v>Rapido Bike Taxi</c:v>
                </c:pt>
                <c:pt idx="4">
                  <c:v>Flipkart</c:v>
                </c:pt>
              </c:strCache>
            </c:strRef>
          </c:cat>
          <c:val>
            <c:numRef>
              <c:f>'Pivot table'!$F$3:$F$8</c:f>
              <c:numCache>
                <c:formatCode>General</c:formatCode>
                <c:ptCount val="5"/>
                <c:pt idx="0">
                  <c:v>525000000</c:v>
                </c:pt>
                <c:pt idx="1">
                  <c:v>870000000</c:v>
                </c:pt>
                <c:pt idx="2">
                  <c:v>2468950000</c:v>
                </c:pt>
                <c:pt idx="3">
                  <c:v>3900000000</c:v>
                </c:pt>
                <c:pt idx="4">
                  <c:v>4009700000</c:v>
                </c:pt>
              </c:numCache>
            </c:numRef>
          </c:val>
          <c:extLst>
            <c:ext xmlns:c16="http://schemas.microsoft.com/office/drawing/2014/chart" uri="{C3380CC4-5D6E-409C-BE32-E72D297353CC}">
              <c16:uniqueId val="{00000000-698B-4D41-B068-6D3A73D630F5}"/>
            </c:ext>
          </c:extLst>
        </c:ser>
        <c:dLbls>
          <c:showLegendKey val="0"/>
          <c:showVal val="0"/>
          <c:showCatName val="0"/>
          <c:showSerName val="0"/>
          <c:showPercent val="0"/>
          <c:showBubbleSize val="0"/>
        </c:dLbls>
        <c:gapWidth val="182"/>
        <c:axId val="42868016"/>
        <c:axId val="42868496"/>
      </c:barChart>
      <c:catAx>
        <c:axId val="4286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latin typeface="Times New Roman" panose="02020603050405020304" pitchFamily="18" charset="0"/>
                    <a:cs typeface="Times New Roman" panose="02020603050405020304" pitchFamily="18" charset="0"/>
                  </a:rPr>
                  <a:t>Startups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mn-cs"/>
              </a:defRPr>
            </a:pPr>
            <a:endParaRPr lang="en-US"/>
          </a:p>
        </c:txPr>
        <c:crossAx val="42868496"/>
        <c:crosses val="autoZero"/>
        <c:auto val="1"/>
        <c:lblAlgn val="ctr"/>
        <c:lblOffset val="100"/>
        <c:noMultiLvlLbl val="0"/>
      </c:catAx>
      <c:valAx>
        <c:axId val="42868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latin typeface="Times New Roman" panose="02020603050405020304" pitchFamily="18" charset="0"/>
                    <a:cs typeface="Times New Roman" panose="02020603050405020304" pitchFamily="18" charset="0"/>
                  </a:rPr>
                  <a:t>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mn-cs"/>
              </a:defRPr>
            </a:pPr>
            <a:endParaRPr lang="en-US"/>
          </a:p>
        </c:txPr>
        <c:crossAx val="42868016"/>
        <c:crosses val="autoZero"/>
        <c:crossBetween val="between"/>
        <c:dispUnits>
          <c:builtInUnit val="billions"/>
          <c:dispUnitsLbl>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Billions</a:t>
                  </a:r>
                </a:p>
              </c:rich>
            </c:tx>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alpha val="30000"/>
      </a:schemeClr>
    </a:solidFill>
    <a:ln w="12700" cap="flat" cmpd="sng" algn="ctr">
      <a:solidFill>
        <a:schemeClr val="tx1">
          <a:lumMod val="95000"/>
          <a:lumOff val="5000"/>
        </a:schemeClr>
      </a:solidFill>
      <a:round/>
    </a:ln>
    <a:effectLst>
      <a:outerShdw blurRad="50800" dist="38100" dir="10800000" algn="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solidFill>
                  <a:schemeClr val="tx1">
                    <a:lumMod val="95000"/>
                    <a:lumOff val="5000"/>
                  </a:schemeClr>
                </a:solidFill>
                <a:latin typeface="Times New Roman" panose="02020603050405020304" pitchFamily="18" charset="0"/>
              </a:rPr>
              <a:t>Funding by Investements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Times New Roman" panose="02020603050405020304" pitchFamily="18" charset="0"/>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78C0E0"/>
          </a:solidFill>
          <a:ln w="19050">
            <a:solidFill>
              <a:schemeClr val="tx1"/>
            </a:solidFill>
          </a:ln>
          <a:effectLst/>
        </c:spPr>
      </c:pivotFmt>
      <c:pivotFmt>
        <c:idx val="26"/>
        <c:spPr>
          <a:solidFill>
            <a:srgbClr val="00B4D8"/>
          </a:solidFill>
          <a:ln w="19050">
            <a:solidFill>
              <a:schemeClr val="tx1"/>
            </a:solidFill>
          </a:ln>
          <a:effectLst/>
        </c:spPr>
      </c:pivotFmt>
      <c:pivotFmt>
        <c:idx val="27"/>
        <c:spPr>
          <a:solidFill>
            <a:srgbClr val="150578"/>
          </a:solidFill>
          <a:ln w="19050">
            <a:solidFill>
              <a:schemeClr val="tx1"/>
            </a:solidFill>
          </a:ln>
          <a:effectLst/>
        </c:spPr>
      </c:pivotFmt>
      <c:pivotFmt>
        <c:idx val="28"/>
        <c:spPr>
          <a:solidFill>
            <a:srgbClr val="192BC2"/>
          </a:solidFill>
          <a:ln w="19050">
            <a:solidFill>
              <a:schemeClr val="tx1"/>
            </a:solidFill>
          </a:ln>
          <a:effectLst/>
        </c:spPr>
      </c:pivotFmt>
      <c:pivotFmt>
        <c:idx val="29"/>
        <c:spPr>
          <a:solidFill>
            <a:srgbClr val="449DD1"/>
          </a:solidFill>
          <a:ln w="19050">
            <a:solidFill>
              <a:schemeClr val="tx1"/>
            </a:solidFill>
          </a:ln>
          <a:effectLst/>
        </c:spPr>
      </c:pivotFmt>
      <c:pivotFmt>
        <c:idx val="30"/>
        <c:spPr>
          <a:solidFill>
            <a:schemeClr val="accent1"/>
          </a:solidFill>
          <a:ln w="19050">
            <a:solidFill>
              <a:schemeClr val="tx1"/>
            </a:solidFill>
          </a:ln>
          <a:effectLst/>
        </c:spPr>
      </c:pivotFmt>
    </c:pivotFmts>
    <c:plotArea>
      <c:layout/>
      <c:pieChart>
        <c:varyColors val="1"/>
        <c:ser>
          <c:idx val="0"/>
          <c:order val="0"/>
          <c:tx>
            <c:strRef>
              <c:f>'Pivot table'!$I$3</c:f>
              <c:strCache>
                <c:ptCount val="1"/>
                <c:pt idx="0">
                  <c:v>Total</c:v>
                </c:pt>
              </c:strCache>
            </c:strRef>
          </c:tx>
          <c:spPr>
            <a:ln>
              <a:solidFill>
                <a:schemeClr val="tx1"/>
              </a:solidFill>
            </a:ln>
          </c:spPr>
          <c:dPt>
            <c:idx val="0"/>
            <c:bubble3D val="0"/>
            <c:spPr>
              <a:solidFill>
                <a:srgbClr val="78C0E0"/>
              </a:solidFill>
              <a:ln w="19050">
                <a:solidFill>
                  <a:schemeClr val="tx1"/>
                </a:solidFill>
              </a:ln>
              <a:effectLst/>
            </c:spPr>
            <c:extLst>
              <c:ext xmlns:c16="http://schemas.microsoft.com/office/drawing/2014/chart" uri="{C3380CC4-5D6E-409C-BE32-E72D297353CC}">
                <c16:uniqueId val="{00000001-2540-4ADE-B56F-F2BE9505CD0A}"/>
              </c:ext>
            </c:extLst>
          </c:dPt>
          <c:dPt>
            <c:idx val="1"/>
            <c:bubble3D val="0"/>
            <c:spPr>
              <a:solidFill>
                <a:srgbClr val="00B4D8"/>
              </a:solidFill>
              <a:ln w="19050">
                <a:solidFill>
                  <a:schemeClr val="tx1"/>
                </a:solidFill>
              </a:ln>
              <a:effectLst/>
            </c:spPr>
            <c:extLst>
              <c:ext xmlns:c16="http://schemas.microsoft.com/office/drawing/2014/chart" uri="{C3380CC4-5D6E-409C-BE32-E72D297353CC}">
                <c16:uniqueId val="{00000003-2540-4ADE-B56F-F2BE9505CD0A}"/>
              </c:ext>
            </c:extLst>
          </c:dPt>
          <c:dPt>
            <c:idx val="2"/>
            <c:bubble3D val="0"/>
            <c:spPr>
              <a:solidFill>
                <a:srgbClr val="150578"/>
              </a:solidFill>
              <a:ln w="19050">
                <a:solidFill>
                  <a:schemeClr val="tx1"/>
                </a:solidFill>
              </a:ln>
              <a:effectLst/>
            </c:spPr>
            <c:extLst>
              <c:ext xmlns:c16="http://schemas.microsoft.com/office/drawing/2014/chart" uri="{C3380CC4-5D6E-409C-BE32-E72D297353CC}">
                <c16:uniqueId val="{00000005-2540-4ADE-B56F-F2BE9505CD0A}"/>
              </c:ext>
            </c:extLst>
          </c:dPt>
          <c:dPt>
            <c:idx val="3"/>
            <c:bubble3D val="0"/>
            <c:spPr>
              <a:solidFill>
                <a:srgbClr val="192BC2"/>
              </a:solidFill>
              <a:ln w="19050">
                <a:solidFill>
                  <a:schemeClr val="tx1"/>
                </a:solidFill>
              </a:ln>
              <a:effectLst/>
            </c:spPr>
            <c:extLst>
              <c:ext xmlns:c16="http://schemas.microsoft.com/office/drawing/2014/chart" uri="{C3380CC4-5D6E-409C-BE32-E72D297353CC}">
                <c16:uniqueId val="{00000007-2540-4ADE-B56F-F2BE9505CD0A}"/>
              </c:ext>
            </c:extLst>
          </c:dPt>
          <c:dPt>
            <c:idx val="4"/>
            <c:bubble3D val="0"/>
            <c:spPr>
              <a:solidFill>
                <a:srgbClr val="449DD1"/>
              </a:solidFill>
              <a:ln w="19050">
                <a:solidFill>
                  <a:schemeClr val="tx1"/>
                </a:solidFill>
              </a:ln>
              <a:effectLst/>
            </c:spPr>
            <c:extLst>
              <c:ext xmlns:c16="http://schemas.microsoft.com/office/drawing/2014/chart" uri="{C3380CC4-5D6E-409C-BE32-E72D297353CC}">
                <c16:uniqueId val="{00000009-2540-4ADE-B56F-F2BE9505CD0A}"/>
              </c:ext>
            </c:extLst>
          </c:dPt>
          <c:dPt>
            <c:idx val="5"/>
            <c:bubble3D val="0"/>
            <c:spPr>
              <a:solidFill>
                <a:schemeClr val="accent6"/>
              </a:solidFill>
              <a:ln w="19050">
                <a:solidFill>
                  <a:schemeClr val="tx1"/>
                </a:solidFill>
              </a:ln>
              <a:effectLst/>
            </c:spPr>
            <c:extLst>
              <c:ext xmlns:c16="http://schemas.microsoft.com/office/drawing/2014/chart" uri="{C3380CC4-5D6E-409C-BE32-E72D297353CC}">
                <c16:uniqueId val="{0000000B-2540-4ADE-B56F-F2BE9505CD0A}"/>
              </c:ext>
            </c:extLst>
          </c:dPt>
          <c:dPt>
            <c:idx val="6"/>
            <c:bubble3D val="0"/>
            <c:spPr>
              <a:solidFill>
                <a:schemeClr val="accent1">
                  <a:lumMod val="60000"/>
                </a:schemeClr>
              </a:solidFill>
              <a:ln w="19050">
                <a:solidFill>
                  <a:schemeClr val="tx1"/>
                </a:solidFill>
              </a:ln>
              <a:effectLst/>
            </c:spPr>
            <c:extLst>
              <c:ext xmlns:c16="http://schemas.microsoft.com/office/drawing/2014/chart" uri="{C3380CC4-5D6E-409C-BE32-E72D297353CC}">
                <c16:uniqueId val="{0000000D-2540-4ADE-B56F-F2BE9505CD0A}"/>
              </c:ext>
            </c:extLst>
          </c:dPt>
          <c:dPt>
            <c:idx val="7"/>
            <c:bubble3D val="0"/>
            <c:spPr>
              <a:solidFill>
                <a:schemeClr val="accent2">
                  <a:lumMod val="60000"/>
                </a:schemeClr>
              </a:solidFill>
              <a:ln w="19050">
                <a:solidFill>
                  <a:schemeClr val="tx1"/>
                </a:solidFill>
              </a:ln>
              <a:effectLst/>
            </c:spPr>
            <c:extLst>
              <c:ext xmlns:c16="http://schemas.microsoft.com/office/drawing/2014/chart" uri="{C3380CC4-5D6E-409C-BE32-E72D297353CC}">
                <c16:uniqueId val="{0000000F-2540-4ADE-B56F-F2BE9505CD0A}"/>
              </c:ext>
            </c:extLst>
          </c:dPt>
          <c:dPt>
            <c:idx val="8"/>
            <c:bubble3D val="0"/>
            <c:spPr>
              <a:solidFill>
                <a:schemeClr val="accent3">
                  <a:lumMod val="60000"/>
                </a:schemeClr>
              </a:solidFill>
              <a:ln w="19050">
                <a:solidFill>
                  <a:schemeClr val="tx1"/>
                </a:solidFill>
              </a:ln>
              <a:effectLst/>
            </c:spPr>
            <c:extLst>
              <c:ext xmlns:c16="http://schemas.microsoft.com/office/drawing/2014/chart" uri="{C3380CC4-5D6E-409C-BE32-E72D297353CC}">
                <c16:uniqueId val="{00000011-2540-4ADE-B56F-F2BE9505CD0A}"/>
              </c:ext>
            </c:extLst>
          </c:dPt>
          <c:dPt>
            <c:idx val="9"/>
            <c:bubble3D val="0"/>
            <c:spPr>
              <a:solidFill>
                <a:schemeClr val="accent4">
                  <a:lumMod val="60000"/>
                </a:schemeClr>
              </a:solidFill>
              <a:ln w="19050">
                <a:solidFill>
                  <a:schemeClr val="tx1"/>
                </a:solidFill>
              </a:ln>
              <a:effectLst/>
            </c:spPr>
            <c:extLst>
              <c:ext xmlns:c16="http://schemas.microsoft.com/office/drawing/2014/chart" uri="{C3380CC4-5D6E-409C-BE32-E72D297353CC}">
                <c16:uniqueId val="{00000013-2540-4ADE-B56F-F2BE9505CD0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'Pivot table'!$H$4:$H$9</c:f>
              <c:strCache>
                <c:ptCount val="5"/>
                <c:pt idx="0">
                  <c:v>Funding Round</c:v>
                </c:pt>
                <c:pt idx="1">
                  <c:v>Private Equity</c:v>
                </c:pt>
                <c:pt idx="2">
                  <c:v>Series B</c:v>
                </c:pt>
                <c:pt idx="3">
                  <c:v>Series C</c:v>
                </c:pt>
                <c:pt idx="4">
                  <c:v>Series D</c:v>
                </c:pt>
              </c:strCache>
            </c:strRef>
          </c:cat>
          <c:val>
            <c:numRef>
              <c:f>'Pivot table'!$I$4:$I$9</c:f>
              <c:numCache>
                <c:formatCode>General</c:formatCode>
                <c:ptCount val="5"/>
                <c:pt idx="0">
                  <c:v>1000000000</c:v>
                </c:pt>
                <c:pt idx="1">
                  <c:v>17310953165</c:v>
                </c:pt>
                <c:pt idx="2">
                  <c:v>4752195735</c:v>
                </c:pt>
                <c:pt idx="3">
                  <c:v>909718394</c:v>
                </c:pt>
                <c:pt idx="4">
                  <c:v>1371799000</c:v>
                </c:pt>
              </c:numCache>
            </c:numRef>
          </c:val>
          <c:extLst>
            <c:ext xmlns:c16="http://schemas.microsoft.com/office/drawing/2014/chart" uri="{C3380CC4-5D6E-409C-BE32-E72D297353CC}">
              <c16:uniqueId val="{00000014-2540-4ADE-B56F-F2BE9505CD0A}"/>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alpha val="30000"/>
      </a:schemeClr>
    </a:solidFill>
    <a:ln w="9525" cap="flat" cmpd="sng" algn="ctr">
      <a:solidFill>
        <a:schemeClr val="tx1">
          <a:lumMod val="95000"/>
          <a:lumOff val="5000"/>
        </a:schemeClr>
      </a:solidFill>
      <a:round/>
    </a:ln>
    <a:effectLst>
      <a:outerShdw blurRad="50800" dist="38100" dir="10800000" algn="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baseline="0">
                <a:solidFill>
                  <a:schemeClr val="tx1"/>
                </a:solidFill>
                <a:latin typeface="Times New Roman" panose="02020603050405020304" pitchFamily="18" charset="0"/>
              </a:rPr>
              <a:t>Funding Distrubtion by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D21A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table'!$L$2</c:f>
              <c:strCache>
                <c:ptCount val="1"/>
                <c:pt idx="0">
                  <c:v>Total</c:v>
                </c:pt>
              </c:strCache>
            </c:strRef>
          </c:tx>
          <c:spPr>
            <a:solidFill>
              <a:srgbClr val="0D21A1"/>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table'!$K$3:$K$8</c:f>
              <c:strCache>
                <c:ptCount val="5"/>
                <c:pt idx="0">
                  <c:v>Bengaluru</c:v>
                </c:pt>
                <c:pt idx="1">
                  <c:v>Mumbai</c:v>
                </c:pt>
                <c:pt idx="2">
                  <c:v>Gurugram</c:v>
                </c:pt>
                <c:pt idx="3">
                  <c:v>New Delhi</c:v>
                </c:pt>
                <c:pt idx="4">
                  <c:v>Noida</c:v>
                </c:pt>
              </c:strCache>
            </c:strRef>
          </c:cat>
          <c:val>
            <c:numRef>
              <c:f>'Pivot table'!$L$3:$L$8</c:f>
              <c:numCache>
                <c:formatCode>General</c:formatCode>
                <c:ptCount val="5"/>
                <c:pt idx="0">
                  <c:v>15526986863</c:v>
                </c:pt>
                <c:pt idx="1">
                  <c:v>3039524015</c:v>
                </c:pt>
                <c:pt idx="2">
                  <c:v>2882521682</c:v>
                </c:pt>
                <c:pt idx="3">
                  <c:v>1309790875</c:v>
                </c:pt>
                <c:pt idx="4">
                  <c:v>1247044000</c:v>
                </c:pt>
              </c:numCache>
            </c:numRef>
          </c:val>
          <c:extLst>
            <c:ext xmlns:c16="http://schemas.microsoft.com/office/drawing/2014/chart" uri="{C3380CC4-5D6E-409C-BE32-E72D297353CC}">
              <c16:uniqueId val="{00000000-CE8F-4949-81EF-13D3B2DC754D}"/>
            </c:ext>
          </c:extLst>
        </c:ser>
        <c:dLbls>
          <c:showLegendKey val="0"/>
          <c:showVal val="0"/>
          <c:showCatName val="0"/>
          <c:showSerName val="0"/>
          <c:showPercent val="0"/>
          <c:showBubbleSize val="0"/>
        </c:dLbls>
        <c:gapWidth val="50"/>
        <c:overlap val="20"/>
        <c:axId val="42861776"/>
        <c:axId val="42864176"/>
      </c:barChart>
      <c:catAx>
        <c:axId val="42861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latin typeface="Times New Roman" panose="02020603050405020304" pitchFamily="18" charset="0"/>
                    <a:cs typeface="Times New Roman" panose="02020603050405020304" pitchFamily="18" charset="0"/>
                  </a:rPr>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mn-cs"/>
              </a:defRPr>
            </a:pPr>
            <a:endParaRPr lang="en-US"/>
          </a:p>
        </c:txPr>
        <c:crossAx val="42864176"/>
        <c:crosses val="autoZero"/>
        <c:auto val="1"/>
        <c:lblAlgn val="ctr"/>
        <c:lblOffset val="100"/>
        <c:noMultiLvlLbl val="0"/>
      </c:catAx>
      <c:valAx>
        <c:axId val="428641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latin typeface="Times New Roman" panose="02020603050405020304" pitchFamily="18" charset="0"/>
                    <a:cs typeface="Times New Roman" panose="02020603050405020304" pitchFamily="18" charset="0"/>
                  </a:rPr>
                  <a: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mn-cs"/>
              </a:defRPr>
            </a:pPr>
            <a:endParaRPr lang="en-US"/>
          </a:p>
        </c:txPr>
        <c:crossAx val="42861776"/>
        <c:crosses val="autoZero"/>
        <c:crossBetween val="between"/>
        <c:dispUnits>
          <c:builtInUnit val="billion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latin typeface="Times New Roman" panose="02020603050405020304" pitchFamily="18" charset="0"/>
                      <a:cs typeface="Times New Roman" panose="02020603050405020304" pitchFamily="18" charset="0"/>
                    </a:rPr>
                    <a:t>Billions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alpha val="30000"/>
      </a:schemeClr>
    </a:solidFill>
    <a:ln w="12700" cap="flat" cmpd="sng" algn="ctr">
      <a:solidFill>
        <a:schemeClr val="tx1">
          <a:lumMod val="95000"/>
          <a:lumOff val="5000"/>
        </a:schemeClr>
      </a:solidFill>
      <a:round/>
    </a:ln>
    <a:effectLst>
      <a:outerShdw blurRad="50800" dist="38100" dir="10800000" algn="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[Project.xlsx]Pivot table!PivotTable1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baseline="0">
                <a:solidFill>
                  <a:schemeClr val="tx1"/>
                </a:solidFill>
                <a:latin typeface="Times New Roman" panose="02020603050405020304" pitchFamily="18" charset="0"/>
                <a:cs typeface="Times New Roman" panose="02020603050405020304" pitchFamily="18" charset="0"/>
              </a:rPr>
              <a:t>Funding Over Time</a:t>
            </a:r>
            <a:endParaRPr lang="en-US" sz="1600"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rgbClr val="0D21A1"/>
            </a:solidFill>
            <a:round/>
          </a:ln>
          <a:effectLst/>
        </c:spPr>
        <c:marker>
          <c:symbol val="circle"/>
          <c:size val="5"/>
          <c:spPr>
            <a:solidFill>
              <a:srgbClr val="0D21A1"/>
            </a:solidFill>
            <a:ln w="38100">
              <a:solidFill>
                <a:srgbClr val="0D21A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table'!$C$2</c:f>
              <c:strCache>
                <c:ptCount val="1"/>
                <c:pt idx="0">
                  <c:v>Total</c:v>
                </c:pt>
              </c:strCache>
            </c:strRef>
          </c:tx>
          <c:spPr>
            <a:ln w="38100" cap="rnd">
              <a:solidFill>
                <a:srgbClr val="0D21A1"/>
              </a:solidFill>
              <a:round/>
            </a:ln>
            <a:effectLst/>
          </c:spPr>
          <c:marker>
            <c:symbol val="circle"/>
            <c:size val="5"/>
            <c:spPr>
              <a:solidFill>
                <a:srgbClr val="0D21A1"/>
              </a:solidFill>
              <a:ln w="38100">
                <a:solidFill>
                  <a:srgbClr val="0D21A1"/>
                </a:solidFill>
              </a:ln>
              <a:effectLst/>
            </c:spPr>
          </c:marker>
          <c:cat>
            <c:strRef>
              <c:f>'Pivot table'!$B$3:$B$51</c:f>
              <c:strCache>
                <c:ptCount val="48"/>
                <c:pt idx="0">
                  <c:v>2016 Apr</c:v>
                </c:pt>
                <c:pt idx="1">
                  <c:v>2016 Aug</c:v>
                </c:pt>
                <c:pt idx="2">
                  <c:v>2016 Dec</c:v>
                </c:pt>
                <c:pt idx="3">
                  <c:v>2016 Feb</c:v>
                </c:pt>
                <c:pt idx="4">
                  <c:v>2016 Jan</c:v>
                </c:pt>
                <c:pt idx="5">
                  <c:v>2016 Jul</c:v>
                </c:pt>
                <c:pt idx="6">
                  <c:v>2016 Jun</c:v>
                </c:pt>
                <c:pt idx="7">
                  <c:v>2016 Mar</c:v>
                </c:pt>
                <c:pt idx="8">
                  <c:v>2016 May</c:v>
                </c:pt>
                <c:pt idx="9">
                  <c:v>2016 Nov</c:v>
                </c:pt>
                <c:pt idx="10">
                  <c:v>2016 Oct</c:v>
                </c:pt>
                <c:pt idx="11">
                  <c:v>2016 Sep</c:v>
                </c:pt>
                <c:pt idx="12">
                  <c:v>2017 Apr</c:v>
                </c:pt>
                <c:pt idx="13">
                  <c:v>2017 Aug</c:v>
                </c:pt>
                <c:pt idx="14">
                  <c:v>2017 Dec</c:v>
                </c:pt>
                <c:pt idx="15">
                  <c:v>2017 Feb</c:v>
                </c:pt>
                <c:pt idx="16">
                  <c:v>2017 Jan</c:v>
                </c:pt>
                <c:pt idx="17">
                  <c:v>2017 Jul</c:v>
                </c:pt>
                <c:pt idx="18">
                  <c:v>2017 Jun</c:v>
                </c:pt>
                <c:pt idx="19">
                  <c:v>2017 Mar</c:v>
                </c:pt>
                <c:pt idx="20">
                  <c:v>2017 May</c:v>
                </c:pt>
                <c:pt idx="21">
                  <c:v>2017 Nov</c:v>
                </c:pt>
                <c:pt idx="22">
                  <c:v>2017 Oct</c:v>
                </c:pt>
                <c:pt idx="23">
                  <c:v>2017 Sep</c:v>
                </c:pt>
                <c:pt idx="24">
                  <c:v>2018 Apr</c:v>
                </c:pt>
                <c:pt idx="25">
                  <c:v>2018 Aug</c:v>
                </c:pt>
                <c:pt idx="26">
                  <c:v>2018 Dec</c:v>
                </c:pt>
                <c:pt idx="27">
                  <c:v>2018 Feb</c:v>
                </c:pt>
                <c:pt idx="28">
                  <c:v>2018 Jan</c:v>
                </c:pt>
                <c:pt idx="29">
                  <c:v>2018 Jul</c:v>
                </c:pt>
                <c:pt idx="30">
                  <c:v>2018 Jun</c:v>
                </c:pt>
                <c:pt idx="31">
                  <c:v>2018 Mar</c:v>
                </c:pt>
                <c:pt idx="32">
                  <c:v>2018 May</c:v>
                </c:pt>
                <c:pt idx="33">
                  <c:v>2018 Nov</c:v>
                </c:pt>
                <c:pt idx="34">
                  <c:v>2018 Oct</c:v>
                </c:pt>
                <c:pt idx="35">
                  <c:v>2018 Sep</c:v>
                </c:pt>
                <c:pt idx="36">
                  <c:v>2019 Apr</c:v>
                </c:pt>
                <c:pt idx="37">
                  <c:v>2019 Aug</c:v>
                </c:pt>
                <c:pt idx="38">
                  <c:v>2019 Dec</c:v>
                </c:pt>
                <c:pt idx="39">
                  <c:v>2019 Feb</c:v>
                </c:pt>
                <c:pt idx="40">
                  <c:v>2019 Jan</c:v>
                </c:pt>
                <c:pt idx="41">
                  <c:v>2019 Jul</c:v>
                </c:pt>
                <c:pt idx="42">
                  <c:v>2019 Jun</c:v>
                </c:pt>
                <c:pt idx="43">
                  <c:v>2019 May</c:v>
                </c:pt>
                <c:pt idx="44">
                  <c:v>2019 Nov</c:v>
                </c:pt>
                <c:pt idx="45">
                  <c:v>2019 Oct</c:v>
                </c:pt>
                <c:pt idx="46">
                  <c:v>2019 Sep</c:v>
                </c:pt>
                <c:pt idx="47">
                  <c:v>2020 Jan</c:v>
                </c:pt>
              </c:strCache>
            </c:strRef>
          </c:cat>
          <c:val>
            <c:numRef>
              <c:f>'Pivot table'!$C$3:$C$51</c:f>
              <c:numCache>
                <c:formatCode>General</c:formatCode>
                <c:ptCount val="48"/>
                <c:pt idx="0">
                  <c:v>253490000</c:v>
                </c:pt>
                <c:pt idx="1">
                  <c:v>533144000</c:v>
                </c:pt>
                <c:pt idx="2">
                  <c:v>185693000</c:v>
                </c:pt>
                <c:pt idx="3">
                  <c:v>328834500</c:v>
                </c:pt>
                <c:pt idx="4">
                  <c:v>698730000</c:v>
                </c:pt>
                <c:pt idx="5">
                  <c:v>230547000</c:v>
                </c:pt>
                <c:pt idx="6">
                  <c:v>197916000</c:v>
                </c:pt>
                <c:pt idx="7">
                  <c:v>296461608</c:v>
                </c:pt>
                <c:pt idx="8">
                  <c:v>335490000</c:v>
                </c:pt>
                <c:pt idx="9">
                  <c:v>259600000</c:v>
                </c:pt>
                <c:pt idx="10">
                  <c:v>236048000</c:v>
                </c:pt>
                <c:pt idx="11">
                  <c:v>238861000</c:v>
                </c:pt>
                <c:pt idx="12">
                  <c:v>732240000</c:v>
                </c:pt>
                <c:pt idx="13">
                  <c:v>2747162000</c:v>
                </c:pt>
                <c:pt idx="14">
                  <c:v>281220000</c:v>
                </c:pt>
                <c:pt idx="15">
                  <c:v>294865000</c:v>
                </c:pt>
                <c:pt idx="16">
                  <c:v>249683500</c:v>
                </c:pt>
                <c:pt idx="17">
                  <c:v>167704000</c:v>
                </c:pt>
                <c:pt idx="18">
                  <c:v>338318000</c:v>
                </c:pt>
                <c:pt idx="19">
                  <c:v>2264181000</c:v>
                </c:pt>
                <c:pt idx="20">
                  <c:v>1783449000</c:v>
                </c:pt>
                <c:pt idx="21">
                  <c:v>343702230</c:v>
                </c:pt>
                <c:pt idx="22">
                  <c:v>399652000</c:v>
                </c:pt>
                <c:pt idx="23">
                  <c:v>536402000</c:v>
                </c:pt>
                <c:pt idx="24">
                  <c:v>196581600</c:v>
                </c:pt>
                <c:pt idx="25">
                  <c:v>207240000</c:v>
                </c:pt>
                <c:pt idx="26">
                  <c:v>57715000</c:v>
                </c:pt>
                <c:pt idx="27">
                  <c:v>1211217223</c:v>
                </c:pt>
                <c:pt idx="28">
                  <c:v>337274600</c:v>
                </c:pt>
                <c:pt idx="29">
                  <c:v>550478000</c:v>
                </c:pt>
                <c:pt idx="30">
                  <c:v>386975000</c:v>
                </c:pt>
                <c:pt idx="31">
                  <c:v>291703000</c:v>
                </c:pt>
                <c:pt idx="32">
                  <c:v>105662000</c:v>
                </c:pt>
                <c:pt idx="33">
                  <c:v>496615995</c:v>
                </c:pt>
                <c:pt idx="34">
                  <c:v>52880000</c:v>
                </c:pt>
                <c:pt idx="35">
                  <c:v>600090000</c:v>
                </c:pt>
                <c:pt idx="36">
                  <c:v>130135355</c:v>
                </c:pt>
                <c:pt idx="37">
                  <c:v>4383170000</c:v>
                </c:pt>
                <c:pt idx="38">
                  <c:v>471000000</c:v>
                </c:pt>
                <c:pt idx="39">
                  <c:v>226600000</c:v>
                </c:pt>
                <c:pt idx="40">
                  <c:v>137000000</c:v>
                </c:pt>
                <c:pt idx="41">
                  <c:v>280794605</c:v>
                </c:pt>
                <c:pt idx="42">
                  <c:v>289523700</c:v>
                </c:pt>
                <c:pt idx="43">
                  <c:v>408968600</c:v>
                </c:pt>
                <c:pt idx="44">
                  <c:v>1577797265</c:v>
                </c:pt>
                <c:pt idx="45">
                  <c:v>630000000</c:v>
                </c:pt>
                <c:pt idx="46">
                  <c:v>502800000</c:v>
                </c:pt>
                <c:pt idx="47">
                  <c:v>390207254</c:v>
                </c:pt>
              </c:numCache>
            </c:numRef>
          </c:val>
          <c:smooth val="1"/>
          <c:extLst>
            <c:ext xmlns:c16="http://schemas.microsoft.com/office/drawing/2014/chart" uri="{C3380CC4-5D6E-409C-BE32-E72D297353CC}">
              <c16:uniqueId val="{00000001-5304-4AC7-8926-F2B5DD285DDD}"/>
            </c:ext>
          </c:extLst>
        </c:ser>
        <c:dLbls>
          <c:showLegendKey val="0"/>
          <c:showVal val="0"/>
          <c:showCatName val="0"/>
          <c:showSerName val="0"/>
          <c:showPercent val="0"/>
          <c:showBubbleSize val="0"/>
        </c:dLbls>
        <c:marker val="1"/>
        <c:smooth val="0"/>
        <c:axId val="42871856"/>
        <c:axId val="42862256"/>
      </c:lineChart>
      <c:catAx>
        <c:axId val="42871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latin typeface="Times New Roman" panose="02020603050405020304" pitchFamily="18" charset="0"/>
                    <a:cs typeface="Times New Roman" panose="02020603050405020304" pitchFamily="18" charset="0"/>
                  </a:rPr>
                  <a:t>Year_Month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mn-cs"/>
              </a:defRPr>
            </a:pPr>
            <a:endParaRPr lang="en-US"/>
          </a:p>
        </c:txPr>
        <c:crossAx val="42862256"/>
        <c:crosses val="autoZero"/>
        <c:auto val="1"/>
        <c:lblAlgn val="ctr"/>
        <c:lblOffset val="100"/>
        <c:noMultiLvlLbl val="0"/>
      </c:catAx>
      <c:valAx>
        <c:axId val="42862256"/>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latin typeface="Times New Roman" panose="02020603050405020304" pitchFamily="18" charset="0"/>
                    <a:cs typeface="Times New Roman" panose="02020603050405020304" pitchFamily="18" charset="0"/>
                  </a:rPr>
                  <a: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mn-cs"/>
              </a:defRPr>
            </a:pPr>
            <a:endParaRPr lang="en-US"/>
          </a:p>
        </c:txPr>
        <c:crossAx val="42871856"/>
        <c:crosses val="autoZero"/>
        <c:crossBetween val="between"/>
        <c:dispUnits>
          <c:builtInUnit val="billion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latin typeface="Times New Roman" panose="02020603050405020304" pitchFamily="18" charset="0"/>
                      <a:cs typeface="Times New Roman" panose="02020603050405020304" pitchFamily="18" charset="0"/>
                    </a:rPr>
                    <a:t>Billions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alpha val="30000"/>
      </a:schemeClr>
    </a:solidFill>
    <a:ln w="12700" cap="flat" cmpd="sng" algn="ctr">
      <a:solidFill>
        <a:schemeClr val="tx1">
          <a:lumMod val="95000"/>
          <a:lumOff val="5000"/>
        </a:schemeClr>
      </a:solidFill>
      <a:round/>
    </a:ln>
    <a:effectLst>
      <a:outerShdw blurRad="50800" dist="38100" dir="10800000" algn="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solidFill>
                  <a:schemeClr val="tx1">
                    <a:lumMod val="95000"/>
                    <a:lumOff val="5000"/>
                  </a:schemeClr>
                </a:solidFill>
                <a:latin typeface="Times New Roman" panose="02020603050405020304" pitchFamily="18" charset="0"/>
              </a:rPr>
              <a:t>Funding by industries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D21A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table'!$C$55</c:f>
              <c:strCache>
                <c:ptCount val="1"/>
                <c:pt idx="0">
                  <c:v>Total</c:v>
                </c:pt>
              </c:strCache>
            </c:strRef>
          </c:tx>
          <c:spPr>
            <a:solidFill>
              <a:srgbClr val="0D21A1"/>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table'!$B$56:$B$61</c:f>
              <c:strCache>
                <c:ptCount val="5"/>
                <c:pt idx="0">
                  <c:v>Technology</c:v>
                </c:pt>
                <c:pt idx="1">
                  <c:v>Financial Technology</c:v>
                </c:pt>
                <c:pt idx="2">
                  <c:v>Transport</c:v>
                </c:pt>
                <c:pt idx="3">
                  <c:v>Consumer Internet</c:v>
                </c:pt>
                <c:pt idx="4">
                  <c:v>Ecommerce</c:v>
                </c:pt>
              </c:strCache>
            </c:strRef>
          </c:cat>
          <c:val>
            <c:numRef>
              <c:f>'Pivot table'!$C$56:$C$61</c:f>
              <c:numCache>
                <c:formatCode>General</c:formatCode>
                <c:ptCount val="5"/>
                <c:pt idx="0">
                  <c:v>2210724930</c:v>
                </c:pt>
                <c:pt idx="1">
                  <c:v>2355499265</c:v>
                </c:pt>
                <c:pt idx="2">
                  <c:v>4352732394</c:v>
                </c:pt>
                <c:pt idx="3">
                  <c:v>6224409934</c:v>
                </c:pt>
                <c:pt idx="4">
                  <c:v>8236151717</c:v>
                </c:pt>
              </c:numCache>
            </c:numRef>
          </c:val>
          <c:extLst>
            <c:ext xmlns:c16="http://schemas.microsoft.com/office/drawing/2014/chart" uri="{C3380CC4-5D6E-409C-BE32-E72D297353CC}">
              <c16:uniqueId val="{00000000-9D95-4427-B48A-C6B44B1C2A2B}"/>
            </c:ext>
          </c:extLst>
        </c:ser>
        <c:dLbls>
          <c:showLegendKey val="0"/>
          <c:showVal val="0"/>
          <c:showCatName val="0"/>
          <c:showSerName val="0"/>
          <c:showPercent val="0"/>
          <c:showBubbleSize val="0"/>
        </c:dLbls>
        <c:gapWidth val="182"/>
        <c:axId val="33944752"/>
        <c:axId val="33945232"/>
      </c:barChart>
      <c:catAx>
        <c:axId val="339447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latin typeface="Times New Roman" panose="02020603050405020304" pitchFamily="18" charset="0"/>
                    <a:cs typeface="Times New Roman" panose="02020603050405020304" pitchFamily="18" charset="0"/>
                  </a:rPr>
                  <a:t>Industry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mn-cs"/>
              </a:defRPr>
            </a:pPr>
            <a:endParaRPr lang="en-US"/>
          </a:p>
        </c:txPr>
        <c:crossAx val="33945232"/>
        <c:crosses val="autoZero"/>
        <c:auto val="1"/>
        <c:lblAlgn val="ctr"/>
        <c:lblOffset val="100"/>
        <c:noMultiLvlLbl val="0"/>
      </c:catAx>
      <c:valAx>
        <c:axId val="33945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latin typeface="Times New Roman" panose="02020603050405020304" pitchFamily="18" charset="0"/>
                    <a:cs typeface="Times New Roman" panose="02020603050405020304" pitchFamily="18" charset="0"/>
                  </a:rPr>
                  <a:t>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mn-cs"/>
              </a:defRPr>
            </a:pPr>
            <a:endParaRPr lang="en-US"/>
          </a:p>
        </c:txPr>
        <c:crossAx val="33944752"/>
        <c:crosses val="autoZero"/>
        <c:crossBetween val="between"/>
        <c:dispUnits>
          <c:builtInUnit val="billions"/>
          <c:dispUnitsLbl>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Billions</a:t>
                  </a:r>
                </a:p>
              </c:rich>
            </c:tx>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alpha val="30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tx1"/>
                </a:solidFill>
                <a:latin typeface="Times New Roman" panose="02020603050405020304" pitchFamily="18" charset="0"/>
              </a:rPr>
              <a:t>Distribution of Startups by Industry</a:t>
            </a:r>
            <a:endParaRPr lang="en-US" sz="1600" b="1" i="0" baseline="0">
              <a:solidFill>
                <a:schemeClr val="tx1"/>
              </a:solidFill>
              <a:latin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rgbClr val="FF0000"/>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00B4D8"/>
          </a:solidFill>
          <a:ln w="19050">
            <a:solidFill>
              <a:schemeClr val="tx1"/>
            </a:solidFill>
          </a:ln>
          <a:effectLst/>
        </c:spPr>
      </c:pivotFmt>
      <c:pivotFmt>
        <c:idx val="14"/>
        <c:spPr>
          <a:solidFill>
            <a:srgbClr val="90E0EF"/>
          </a:solidFill>
          <a:ln w="19050">
            <a:solidFill>
              <a:schemeClr val="tx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rgbClr val="0077B6"/>
          </a:solidFill>
          <a:ln w="19050">
            <a:solidFill>
              <a:schemeClr val="tx1"/>
            </a:solidFill>
          </a:ln>
          <a:effectLst/>
        </c:spPr>
      </c:pivotFmt>
      <c:pivotFmt>
        <c:idx val="19"/>
        <c:spPr>
          <a:solidFill>
            <a:schemeClr val="accent1"/>
          </a:solidFill>
          <a:ln w="19050">
            <a:solidFill>
              <a:schemeClr val="lt1"/>
            </a:solidFill>
          </a:ln>
          <a:effectLst/>
        </c:spPr>
      </c:pivotFmt>
      <c:pivotFmt>
        <c:idx val="20"/>
        <c:spPr>
          <a:solidFill>
            <a:srgbClr val="00B0F0"/>
          </a:solidFill>
          <a:ln w="19050">
            <a:solidFill>
              <a:schemeClr val="tx1"/>
            </a:solidFill>
          </a:ln>
          <a:effectLst/>
        </c:spPr>
      </c:pivotFmt>
      <c:pivotFmt>
        <c:idx val="21"/>
        <c:spPr>
          <a:solidFill>
            <a:schemeClr val="accent1"/>
          </a:solidFill>
          <a:ln w="19050">
            <a:solidFill>
              <a:schemeClr val="lt1"/>
            </a:solidFill>
          </a:ln>
          <a:effectLst/>
        </c:spPr>
      </c:pivotFmt>
      <c:pivotFmt>
        <c:idx val="22"/>
        <c:spPr>
          <a:solidFill>
            <a:srgbClr val="192BC2"/>
          </a:solidFill>
          <a:ln w="19050">
            <a:solidFill>
              <a:schemeClr val="tx1"/>
            </a:solidFill>
          </a:ln>
          <a:effectLst/>
        </c:spPr>
      </c:pivotFmt>
      <c:pivotFmt>
        <c:idx val="23"/>
        <c:spPr>
          <a:solidFill>
            <a:srgbClr val="0077B6"/>
          </a:solidFill>
          <a:ln w="19050">
            <a:solidFill>
              <a:schemeClr val="tx1"/>
            </a:solidFill>
          </a:ln>
          <a:effectLst/>
        </c:spPr>
      </c:pivotFmt>
      <c:pivotFmt>
        <c:idx val="24"/>
        <c:spPr>
          <a:solidFill>
            <a:srgbClr val="449DD1"/>
          </a:solidFill>
          <a:ln w="19050">
            <a:solidFill>
              <a:schemeClr val="tx1"/>
            </a:solidFill>
          </a:ln>
          <a:effectLst/>
        </c:spPr>
      </c:pivotFmt>
    </c:pivotFmts>
    <c:plotArea>
      <c:layout/>
      <c:doughnutChart>
        <c:varyColors val="1"/>
        <c:ser>
          <c:idx val="0"/>
          <c:order val="0"/>
          <c:tx>
            <c:strRef>
              <c:f>'Pivot table'!$F$55</c:f>
              <c:strCache>
                <c:ptCount val="1"/>
                <c:pt idx="0">
                  <c:v>Total</c:v>
                </c:pt>
              </c:strCache>
            </c:strRef>
          </c:tx>
          <c:spPr>
            <a:solidFill>
              <a:srgbClr val="FF0000"/>
            </a:solidFill>
            <a:ln>
              <a:solidFill>
                <a:schemeClr val="tx1"/>
              </a:solidFill>
            </a:ln>
          </c:spPr>
          <c:dPt>
            <c:idx val="0"/>
            <c:bubble3D val="0"/>
            <c:spPr>
              <a:solidFill>
                <a:srgbClr val="00B4D8"/>
              </a:solidFill>
              <a:ln w="19050">
                <a:solidFill>
                  <a:schemeClr val="tx1"/>
                </a:solidFill>
              </a:ln>
              <a:effectLst/>
            </c:spPr>
            <c:extLst>
              <c:ext xmlns:c16="http://schemas.microsoft.com/office/drawing/2014/chart" uri="{C3380CC4-5D6E-409C-BE32-E72D297353CC}">
                <c16:uniqueId val="{00000001-7752-4A8D-8D56-297FCF452541}"/>
              </c:ext>
            </c:extLst>
          </c:dPt>
          <c:dPt>
            <c:idx val="1"/>
            <c:bubble3D val="0"/>
            <c:spPr>
              <a:solidFill>
                <a:srgbClr val="90E0EF"/>
              </a:solidFill>
              <a:ln w="19050">
                <a:solidFill>
                  <a:schemeClr val="tx1"/>
                </a:solidFill>
              </a:ln>
              <a:effectLst/>
            </c:spPr>
            <c:extLst>
              <c:ext xmlns:c16="http://schemas.microsoft.com/office/drawing/2014/chart" uri="{C3380CC4-5D6E-409C-BE32-E72D297353CC}">
                <c16:uniqueId val="{00000003-7752-4A8D-8D56-297FCF452541}"/>
              </c:ext>
            </c:extLst>
          </c:dPt>
          <c:dPt>
            <c:idx val="2"/>
            <c:bubble3D val="0"/>
            <c:spPr>
              <a:solidFill>
                <a:srgbClr val="0077B6"/>
              </a:solidFill>
              <a:ln w="19050">
                <a:solidFill>
                  <a:schemeClr val="tx1"/>
                </a:solidFill>
              </a:ln>
              <a:effectLst/>
            </c:spPr>
            <c:extLst>
              <c:ext xmlns:c16="http://schemas.microsoft.com/office/drawing/2014/chart" uri="{C3380CC4-5D6E-409C-BE32-E72D297353CC}">
                <c16:uniqueId val="{00000005-7752-4A8D-8D56-297FCF452541}"/>
              </c:ext>
            </c:extLst>
          </c:dPt>
          <c:dPt>
            <c:idx val="3"/>
            <c:bubble3D val="0"/>
            <c:spPr>
              <a:solidFill>
                <a:srgbClr val="449DD1"/>
              </a:solidFill>
              <a:ln w="19050">
                <a:solidFill>
                  <a:schemeClr val="tx1"/>
                </a:solidFill>
              </a:ln>
              <a:effectLst/>
            </c:spPr>
            <c:extLst>
              <c:ext xmlns:c16="http://schemas.microsoft.com/office/drawing/2014/chart" uri="{C3380CC4-5D6E-409C-BE32-E72D297353CC}">
                <c16:uniqueId val="{00000007-7752-4A8D-8D56-297FCF452541}"/>
              </c:ext>
            </c:extLst>
          </c:dPt>
          <c:dPt>
            <c:idx val="4"/>
            <c:bubble3D val="0"/>
            <c:spPr>
              <a:solidFill>
                <a:srgbClr val="192BC2"/>
              </a:solidFill>
              <a:ln w="19050">
                <a:solidFill>
                  <a:schemeClr val="tx1"/>
                </a:solidFill>
              </a:ln>
              <a:effectLst/>
            </c:spPr>
            <c:extLst>
              <c:ext xmlns:c16="http://schemas.microsoft.com/office/drawing/2014/chart" uri="{C3380CC4-5D6E-409C-BE32-E72D297353CC}">
                <c16:uniqueId val="{00000009-7752-4A8D-8D56-297FCF45254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table'!$E$56:$E$61</c:f>
              <c:strCache>
                <c:ptCount val="5"/>
                <c:pt idx="0">
                  <c:v>Consumer Internet</c:v>
                </c:pt>
                <c:pt idx="1">
                  <c:v>Ecommerce</c:v>
                </c:pt>
                <c:pt idx="2">
                  <c:v>Financial Technology</c:v>
                </c:pt>
                <c:pt idx="3">
                  <c:v>Health Care</c:v>
                </c:pt>
                <c:pt idx="4">
                  <c:v>Technology</c:v>
                </c:pt>
              </c:strCache>
            </c:strRef>
          </c:cat>
          <c:val>
            <c:numRef>
              <c:f>'Pivot table'!$F$56:$F$61</c:f>
              <c:numCache>
                <c:formatCode>General</c:formatCode>
                <c:ptCount val="5"/>
                <c:pt idx="0">
                  <c:v>541</c:v>
                </c:pt>
                <c:pt idx="1">
                  <c:v>191</c:v>
                </c:pt>
                <c:pt idx="2">
                  <c:v>69</c:v>
                </c:pt>
                <c:pt idx="3">
                  <c:v>50</c:v>
                </c:pt>
                <c:pt idx="4">
                  <c:v>293</c:v>
                </c:pt>
              </c:numCache>
            </c:numRef>
          </c:val>
          <c:extLst>
            <c:ext xmlns:c16="http://schemas.microsoft.com/office/drawing/2014/chart" uri="{C3380CC4-5D6E-409C-BE32-E72D297353CC}">
              <c16:uniqueId val="{00000014-ED66-468C-B90F-46175F32395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alpha val="30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tx1"/>
                </a:solidFill>
                <a:latin typeface="Times New Roman" panose="02020603050405020304" pitchFamily="18" charset="0"/>
              </a:rPr>
              <a:t>Top Funded Sub-Industries in the Startup</a:t>
            </a:r>
            <a:endParaRPr lang="en-US" sz="1600" b="1" i="0" baseline="0">
              <a:solidFill>
                <a:schemeClr val="tx1"/>
              </a:solidFill>
              <a:latin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D21A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table'!$L$55</c:f>
              <c:strCache>
                <c:ptCount val="1"/>
                <c:pt idx="0">
                  <c:v>Total</c:v>
                </c:pt>
              </c:strCache>
            </c:strRef>
          </c:tx>
          <c:spPr>
            <a:solidFill>
              <a:srgbClr val="0D21A1"/>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table'!$K$56:$K$61</c:f>
              <c:strCache>
                <c:ptCount val="5"/>
                <c:pt idx="0">
                  <c:v>Business Development</c:v>
                </c:pt>
                <c:pt idx="1">
                  <c:v>Ecommerce Marketplace</c:v>
                </c:pt>
                <c:pt idx="2">
                  <c:v>Mobile Wallet</c:v>
                </c:pt>
                <c:pt idx="3">
                  <c:v>Online Marketplace</c:v>
                </c:pt>
                <c:pt idx="4">
                  <c:v>Bike Taxi</c:v>
                </c:pt>
              </c:strCache>
            </c:strRef>
          </c:cat>
          <c:val>
            <c:numRef>
              <c:f>'Pivot table'!$L$56:$L$61</c:f>
              <c:numCache>
                <c:formatCode>General</c:formatCode>
                <c:ptCount val="5"/>
                <c:pt idx="0">
                  <c:v>585000000</c:v>
                </c:pt>
                <c:pt idx="1">
                  <c:v>1708800000</c:v>
                </c:pt>
                <c:pt idx="2">
                  <c:v>2517000000</c:v>
                </c:pt>
                <c:pt idx="3">
                  <c:v>2727400000</c:v>
                </c:pt>
                <c:pt idx="4">
                  <c:v>3900000000</c:v>
                </c:pt>
              </c:numCache>
            </c:numRef>
          </c:val>
          <c:extLst>
            <c:ext xmlns:c16="http://schemas.microsoft.com/office/drawing/2014/chart" uri="{C3380CC4-5D6E-409C-BE32-E72D297353CC}">
              <c16:uniqueId val="{00000000-4EF5-4890-B997-797D71C5CD4D}"/>
            </c:ext>
          </c:extLst>
        </c:ser>
        <c:dLbls>
          <c:showLegendKey val="0"/>
          <c:showVal val="0"/>
          <c:showCatName val="0"/>
          <c:showSerName val="0"/>
          <c:showPercent val="0"/>
          <c:showBubbleSize val="0"/>
        </c:dLbls>
        <c:gapWidth val="182"/>
        <c:axId val="38987743"/>
        <c:axId val="38975743"/>
      </c:barChart>
      <c:catAx>
        <c:axId val="389877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latin typeface="Times New Roman" panose="02020603050405020304" pitchFamily="18" charset="0"/>
                    <a:cs typeface="Times New Roman" panose="02020603050405020304" pitchFamily="18" charset="0"/>
                  </a:rPr>
                  <a:t>Sub</a:t>
                </a:r>
                <a:r>
                  <a:rPr lang="en-IN" b="1" baseline="0">
                    <a:solidFill>
                      <a:schemeClr val="tx1">
                        <a:lumMod val="95000"/>
                        <a:lumOff val="5000"/>
                      </a:schemeClr>
                    </a:solidFill>
                    <a:latin typeface="Times New Roman" panose="02020603050405020304" pitchFamily="18" charset="0"/>
                    <a:cs typeface="Times New Roman" panose="02020603050405020304" pitchFamily="18" charset="0"/>
                  </a:rPr>
                  <a:t> Industries</a:t>
                </a:r>
                <a:endParaRPr lang="en-IN" b="1">
                  <a:solidFill>
                    <a:schemeClr val="tx1">
                      <a:lumMod val="95000"/>
                      <a:lumOff val="5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38975743"/>
        <c:crosses val="autoZero"/>
        <c:auto val="1"/>
        <c:lblAlgn val="ctr"/>
        <c:lblOffset val="100"/>
        <c:noMultiLvlLbl val="0"/>
      </c:catAx>
      <c:valAx>
        <c:axId val="389757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latin typeface="Times New Roman" panose="02020603050405020304" pitchFamily="18" charset="0"/>
                    <a:cs typeface="Times New Roman" panose="02020603050405020304" pitchFamily="18" charset="0"/>
                  </a:rPr>
                  <a:t>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38987743"/>
        <c:crosses val="autoZero"/>
        <c:crossBetween val="between"/>
        <c:dispUnits>
          <c:builtInUnit val="billions"/>
          <c:dispUnitsLbl>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alpha val="30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tx1"/>
                </a:solidFill>
                <a:latin typeface="Times New Roman" panose="02020603050405020304" pitchFamily="18" charset="0"/>
              </a:rPr>
              <a:t>Funding Type Distribution Across Industries</a:t>
            </a:r>
            <a:r>
              <a:rPr lang="en-IN" sz="1600" b="1" i="0" baseline="0">
                <a:solidFill>
                  <a:schemeClr val="tx1"/>
                </a:solidFill>
                <a:latin typeface="Times New Roman" panose="02020603050405020304" pitchFamily="18" charset="0"/>
              </a:rPr>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5400">
            <a:noFill/>
          </a:ln>
          <a:effectLst/>
        </c:spPr>
        <c:marker>
          <c:symbol val="none"/>
        </c:marker>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rgbClr val="90E0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3"/>
        <c:spPr>
          <a:solidFill>
            <a:srgbClr val="192B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7"/>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8"/>
        <c:spPr>
          <a:solidFill>
            <a:srgbClr val="78C0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table'!$B$86:$B$87</c:f>
              <c:strCache>
                <c:ptCount val="1"/>
                <c:pt idx="0">
                  <c:v>Angel Seed Funding</c:v>
                </c:pt>
              </c:strCache>
            </c:strRef>
          </c:tx>
          <c:spPr>
            <a:solidFill>
              <a:srgbClr val="90E0E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table'!$A$88:$A$93</c:f>
              <c:strCache>
                <c:ptCount val="5"/>
                <c:pt idx="0">
                  <c:v>Technology</c:v>
                </c:pt>
                <c:pt idx="1">
                  <c:v>Consumer Internet</c:v>
                </c:pt>
                <c:pt idx="2">
                  <c:v>Financial Technology</c:v>
                </c:pt>
                <c:pt idx="3">
                  <c:v>Health Care</c:v>
                </c:pt>
                <c:pt idx="4">
                  <c:v>Ecommerce</c:v>
                </c:pt>
              </c:strCache>
            </c:strRef>
          </c:cat>
          <c:val>
            <c:numRef>
              <c:f>'Pivot table'!$B$88:$B$93</c:f>
              <c:numCache>
                <c:formatCode>General</c:formatCode>
                <c:ptCount val="5"/>
                <c:pt idx="0">
                  <c:v>26</c:v>
                </c:pt>
                <c:pt idx="1">
                  <c:v>25</c:v>
                </c:pt>
                <c:pt idx="2">
                  <c:v>12</c:v>
                </c:pt>
                <c:pt idx="3">
                  <c:v>11</c:v>
                </c:pt>
                <c:pt idx="4">
                  <c:v>4</c:v>
                </c:pt>
              </c:numCache>
            </c:numRef>
          </c:val>
          <c:extLst>
            <c:ext xmlns:c16="http://schemas.microsoft.com/office/drawing/2014/chart" uri="{C3380CC4-5D6E-409C-BE32-E72D297353CC}">
              <c16:uniqueId val="{0000002D-152D-4F33-8327-A3D19B235D24}"/>
            </c:ext>
          </c:extLst>
        </c:ser>
        <c:ser>
          <c:idx val="1"/>
          <c:order val="1"/>
          <c:tx>
            <c:strRef>
              <c:f>'Pivot table'!$C$86:$C$87</c:f>
              <c:strCache>
                <c:ptCount val="1"/>
                <c:pt idx="0">
                  <c:v>Debt Funding</c:v>
                </c:pt>
              </c:strCache>
            </c:strRef>
          </c:tx>
          <c:spPr>
            <a:solidFill>
              <a:srgbClr val="192BC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table'!$A$88:$A$93</c:f>
              <c:strCache>
                <c:ptCount val="5"/>
                <c:pt idx="0">
                  <c:v>Technology</c:v>
                </c:pt>
                <c:pt idx="1">
                  <c:v>Consumer Internet</c:v>
                </c:pt>
                <c:pt idx="2">
                  <c:v>Financial Technology</c:v>
                </c:pt>
                <c:pt idx="3">
                  <c:v>Health Care</c:v>
                </c:pt>
                <c:pt idx="4">
                  <c:v>Ecommerce</c:v>
                </c:pt>
              </c:strCache>
            </c:strRef>
          </c:cat>
          <c:val>
            <c:numRef>
              <c:f>'Pivot table'!$C$88:$C$93</c:f>
              <c:numCache>
                <c:formatCode>General</c:formatCode>
                <c:ptCount val="5"/>
                <c:pt idx="0">
                  <c:v>4</c:v>
                </c:pt>
                <c:pt idx="1">
                  <c:v>8</c:v>
                </c:pt>
                <c:pt idx="2">
                  <c:v>4</c:v>
                </c:pt>
                <c:pt idx="3">
                  <c:v>1</c:v>
                </c:pt>
                <c:pt idx="4">
                  <c:v>3</c:v>
                </c:pt>
              </c:numCache>
            </c:numRef>
          </c:val>
          <c:extLst>
            <c:ext xmlns:c16="http://schemas.microsoft.com/office/drawing/2014/chart" uri="{C3380CC4-5D6E-409C-BE32-E72D297353CC}">
              <c16:uniqueId val="{00000005-ED6E-46E6-8E09-BBDC28B46DB2}"/>
            </c:ext>
          </c:extLst>
        </c:ser>
        <c:ser>
          <c:idx val="2"/>
          <c:order val="2"/>
          <c:tx>
            <c:strRef>
              <c:f>'Pivot table'!$D$86:$D$87</c:f>
              <c:strCache>
                <c:ptCount val="1"/>
                <c:pt idx="0">
                  <c:v>Private Equity</c:v>
                </c:pt>
              </c:strCache>
            </c:strRef>
          </c:tx>
          <c:spPr>
            <a:solidFill>
              <a:srgbClr val="0077B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table'!$A$88:$A$93</c:f>
              <c:strCache>
                <c:ptCount val="5"/>
                <c:pt idx="0">
                  <c:v>Technology</c:v>
                </c:pt>
                <c:pt idx="1">
                  <c:v>Consumer Internet</c:v>
                </c:pt>
                <c:pt idx="2">
                  <c:v>Financial Technology</c:v>
                </c:pt>
                <c:pt idx="3">
                  <c:v>Health Care</c:v>
                </c:pt>
                <c:pt idx="4">
                  <c:v>Ecommerce</c:v>
                </c:pt>
              </c:strCache>
            </c:strRef>
          </c:cat>
          <c:val>
            <c:numRef>
              <c:f>'Pivot table'!$D$88:$D$93</c:f>
              <c:numCache>
                <c:formatCode>General</c:formatCode>
                <c:ptCount val="5"/>
                <c:pt idx="0">
                  <c:v>175</c:v>
                </c:pt>
                <c:pt idx="1">
                  <c:v>293</c:v>
                </c:pt>
                <c:pt idx="2">
                  <c:v>33</c:v>
                </c:pt>
                <c:pt idx="3">
                  <c:v>27</c:v>
                </c:pt>
                <c:pt idx="4">
                  <c:v>128</c:v>
                </c:pt>
              </c:numCache>
            </c:numRef>
          </c:val>
          <c:extLst>
            <c:ext xmlns:c16="http://schemas.microsoft.com/office/drawing/2014/chart" uri="{C3380CC4-5D6E-409C-BE32-E72D297353CC}">
              <c16:uniqueId val="{00000000-8D1D-4F7E-AD08-715393056492}"/>
            </c:ext>
          </c:extLst>
        </c:ser>
        <c:ser>
          <c:idx val="3"/>
          <c:order val="3"/>
          <c:tx>
            <c:strRef>
              <c:f>'Pivot table'!$E$86:$E$87</c:f>
              <c:strCache>
                <c:ptCount val="1"/>
                <c:pt idx="0">
                  <c:v>Seed Funding</c:v>
                </c:pt>
              </c:strCache>
            </c:strRef>
          </c:tx>
          <c:spPr>
            <a:solidFill>
              <a:srgbClr val="00B4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table'!$A$88:$A$93</c:f>
              <c:strCache>
                <c:ptCount val="5"/>
                <c:pt idx="0">
                  <c:v>Technology</c:v>
                </c:pt>
                <c:pt idx="1">
                  <c:v>Consumer Internet</c:v>
                </c:pt>
                <c:pt idx="2">
                  <c:v>Financial Technology</c:v>
                </c:pt>
                <c:pt idx="3">
                  <c:v>Health Care</c:v>
                </c:pt>
                <c:pt idx="4">
                  <c:v>Ecommerce</c:v>
                </c:pt>
              </c:strCache>
            </c:strRef>
          </c:cat>
          <c:val>
            <c:numRef>
              <c:f>'Pivot table'!$E$88:$E$93</c:f>
              <c:numCache>
                <c:formatCode>General</c:formatCode>
                <c:ptCount val="5"/>
                <c:pt idx="0">
                  <c:v>84</c:v>
                </c:pt>
                <c:pt idx="1">
                  <c:v>215</c:v>
                </c:pt>
                <c:pt idx="2">
                  <c:v>4</c:v>
                </c:pt>
                <c:pt idx="3">
                  <c:v>4</c:v>
                </c:pt>
                <c:pt idx="4">
                  <c:v>40</c:v>
                </c:pt>
              </c:numCache>
            </c:numRef>
          </c:val>
          <c:extLst>
            <c:ext xmlns:c16="http://schemas.microsoft.com/office/drawing/2014/chart" uri="{C3380CC4-5D6E-409C-BE32-E72D297353CC}">
              <c16:uniqueId val="{00000001-8D1D-4F7E-AD08-715393056492}"/>
            </c:ext>
          </c:extLst>
        </c:ser>
        <c:ser>
          <c:idx val="4"/>
          <c:order val="4"/>
          <c:tx>
            <c:strRef>
              <c:f>'Pivot table'!$F$86:$F$87</c:f>
              <c:strCache>
                <c:ptCount val="1"/>
                <c:pt idx="0">
                  <c:v>Series A</c:v>
                </c:pt>
              </c:strCache>
            </c:strRef>
          </c:tx>
          <c:spPr>
            <a:solidFill>
              <a:srgbClr val="78C0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table'!$A$88:$A$93</c:f>
              <c:strCache>
                <c:ptCount val="5"/>
                <c:pt idx="0">
                  <c:v>Technology</c:v>
                </c:pt>
                <c:pt idx="1">
                  <c:v>Consumer Internet</c:v>
                </c:pt>
                <c:pt idx="2">
                  <c:v>Financial Technology</c:v>
                </c:pt>
                <c:pt idx="3">
                  <c:v>Health Care</c:v>
                </c:pt>
                <c:pt idx="4">
                  <c:v>Ecommerce</c:v>
                </c:pt>
              </c:strCache>
            </c:strRef>
          </c:cat>
          <c:val>
            <c:numRef>
              <c:f>'Pivot table'!$F$88:$F$93</c:f>
              <c:numCache>
                <c:formatCode>General</c:formatCode>
                <c:ptCount val="5"/>
                <c:pt idx="0">
                  <c:v>2</c:v>
                </c:pt>
                <c:pt idx="2">
                  <c:v>7</c:v>
                </c:pt>
                <c:pt idx="3">
                  <c:v>1</c:v>
                </c:pt>
                <c:pt idx="4">
                  <c:v>1</c:v>
                </c:pt>
              </c:numCache>
            </c:numRef>
          </c:val>
          <c:extLst>
            <c:ext xmlns:c16="http://schemas.microsoft.com/office/drawing/2014/chart" uri="{C3380CC4-5D6E-409C-BE32-E72D297353CC}">
              <c16:uniqueId val="{00000002-8D1D-4F7E-AD08-715393056492}"/>
            </c:ext>
          </c:extLst>
        </c:ser>
        <c:dLbls>
          <c:dLblPos val="ctr"/>
          <c:showLegendKey val="0"/>
          <c:showVal val="1"/>
          <c:showCatName val="0"/>
          <c:showSerName val="0"/>
          <c:showPercent val="0"/>
          <c:showBubbleSize val="0"/>
        </c:dLbls>
        <c:gapWidth val="219"/>
        <c:overlap val="100"/>
        <c:axId val="38545583"/>
        <c:axId val="38546063"/>
      </c:barChart>
      <c:catAx>
        <c:axId val="385455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i="0" baseline="0">
                    <a:solidFill>
                      <a:schemeClr val="tx1">
                        <a:lumMod val="95000"/>
                        <a:lumOff val="5000"/>
                      </a:schemeClr>
                    </a:solidFill>
                    <a:latin typeface="Times New Roman" panose="02020603050405020304" pitchFamily="18" charset="0"/>
                  </a:rPr>
                  <a:t>Industries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38546063"/>
        <c:crosses val="autoZero"/>
        <c:auto val="0"/>
        <c:lblAlgn val="ctr"/>
        <c:lblOffset val="100"/>
        <c:noMultiLvlLbl val="0"/>
      </c:catAx>
      <c:valAx>
        <c:axId val="385460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1" i="0" baseline="0">
                    <a:solidFill>
                      <a:schemeClr val="tx1">
                        <a:lumMod val="95000"/>
                        <a:lumOff val="5000"/>
                      </a:schemeClr>
                    </a:solidFill>
                    <a:latin typeface="Times New Roman" panose="02020603050405020304" pitchFamily="18" charset="0"/>
                  </a:rPr>
                  <a:t>Startups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8545583"/>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alpha val="30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tx1"/>
                </a:solidFill>
                <a:latin typeface="Times New Roman" panose="02020603050405020304" pitchFamily="18" charset="0"/>
              </a:rPr>
              <a:t>Leading Startup Investors by Number of Deals</a:t>
            </a:r>
            <a:endParaRPr lang="en-US" sz="1600" b="1" i="0" baseline="0">
              <a:solidFill>
                <a:schemeClr val="tx1"/>
              </a:solidFill>
              <a:latin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D21A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table'!$AC$35</c:f>
              <c:strCache>
                <c:ptCount val="1"/>
                <c:pt idx="0">
                  <c:v>Total</c:v>
                </c:pt>
              </c:strCache>
            </c:strRef>
          </c:tx>
          <c:spPr>
            <a:solidFill>
              <a:srgbClr val="0D21A1"/>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table'!$AB$36:$AB$41</c:f>
              <c:strCache>
                <c:ptCount val="5"/>
                <c:pt idx="0">
                  <c:v>Info Edge (India) Ltd</c:v>
                </c:pt>
                <c:pt idx="1">
                  <c:v>Brand Capital</c:v>
                </c:pt>
                <c:pt idx="2">
                  <c:v>Trifecta Capital</c:v>
                </c:pt>
                <c:pt idx="3">
                  <c:v>Indian Angel Network</c:v>
                </c:pt>
                <c:pt idx="4">
                  <c:v>Kalaari Capital</c:v>
                </c:pt>
              </c:strCache>
            </c:strRef>
          </c:cat>
          <c:val>
            <c:numRef>
              <c:f>'Pivot table'!$AC$36:$AC$41</c:f>
              <c:numCache>
                <c:formatCode>General</c:formatCode>
                <c:ptCount val="5"/>
                <c:pt idx="0">
                  <c:v>7</c:v>
                </c:pt>
                <c:pt idx="1">
                  <c:v>8</c:v>
                </c:pt>
                <c:pt idx="2">
                  <c:v>8</c:v>
                </c:pt>
                <c:pt idx="3">
                  <c:v>8</c:v>
                </c:pt>
                <c:pt idx="4">
                  <c:v>9</c:v>
                </c:pt>
              </c:numCache>
            </c:numRef>
          </c:val>
          <c:extLst>
            <c:ext xmlns:c16="http://schemas.microsoft.com/office/drawing/2014/chart" uri="{C3380CC4-5D6E-409C-BE32-E72D297353CC}">
              <c16:uniqueId val="{00000000-6EFE-43DD-886E-51A6075D9983}"/>
            </c:ext>
          </c:extLst>
        </c:ser>
        <c:dLbls>
          <c:showLegendKey val="0"/>
          <c:showVal val="0"/>
          <c:showCatName val="0"/>
          <c:showSerName val="0"/>
          <c:showPercent val="0"/>
          <c:showBubbleSize val="0"/>
        </c:dLbls>
        <c:gapWidth val="182"/>
        <c:axId val="38547983"/>
        <c:axId val="38544623"/>
      </c:barChart>
      <c:catAx>
        <c:axId val="385479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i="0" baseline="0">
                    <a:solidFill>
                      <a:schemeClr val="tx1">
                        <a:lumMod val="95000"/>
                        <a:lumOff val="5000"/>
                      </a:schemeClr>
                    </a:solidFill>
                    <a:latin typeface="Times New Roman" panose="02020603050405020304" pitchFamily="18" charset="0"/>
                  </a:rPr>
                  <a:t>Investors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38544623"/>
        <c:crosses val="autoZero"/>
        <c:auto val="1"/>
        <c:lblAlgn val="ctr"/>
        <c:lblOffset val="100"/>
        <c:noMultiLvlLbl val="0"/>
      </c:catAx>
      <c:valAx>
        <c:axId val="38544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i="0" baseline="0">
                    <a:solidFill>
                      <a:schemeClr val="tx1">
                        <a:lumMod val="95000"/>
                        <a:lumOff val="5000"/>
                      </a:schemeClr>
                    </a:solidFill>
                    <a:latin typeface="Times New Roman" panose="02020603050405020304" pitchFamily="18" charset="0"/>
                  </a:rPr>
                  <a:t>Startups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38547983"/>
        <c:crosses val="autoZero"/>
        <c:crossBetween val="between"/>
        <c:majorUnit val="1"/>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alpha val="30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baseline="0">
                <a:solidFill>
                  <a:schemeClr val="tx1">
                    <a:lumMod val="95000"/>
                    <a:lumOff val="5000"/>
                  </a:schemeClr>
                </a:solidFill>
                <a:latin typeface="Times New Roman" panose="02020603050405020304" pitchFamily="18" charset="0"/>
              </a:rPr>
              <a:t>Investors Wise Deal OverTime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7B6"/>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8C0E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4D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505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192B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table'!$AI$35:$AI$36</c:f>
              <c:strCache>
                <c:ptCount val="1"/>
                <c:pt idx="0">
                  <c:v>2016</c:v>
                </c:pt>
              </c:strCache>
            </c:strRef>
          </c:tx>
          <c:spPr>
            <a:solidFill>
              <a:srgbClr val="192BC2"/>
            </a:solidFill>
            <a:ln>
              <a:noFill/>
            </a:ln>
            <a:effectLst/>
          </c:spPr>
          <c:cat>
            <c:strRef>
              <c:f>'Pivot table'!$AH$37:$AH$85</c:f>
              <c:strCache>
                <c:ptCount val="48"/>
                <c:pt idx="0">
                  <c:v>2016 Sep</c:v>
                </c:pt>
                <c:pt idx="1">
                  <c:v>2016 Apr</c:v>
                </c:pt>
                <c:pt idx="2">
                  <c:v>2016 Aug</c:v>
                </c:pt>
                <c:pt idx="3">
                  <c:v>2016 Dec</c:v>
                </c:pt>
                <c:pt idx="4">
                  <c:v>2016 Feb</c:v>
                </c:pt>
                <c:pt idx="5">
                  <c:v>2016 Jan</c:v>
                </c:pt>
                <c:pt idx="6">
                  <c:v>2016 Jul</c:v>
                </c:pt>
                <c:pt idx="7">
                  <c:v>2016 Jun</c:v>
                </c:pt>
                <c:pt idx="8">
                  <c:v>2016 Mar</c:v>
                </c:pt>
                <c:pt idx="9">
                  <c:v>2016 May</c:v>
                </c:pt>
                <c:pt idx="10">
                  <c:v>2016 Nov</c:v>
                </c:pt>
                <c:pt idx="11">
                  <c:v>2016 Oct</c:v>
                </c:pt>
                <c:pt idx="12">
                  <c:v>2017 Apr</c:v>
                </c:pt>
                <c:pt idx="13">
                  <c:v>2017 Aug</c:v>
                </c:pt>
                <c:pt idx="14">
                  <c:v>2017 Dec</c:v>
                </c:pt>
                <c:pt idx="15">
                  <c:v>2017 Feb</c:v>
                </c:pt>
                <c:pt idx="16">
                  <c:v>2017 Jan</c:v>
                </c:pt>
                <c:pt idx="17">
                  <c:v>2017 Jul</c:v>
                </c:pt>
                <c:pt idx="18">
                  <c:v>2017 Jun</c:v>
                </c:pt>
                <c:pt idx="19">
                  <c:v>2017 Mar</c:v>
                </c:pt>
                <c:pt idx="20">
                  <c:v>2017 May</c:v>
                </c:pt>
                <c:pt idx="21">
                  <c:v>2017 Nov</c:v>
                </c:pt>
                <c:pt idx="22">
                  <c:v>2017 Oct</c:v>
                </c:pt>
                <c:pt idx="23">
                  <c:v>2017 Sep</c:v>
                </c:pt>
                <c:pt idx="24">
                  <c:v>2018 Apr</c:v>
                </c:pt>
                <c:pt idx="25">
                  <c:v>2018 Aug</c:v>
                </c:pt>
                <c:pt idx="26">
                  <c:v>2018 Dec</c:v>
                </c:pt>
                <c:pt idx="27">
                  <c:v>2018 Feb</c:v>
                </c:pt>
                <c:pt idx="28">
                  <c:v>2018 Jan</c:v>
                </c:pt>
                <c:pt idx="29">
                  <c:v>2018 Jul</c:v>
                </c:pt>
                <c:pt idx="30">
                  <c:v>2018 Jun</c:v>
                </c:pt>
                <c:pt idx="31">
                  <c:v>2018 Mar</c:v>
                </c:pt>
                <c:pt idx="32">
                  <c:v>2018 May</c:v>
                </c:pt>
                <c:pt idx="33">
                  <c:v>2018 Nov</c:v>
                </c:pt>
                <c:pt idx="34">
                  <c:v>2018 Oct</c:v>
                </c:pt>
                <c:pt idx="35">
                  <c:v>2018 Sep</c:v>
                </c:pt>
                <c:pt idx="36">
                  <c:v>2019 Apr</c:v>
                </c:pt>
                <c:pt idx="37">
                  <c:v>2019 Aug</c:v>
                </c:pt>
                <c:pt idx="38">
                  <c:v>2019 Dec</c:v>
                </c:pt>
                <c:pt idx="39">
                  <c:v>2019 Feb</c:v>
                </c:pt>
                <c:pt idx="40">
                  <c:v>2019 Jan</c:v>
                </c:pt>
                <c:pt idx="41">
                  <c:v>2019 Jul</c:v>
                </c:pt>
                <c:pt idx="42">
                  <c:v>2019 Jun</c:v>
                </c:pt>
                <c:pt idx="43">
                  <c:v>2019 May</c:v>
                </c:pt>
                <c:pt idx="44">
                  <c:v>2019 Nov</c:v>
                </c:pt>
                <c:pt idx="45">
                  <c:v>2019 Oct</c:v>
                </c:pt>
                <c:pt idx="46">
                  <c:v>2019 Sep</c:v>
                </c:pt>
                <c:pt idx="47">
                  <c:v>2020 Jan</c:v>
                </c:pt>
              </c:strCache>
            </c:strRef>
          </c:cat>
          <c:val>
            <c:numRef>
              <c:f>'Pivot table'!$AI$37:$AI$85</c:f>
              <c:numCache>
                <c:formatCode>General</c:formatCode>
                <c:ptCount val="48"/>
                <c:pt idx="0">
                  <c:v>41</c:v>
                </c:pt>
                <c:pt idx="1">
                  <c:v>37</c:v>
                </c:pt>
                <c:pt idx="2">
                  <c:v>54</c:v>
                </c:pt>
                <c:pt idx="3">
                  <c:v>37</c:v>
                </c:pt>
                <c:pt idx="4">
                  <c:v>49</c:v>
                </c:pt>
                <c:pt idx="5">
                  <c:v>55</c:v>
                </c:pt>
                <c:pt idx="6">
                  <c:v>38</c:v>
                </c:pt>
                <c:pt idx="7">
                  <c:v>48</c:v>
                </c:pt>
                <c:pt idx="8">
                  <c:v>46</c:v>
                </c:pt>
                <c:pt idx="9">
                  <c:v>43</c:v>
                </c:pt>
                <c:pt idx="10">
                  <c:v>42</c:v>
                </c:pt>
                <c:pt idx="11">
                  <c:v>47</c:v>
                </c:pt>
              </c:numCache>
            </c:numRef>
          </c:val>
          <c:extLst>
            <c:ext xmlns:c16="http://schemas.microsoft.com/office/drawing/2014/chart" uri="{C3380CC4-5D6E-409C-BE32-E72D297353CC}">
              <c16:uniqueId val="{00000000-F67C-4D07-B85B-35AF7CDAC73D}"/>
            </c:ext>
          </c:extLst>
        </c:ser>
        <c:ser>
          <c:idx val="1"/>
          <c:order val="1"/>
          <c:tx>
            <c:strRef>
              <c:f>'Pivot table'!$AJ$35:$AJ$36</c:f>
              <c:strCache>
                <c:ptCount val="1"/>
                <c:pt idx="0">
                  <c:v>2017</c:v>
                </c:pt>
              </c:strCache>
            </c:strRef>
          </c:tx>
          <c:spPr>
            <a:solidFill>
              <a:srgbClr val="0077B6"/>
            </a:solidFill>
            <a:ln w="25400">
              <a:noFill/>
            </a:ln>
            <a:effectLst/>
          </c:spPr>
          <c:cat>
            <c:strRef>
              <c:f>'Pivot table'!$AH$37:$AH$85</c:f>
              <c:strCache>
                <c:ptCount val="48"/>
                <c:pt idx="0">
                  <c:v>2016 Sep</c:v>
                </c:pt>
                <c:pt idx="1">
                  <c:v>2016 Apr</c:v>
                </c:pt>
                <c:pt idx="2">
                  <c:v>2016 Aug</c:v>
                </c:pt>
                <c:pt idx="3">
                  <c:v>2016 Dec</c:v>
                </c:pt>
                <c:pt idx="4">
                  <c:v>2016 Feb</c:v>
                </c:pt>
                <c:pt idx="5">
                  <c:v>2016 Jan</c:v>
                </c:pt>
                <c:pt idx="6">
                  <c:v>2016 Jul</c:v>
                </c:pt>
                <c:pt idx="7">
                  <c:v>2016 Jun</c:v>
                </c:pt>
                <c:pt idx="8">
                  <c:v>2016 Mar</c:v>
                </c:pt>
                <c:pt idx="9">
                  <c:v>2016 May</c:v>
                </c:pt>
                <c:pt idx="10">
                  <c:v>2016 Nov</c:v>
                </c:pt>
                <c:pt idx="11">
                  <c:v>2016 Oct</c:v>
                </c:pt>
                <c:pt idx="12">
                  <c:v>2017 Apr</c:v>
                </c:pt>
                <c:pt idx="13">
                  <c:v>2017 Aug</c:v>
                </c:pt>
                <c:pt idx="14">
                  <c:v>2017 Dec</c:v>
                </c:pt>
                <c:pt idx="15">
                  <c:v>2017 Feb</c:v>
                </c:pt>
                <c:pt idx="16">
                  <c:v>2017 Jan</c:v>
                </c:pt>
                <c:pt idx="17">
                  <c:v>2017 Jul</c:v>
                </c:pt>
                <c:pt idx="18">
                  <c:v>2017 Jun</c:v>
                </c:pt>
                <c:pt idx="19">
                  <c:v>2017 Mar</c:v>
                </c:pt>
                <c:pt idx="20">
                  <c:v>2017 May</c:v>
                </c:pt>
                <c:pt idx="21">
                  <c:v>2017 Nov</c:v>
                </c:pt>
                <c:pt idx="22">
                  <c:v>2017 Oct</c:v>
                </c:pt>
                <c:pt idx="23">
                  <c:v>2017 Sep</c:v>
                </c:pt>
                <c:pt idx="24">
                  <c:v>2018 Apr</c:v>
                </c:pt>
                <c:pt idx="25">
                  <c:v>2018 Aug</c:v>
                </c:pt>
                <c:pt idx="26">
                  <c:v>2018 Dec</c:v>
                </c:pt>
                <c:pt idx="27">
                  <c:v>2018 Feb</c:v>
                </c:pt>
                <c:pt idx="28">
                  <c:v>2018 Jan</c:v>
                </c:pt>
                <c:pt idx="29">
                  <c:v>2018 Jul</c:v>
                </c:pt>
                <c:pt idx="30">
                  <c:v>2018 Jun</c:v>
                </c:pt>
                <c:pt idx="31">
                  <c:v>2018 Mar</c:v>
                </c:pt>
                <c:pt idx="32">
                  <c:v>2018 May</c:v>
                </c:pt>
                <c:pt idx="33">
                  <c:v>2018 Nov</c:v>
                </c:pt>
                <c:pt idx="34">
                  <c:v>2018 Oct</c:v>
                </c:pt>
                <c:pt idx="35">
                  <c:v>2018 Sep</c:v>
                </c:pt>
                <c:pt idx="36">
                  <c:v>2019 Apr</c:v>
                </c:pt>
                <c:pt idx="37">
                  <c:v>2019 Aug</c:v>
                </c:pt>
                <c:pt idx="38">
                  <c:v>2019 Dec</c:v>
                </c:pt>
                <c:pt idx="39">
                  <c:v>2019 Feb</c:v>
                </c:pt>
                <c:pt idx="40">
                  <c:v>2019 Jan</c:v>
                </c:pt>
                <c:pt idx="41">
                  <c:v>2019 Jul</c:v>
                </c:pt>
                <c:pt idx="42">
                  <c:v>2019 Jun</c:v>
                </c:pt>
                <c:pt idx="43">
                  <c:v>2019 May</c:v>
                </c:pt>
                <c:pt idx="44">
                  <c:v>2019 Nov</c:v>
                </c:pt>
                <c:pt idx="45">
                  <c:v>2019 Oct</c:v>
                </c:pt>
                <c:pt idx="46">
                  <c:v>2019 Sep</c:v>
                </c:pt>
                <c:pt idx="47">
                  <c:v>2020 Jan</c:v>
                </c:pt>
              </c:strCache>
            </c:strRef>
          </c:cat>
          <c:val>
            <c:numRef>
              <c:f>'Pivot table'!$AJ$37:$AJ$85</c:f>
              <c:numCache>
                <c:formatCode>General</c:formatCode>
                <c:ptCount val="48"/>
                <c:pt idx="12">
                  <c:v>46</c:v>
                </c:pt>
                <c:pt idx="13">
                  <c:v>24</c:v>
                </c:pt>
                <c:pt idx="14">
                  <c:v>33</c:v>
                </c:pt>
                <c:pt idx="15">
                  <c:v>34</c:v>
                </c:pt>
                <c:pt idx="16">
                  <c:v>36</c:v>
                </c:pt>
                <c:pt idx="17">
                  <c:v>25</c:v>
                </c:pt>
                <c:pt idx="18">
                  <c:v>45</c:v>
                </c:pt>
                <c:pt idx="19">
                  <c:v>47</c:v>
                </c:pt>
                <c:pt idx="20">
                  <c:v>34</c:v>
                </c:pt>
                <c:pt idx="21">
                  <c:v>29</c:v>
                </c:pt>
                <c:pt idx="22">
                  <c:v>39</c:v>
                </c:pt>
                <c:pt idx="23">
                  <c:v>37</c:v>
                </c:pt>
              </c:numCache>
            </c:numRef>
          </c:val>
          <c:extLst>
            <c:ext xmlns:c16="http://schemas.microsoft.com/office/drawing/2014/chart" uri="{C3380CC4-5D6E-409C-BE32-E72D297353CC}">
              <c16:uniqueId val="{00000000-F942-47E5-8E55-6052F3B792B4}"/>
            </c:ext>
          </c:extLst>
        </c:ser>
        <c:ser>
          <c:idx val="2"/>
          <c:order val="2"/>
          <c:tx>
            <c:strRef>
              <c:f>'Pivot table'!$AK$35:$AK$36</c:f>
              <c:strCache>
                <c:ptCount val="1"/>
                <c:pt idx="0">
                  <c:v>2018</c:v>
                </c:pt>
              </c:strCache>
            </c:strRef>
          </c:tx>
          <c:spPr>
            <a:solidFill>
              <a:srgbClr val="78C0E0"/>
            </a:solidFill>
            <a:ln w="25400">
              <a:noFill/>
            </a:ln>
            <a:effectLst/>
          </c:spPr>
          <c:cat>
            <c:strRef>
              <c:f>'Pivot table'!$AH$37:$AH$85</c:f>
              <c:strCache>
                <c:ptCount val="48"/>
                <c:pt idx="0">
                  <c:v>2016 Sep</c:v>
                </c:pt>
                <c:pt idx="1">
                  <c:v>2016 Apr</c:v>
                </c:pt>
                <c:pt idx="2">
                  <c:v>2016 Aug</c:v>
                </c:pt>
                <c:pt idx="3">
                  <c:v>2016 Dec</c:v>
                </c:pt>
                <c:pt idx="4">
                  <c:v>2016 Feb</c:v>
                </c:pt>
                <c:pt idx="5">
                  <c:v>2016 Jan</c:v>
                </c:pt>
                <c:pt idx="6">
                  <c:v>2016 Jul</c:v>
                </c:pt>
                <c:pt idx="7">
                  <c:v>2016 Jun</c:v>
                </c:pt>
                <c:pt idx="8">
                  <c:v>2016 Mar</c:v>
                </c:pt>
                <c:pt idx="9">
                  <c:v>2016 May</c:v>
                </c:pt>
                <c:pt idx="10">
                  <c:v>2016 Nov</c:v>
                </c:pt>
                <c:pt idx="11">
                  <c:v>2016 Oct</c:v>
                </c:pt>
                <c:pt idx="12">
                  <c:v>2017 Apr</c:v>
                </c:pt>
                <c:pt idx="13">
                  <c:v>2017 Aug</c:v>
                </c:pt>
                <c:pt idx="14">
                  <c:v>2017 Dec</c:v>
                </c:pt>
                <c:pt idx="15">
                  <c:v>2017 Feb</c:v>
                </c:pt>
                <c:pt idx="16">
                  <c:v>2017 Jan</c:v>
                </c:pt>
                <c:pt idx="17">
                  <c:v>2017 Jul</c:v>
                </c:pt>
                <c:pt idx="18">
                  <c:v>2017 Jun</c:v>
                </c:pt>
                <c:pt idx="19">
                  <c:v>2017 Mar</c:v>
                </c:pt>
                <c:pt idx="20">
                  <c:v>2017 May</c:v>
                </c:pt>
                <c:pt idx="21">
                  <c:v>2017 Nov</c:v>
                </c:pt>
                <c:pt idx="22">
                  <c:v>2017 Oct</c:v>
                </c:pt>
                <c:pt idx="23">
                  <c:v>2017 Sep</c:v>
                </c:pt>
                <c:pt idx="24">
                  <c:v>2018 Apr</c:v>
                </c:pt>
                <c:pt idx="25">
                  <c:v>2018 Aug</c:v>
                </c:pt>
                <c:pt idx="26">
                  <c:v>2018 Dec</c:v>
                </c:pt>
                <c:pt idx="27">
                  <c:v>2018 Feb</c:v>
                </c:pt>
                <c:pt idx="28">
                  <c:v>2018 Jan</c:v>
                </c:pt>
                <c:pt idx="29">
                  <c:v>2018 Jul</c:v>
                </c:pt>
                <c:pt idx="30">
                  <c:v>2018 Jun</c:v>
                </c:pt>
                <c:pt idx="31">
                  <c:v>2018 Mar</c:v>
                </c:pt>
                <c:pt idx="32">
                  <c:v>2018 May</c:v>
                </c:pt>
                <c:pt idx="33">
                  <c:v>2018 Nov</c:v>
                </c:pt>
                <c:pt idx="34">
                  <c:v>2018 Oct</c:v>
                </c:pt>
                <c:pt idx="35">
                  <c:v>2018 Sep</c:v>
                </c:pt>
                <c:pt idx="36">
                  <c:v>2019 Apr</c:v>
                </c:pt>
                <c:pt idx="37">
                  <c:v>2019 Aug</c:v>
                </c:pt>
                <c:pt idx="38">
                  <c:v>2019 Dec</c:v>
                </c:pt>
                <c:pt idx="39">
                  <c:v>2019 Feb</c:v>
                </c:pt>
                <c:pt idx="40">
                  <c:v>2019 Jan</c:v>
                </c:pt>
                <c:pt idx="41">
                  <c:v>2019 Jul</c:v>
                </c:pt>
                <c:pt idx="42">
                  <c:v>2019 Jun</c:v>
                </c:pt>
                <c:pt idx="43">
                  <c:v>2019 May</c:v>
                </c:pt>
                <c:pt idx="44">
                  <c:v>2019 Nov</c:v>
                </c:pt>
                <c:pt idx="45">
                  <c:v>2019 Oct</c:v>
                </c:pt>
                <c:pt idx="46">
                  <c:v>2019 Sep</c:v>
                </c:pt>
                <c:pt idx="47">
                  <c:v>2020 Jan</c:v>
                </c:pt>
              </c:strCache>
            </c:strRef>
          </c:cat>
          <c:val>
            <c:numRef>
              <c:f>'Pivot table'!$AK$37:$AK$85</c:f>
              <c:numCache>
                <c:formatCode>General</c:formatCode>
                <c:ptCount val="48"/>
                <c:pt idx="24">
                  <c:v>23</c:v>
                </c:pt>
                <c:pt idx="25">
                  <c:v>20</c:v>
                </c:pt>
                <c:pt idx="26">
                  <c:v>7</c:v>
                </c:pt>
                <c:pt idx="27">
                  <c:v>34</c:v>
                </c:pt>
                <c:pt idx="28">
                  <c:v>30</c:v>
                </c:pt>
                <c:pt idx="29">
                  <c:v>30</c:v>
                </c:pt>
                <c:pt idx="30">
                  <c:v>24</c:v>
                </c:pt>
                <c:pt idx="31">
                  <c:v>28</c:v>
                </c:pt>
                <c:pt idx="32">
                  <c:v>21</c:v>
                </c:pt>
                <c:pt idx="33">
                  <c:v>16</c:v>
                </c:pt>
                <c:pt idx="34">
                  <c:v>6</c:v>
                </c:pt>
                <c:pt idx="35">
                  <c:v>10</c:v>
                </c:pt>
              </c:numCache>
            </c:numRef>
          </c:val>
          <c:extLst>
            <c:ext xmlns:c16="http://schemas.microsoft.com/office/drawing/2014/chart" uri="{C3380CC4-5D6E-409C-BE32-E72D297353CC}">
              <c16:uniqueId val="{00000001-F942-47E5-8E55-6052F3B792B4}"/>
            </c:ext>
          </c:extLst>
        </c:ser>
        <c:ser>
          <c:idx val="3"/>
          <c:order val="3"/>
          <c:tx>
            <c:strRef>
              <c:f>'Pivot table'!$AL$35:$AL$36</c:f>
              <c:strCache>
                <c:ptCount val="1"/>
                <c:pt idx="0">
                  <c:v>2019</c:v>
                </c:pt>
              </c:strCache>
            </c:strRef>
          </c:tx>
          <c:spPr>
            <a:solidFill>
              <a:srgbClr val="00B4D8"/>
            </a:solidFill>
            <a:ln w="25400">
              <a:noFill/>
            </a:ln>
            <a:effectLst/>
          </c:spPr>
          <c:cat>
            <c:strRef>
              <c:f>'Pivot table'!$AH$37:$AH$85</c:f>
              <c:strCache>
                <c:ptCount val="48"/>
                <c:pt idx="0">
                  <c:v>2016 Sep</c:v>
                </c:pt>
                <c:pt idx="1">
                  <c:v>2016 Apr</c:v>
                </c:pt>
                <c:pt idx="2">
                  <c:v>2016 Aug</c:v>
                </c:pt>
                <c:pt idx="3">
                  <c:v>2016 Dec</c:v>
                </c:pt>
                <c:pt idx="4">
                  <c:v>2016 Feb</c:v>
                </c:pt>
                <c:pt idx="5">
                  <c:v>2016 Jan</c:v>
                </c:pt>
                <c:pt idx="6">
                  <c:v>2016 Jul</c:v>
                </c:pt>
                <c:pt idx="7">
                  <c:v>2016 Jun</c:v>
                </c:pt>
                <c:pt idx="8">
                  <c:v>2016 Mar</c:v>
                </c:pt>
                <c:pt idx="9">
                  <c:v>2016 May</c:v>
                </c:pt>
                <c:pt idx="10">
                  <c:v>2016 Nov</c:v>
                </c:pt>
                <c:pt idx="11">
                  <c:v>2016 Oct</c:v>
                </c:pt>
                <c:pt idx="12">
                  <c:v>2017 Apr</c:v>
                </c:pt>
                <c:pt idx="13">
                  <c:v>2017 Aug</c:v>
                </c:pt>
                <c:pt idx="14">
                  <c:v>2017 Dec</c:v>
                </c:pt>
                <c:pt idx="15">
                  <c:v>2017 Feb</c:v>
                </c:pt>
                <c:pt idx="16">
                  <c:v>2017 Jan</c:v>
                </c:pt>
                <c:pt idx="17">
                  <c:v>2017 Jul</c:v>
                </c:pt>
                <c:pt idx="18">
                  <c:v>2017 Jun</c:v>
                </c:pt>
                <c:pt idx="19">
                  <c:v>2017 Mar</c:v>
                </c:pt>
                <c:pt idx="20">
                  <c:v>2017 May</c:v>
                </c:pt>
                <c:pt idx="21">
                  <c:v>2017 Nov</c:v>
                </c:pt>
                <c:pt idx="22">
                  <c:v>2017 Oct</c:v>
                </c:pt>
                <c:pt idx="23">
                  <c:v>2017 Sep</c:v>
                </c:pt>
                <c:pt idx="24">
                  <c:v>2018 Apr</c:v>
                </c:pt>
                <c:pt idx="25">
                  <c:v>2018 Aug</c:v>
                </c:pt>
                <c:pt idx="26">
                  <c:v>2018 Dec</c:v>
                </c:pt>
                <c:pt idx="27">
                  <c:v>2018 Feb</c:v>
                </c:pt>
                <c:pt idx="28">
                  <c:v>2018 Jan</c:v>
                </c:pt>
                <c:pt idx="29">
                  <c:v>2018 Jul</c:v>
                </c:pt>
                <c:pt idx="30">
                  <c:v>2018 Jun</c:v>
                </c:pt>
                <c:pt idx="31">
                  <c:v>2018 Mar</c:v>
                </c:pt>
                <c:pt idx="32">
                  <c:v>2018 May</c:v>
                </c:pt>
                <c:pt idx="33">
                  <c:v>2018 Nov</c:v>
                </c:pt>
                <c:pt idx="34">
                  <c:v>2018 Oct</c:v>
                </c:pt>
                <c:pt idx="35">
                  <c:v>2018 Sep</c:v>
                </c:pt>
                <c:pt idx="36">
                  <c:v>2019 Apr</c:v>
                </c:pt>
                <c:pt idx="37">
                  <c:v>2019 Aug</c:v>
                </c:pt>
                <c:pt idx="38">
                  <c:v>2019 Dec</c:v>
                </c:pt>
                <c:pt idx="39">
                  <c:v>2019 Feb</c:v>
                </c:pt>
                <c:pt idx="40">
                  <c:v>2019 Jan</c:v>
                </c:pt>
                <c:pt idx="41">
                  <c:v>2019 Jul</c:v>
                </c:pt>
                <c:pt idx="42">
                  <c:v>2019 Jun</c:v>
                </c:pt>
                <c:pt idx="43">
                  <c:v>2019 May</c:v>
                </c:pt>
                <c:pt idx="44">
                  <c:v>2019 Nov</c:v>
                </c:pt>
                <c:pt idx="45">
                  <c:v>2019 Oct</c:v>
                </c:pt>
                <c:pt idx="46">
                  <c:v>2019 Sep</c:v>
                </c:pt>
                <c:pt idx="47">
                  <c:v>2020 Jan</c:v>
                </c:pt>
              </c:strCache>
            </c:strRef>
          </c:cat>
          <c:val>
            <c:numRef>
              <c:f>'Pivot table'!$AL$37:$AL$85</c:f>
              <c:numCache>
                <c:formatCode>General</c:formatCode>
                <c:ptCount val="48"/>
                <c:pt idx="36">
                  <c:v>14</c:v>
                </c:pt>
                <c:pt idx="37">
                  <c:v>13</c:v>
                </c:pt>
                <c:pt idx="38">
                  <c:v>9</c:v>
                </c:pt>
                <c:pt idx="39">
                  <c:v>2</c:v>
                </c:pt>
                <c:pt idx="40">
                  <c:v>3</c:v>
                </c:pt>
                <c:pt idx="41">
                  <c:v>12</c:v>
                </c:pt>
                <c:pt idx="42">
                  <c:v>13</c:v>
                </c:pt>
                <c:pt idx="43">
                  <c:v>7</c:v>
                </c:pt>
                <c:pt idx="44">
                  <c:v>11</c:v>
                </c:pt>
                <c:pt idx="45">
                  <c:v>2</c:v>
                </c:pt>
                <c:pt idx="46">
                  <c:v>9</c:v>
                </c:pt>
              </c:numCache>
            </c:numRef>
          </c:val>
          <c:extLst>
            <c:ext xmlns:c16="http://schemas.microsoft.com/office/drawing/2014/chart" uri="{C3380CC4-5D6E-409C-BE32-E72D297353CC}">
              <c16:uniqueId val="{00000002-F942-47E5-8E55-6052F3B792B4}"/>
            </c:ext>
          </c:extLst>
        </c:ser>
        <c:ser>
          <c:idx val="4"/>
          <c:order val="4"/>
          <c:tx>
            <c:strRef>
              <c:f>'Pivot table'!$AM$35:$AM$36</c:f>
              <c:strCache>
                <c:ptCount val="1"/>
                <c:pt idx="0">
                  <c:v>2020</c:v>
                </c:pt>
              </c:strCache>
            </c:strRef>
          </c:tx>
          <c:spPr>
            <a:solidFill>
              <a:srgbClr val="150578"/>
            </a:solidFill>
            <a:ln w="25400">
              <a:noFill/>
            </a:ln>
            <a:effectLst/>
          </c:spPr>
          <c:cat>
            <c:strRef>
              <c:f>'Pivot table'!$AH$37:$AH$85</c:f>
              <c:strCache>
                <c:ptCount val="48"/>
                <c:pt idx="0">
                  <c:v>2016 Sep</c:v>
                </c:pt>
                <c:pt idx="1">
                  <c:v>2016 Apr</c:v>
                </c:pt>
                <c:pt idx="2">
                  <c:v>2016 Aug</c:v>
                </c:pt>
                <c:pt idx="3">
                  <c:v>2016 Dec</c:v>
                </c:pt>
                <c:pt idx="4">
                  <c:v>2016 Feb</c:v>
                </c:pt>
                <c:pt idx="5">
                  <c:v>2016 Jan</c:v>
                </c:pt>
                <c:pt idx="6">
                  <c:v>2016 Jul</c:v>
                </c:pt>
                <c:pt idx="7">
                  <c:v>2016 Jun</c:v>
                </c:pt>
                <c:pt idx="8">
                  <c:v>2016 Mar</c:v>
                </c:pt>
                <c:pt idx="9">
                  <c:v>2016 May</c:v>
                </c:pt>
                <c:pt idx="10">
                  <c:v>2016 Nov</c:v>
                </c:pt>
                <c:pt idx="11">
                  <c:v>2016 Oct</c:v>
                </c:pt>
                <c:pt idx="12">
                  <c:v>2017 Apr</c:v>
                </c:pt>
                <c:pt idx="13">
                  <c:v>2017 Aug</c:v>
                </c:pt>
                <c:pt idx="14">
                  <c:v>2017 Dec</c:v>
                </c:pt>
                <c:pt idx="15">
                  <c:v>2017 Feb</c:v>
                </c:pt>
                <c:pt idx="16">
                  <c:v>2017 Jan</c:v>
                </c:pt>
                <c:pt idx="17">
                  <c:v>2017 Jul</c:v>
                </c:pt>
                <c:pt idx="18">
                  <c:v>2017 Jun</c:v>
                </c:pt>
                <c:pt idx="19">
                  <c:v>2017 Mar</c:v>
                </c:pt>
                <c:pt idx="20">
                  <c:v>2017 May</c:v>
                </c:pt>
                <c:pt idx="21">
                  <c:v>2017 Nov</c:v>
                </c:pt>
                <c:pt idx="22">
                  <c:v>2017 Oct</c:v>
                </c:pt>
                <c:pt idx="23">
                  <c:v>2017 Sep</c:v>
                </c:pt>
                <c:pt idx="24">
                  <c:v>2018 Apr</c:v>
                </c:pt>
                <c:pt idx="25">
                  <c:v>2018 Aug</c:v>
                </c:pt>
                <c:pt idx="26">
                  <c:v>2018 Dec</c:v>
                </c:pt>
                <c:pt idx="27">
                  <c:v>2018 Feb</c:v>
                </c:pt>
                <c:pt idx="28">
                  <c:v>2018 Jan</c:v>
                </c:pt>
                <c:pt idx="29">
                  <c:v>2018 Jul</c:v>
                </c:pt>
                <c:pt idx="30">
                  <c:v>2018 Jun</c:v>
                </c:pt>
                <c:pt idx="31">
                  <c:v>2018 Mar</c:v>
                </c:pt>
                <c:pt idx="32">
                  <c:v>2018 May</c:v>
                </c:pt>
                <c:pt idx="33">
                  <c:v>2018 Nov</c:v>
                </c:pt>
                <c:pt idx="34">
                  <c:v>2018 Oct</c:v>
                </c:pt>
                <c:pt idx="35">
                  <c:v>2018 Sep</c:v>
                </c:pt>
                <c:pt idx="36">
                  <c:v>2019 Apr</c:v>
                </c:pt>
                <c:pt idx="37">
                  <c:v>2019 Aug</c:v>
                </c:pt>
                <c:pt idx="38">
                  <c:v>2019 Dec</c:v>
                </c:pt>
                <c:pt idx="39">
                  <c:v>2019 Feb</c:v>
                </c:pt>
                <c:pt idx="40">
                  <c:v>2019 Jan</c:v>
                </c:pt>
                <c:pt idx="41">
                  <c:v>2019 Jul</c:v>
                </c:pt>
                <c:pt idx="42">
                  <c:v>2019 Jun</c:v>
                </c:pt>
                <c:pt idx="43">
                  <c:v>2019 May</c:v>
                </c:pt>
                <c:pt idx="44">
                  <c:v>2019 Nov</c:v>
                </c:pt>
                <c:pt idx="45">
                  <c:v>2019 Oct</c:v>
                </c:pt>
                <c:pt idx="46">
                  <c:v>2019 Sep</c:v>
                </c:pt>
                <c:pt idx="47">
                  <c:v>2020 Jan</c:v>
                </c:pt>
              </c:strCache>
            </c:strRef>
          </c:cat>
          <c:val>
            <c:numRef>
              <c:f>'Pivot table'!$AM$37:$AM$85</c:f>
              <c:numCache>
                <c:formatCode>General</c:formatCode>
                <c:ptCount val="48"/>
                <c:pt idx="47">
                  <c:v>7</c:v>
                </c:pt>
              </c:numCache>
            </c:numRef>
          </c:val>
          <c:extLst>
            <c:ext xmlns:c16="http://schemas.microsoft.com/office/drawing/2014/chart" uri="{C3380CC4-5D6E-409C-BE32-E72D297353CC}">
              <c16:uniqueId val="{00000003-F942-47E5-8E55-6052F3B792B4}"/>
            </c:ext>
          </c:extLst>
        </c:ser>
        <c:dLbls>
          <c:showLegendKey val="0"/>
          <c:showVal val="0"/>
          <c:showCatName val="0"/>
          <c:showSerName val="0"/>
          <c:showPercent val="0"/>
          <c:showBubbleSize val="0"/>
        </c:dLbls>
        <c:axId val="2088457984"/>
        <c:axId val="2088450784"/>
      </c:areaChart>
      <c:catAx>
        <c:axId val="20884579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i="0" baseline="0">
                    <a:solidFill>
                      <a:schemeClr val="tx1">
                        <a:lumMod val="95000"/>
                        <a:lumOff val="5000"/>
                      </a:schemeClr>
                    </a:solidFill>
                    <a:latin typeface="Times New Roman" panose="02020603050405020304" pitchFamily="18" charset="0"/>
                  </a:rPr>
                  <a:t>Year_Month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2088450784"/>
        <c:crosses val="autoZero"/>
        <c:auto val="1"/>
        <c:lblAlgn val="ctr"/>
        <c:lblOffset val="100"/>
        <c:noMultiLvlLbl val="0"/>
      </c:catAx>
      <c:valAx>
        <c:axId val="20884507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i="0" baseline="0">
                    <a:solidFill>
                      <a:schemeClr val="tx1">
                        <a:lumMod val="95000"/>
                        <a:lumOff val="5000"/>
                      </a:schemeClr>
                    </a:solidFill>
                    <a:latin typeface="Times New Roman" panose="02020603050405020304" pitchFamily="18" charset="0"/>
                  </a:rPr>
                  <a:t>No.of Investors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208845798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alpha val="30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table!PivotTable12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tx1"/>
                </a:solidFill>
                <a:latin typeface="Times New Roman" panose="02020603050405020304" pitchFamily="18" charset="0"/>
              </a:rPr>
              <a:t>Startup Funding Deals Categorized by Investment Type</a:t>
            </a:r>
            <a:endParaRPr lang="en-US" sz="1600" b="1" i="0" baseline="0">
              <a:solidFill>
                <a:schemeClr val="tx1"/>
              </a:solidFill>
              <a:latin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D21A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table'!$Z$35</c:f>
              <c:strCache>
                <c:ptCount val="1"/>
                <c:pt idx="0">
                  <c:v>Total</c:v>
                </c:pt>
              </c:strCache>
            </c:strRef>
          </c:tx>
          <c:spPr>
            <a:solidFill>
              <a:srgbClr val="0D21A1"/>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table'!$Y$36:$Y$41</c:f>
              <c:strCache>
                <c:ptCount val="5"/>
                <c:pt idx="0">
                  <c:v>Private Equity</c:v>
                </c:pt>
                <c:pt idx="1">
                  <c:v>Seed Funding</c:v>
                </c:pt>
                <c:pt idx="2">
                  <c:v>Angel Seed Funding</c:v>
                </c:pt>
                <c:pt idx="3">
                  <c:v>Series A</c:v>
                </c:pt>
                <c:pt idx="4">
                  <c:v>Debt Funding</c:v>
                </c:pt>
              </c:strCache>
            </c:strRef>
          </c:cat>
          <c:val>
            <c:numRef>
              <c:f>'Pivot table'!$Z$36:$Z$41</c:f>
              <c:numCache>
                <c:formatCode>General</c:formatCode>
                <c:ptCount val="5"/>
                <c:pt idx="0">
                  <c:v>708</c:v>
                </c:pt>
                <c:pt idx="1">
                  <c:v>375</c:v>
                </c:pt>
                <c:pt idx="2">
                  <c:v>98</c:v>
                </c:pt>
                <c:pt idx="3">
                  <c:v>29</c:v>
                </c:pt>
                <c:pt idx="4">
                  <c:v>23</c:v>
                </c:pt>
              </c:numCache>
            </c:numRef>
          </c:val>
          <c:extLst>
            <c:ext xmlns:c16="http://schemas.microsoft.com/office/drawing/2014/chart" uri="{C3380CC4-5D6E-409C-BE32-E72D297353CC}">
              <c16:uniqueId val="{00000001-9A33-47FA-A556-AF9D3D7F559E}"/>
            </c:ext>
          </c:extLst>
        </c:ser>
        <c:dLbls>
          <c:showLegendKey val="0"/>
          <c:showVal val="0"/>
          <c:showCatName val="0"/>
          <c:showSerName val="0"/>
          <c:showPercent val="0"/>
          <c:showBubbleSize val="0"/>
        </c:dLbls>
        <c:gapWidth val="219"/>
        <c:overlap val="-27"/>
        <c:axId val="2088456544"/>
        <c:axId val="2088449344"/>
      </c:barChart>
      <c:catAx>
        <c:axId val="2088456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i="0" baseline="0">
                    <a:solidFill>
                      <a:schemeClr val="tx1">
                        <a:lumMod val="95000"/>
                        <a:lumOff val="5000"/>
                      </a:schemeClr>
                    </a:solidFill>
                    <a:latin typeface="Times New Roman" panose="02020603050405020304" pitchFamily="18" charset="0"/>
                  </a:rPr>
                  <a:t>Investement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2088449344"/>
        <c:crosses val="autoZero"/>
        <c:auto val="1"/>
        <c:lblAlgn val="ctr"/>
        <c:lblOffset val="100"/>
        <c:noMultiLvlLbl val="0"/>
      </c:catAx>
      <c:valAx>
        <c:axId val="20884493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i="0" baseline="0">
                    <a:solidFill>
                      <a:schemeClr val="tx1">
                        <a:lumMod val="95000"/>
                        <a:lumOff val="5000"/>
                      </a:schemeClr>
                    </a:solidFill>
                    <a:latin typeface="Times New Roman" panose="02020603050405020304" pitchFamily="18" charset="0"/>
                  </a:rPr>
                  <a:t>No.of startups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2088456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alpha val="30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table!PivotTable10</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tx1"/>
                </a:solidFill>
                <a:latin typeface="Times New Roman" panose="02020603050405020304" pitchFamily="18" charset="0"/>
              </a:rPr>
              <a:t>Industry-Wise Startup Investment Across Indian Cities </a:t>
            </a:r>
            <a:endParaRPr lang="en-IN" sz="1600" b="1" i="0" baseline="0">
              <a:solidFill>
                <a:schemeClr val="tx1"/>
              </a:solidFill>
              <a:latin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5"/>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6"/>
        <c:spPr>
          <a:solidFill>
            <a:srgbClr val="449D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7"/>
        <c:spPr>
          <a:solidFill>
            <a:srgbClr val="90E0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9"/>
        <c:spPr>
          <a:solidFill>
            <a:srgbClr val="192B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1"/>
        <c:spPr>
          <a:solidFill>
            <a:srgbClr val="192B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2"/>
        <c:spPr>
          <a:solidFill>
            <a:srgbClr val="449D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3"/>
        <c:spPr>
          <a:solidFill>
            <a:srgbClr val="90E0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6"/>
        <c:spPr>
          <a:solidFill>
            <a:srgbClr val="78C0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7"/>
        <c:spPr>
          <a:solidFill>
            <a:srgbClr val="CAF0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9"/>
        <c:spPr>
          <a:solidFill>
            <a:srgbClr val="192BC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0"/>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1"/>
        <c:spPr>
          <a:solidFill>
            <a:srgbClr val="78C0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2"/>
        <c:spPr>
          <a:solidFill>
            <a:srgbClr val="CAF0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table'!$AF$19:$AF$20</c:f>
              <c:strCache>
                <c:ptCount val="1"/>
                <c:pt idx="0">
                  <c:v>Consumer Internet</c:v>
                </c:pt>
              </c:strCache>
            </c:strRef>
          </c:tx>
          <c:spPr>
            <a:solidFill>
              <a:srgbClr val="192BC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table'!$AE$21:$AE$26</c:f>
              <c:strCache>
                <c:ptCount val="5"/>
                <c:pt idx="0">
                  <c:v>Bengaluru</c:v>
                </c:pt>
                <c:pt idx="1">
                  <c:v>Gurugram</c:v>
                </c:pt>
                <c:pt idx="2">
                  <c:v>Mumbai</c:v>
                </c:pt>
                <c:pt idx="3">
                  <c:v>New Delhi</c:v>
                </c:pt>
                <c:pt idx="4">
                  <c:v>Chennai</c:v>
                </c:pt>
              </c:strCache>
            </c:strRef>
          </c:cat>
          <c:val>
            <c:numRef>
              <c:f>'Pivot table'!$AF$21:$AF$26</c:f>
              <c:numCache>
                <c:formatCode>General</c:formatCode>
                <c:ptCount val="5"/>
                <c:pt idx="0">
                  <c:v>176</c:v>
                </c:pt>
                <c:pt idx="1">
                  <c:v>83</c:v>
                </c:pt>
                <c:pt idx="2">
                  <c:v>119</c:v>
                </c:pt>
                <c:pt idx="3">
                  <c:v>70</c:v>
                </c:pt>
                <c:pt idx="4">
                  <c:v>17</c:v>
                </c:pt>
              </c:numCache>
            </c:numRef>
          </c:val>
          <c:extLst>
            <c:ext xmlns:c16="http://schemas.microsoft.com/office/drawing/2014/chart" uri="{C3380CC4-5D6E-409C-BE32-E72D297353CC}">
              <c16:uniqueId val="{0000005C-4712-46AE-8C0A-4517D61CE254}"/>
            </c:ext>
          </c:extLst>
        </c:ser>
        <c:ser>
          <c:idx val="1"/>
          <c:order val="1"/>
          <c:tx>
            <c:strRef>
              <c:f>'Pivot table'!$AG$19:$AG$20</c:f>
              <c:strCache>
                <c:ptCount val="1"/>
                <c:pt idx="0">
                  <c:v>Ecommerce</c:v>
                </c:pt>
              </c:strCache>
            </c:strRef>
          </c:tx>
          <c:spPr>
            <a:solidFill>
              <a:srgbClr val="78C0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table'!$AE$21:$AE$26</c:f>
              <c:strCache>
                <c:ptCount val="5"/>
                <c:pt idx="0">
                  <c:v>Bengaluru</c:v>
                </c:pt>
                <c:pt idx="1">
                  <c:v>Gurugram</c:v>
                </c:pt>
                <c:pt idx="2">
                  <c:v>Mumbai</c:v>
                </c:pt>
                <c:pt idx="3">
                  <c:v>New Delhi</c:v>
                </c:pt>
                <c:pt idx="4">
                  <c:v>Chennai</c:v>
                </c:pt>
              </c:strCache>
            </c:strRef>
          </c:cat>
          <c:val>
            <c:numRef>
              <c:f>'Pivot table'!$AG$21:$AG$26</c:f>
              <c:numCache>
                <c:formatCode>General</c:formatCode>
                <c:ptCount val="5"/>
                <c:pt idx="0">
                  <c:v>65</c:v>
                </c:pt>
                <c:pt idx="1">
                  <c:v>29</c:v>
                </c:pt>
                <c:pt idx="2">
                  <c:v>31</c:v>
                </c:pt>
                <c:pt idx="3">
                  <c:v>29</c:v>
                </c:pt>
                <c:pt idx="4">
                  <c:v>8</c:v>
                </c:pt>
              </c:numCache>
            </c:numRef>
          </c:val>
          <c:extLst>
            <c:ext xmlns:c16="http://schemas.microsoft.com/office/drawing/2014/chart" uri="{C3380CC4-5D6E-409C-BE32-E72D297353CC}">
              <c16:uniqueId val="{00000038-E3E1-4516-A140-D29C77EC3F90}"/>
            </c:ext>
          </c:extLst>
        </c:ser>
        <c:ser>
          <c:idx val="2"/>
          <c:order val="2"/>
          <c:tx>
            <c:strRef>
              <c:f>'Pivot table'!$AH$19:$AH$20</c:f>
              <c:strCache>
                <c:ptCount val="1"/>
                <c:pt idx="0">
                  <c:v>Technology</c:v>
                </c:pt>
              </c:strCache>
            </c:strRef>
          </c:tx>
          <c:spPr>
            <a:solidFill>
              <a:srgbClr val="00B4D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table'!$AE$21:$AE$26</c:f>
              <c:strCache>
                <c:ptCount val="5"/>
                <c:pt idx="0">
                  <c:v>Bengaluru</c:v>
                </c:pt>
                <c:pt idx="1">
                  <c:v>Gurugram</c:v>
                </c:pt>
                <c:pt idx="2">
                  <c:v>Mumbai</c:v>
                </c:pt>
                <c:pt idx="3">
                  <c:v>New Delhi</c:v>
                </c:pt>
                <c:pt idx="4">
                  <c:v>Chennai</c:v>
                </c:pt>
              </c:strCache>
            </c:strRef>
          </c:cat>
          <c:val>
            <c:numRef>
              <c:f>'Pivot table'!$AH$21:$AH$26</c:f>
              <c:numCache>
                <c:formatCode>General</c:formatCode>
                <c:ptCount val="5"/>
                <c:pt idx="0">
                  <c:v>102</c:v>
                </c:pt>
                <c:pt idx="1">
                  <c:v>22</c:v>
                </c:pt>
                <c:pt idx="2">
                  <c:v>55</c:v>
                </c:pt>
                <c:pt idx="3">
                  <c:v>19</c:v>
                </c:pt>
                <c:pt idx="4">
                  <c:v>18</c:v>
                </c:pt>
              </c:numCache>
            </c:numRef>
          </c:val>
          <c:extLst>
            <c:ext xmlns:c16="http://schemas.microsoft.com/office/drawing/2014/chart" uri="{C3380CC4-5D6E-409C-BE32-E72D297353CC}">
              <c16:uniqueId val="{00000039-E3E1-4516-A140-D29C77EC3F90}"/>
            </c:ext>
          </c:extLst>
        </c:ser>
        <c:ser>
          <c:idx val="3"/>
          <c:order val="3"/>
          <c:tx>
            <c:strRef>
              <c:f>'Pivot table'!$AI$19:$AI$20</c:f>
              <c:strCache>
                <c:ptCount val="1"/>
                <c:pt idx="0">
                  <c:v>Financial Technology</c:v>
                </c:pt>
              </c:strCache>
            </c:strRef>
          </c:tx>
          <c:spPr>
            <a:solidFill>
              <a:srgbClr val="CAF0F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table'!$AE$21:$AE$26</c:f>
              <c:strCache>
                <c:ptCount val="5"/>
                <c:pt idx="0">
                  <c:v>Bengaluru</c:v>
                </c:pt>
                <c:pt idx="1">
                  <c:v>Gurugram</c:v>
                </c:pt>
                <c:pt idx="2">
                  <c:v>Mumbai</c:v>
                </c:pt>
                <c:pt idx="3">
                  <c:v>New Delhi</c:v>
                </c:pt>
                <c:pt idx="4">
                  <c:v>Chennai</c:v>
                </c:pt>
              </c:strCache>
            </c:strRef>
          </c:cat>
          <c:val>
            <c:numRef>
              <c:f>'Pivot table'!$AI$21:$AI$26</c:f>
              <c:numCache>
                <c:formatCode>General</c:formatCode>
                <c:ptCount val="5"/>
                <c:pt idx="0">
                  <c:v>16</c:v>
                </c:pt>
                <c:pt idx="1">
                  <c:v>12</c:v>
                </c:pt>
                <c:pt idx="2">
                  <c:v>14</c:v>
                </c:pt>
                <c:pt idx="3">
                  <c:v>6</c:v>
                </c:pt>
                <c:pt idx="4">
                  <c:v>8</c:v>
                </c:pt>
              </c:numCache>
            </c:numRef>
          </c:val>
          <c:extLst>
            <c:ext xmlns:c16="http://schemas.microsoft.com/office/drawing/2014/chart" uri="{C3380CC4-5D6E-409C-BE32-E72D297353CC}">
              <c16:uniqueId val="{0000003A-E3E1-4516-A140-D29C77EC3F90}"/>
            </c:ext>
          </c:extLst>
        </c:ser>
        <c:ser>
          <c:idx val="4"/>
          <c:order val="4"/>
          <c:tx>
            <c:strRef>
              <c:f>'Pivot table'!$AJ$19:$AJ$20</c:f>
              <c:strCache>
                <c:ptCount val="1"/>
                <c:pt idx="0">
                  <c:v>Health Care</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table'!$AE$21:$AE$26</c:f>
              <c:strCache>
                <c:ptCount val="5"/>
                <c:pt idx="0">
                  <c:v>Bengaluru</c:v>
                </c:pt>
                <c:pt idx="1">
                  <c:v>Gurugram</c:v>
                </c:pt>
                <c:pt idx="2">
                  <c:v>Mumbai</c:v>
                </c:pt>
                <c:pt idx="3">
                  <c:v>New Delhi</c:v>
                </c:pt>
                <c:pt idx="4">
                  <c:v>Chennai</c:v>
                </c:pt>
              </c:strCache>
            </c:strRef>
          </c:cat>
          <c:val>
            <c:numRef>
              <c:f>'Pivot table'!$AJ$21:$AJ$26</c:f>
              <c:numCache>
                <c:formatCode>General</c:formatCode>
                <c:ptCount val="5"/>
                <c:pt idx="0">
                  <c:v>15</c:v>
                </c:pt>
                <c:pt idx="1">
                  <c:v>9</c:v>
                </c:pt>
                <c:pt idx="2">
                  <c:v>8</c:v>
                </c:pt>
                <c:pt idx="3">
                  <c:v>3</c:v>
                </c:pt>
              </c:numCache>
            </c:numRef>
          </c:val>
          <c:extLst>
            <c:ext xmlns:c16="http://schemas.microsoft.com/office/drawing/2014/chart" uri="{C3380CC4-5D6E-409C-BE32-E72D297353CC}">
              <c16:uniqueId val="{00000000-ACA9-4884-AAD6-C02570654DFF}"/>
            </c:ext>
          </c:extLst>
        </c:ser>
        <c:dLbls>
          <c:dLblPos val="ctr"/>
          <c:showLegendKey val="0"/>
          <c:showVal val="1"/>
          <c:showCatName val="0"/>
          <c:showSerName val="0"/>
          <c:showPercent val="0"/>
          <c:showBubbleSize val="0"/>
        </c:dLbls>
        <c:gapWidth val="150"/>
        <c:overlap val="100"/>
        <c:axId val="1447218303"/>
        <c:axId val="1447211583"/>
      </c:barChart>
      <c:catAx>
        <c:axId val="14472183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i="0" baseline="0">
                    <a:solidFill>
                      <a:schemeClr val="tx1">
                        <a:lumMod val="95000"/>
                        <a:lumOff val="5000"/>
                      </a:schemeClr>
                    </a:solidFill>
                    <a:latin typeface="Times New Roman" panose="02020603050405020304" pitchFamily="18" charset="0"/>
                  </a:rPr>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1447211583"/>
        <c:crosses val="autoZero"/>
        <c:auto val="1"/>
        <c:lblAlgn val="ctr"/>
        <c:lblOffset val="100"/>
        <c:noMultiLvlLbl val="0"/>
      </c:catAx>
      <c:valAx>
        <c:axId val="14472115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i="0" baseline="0">
                    <a:solidFill>
                      <a:schemeClr val="tx1">
                        <a:lumMod val="95000"/>
                        <a:lumOff val="5000"/>
                      </a:schemeClr>
                    </a:solidFill>
                    <a:latin typeface="Times New Roman" panose="02020603050405020304" pitchFamily="18" charset="0"/>
                  </a:rPr>
                  <a:t>Startup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1447218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alpha val="30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Funding overview'!A1"/></Relationships>
</file>

<file path=xl/drawings/_rels/drawing2.xml.rels><?xml version="1.0" encoding="UTF-8" standalone="yes"?>
<Relationships xmlns="http://schemas.openxmlformats.org/package/2006/relationships"><Relationship Id="rId8" Type="http://schemas.openxmlformats.org/officeDocument/2006/relationships/hyperlink" Target="#Investor!A1"/><Relationship Id="rId3" Type="http://schemas.openxmlformats.org/officeDocument/2006/relationships/chart" Target="../charts/chart2.xml"/><Relationship Id="rId7" Type="http://schemas.openxmlformats.org/officeDocument/2006/relationships/hyperlink" Target="#'Sector Wise '!A1"/><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hyperlink" Target="#'Funding overview'!A1"/><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hyperlink" Target="#'Sector Wise '!A1"/><Relationship Id="rId7" Type="http://schemas.openxmlformats.org/officeDocument/2006/relationships/chart" Target="../charts/chart7.xml"/><Relationship Id="rId2" Type="http://schemas.openxmlformats.org/officeDocument/2006/relationships/hyperlink" Target="#'Funding overview'!A1"/><Relationship Id="rId1" Type="http://schemas.openxmlformats.org/officeDocument/2006/relationships/image" Target="../media/image1.jp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hyperlink" Target="#Investor!A1"/></Relationships>
</file>

<file path=xl/drawings/_rels/drawing4.xml.rels><?xml version="1.0" encoding="UTF-8" standalone="yes"?>
<Relationships xmlns="http://schemas.openxmlformats.org/package/2006/relationships"><Relationship Id="rId8" Type="http://schemas.openxmlformats.org/officeDocument/2006/relationships/hyperlink" Target="#Investor!A1"/><Relationship Id="rId3" Type="http://schemas.openxmlformats.org/officeDocument/2006/relationships/chart" Target="../charts/chart10.xml"/><Relationship Id="rId7" Type="http://schemas.openxmlformats.org/officeDocument/2006/relationships/hyperlink" Target="#'Sector Wise '!A1"/><Relationship Id="rId2" Type="http://schemas.openxmlformats.org/officeDocument/2006/relationships/chart" Target="../charts/chart9.xml"/><Relationship Id="rId1" Type="http://schemas.openxmlformats.org/officeDocument/2006/relationships/image" Target="../media/image1.jpg"/><Relationship Id="rId6" Type="http://schemas.openxmlformats.org/officeDocument/2006/relationships/hyperlink" Target="#'Funding overview'!A1"/><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14</xdr:col>
      <xdr:colOff>457200</xdr:colOff>
      <xdr:row>2</xdr:row>
      <xdr:rowOff>68580</xdr:rowOff>
    </xdr:from>
    <xdr:to>
      <xdr:col>17</xdr:col>
      <xdr:colOff>617220</xdr:colOff>
      <xdr:row>5</xdr:row>
      <xdr:rowOff>190500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72F185B-7A24-D7AA-7E64-5D9772148259}"/>
            </a:ext>
          </a:extLst>
        </xdr:cNvPr>
        <xdr:cNvSpPr/>
      </xdr:nvSpPr>
      <xdr:spPr>
        <a:xfrm>
          <a:off x="27111960" y="464820"/>
          <a:ext cx="2758440" cy="7162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Times New Roman" panose="02020603050405020304" pitchFamily="18" charset="0"/>
              <a:cs typeface="Times New Roman" panose="02020603050405020304" pitchFamily="18" charset="0"/>
            </a:rPr>
            <a:t>STARTUP</a:t>
          </a:r>
          <a:r>
            <a:rPr lang="en-IN" sz="1800" baseline="0">
              <a:latin typeface="Times New Roman" panose="02020603050405020304" pitchFamily="18" charset="0"/>
              <a:cs typeface="Times New Roman" panose="02020603050405020304" pitchFamily="18" charset="0"/>
            </a:rPr>
            <a:t> FUNDING DASHBOARD</a:t>
          </a:r>
          <a:endParaRPr lang="en-IN" sz="1800">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163284</xdr:colOff>
      <xdr:row>0</xdr:row>
      <xdr:rowOff>54429</xdr:rowOff>
    </xdr:from>
    <xdr:to>
      <xdr:col>27</xdr:col>
      <xdr:colOff>631370</xdr:colOff>
      <xdr:row>45</xdr:row>
      <xdr:rowOff>87085</xdr:rowOff>
    </xdr:to>
    <xdr:sp macro="" textlink="">
      <xdr:nvSpPr>
        <xdr:cNvPr id="17" name="Rectangle: Rounded Corners 16">
          <a:extLst>
            <a:ext uri="{FF2B5EF4-FFF2-40B4-BE49-F238E27FC236}">
              <a16:creationId xmlns:a16="http://schemas.microsoft.com/office/drawing/2014/main" id="{C37879ED-A9A8-4DC1-9C03-4A6A472E39CE}"/>
            </a:ext>
          </a:extLst>
        </xdr:cNvPr>
        <xdr:cNvSpPr/>
      </xdr:nvSpPr>
      <xdr:spPr>
        <a:xfrm>
          <a:off x="163284" y="54429"/>
          <a:ext cx="18690772" cy="8850085"/>
        </a:xfrm>
        <a:prstGeom prst="roundRect">
          <a:avLst>
            <a:gd name="adj" fmla="val 2195"/>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130626</xdr:colOff>
      <xdr:row>7</xdr:row>
      <xdr:rowOff>14965</xdr:rowOff>
    </xdr:from>
    <xdr:to>
      <xdr:col>24</xdr:col>
      <xdr:colOff>581483</xdr:colOff>
      <xdr:row>25</xdr:row>
      <xdr:rowOff>87994</xdr:rowOff>
    </xdr:to>
    <xdr:graphicFrame macro="">
      <xdr:nvGraphicFramePr>
        <xdr:cNvPr id="3" name="Chart 2">
          <a:extLst>
            <a:ext uri="{FF2B5EF4-FFF2-40B4-BE49-F238E27FC236}">
              <a16:creationId xmlns:a16="http://schemas.microsoft.com/office/drawing/2014/main" id="{9FA53410-81D9-45AE-B785-0579D2E8A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221794</xdr:colOff>
      <xdr:row>26</xdr:row>
      <xdr:rowOff>47623</xdr:rowOff>
    </xdr:from>
    <xdr:to>
      <xdr:col>13</xdr:col>
      <xdr:colOff>672651</xdr:colOff>
      <xdr:row>44</xdr:row>
      <xdr:rowOff>120651</xdr:rowOff>
    </xdr:to>
    <xdr:graphicFrame macro="">
      <xdr:nvGraphicFramePr>
        <xdr:cNvPr id="4" name="Chart 3">
          <a:extLst>
            <a:ext uri="{FF2B5EF4-FFF2-40B4-BE49-F238E27FC236}">
              <a16:creationId xmlns:a16="http://schemas.microsoft.com/office/drawing/2014/main" id="{31D335DD-C47C-4E11-A2C9-D8327955F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174672</xdr:colOff>
      <xdr:row>26</xdr:row>
      <xdr:rowOff>58510</xdr:rowOff>
    </xdr:from>
    <xdr:to>
      <xdr:col>24</xdr:col>
      <xdr:colOff>625529</xdr:colOff>
      <xdr:row>44</xdr:row>
      <xdr:rowOff>131538</xdr:rowOff>
    </xdr:to>
    <xdr:graphicFrame macro="">
      <xdr:nvGraphicFramePr>
        <xdr:cNvPr id="5" name="Chart 4">
          <a:extLst>
            <a:ext uri="{FF2B5EF4-FFF2-40B4-BE49-F238E27FC236}">
              <a16:creationId xmlns:a16="http://schemas.microsoft.com/office/drawing/2014/main" id="{7298027F-6D62-4481-AD1D-0D4F195180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242749</xdr:colOff>
      <xdr:row>7</xdr:row>
      <xdr:rowOff>32654</xdr:rowOff>
    </xdr:from>
    <xdr:to>
      <xdr:col>3</xdr:col>
      <xdr:colOff>70755</xdr:colOff>
      <xdr:row>19</xdr:row>
      <xdr:rowOff>43543</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115AC167-A581-433F-849D-627718B3D87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42749" y="1404254"/>
              <a:ext cx="1852749" cy="4669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46804</xdr:colOff>
      <xdr:row>9</xdr:row>
      <xdr:rowOff>7619</xdr:rowOff>
    </xdr:from>
    <xdr:to>
      <xdr:col>27</xdr:col>
      <xdr:colOff>555168</xdr:colOff>
      <xdr:row>18</xdr:row>
      <xdr:rowOff>0</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D779FD3A-8EAB-4717-8A50-F3FE3467CAF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919661" y="1771105"/>
              <a:ext cx="1858193" cy="1755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185057</xdr:colOff>
      <xdr:row>1</xdr:row>
      <xdr:rowOff>10884</xdr:rowOff>
    </xdr:from>
    <xdr:to>
      <xdr:col>13</xdr:col>
      <xdr:colOff>5400</xdr:colOff>
      <xdr:row>6</xdr:row>
      <xdr:rowOff>111170</xdr:rowOff>
    </xdr:to>
    <xdr:sp macro="" textlink="'Pivot table'!N5">
      <xdr:nvSpPr>
        <xdr:cNvPr id="10" name="Rectangle: Rounded Corners 9">
          <a:extLst>
            <a:ext uri="{FF2B5EF4-FFF2-40B4-BE49-F238E27FC236}">
              <a16:creationId xmlns:a16="http://schemas.microsoft.com/office/drawing/2014/main" id="{5BFE5E0B-079B-2A4D-FA58-95E7932CF746}"/>
            </a:ext>
          </a:extLst>
        </xdr:cNvPr>
        <xdr:cNvSpPr/>
      </xdr:nvSpPr>
      <xdr:spPr>
        <a:xfrm>
          <a:off x="6259286" y="206827"/>
          <a:ext cx="2520000" cy="1080000"/>
        </a:xfrm>
        <a:prstGeom prst="roundRect">
          <a:avLst/>
        </a:prstGeom>
        <a:solidFill>
          <a:schemeClr val="bg1">
            <a:alpha val="40000"/>
          </a:schemeClr>
        </a:solidFill>
        <a:ln>
          <a:solidFill>
            <a:sysClr val="windowText" lastClr="000000"/>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7F054D3-A58C-4007-8CAE-505C9C07A12B}" type="TxLink">
            <a:rPr lang="en-US" sz="2400" b="1" i="0" u="none" strike="noStrike">
              <a:solidFill>
                <a:schemeClr val="tx1"/>
              </a:solidFill>
              <a:latin typeface="Times New Roman" panose="02020603050405020304" pitchFamily="18" charset="0"/>
              <a:cs typeface="Times New Roman" panose="02020603050405020304" pitchFamily="18" charset="0"/>
            </a:rPr>
            <a:pPr algn="ctr"/>
            <a:t>$27,85,58,23,035</a:t>
          </a:fld>
          <a:endParaRPr lang="en-US" sz="2400" b="1" i="0" u="none" strike="noStrike">
            <a:solidFill>
              <a:schemeClr val="tx1"/>
            </a:solidFill>
            <a:latin typeface="Times New Roman" panose="02020603050405020304" pitchFamily="18" charset="0"/>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2400" b="1" i="0">
              <a:solidFill>
                <a:schemeClr val="tx1"/>
              </a:solidFill>
              <a:effectLst/>
              <a:latin typeface="Times New Roman" panose="02020603050405020304" pitchFamily="18" charset="0"/>
              <a:ea typeface="+mn-ea"/>
              <a:cs typeface="Times New Roman" panose="02020603050405020304" pitchFamily="18" charset="0"/>
            </a:rPr>
            <a:t>Total Funding</a:t>
          </a:r>
          <a:endParaRPr lang="en-IN" sz="6000">
            <a:solidFill>
              <a:schemeClr val="tx1"/>
            </a:solidFill>
            <a:effectLst/>
            <a:latin typeface="Times New Roman" panose="02020603050405020304" pitchFamily="18" charset="0"/>
            <a:cs typeface="Times New Roman" panose="02020603050405020304" pitchFamily="18" charset="0"/>
          </a:endParaRPr>
        </a:p>
      </xdr:txBody>
    </xdr:sp>
    <xdr:clientData/>
  </xdr:twoCellAnchor>
  <xdr:twoCellAnchor>
    <xdr:from>
      <xdr:col>13</xdr:col>
      <xdr:colOff>141514</xdr:colOff>
      <xdr:row>1</xdr:row>
      <xdr:rowOff>10885</xdr:rowOff>
    </xdr:from>
    <xdr:to>
      <xdr:col>16</xdr:col>
      <xdr:colOff>636771</xdr:colOff>
      <xdr:row>6</xdr:row>
      <xdr:rowOff>111171</xdr:rowOff>
    </xdr:to>
    <xdr:sp macro="" textlink="'Pivot table'!$P$3">
      <xdr:nvSpPr>
        <xdr:cNvPr id="11" name="Rectangle: Rounded Corners 10">
          <a:extLst>
            <a:ext uri="{FF2B5EF4-FFF2-40B4-BE49-F238E27FC236}">
              <a16:creationId xmlns:a16="http://schemas.microsoft.com/office/drawing/2014/main" id="{F39ABDA3-C81E-4AB5-8A93-64381985E857}"/>
            </a:ext>
          </a:extLst>
        </xdr:cNvPr>
        <xdr:cNvSpPr/>
      </xdr:nvSpPr>
      <xdr:spPr>
        <a:xfrm>
          <a:off x="8915400" y="206828"/>
          <a:ext cx="2520000" cy="1080000"/>
        </a:xfrm>
        <a:prstGeom prst="roundRect">
          <a:avLst/>
        </a:prstGeom>
        <a:solidFill>
          <a:schemeClr val="bg1">
            <a:alpha val="40000"/>
          </a:schemeClr>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66CC926-3B48-4E0F-92D2-C399573DC001}" type="TxLink">
            <a:rPr lang="en-US" sz="2400" b="1" i="0" u="none" strike="noStrike">
              <a:solidFill>
                <a:schemeClr val="tx1"/>
              </a:solidFill>
              <a:latin typeface="Times New Roman"/>
              <a:cs typeface="Times New Roman"/>
            </a:rPr>
            <a:pPr algn="ctr"/>
            <a:t>$3,90,00,00,000</a:t>
          </a:fld>
          <a:endParaRPr lang="en-US" sz="2400" b="1" i="0" u="none" strike="noStrike">
            <a:solidFill>
              <a:schemeClr val="tx1"/>
            </a:solidFill>
            <a:latin typeface="Times New Roman"/>
            <a:cs typeface="Times New Roman"/>
          </a:endParaRPr>
        </a:p>
        <a:p>
          <a:pPr algn="ctr"/>
          <a:r>
            <a:rPr lang="en-US" sz="2400" b="1" i="0" u="none" strike="noStrike">
              <a:solidFill>
                <a:schemeClr val="tx1"/>
              </a:solidFill>
              <a:latin typeface="Times New Roman"/>
              <a:cs typeface="Times New Roman"/>
            </a:rPr>
            <a:t>Maximum</a:t>
          </a:r>
          <a:r>
            <a:rPr lang="en-US" sz="2400" b="1" i="0" u="none" strike="noStrike" baseline="0">
              <a:solidFill>
                <a:schemeClr val="tx1"/>
              </a:solidFill>
              <a:latin typeface="Times New Roman"/>
              <a:cs typeface="Times New Roman"/>
            </a:rPr>
            <a:t> Amount</a:t>
          </a:r>
          <a:endParaRPr lang="en-IN" sz="2000" b="1">
            <a:solidFill>
              <a:schemeClr val="tx1"/>
            </a:solidFill>
          </a:endParaRPr>
        </a:p>
      </xdr:txBody>
    </xdr:sp>
    <xdr:clientData/>
  </xdr:twoCellAnchor>
  <xdr:twoCellAnchor>
    <xdr:from>
      <xdr:col>17</xdr:col>
      <xdr:colOff>87086</xdr:colOff>
      <xdr:row>0</xdr:row>
      <xdr:rowOff>195941</xdr:rowOff>
    </xdr:from>
    <xdr:to>
      <xdr:col>20</xdr:col>
      <xdr:colOff>582343</xdr:colOff>
      <xdr:row>6</xdr:row>
      <xdr:rowOff>100284</xdr:rowOff>
    </xdr:to>
    <xdr:sp macro="" textlink="'Pivot table'!$R$3">
      <xdr:nvSpPr>
        <xdr:cNvPr id="12" name="Rectangle: Rounded Corners 11">
          <a:extLst>
            <a:ext uri="{FF2B5EF4-FFF2-40B4-BE49-F238E27FC236}">
              <a16:creationId xmlns:a16="http://schemas.microsoft.com/office/drawing/2014/main" id="{9FBDF31C-2AA0-4280-A9D3-E5B608156491}"/>
            </a:ext>
          </a:extLst>
        </xdr:cNvPr>
        <xdr:cNvSpPr/>
      </xdr:nvSpPr>
      <xdr:spPr>
        <a:xfrm>
          <a:off x="11560629" y="195941"/>
          <a:ext cx="2520000" cy="1080000"/>
        </a:xfrm>
        <a:prstGeom prst="roundRect">
          <a:avLst/>
        </a:prstGeom>
        <a:solidFill>
          <a:schemeClr val="bg1">
            <a:alpha val="40000"/>
          </a:schemeClr>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4397A1E-5C70-432B-8137-D55DC53A6328}" type="TxLink">
            <a:rPr lang="en-US" sz="2400" b="1" i="0" u="none" strike="noStrike">
              <a:solidFill>
                <a:srgbClr val="000000"/>
              </a:solidFill>
              <a:latin typeface="Times New Roman"/>
              <a:cs typeface="Times New Roman"/>
            </a:rPr>
            <a:pPr algn="ctr"/>
            <a:t>$2,11,50,967</a:t>
          </a:fld>
          <a:endParaRPr lang="en-US" sz="2400" b="1" i="0" u="none" strike="noStrike">
            <a:solidFill>
              <a:srgbClr val="000000"/>
            </a:solidFill>
            <a:latin typeface="Times New Roman"/>
            <a:cs typeface="Times New Roman"/>
          </a:endParaRPr>
        </a:p>
        <a:p>
          <a:pPr algn="ctr"/>
          <a:r>
            <a:rPr lang="en-US" sz="2400" b="1" i="0" u="none" strike="noStrike">
              <a:solidFill>
                <a:srgbClr val="000000"/>
              </a:solidFill>
              <a:latin typeface="Times New Roman"/>
              <a:cs typeface="Times New Roman"/>
            </a:rPr>
            <a:t>Average Amount</a:t>
          </a:r>
          <a:endParaRPr lang="en-IN" sz="2000" b="1"/>
        </a:p>
      </xdr:txBody>
    </xdr:sp>
    <xdr:clientData/>
  </xdr:twoCellAnchor>
  <xdr:twoCellAnchor>
    <xdr:from>
      <xdr:col>21</xdr:col>
      <xdr:colOff>21771</xdr:colOff>
      <xdr:row>0</xdr:row>
      <xdr:rowOff>195939</xdr:rowOff>
    </xdr:from>
    <xdr:to>
      <xdr:col>24</xdr:col>
      <xdr:colOff>517028</xdr:colOff>
      <xdr:row>6</xdr:row>
      <xdr:rowOff>100282</xdr:rowOff>
    </xdr:to>
    <xdr:sp macro="" textlink="'Pivot table'!$T$3">
      <xdr:nvSpPr>
        <xdr:cNvPr id="13" name="Rectangle: Rounded Corners 12">
          <a:extLst>
            <a:ext uri="{FF2B5EF4-FFF2-40B4-BE49-F238E27FC236}">
              <a16:creationId xmlns:a16="http://schemas.microsoft.com/office/drawing/2014/main" id="{F6810999-2EDE-426A-80D3-95DEE73FBCE1}"/>
            </a:ext>
          </a:extLst>
        </xdr:cNvPr>
        <xdr:cNvSpPr/>
      </xdr:nvSpPr>
      <xdr:spPr>
        <a:xfrm>
          <a:off x="14194971" y="195939"/>
          <a:ext cx="2520000" cy="1080000"/>
        </a:xfrm>
        <a:prstGeom prst="roundRect">
          <a:avLst/>
        </a:prstGeom>
        <a:solidFill>
          <a:schemeClr val="bg1">
            <a:alpha val="40000"/>
          </a:schemeClr>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A8540F1-6702-450E-B65F-B1E594CCC668}" type="TxLink">
            <a:rPr lang="en-US" sz="2400" b="1" i="0" u="none" strike="noStrike">
              <a:solidFill>
                <a:srgbClr val="000000"/>
              </a:solidFill>
              <a:latin typeface="Times New Roman"/>
              <a:cs typeface="Times New Roman"/>
            </a:rPr>
            <a:pPr algn="ctr"/>
            <a:t>1077</a:t>
          </a:fld>
          <a:endParaRPr lang="en-US" sz="2400" b="1" i="0" u="none" strike="noStrike">
            <a:solidFill>
              <a:srgbClr val="000000"/>
            </a:solidFill>
            <a:latin typeface="Times New Roman"/>
            <a:cs typeface="Times New Roman"/>
          </a:endParaRPr>
        </a:p>
        <a:p>
          <a:pPr algn="ctr"/>
          <a:r>
            <a:rPr lang="en-US" sz="2400" b="1" i="0" u="none" strike="noStrike">
              <a:solidFill>
                <a:srgbClr val="000000"/>
              </a:solidFill>
              <a:latin typeface="Times New Roman"/>
              <a:cs typeface="Times New Roman"/>
            </a:rPr>
            <a:t>Total Startups</a:t>
          </a:r>
          <a:endParaRPr lang="en-IN" sz="2000" b="1"/>
        </a:p>
      </xdr:txBody>
    </xdr:sp>
    <xdr:clientData/>
  </xdr:twoCellAnchor>
  <xdr:twoCellAnchor>
    <xdr:from>
      <xdr:col>3</xdr:col>
      <xdr:colOff>232679</xdr:colOff>
      <xdr:row>7</xdr:row>
      <xdr:rowOff>4080</xdr:rowOff>
    </xdr:from>
    <xdr:to>
      <xdr:col>14</xdr:col>
      <xdr:colOff>8622</xdr:colOff>
      <xdr:row>25</xdr:row>
      <xdr:rowOff>77109</xdr:rowOff>
    </xdr:to>
    <xdr:graphicFrame macro="">
      <xdr:nvGraphicFramePr>
        <xdr:cNvPr id="14" name="Chart 13">
          <a:extLst>
            <a:ext uri="{FF2B5EF4-FFF2-40B4-BE49-F238E27FC236}">
              <a16:creationId xmlns:a16="http://schemas.microsoft.com/office/drawing/2014/main" id="{57FB4100-9E2A-4B21-0ACB-C94F44FD4E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272141</xdr:colOff>
      <xdr:row>1</xdr:row>
      <xdr:rowOff>43543</xdr:rowOff>
    </xdr:from>
    <xdr:to>
      <xdr:col>8</xdr:col>
      <xdr:colOff>511628</xdr:colOff>
      <xdr:row>6</xdr:row>
      <xdr:rowOff>119743</xdr:rowOff>
    </xdr:to>
    <xdr:sp macro="" textlink="">
      <xdr:nvSpPr>
        <xdr:cNvPr id="18" name="Rectangle: Rounded Corners 17">
          <a:extLst>
            <a:ext uri="{FF2B5EF4-FFF2-40B4-BE49-F238E27FC236}">
              <a16:creationId xmlns:a16="http://schemas.microsoft.com/office/drawing/2014/main" id="{6928081E-3FED-C2DF-EC39-02052F8DAF5B}"/>
            </a:ext>
          </a:extLst>
        </xdr:cNvPr>
        <xdr:cNvSpPr/>
      </xdr:nvSpPr>
      <xdr:spPr>
        <a:xfrm>
          <a:off x="272141" y="239486"/>
          <a:ext cx="5638801" cy="1055914"/>
        </a:xfrm>
        <a:prstGeom prst="roundRect">
          <a:avLst/>
        </a:prstGeom>
        <a:solidFill>
          <a:schemeClr val="bg1">
            <a:alpha val="40000"/>
          </a:schemeClr>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tx1"/>
              </a:solidFill>
              <a:latin typeface="Times New Roman" panose="02020603050405020304" pitchFamily="18" charset="0"/>
              <a:cs typeface="Times New Roman" panose="02020603050405020304" pitchFamily="18" charset="0"/>
            </a:rPr>
            <a:t>STARTUPS FUNDING IN INDIA</a:t>
          </a:r>
        </a:p>
      </xdr:txBody>
    </xdr:sp>
    <xdr:clientData/>
  </xdr:twoCellAnchor>
  <xdr:twoCellAnchor>
    <xdr:from>
      <xdr:col>0</xdr:col>
      <xdr:colOff>326570</xdr:colOff>
      <xdr:row>31</xdr:row>
      <xdr:rowOff>119742</xdr:rowOff>
    </xdr:from>
    <xdr:to>
      <xdr:col>2</xdr:col>
      <xdr:colOff>609598</xdr:colOff>
      <xdr:row>35</xdr:row>
      <xdr:rowOff>10885</xdr:rowOff>
    </xdr:to>
    <xdr:sp macro="" textlink="">
      <xdr:nvSpPr>
        <xdr:cNvPr id="20" name="Rectangle: Rounded Corners 19">
          <a:hlinkClick xmlns:r="http://schemas.openxmlformats.org/officeDocument/2006/relationships" r:id="rId6"/>
          <a:extLst>
            <a:ext uri="{FF2B5EF4-FFF2-40B4-BE49-F238E27FC236}">
              <a16:creationId xmlns:a16="http://schemas.microsoft.com/office/drawing/2014/main" id="{36B1FB4E-3509-197C-349F-2813C9BC2E66}"/>
            </a:ext>
          </a:extLst>
        </xdr:cNvPr>
        <xdr:cNvSpPr/>
      </xdr:nvSpPr>
      <xdr:spPr>
        <a:xfrm>
          <a:off x="326570" y="6193971"/>
          <a:ext cx="1632857" cy="674914"/>
        </a:xfrm>
        <a:prstGeom prst="roundRect">
          <a:avLst>
            <a:gd name="adj" fmla="val 36148"/>
          </a:avLst>
        </a:prstGeom>
        <a:solidFill>
          <a:schemeClr val="bg1"/>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latin typeface="Times New Roman" panose="02020603050405020304" pitchFamily="18" charset="0"/>
              <a:cs typeface="Times New Roman" panose="02020603050405020304" pitchFamily="18" charset="0"/>
            </a:rPr>
            <a:t>Funding</a:t>
          </a:r>
          <a:r>
            <a:rPr lang="en-IN" sz="2000" b="1" baseline="0">
              <a:solidFill>
                <a:schemeClr val="tx1"/>
              </a:solidFill>
              <a:latin typeface="Times New Roman" panose="02020603050405020304" pitchFamily="18" charset="0"/>
              <a:cs typeface="Times New Roman" panose="02020603050405020304" pitchFamily="18" charset="0"/>
            </a:rPr>
            <a:t> Overview</a:t>
          </a:r>
          <a:endParaRPr lang="en-IN"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326571</xdr:colOff>
      <xdr:row>36</xdr:row>
      <xdr:rowOff>32658</xdr:rowOff>
    </xdr:from>
    <xdr:to>
      <xdr:col>2</xdr:col>
      <xdr:colOff>609599</xdr:colOff>
      <xdr:row>39</xdr:row>
      <xdr:rowOff>119744</xdr:rowOff>
    </xdr:to>
    <xdr:sp macro="" textlink="">
      <xdr:nvSpPr>
        <xdr:cNvPr id="23" name="Rectangle: Rounded Corners 22">
          <a:hlinkClick xmlns:r="http://schemas.openxmlformats.org/officeDocument/2006/relationships" r:id="rId7"/>
          <a:extLst>
            <a:ext uri="{FF2B5EF4-FFF2-40B4-BE49-F238E27FC236}">
              <a16:creationId xmlns:a16="http://schemas.microsoft.com/office/drawing/2014/main" id="{EC8260B8-03E9-486D-879A-80E32BAA3740}"/>
            </a:ext>
          </a:extLst>
        </xdr:cNvPr>
        <xdr:cNvSpPr/>
      </xdr:nvSpPr>
      <xdr:spPr>
        <a:xfrm>
          <a:off x="326571" y="7086601"/>
          <a:ext cx="1632857" cy="674914"/>
        </a:xfrm>
        <a:prstGeom prst="roundRect">
          <a:avLst>
            <a:gd name="adj" fmla="val 36148"/>
          </a:avLst>
        </a:prstGeom>
        <a:solidFill>
          <a:srgbClr val="4472C4"/>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latin typeface="Times New Roman" panose="02020603050405020304" pitchFamily="18" charset="0"/>
              <a:cs typeface="Times New Roman" panose="02020603050405020304" pitchFamily="18" charset="0"/>
            </a:rPr>
            <a:t>Sector</a:t>
          </a:r>
          <a:r>
            <a:rPr lang="en-IN" sz="2000" b="1" baseline="0">
              <a:solidFill>
                <a:schemeClr val="tx1"/>
              </a:solidFill>
              <a:latin typeface="Times New Roman" panose="02020603050405020304" pitchFamily="18" charset="0"/>
              <a:cs typeface="Times New Roman" panose="02020603050405020304" pitchFamily="18" charset="0"/>
            </a:rPr>
            <a:t> Wise</a:t>
          </a:r>
          <a:endParaRPr lang="en-IN"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348342</xdr:colOff>
      <xdr:row>40</xdr:row>
      <xdr:rowOff>130630</xdr:rowOff>
    </xdr:from>
    <xdr:to>
      <xdr:col>2</xdr:col>
      <xdr:colOff>631370</xdr:colOff>
      <xdr:row>44</xdr:row>
      <xdr:rowOff>21772</xdr:rowOff>
    </xdr:to>
    <xdr:sp macro="" textlink="">
      <xdr:nvSpPr>
        <xdr:cNvPr id="24" name="Rectangle: Rounded Corners 23">
          <a:hlinkClick xmlns:r="http://schemas.openxmlformats.org/officeDocument/2006/relationships" r:id="rId8"/>
          <a:extLst>
            <a:ext uri="{FF2B5EF4-FFF2-40B4-BE49-F238E27FC236}">
              <a16:creationId xmlns:a16="http://schemas.microsoft.com/office/drawing/2014/main" id="{56901432-0A59-4A62-A78A-05E70A4A1A73}"/>
            </a:ext>
          </a:extLst>
        </xdr:cNvPr>
        <xdr:cNvSpPr/>
      </xdr:nvSpPr>
      <xdr:spPr>
        <a:xfrm>
          <a:off x="348342" y="7968344"/>
          <a:ext cx="1632857" cy="674914"/>
        </a:xfrm>
        <a:prstGeom prst="roundRect">
          <a:avLst>
            <a:gd name="adj" fmla="val 36148"/>
          </a:avLst>
        </a:prstGeom>
        <a:solidFill>
          <a:srgbClr val="4472C4"/>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latin typeface="Times New Roman" panose="02020603050405020304" pitchFamily="18" charset="0"/>
              <a:cs typeface="Times New Roman" panose="02020603050405020304" pitchFamily="18" charset="0"/>
            </a:rPr>
            <a:t>Investors</a:t>
          </a:r>
        </a:p>
      </xdr:txBody>
    </xdr:sp>
    <xdr:clientData/>
  </xdr:twoCellAnchor>
  <xdr:twoCellAnchor editAs="oneCell">
    <xdr:from>
      <xdr:col>25</xdr:col>
      <xdr:colOff>76196</xdr:colOff>
      <xdr:row>18</xdr:row>
      <xdr:rowOff>108859</xdr:rowOff>
    </xdr:from>
    <xdr:to>
      <xdr:col>27</xdr:col>
      <xdr:colOff>555167</xdr:colOff>
      <xdr:row>26</xdr:row>
      <xdr:rowOff>10888</xdr:rowOff>
    </xdr:to>
    <mc:AlternateContent xmlns:mc="http://schemas.openxmlformats.org/markup-compatibility/2006" xmlns:a14="http://schemas.microsoft.com/office/drawing/2010/main">
      <mc:Choice Requires="a14">
        <xdr:graphicFrame macro="">
          <xdr:nvGraphicFramePr>
            <xdr:cNvPr id="2" name="Quarter">
              <a:extLst>
                <a:ext uri="{FF2B5EF4-FFF2-40B4-BE49-F238E27FC236}">
                  <a16:creationId xmlns:a16="http://schemas.microsoft.com/office/drawing/2014/main" id="{BFB309D5-8C2C-4A57-870D-BE70D4F1B5C4}"/>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6949053" y="3635830"/>
              <a:ext cx="1828800" cy="1469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55516</xdr:colOff>
      <xdr:row>26</xdr:row>
      <xdr:rowOff>76201</xdr:rowOff>
    </xdr:from>
    <xdr:to>
      <xdr:col>27</xdr:col>
      <xdr:colOff>534487</xdr:colOff>
      <xdr:row>44</xdr:row>
      <xdr:rowOff>141514</xdr:rowOff>
    </xdr:to>
    <mc:AlternateContent xmlns:mc="http://schemas.openxmlformats.org/markup-compatibility/2006" xmlns:a14="http://schemas.microsoft.com/office/drawing/2010/main">
      <mc:Choice Requires="a14">
        <xdr:graphicFrame macro="">
          <xdr:nvGraphicFramePr>
            <xdr:cNvPr id="7" name="Month Name">
              <a:extLst>
                <a:ext uri="{FF2B5EF4-FFF2-40B4-BE49-F238E27FC236}">
                  <a16:creationId xmlns:a16="http://schemas.microsoft.com/office/drawing/2014/main" id="{3FEDE480-FBE8-420D-9E35-C1F87EA13354}"/>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6928373" y="5170715"/>
              <a:ext cx="1828800" cy="3592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250371</xdr:colOff>
      <xdr:row>19</xdr:row>
      <xdr:rowOff>76202</xdr:rowOff>
    </xdr:from>
    <xdr:to>
      <xdr:col>3</xdr:col>
      <xdr:colOff>54428</xdr:colOff>
      <xdr:row>30</xdr:row>
      <xdr:rowOff>152400</xdr:rowOff>
    </xdr:to>
    <mc:AlternateContent xmlns:mc="http://schemas.openxmlformats.org/markup-compatibility/2006" xmlns:a14="http://schemas.microsoft.com/office/drawing/2010/main">
      <mc:Choice Requires="a14">
        <xdr:graphicFrame macro="">
          <xdr:nvGraphicFramePr>
            <xdr:cNvPr id="9" name="Investment Type">
              <a:extLst>
                <a:ext uri="{FF2B5EF4-FFF2-40B4-BE49-F238E27FC236}">
                  <a16:creationId xmlns:a16="http://schemas.microsoft.com/office/drawing/2014/main" id="{8A3E9505-789C-4A69-BAEC-5202D3EA9BE3}"/>
                </a:ext>
              </a:extLst>
            </xdr:cNvPr>
            <xdr:cNvGraphicFramePr/>
          </xdr:nvGraphicFramePr>
          <xdr:xfrm>
            <a:off x="0" y="0"/>
            <a:ext cx="0" cy="0"/>
          </xdr:xfrm>
          <a:graphic>
            <a:graphicData uri="http://schemas.microsoft.com/office/drawing/2010/slicer">
              <sle:slicer xmlns:sle="http://schemas.microsoft.com/office/drawing/2010/slicer" name="Investment Type"/>
            </a:graphicData>
          </a:graphic>
        </xdr:graphicFrame>
      </mc:Choice>
      <mc:Fallback xmlns="">
        <xdr:sp macro="" textlink="">
          <xdr:nvSpPr>
            <xdr:cNvPr id="0" name=""/>
            <xdr:cNvSpPr>
              <a:spLocks noTextEdit="1"/>
            </xdr:cNvSpPr>
          </xdr:nvSpPr>
          <xdr:spPr>
            <a:xfrm>
              <a:off x="250371" y="3799116"/>
              <a:ext cx="1828800" cy="22315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598714</xdr:colOff>
      <xdr:row>1</xdr:row>
      <xdr:rowOff>0</xdr:rowOff>
    </xdr:from>
    <xdr:to>
      <xdr:col>27</xdr:col>
      <xdr:colOff>522514</xdr:colOff>
      <xdr:row>6</xdr:row>
      <xdr:rowOff>100286</xdr:rowOff>
    </xdr:to>
    <xdr:sp macro="" textlink="'Pivot table'!V5">
      <xdr:nvSpPr>
        <xdr:cNvPr id="15" name="Rectangle: Rounded Corners 14">
          <a:extLst>
            <a:ext uri="{FF2B5EF4-FFF2-40B4-BE49-F238E27FC236}">
              <a16:creationId xmlns:a16="http://schemas.microsoft.com/office/drawing/2014/main" id="{E2946BD1-25C3-453F-8EF1-D0184D13F135}"/>
            </a:ext>
          </a:extLst>
        </xdr:cNvPr>
        <xdr:cNvSpPr/>
      </xdr:nvSpPr>
      <xdr:spPr>
        <a:xfrm>
          <a:off x="16796657" y="195943"/>
          <a:ext cx="1948543" cy="1080000"/>
        </a:xfrm>
        <a:prstGeom prst="roundRect">
          <a:avLst/>
        </a:prstGeom>
        <a:solidFill>
          <a:schemeClr val="bg1">
            <a:alpha val="40000"/>
          </a:schemeClr>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B07A414-9FD1-436D-B19F-5565DE45180C}" type="TxLink">
            <a:rPr lang="en-US" sz="2400" b="1" i="0" u="none" strike="noStrike">
              <a:solidFill>
                <a:srgbClr val="000000"/>
              </a:solidFill>
              <a:latin typeface="Times New Roman"/>
              <a:ea typeface="+mn-ea"/>
              <a:cs typeface="Times New Roman"/>
            </a:rPr>
            <a:pPr marL="0" indent="0" algn="ctr"/>
            <a:t>35</a:t>
          </a:fld>
          <a:endParaRPr lang="en-US" sz="2400" b="1" i="0" u="none" strike="noStrike">
            <a:solidFill>
              <a:srgbClr val="000000"/>
            </a:solidFill>
            <a:latin typeface="Times New Roman"/>
            <a:ea typeface="+mn-ea"/>
            <a:cs typeface="Times New Roman"/>
          </a:endParaRPr>
        </a:p>
        <a:p>
          <a:pPr marL="0" indent="0" algn="ctr"/>
          <a:r>
            <a:rPr lang="en-US" sz="2400" b="1" i="0" u="none" strike="noStrike">
              <a:solidFill>
                <a:srgbClr val="000000"/>
              </a:solidFill>
              <a:latin typeface="Times New Roman"/>
              <a:ea typeface="+mn-ea"/>
              <a:cs typeface="Times New Roman"/>
            </a:rPr>
            <a:t>CITIES</a:t>
          </a:r>
          <a:endParaRPr lang="en-IN" sz="2400" b="1" i="0" u="none" strike="noStrike">
            <a:solidFill>
              <a:srgbClr val="000000"/>
            </a:solidFill>
            <a:latin typeface="Times New Roman"/>
            <a:ea typeface="+mn-ea"/>
            <a:cs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108857</xdr:colOff>
      <xdr:row>0</xdr:row>
      <xdr:rowOff>97972</xdr:rowOff>
    </xdr:from>
    <xdr:to>
      <xdr:col>27</xdr:col>
      <xdr:colOff>576943</xdr:colOff>
      <xdr:row>45</xdr:row>
      <xdr:rowOff>119742</xdr:rowOff>
    </xdr:to>
    <xdr:sp macro="" textlink="">
      <xdr:nvSpPr>
        <xdr:cNvPr id="15" name="Rectangle: Rounded Corners 14">
          <a:extLst>
            <a:ext uri="{FF2B5EF4-FFF2-40B4-BE49-F238E27FC236}">
              <a16:creationId xmlns:a16="http://schemas.microsoft.com/office/drawing/2014/main" id="{B232280D-F75B-42F6-8148-30F7F9B79EAE}"/>
            </a:ext>
          </a:extLst>
        </xdr:cNvPr>
        <xdr:cNvSpPr/>
      </xdr:nvSpPr>
      <xdr:spPr>
        <a:xfrm>
          <a:off x="108857" y="97972"/>
          <a:ext cx="18690772" cy="8839199"/>
        </a:xfrm>
        <a:prstGeom prst="roundRect">
          <a:avLst>
            <a:gd name="adj" fmla="val 2195"/>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177438</xdr:colOff>
      <xdr:row>7</xdr:row>
      <xdr:rowOff>97968</xdr:rowOff>
    </xdr:from>
    <xdr:to>
      <xdr:col>3</xdr:col>
      <xdr:colOff>5444</xdr:colOff>
      <xdr:row>18</xdr:row>
      <xdr:rowOff>97972</xdr:rowOff>
    </xdr:to>
    <mc:AlternateContent xmlns:mc="http://schemas.openxmlformats.org/markup-compatibility/2006" xmlns:a14="http://schemas.microsoft.com/office/drawing/2010/main">
      <mc:Choice Requires="a14">
        <xdr:graphicFrame macro="">
          <xdr:nvGraphicFramePr>
            <xdr:cNvPr id="16" name="City 1">
              <a:extLst>
                <a:ext uri="{FF2B5EF4-FFF2-40B4-BE49-F238E27FC236}">
                  <a16:creationId xmlns:a16="http://schemas.microsoft.com/office/drawing/2014/main" id="{15CBBAB3-4795-41DE-8060-3DEA850985BE}"/>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77438" y="1469568"/>
              <a:ext cx="1852749" cy="215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667291</xdr:colOff>
      <xdr:row>9</xdr:row>
      <xdr:rowOff>160018</xdr:rowOff>
    </xdr:from>
    <xdr:to>
      <xdr:col>27</xdr:col>
      <xdr:colOff>500741</xdr:colOff>
      <xdr:row>18</xdr:row>
      <xdr:rowOff>152399</xdr:rowOff>
    </xdr:to>
    <mc:AlternateContent xmlns:mc="http://schemas.openxmlformats.org/markup-compatibility/2006" xmlns:a14="http://schemas.microsoft.com/office/drawing/2010/main">
      <mc:Choice Requires="a14">
        <xdr:graphicFrame macro="">
          <xdr:nvGraphicFramePr>
            <xdr:cNvPr id="17" name="Year 2">
              <a:extLst>
                <a:ext uri="{FF2B5EF4-FFF2-40B4-BE49-F238E27FC236}">
                  <a16:creationId xmlns:a16="http://schemas.microsoft.com/office/drawing/2014/main" id="{4438A35D-F9F9-403B-B85A-615C7338184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6865234" y="1923504"/>
              <a:ext cx="1858193" cy="1755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152401</xdr:colOff>
      <xdr:row>1</xdr:row>
      <xdr:rowOff>10884</xdr:rowOff>
    </xdr:from>
    <xdr:to>
      <xdr:col>12</xdr:col>
      <xdr:colOff>647659</xdr:colOff>
      <xdr:row>6</xdr:row>
      <xdr:rowOff>111170</xdr:rowOff>
    </xdr:to>
    <xdr:sp macro="" textlink="'Pivot table'!$N$3">
      <xdr:nvSpPr>
        <xdr:cNvPr id="18" name="Rectangle: Rounded Corners 17">
          <a:extLst>
            <a:ext uri="{FF2B5EF4-FFF2-40B4-BE49-F238E27FC236}">
              <a16:creationId xmlns:a16="http://schemas.microsoft.com/office/drawing/2014/main" id="{1A7BF0D2-0692-404B-8B8C-61F15F41D7EB}"/>
            </a:ext>
          </a:extLst>
        </xdr:cNvPr>
        <xdr:cNvSpPr/>
      </xdr:nvSpPr>
      <xdr:spPr>
        <a:xfrm>
          <a:off x="6226630" y="206827"/>
          <a:ext cx="2520000" cy="1080000"/>
        </a:xfrm>
        <a:prstGeom prst="roundRect">
          <a:avLst/>
        </a:prstGeom>
        <a:solidFill>
          <a:schemeClr val="bg1">
            <a:alpha val="30000"/>
          </a:schemeClr>
        </a:solidFill>
        <a:ln>
          <a:solidFill>
            <a:schemeClr val="tx1"/>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067EDC-CE6D-496F-B852-6345845C598D}" type="TxLink">
            <a:rPr lang="en-US" sz="2400" b="1" i="0" u="none" strike="noStrike">
              <a:solidFill>
                <a:schemeClr val="tx1"/>
              </a:solidFill>
              <a:latin typeface="Times New Roman"/>
              <a:cs typeface="Times New Roman"/>
            </a:rPr>
            <a:pPr algn="ctr"/>
            <a:t>$27,85,58,23,035</a:t>
          </a:fld>
          <a:endParaRPr lang="en-US" sz="2400" b="1" i="0" u="none" strike="noStrike">
            <a:solidFill>
              <a:schemeClr val="tx1"/>
            </a:solidFill>
            <a:latin typeface="Times New Roman"/>
            <a:cs typeface="Times New Roman"/>
          </a:endParaRPr>
        </a:p>
        <a:p>
          <a:pPr algn="ctr"/>
          <a:r>
            <a:rPr lang="en-US" sz="2400" b="1" i="0" u="none" strike="noStrike">
              <a:solidFill>
                <a:schemeClr val="tx1"/>
              </a:solidFill>
              <a:latin typeface="Times New Roman"/>
              <a:cs typeface="Times New Roman"/>
            </a:rPr>
            <a:t>Total Funding</a:t>
          </a:r>
          <a:endParaRPr lang="en-IN" sz="2000" b="1">
            <a:solidFill>
              <a:schemeClr val="tx1"/>
            </a:solidFill>
          </a:endParaRPr>
        </a:p>
      </xdr:txBody>
    </xdr:sp>
    <xdr:clientData/>
  </xdr:twoCellAnchor>
  <xdr:twoCellAnchor>
    <xdr:from>
      <xdr:col>13</xdr:col>
      <xdr:colOff>108858</xdr:colOff>
      <xdr:row>1</xdr:row>
      <xdr:rowOff>10885</xdr:rowOff>
    </xdr:from>
    <xdr:to>
      <xdr:col>16</xdr:col>
      <xdr:colOff>604115</xdr:colOff>
      <xdr:row>6</xdr:row>
      <xdr:rowOff>111171</xdr:rowOff>
    </xdr:to>
    <xdr:sp macro="" textlink="'Pivot table'!$P$3">
      <xdr:nvSpPr>
        <xdr:cNvPr id="26" name="Rectangle: Rounded Corners 25">
          <a:extLst>
            <a:ext uri="{FF2B5EF4-FFF2-40B4-BE49-F238E27FC236}">
              <a16:creationId xmlns:a16="http://schemas.microsoft.com/office/drawing/2014/main" id="{89DA2F7C-0F7C-4257-AF2A-1C52A2608854}"/>
            </a:ext>
          </a:extLst>
        </xdr:cNvPr>
        <xdr:cNvSpPr/>
      </xdr:nvSpPr>
      <xdr:spPr>
        <a:xfrm>
          <a:off x="8882744" y="206828"/>
          <a:ext cx="2520000" cy="1080000"/>
        </a:xfrm>
        <a:prstGeom prst="roundRect">
          <a:avLst/>
        </a:prstGeom>
        <a:solidFill>
          <a:schemeClr val="bg1">
            <a:alpha val="30000"/>
          </a:schemeClr>
        </a:solidFill>
        <a:ln>
          <a:solidFill>
            <a:schemeClr val="tx1"/>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66CC926-3B48-4E0F-92D2-C399573DC001}" type="TxLink">
            <a:rPr lang="en-US" sz="2400" b="1" i="0" u="none" strike="noStrike">
              <a:solidFill>
                <a:schemeClr val="tx1"/>
              </a:solidFill>
              <a:latin typeface="Times New Roman"/>
              <a:cs typeface="Times New Roman"/>
            </a:rPr>
            <a:pPr algn="ctr"/>
            <a:t>$3,90,00,00,000</a:t>
          </a:fld>
          <a:endParaRPr lang="en-US" sz="2400" b="1" i="0" u="none" strike="noStrike">
            <a:solidFill>
              <a:schemeClr val="tx1"/>
            </a:solidFill>
            <a:latin typeface="Times New Roman"/>
            <a:cs typeface="Times New Roman"/>
          </a:endParaRPr>
        </a:p>
        <a:p>
          <a:pPr algn="ctr"/>
          <a:r>
            <a:rPr lang="en-US" sz="2400" b="1" i="0" u="none" strike="noStrike">
              <a:solidFill>
                <a:schemeClr val="tx1"/>
              </a:solidFill>
              <a:latin typeface="Times New Roman"/>
              <a:cs typeface="Times New Roman"/>
            </a:rPr>
            <a:t>Maximum</a:t>
          </a:r>
          <a:r>
            <a:rPr lang="en-US" sz="2400" b="1" i="0" u="none" strike="noStrike" baseline="0">
              <a:solidFill>
                <a:schemeClr val="tx1"/>
              </a:solidFill>
              <a:latin typeface="Times New Roman"/>
              <a:cs typeface="Times New Roman"/>
            </a:rPr>
            <a:t> Amount</a:t>
          </a:r>
          <a:endParaRPr lang="en-IN" sz="2000" b="1">
            <a:solidFill>
              <a:schemeClr val="tx1"/>
            </a:solidFill>
          </a:endParaRPr>
        </a:p>
      </xdr:txBody>
    </xdr:sp>
    <xdr:clientData/>
  </xdr:twoCellAnchor>
  <xdr:twoCellAnchor>
    <xdr:from>
      <xdr:col>17</xdr:col>
      <xdr:colOff>54430</xdr:colOff>
      <xdr:row>0</xdr:row>
      <xdr:rowOff>195941</xdr:rowOff>
    </xdr:from>
    <xdr:to>
      <xdr:col>20</xdr:col>
      <xdr:colOff>549687</xdr:colOff>
      <xdr:row>6</xdr:row>
      <xdr:rowOff>100284</xdr:rowOff>
    </xdr:to>
    <xdr:sp macro="" textlink="'Pivot table'!$R$3">
      <xdr:nvSpPr>
        <xdr:cNvPr id="27" name="Rectangle: Rounded Corners 26">
          <a:extLst>
            <a:ext uri="{FF2B5EF4-FFF2-40B4-BE49-F238E27FC236}">
              <a16:creationId xmlns:a16="http://schemas.microsoft.com/office/drawing/2014/main" id="{60A0B2F3-4C49-46AE-837B-0EDFCACCD731}"/>
            </a:ext>
          </a:extLst>
        </xdr:cNvPr>
        <xdr:cNvSpPr/>
      </xdr:nvSpPr>
      <xdr:spPr>
        <a:xfrm>
          <a:off x="11527973" y="195941"/>
          <a:ext cx="2520000" cy="1080000"/>
        </a:xfrm>
        <a:prstGeom prst="roundRect">
          <a:avLst/>
        </a:prstGeom>
        <a:solidFill>
          <a:schemeClr val="bg1">
            <a:alpha val="30000"/>
          </a:schemeClr>
        </a:solidFill>
        <a:ln>
          <a:solidFill>
            <a:schemeClr val="tx1"/>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4397A1E-5C70-432B-8137-D55DC53A6328}" type="TxLink">
            <a:rPr lang="en-US" sz="2400" b="1" i="0" u="none" strike="noStrike">
              <a:solidFill>
                <a:srgbClr val="000000"/>
              </a:solidFill>
              <a:latin typeface="Times New Roman"/>
              <a:cs typeface="Times New Roman"/>
            </a:rPr>
            <a:pPr algn="ctr"/>
            <a:t>$2,11,50,967</a:t>
          </a:fld>
          <a:endParaRPr lang="en-US" sz="2400" b="1" i="0" u="none" strike="noStrike">
            <a:solidFill>
              <a:srgbClr val="000000"/>
            </a:solidFill>
            <a:latin typeface="Times New Roman"/>
            <a:cs typeface="Times New Roman"/>
          </a:endParaRPr>
        </a:p>
        <a:p>
          <a:pPr algn="ctr"/>
          <a:r>
            <a:rPr lang="en-US" sz="2400" b="1" i="0" u="none" strike="noStrike">
              <a:solidFill>
                <a:srgbClr val="000000"/>
              </a:solidFill>
              <a:latin typeface="Times New Roman"/>
              <a:cs typeface="Times New Roman"/>
            </a:rPr>
            <a:t>Average Amount</a:t>
          </a:r>
          <a:endParaRPr lang="en-IN" sz="2000" b="1"/>
        </a:p>
      </xdr:txBody>
    </xdr:sp>
    <xdr:clientData/>
  </xdr:twoCellAnchor>
  <xdr:twoCellAnchor>
    <xdr:from>
      <xdr:col>20</xdr:col>
      <xdr:colOff>664029</xdr:colOff>
      <xdr:row>0</xdr:row>
      <xdr:rowOff>195939</xdr:rowOff>
    </xdr:from>
    <xdr:to>
      <xdr:col>24</xdr:col>
      <xdr:colOff>484372</xdr:colOff>
      <xdr:row>6</xdr:row>
      <xdr:rowOff>100282</xdr:rowOff>
    </xdr:to>
    <xdr:sp macro="" textlink="'Pivot table'!$T$3">
      <xdr:nvSpPr>
        <xdr:cNvPr id="28" name="Rectangle: Rounded Corners 27">
          <a:extLst>
            <a:ext uri="{FF2B5EF4-FFF2-40B4-BE49-F238E27FC236}">
              <a16:creationId xmlns:a16="http://schemas.microsoft.com/office/drawing/2014/main" id="{F1D7F654-6326-4D63-8E80-F70DEFBBF8A0}"/>
            </a:ext>
          </a:extLst>
        </xdr:cNvPr>
        <xdr:cNvSpPr/>
      </xdr:nvSpPr>
      <xdr:spPr>
        <a:xfrm>
          <a:off x="14162315" y="195939"/>
          <a:ext cx="2520000" cy="1080000"/>
        </a:xfrm>
        <a:prstGeom prst="roundRect">
          <a:avLst/>
        </a:prstGeom>
        <a:solidFill>
          <a:schemeClr val="bg1">
            <a:alpha val="30000"/>
          </a:schemeClr>
        </a:solidFill>
        <a:ln>
          <a:solidFill>
            <a:schemeClr val="tx1"/>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A8540F1-6702-450E-B65F-B1E594CCC668}" type="TxLink">
            <a:rPr lang="en-US" sz="2400" b="1" i="0" u="none" strike="noStrike">
              <a:solidFill>
                <a:srgbClr val="000000"/>
              </a:solidFill>
              <a:latin typeface="Times New Roman"/>
              <a:cs typeface="Times New Roman"/>
            </a:rPr>
            <a:pPr algn="ctr"/>
            <a:t>1077</a:t>
          </a:fld>
          <a:endParaRPr lang="en-US" sz="2400" b="1" i="0" u="none" strike="noStrike">
            <a:solidFill>
              <a:srgbClr val="000000"/>
            </a:solidFill>
            <a:latin typeface="Times New Roman"/>
            <a:cs typeface="Times New Roman"/>
          </a:endParaRPr>
        </a:p>
        <a:p>
          <a:pPr algn="ctr"/>
          <a:r>
            <a:rPr lang="en-US" sz="2400" b="1" i="0" u="none" strike="noStrike">
              <a:solidFill>
                <a:srgbClr val="000000"/>
              </a:solidFill>
              <a:latin typeface="Times New Roman"/>
              <a:cs typeface="Times New Roman"/>
            </a:rPr>
            <a:t>Total Startups</a:t>
          </a:r>
          <a:endParaRPr lang="en-IN" sz="2000" b="1"/>
        </a:p>
      </xdr:txBody>
    </xdr:sp>
    <xdr:clientData/>
  </xdr:twoCellAnchor>
  <xdr:twoCellAnchor>
    <xdr:from>
      <xdr:col>0</xdr:col>
      <xdr:colOff>239485</xdr:colOff>
      <xdr:row>1</xdr:row>
      <xdr:rowOff>43543</xdr:rowOff>
    </xdr:from>
    <xdr:to>
      <xdr:col>8</xdr:col>
      <xdr:colOff>478972</xdr:colOff>
      <xdr:row>6</xdr:row>
      <xdr:rowOff>119743</xdr:rowOff>
    </xdr:to>
    <xdr:sp macro="" textlink="">
      <xdr:nvSpPr>
        <xdr:cNvPr id="29" name="Rectangle: Rounded Corners 28">
          <a:extLst>
            <a:ext uri="{FF2B5EF4-FFF2-40B4-BE49-F238E27FC236}">
              <a16:creationId xmlns:a16="http://schemas.microsoft.com/office/drawing/2014/main" id="{71AEA575-D038-46FA-A17E-CA9E793BE84B}"/>
            </a:ext>
          </a:extLst>
        </xdr:cNvPr>
        <xdr:cNvSpPr/>
      </xdr:nvSpPr>
      <xdr:spPr>
        <a:xfrm>
          <a:off x="239485" y="239486"/>
          <a:ext cx="5638801" cy="1055914"/>
        </a:xfrm>
        <a:prstGeom prst="roundRect">
          <a:avLst/>
        </a:prstGeom>
        <a:solidFill>
          <a:schemeClr val="bg1">
            <a:alpha val="30000"/>
          </a:schemeClr>
        </a:solidFill>
        <a:ln>
          <a:solidFill>
            <a:schemeClr val="tx1"/>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tx1"/>
              </a:solidFill>
              <a:latin typeface="Times New Roman" panose="02020603050405020304" pitchFamily="18" charset="0"/>
              <a:cs typeface="Times New Roman" panose="02020603050405020304" pitchFamily="18" charset="0"/>
            </a:rPr>
            <a:t>STARTUPS FUNDING IN INDIA</a:t>
          </a:r>
        </a:p>
      </xdr:txBody>
    </xdr:sp>
    <xdr:clientData/>
  </xdr:twoCellAnchor>
  <xdr:twoCellAnchor>
    <xdr:from>
      <xdr:col>0</xdr:col>
      <xdr:colOff>206828</xdr:colOff>
      <xdr:row>32</xdr:row>
      <xdr:rowOff>119743</xdr:rowOff>
    </xdr:from>
    <xdr:to>
      <xdr:col>2</xdr:col>
      <xdr:colOff>489856</xdr:colOff>
      <xdr:row>35</xdr:row>
      <xdr:rowOff>141514</xdr:rowOff>
    </xdr:to>
    <xdr:sp macro="" textlink="">
      <xdr:nvSpPr>
        <xdr:cNvPr id="30" name="Rectangle: Rounded Corners 29">
          <a:hlinkClick xmlns:r="http://schemas.openxmlformats.org/officeDocument/2006/relationships" r:id="rId2"/>
          <a:extLst>
            <a:ext uri="{FF2B5EF4-FFF2-40B4-BE49-F238E27FC236}">
              <a16:creationId xmlns:a16="http://schemas.microsoft.com/office/drawing/2014/main" id="{7820F0A5-0432-42C9-9009-CE4D278EE2E0}"/>
            </a:ext>
          </a:extLst>
        </xdr:cNvPr>
        <xdr:cNvSpPr/>
      </xdr:nvSpPr>
      <xdr:spPr>
        <a:xfrm>
          <a:off x="206828" y="6389914"/>
          <a:ext cx="1632857" cy="609600"/>
        </a:xfrm>
        <a:prstGeom prst="roundRect">
          <a:avLst>
            <a:gd name="adj" fmla="val 36148"/>
          </a:avLst>
        </a:prstGeom>
        <a:solidFill>
          <a:srgbClr val="4472C4"/>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latin typeface="Times New Roman" panose="02020603050405020304" pitchFamily="18" charset="0"/>
              <a:cs typeface="Times New Roman" panose="02020603050405020304" pitchFamily="18" charset="0"/>
            </a:rPr>
            <a:t>Funding</a:t>
          </a:r>
          <a:r>
            <a:rPr lang="en-IN" sz="2000" b="1" baseline="0">
              <a:solidFill>
                <a:schemeClr val="tx1"/>
              </a:solidFill>
              <a:latin typeface="Times New Roman" panose="02020603050405020304" pitchFamily="18" charset="0"/>
              <a:cs typeface="Times New Roman" panose="02020603050405020304" pitchFamily="18" charset="0"/>
            </a:rPr>
            <a:t> Overview</a:t>
          </a:r>
          <a:endParaRPr lang="en-IN"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206829</xdr:colOff>
      <xdr:row>37</xdr:row>
      <xdr:rowOff>32658</xdr:rowOff>
    </xdr:from>
    <xdr:to>
      <xdr:col>2</xdr:col>
      <xdr:colOff>489857</xdr:colOff>
      <xdr:row>40</xdr:row>
      <xdr:rowOff>54430</xdr:rowOff>
    </xdr:to>
    <xdr:sp macro="" textlink="">
      <xdr:nvSpPr>
        <xdr:cNvPr id="31" name="Rectangle: Rounded Corners 30">
          <a:hlinkClick xmlns:r="http://schemas.openxmlformats.org/officeDocument/2006/relationships" r:id="rId3"/>
          <a:extLst>
            <a:ext uri="{FF2B5EF4-FFF2-40B4-BE49-F238E27FC236}">
              <a16:creationId xmlns:a16="http://schemas.microsoft.com/office/drawing/2014/main" id="{E87FC6BD-1E5E-41AB-A7FB-930114FBF934}"/>
            </a:ext>
          </a:extLst>
        </xdr:cNvPr>
        <xdr:cNvSpPr/>
      </xdr:nvSpPr>
      <xdr:spPr>
        <a:xfrm>
          <a:off x="206829" y="7282544"/>
          <a:ext cx="1632857" cy="609600"/>
        </a:xfrm>
        <a:prstGeom prst="roundRect">
          <a:avLst>
            <a:gd name="adj" fmla="val 36148"/>
          </a:avLst>
        </a:prstGeom>
        <a:solidFill>
          <a:schemeClr val="bg1"/>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latin typeface="Times New Roman" panose="02020603050405020304" pitchFamily="18" charset="0"/>
              <a:cs typeface="Times New Roman" panose="02020603050405020304" pitchFamily="18" charset="0"/>
            </a:rPr>
            <a:t>Sector</a:t>
          </a:r>
          <a:r>
            <a:rPr lang="en-IN" sz="2000" b="1" baseline="0">
              <a:solidFill>
                <a:schemeClr val="tx1"/>
              </a:solidFill>
              <a:latin typeface="Times New Roman" panose="02020603050405020304" pitchFamily="18" charset="0"/>
              <a:cs typeface="Times New Roman" panose="02020603050405020304" pitchFamily="18" charset="0"/>
            </a:rPr>
            <a:t> Wise</a:t>
          </a:r>
          <a:endParaRPr lang="en-IN"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228600</xdr:colOff>
      <xdr:row>41</xdr:row>
      <xdr:rowOff>130630</xdr:rowOff>
    </xdr:from>
    <xdr:to>
      <xdr:col>2</xdr:col>
      <xdr:colOff>511628</xdr:colOff>
      <xdr:row>44</xdr:row>
      <xdr:rowOff>152401</xdr:rowOff>
    </xdr:to>
    <xdr:sp macro="" textlink="">
      <xdr:nvSpPr>
        <xdr:cNvPr id="36" name="Rectangle: Rounded Corners 35">
          <a:hlinkClick xmlns:r="http://schemas.openxmlformats.org/officeDocument/2006/relationships" r:id="rId4"/>
          <a:extLst>
            <a:ext uri="{FF2B5EF4-FFF2-40B4-BE49-F238E27FC236}">
              <a16:creationId xmlns:a16="http://schemas.microsoft.com/office/drawing/2014/main" id="{0EE24B75-2A05-410A-9BF7-E392FC88B42D}"/>
            </a:ext>
          </a:extLst>
        </xdr:cNvPr>
        <xdr:cNvSpPr/>
      </xdr:nvSpPr>
      <xdr:spPr>
        <a:xfrm>
          <a:off x="228600" y="8164287"/>
          <a:ext cx="1632857" cy="609600"/>
        </a:xfrm>
        <a:prstGeom prst="roundRect">
          <a:avLst>
            <a:gd name="adj" fmla="val 36148"/>
          </a:avLst>
        </a:prstGeom>
        <a:solidFill>
          <a:srgbClr val="4472C4"/>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latin typeface="Times New Roman" panose="02020603050405020304" pitchFamily="18" charset="0"/>
              <a:cs typeface="Times New Roman" panose="02020603050405020304" pitchFamily="18" charset="0"/>
            </a:rPr>
            <a:t>Investors</a:t>
          </a:r>
        </a:p>
      </xdr:txBody>
    </xdr:sp>
    <xdr:clientData/>
  </xdr:twoCellAnchor>
  <xdr:twoCellAnchor editAs="oneCell">
    <xdr:from>
      <xdr:col>24</xdr:col>
      <xdr:colOff>643346</xdr:colOff>
      <xdr:row>20</xdr:row>
      <xdr:rowOff>10885</xdr:rowOff>
    </xdr:from>
    <xdr:to>
      <xdr:col>27</xdr:col>
      <xdr:colOff>447403</xdr:colOff>
      <xdr:row>29</xdr:row>
      <xdr:rowOff>119742</xdr:rowOff>
    </xdr:to>
    <mc:AlternateContent xmlns:mc="http://schemas.openxmlformats.org/markup-compatibility/2006" xmlns:a14="http://schemas.microsoft.com/office/drawing/2010/main">
      <mc:Choice Requires="a14">
        <xdr:graphicFrame macro="">
          <xdr:nvGraphicFramePr>
            <xdr:cNvPr id="38" name="Month Name 2">
              <a:extLst>
                <a:ext uri="{FF2B5EF4-FFF2-40B4-BE49-F238E27FC236}">
                  <a16:creationId xmlns:a16="http://schemas.microsoft.com/office/drawing/2014/main" id="{0090DE1E-971C-4537-ABAC-126FF26FB0ED}"/>
                </a:ext>
              </a:extLst>
            </xdr:cNvPr>
            <xdr:cNvGraphicFramePr/>
          </xdr:nvGraphicFramePr>
          <xdr:xfrm>
            <a:off x="0" y="0"/>
            <a:ext cx="0" cy="0"/>
          </xdr:xfrm>
          <a:graphic>
            <a:graphicData uri="http://schemas.microsoft.com/office/drawing/2010/slicer">
              <sle:slicer xmlns:sle="http://schemas.microsoft.com/office/drawing/2010/slicer" name="Month Name 2"/>
            </a:graphicData>
          </a:graphic>
        </xdr:graphicFrame>
      </mc:Choice>
      <mc:Fallback xmlns="">
        <xdr:sp macro="" textlink="">
          <xdr:nvSpPr>
            <xdr:cNvPr id="0" name=""/>
            <xdr:cNvSpPr>
              <a:spLocks noTextEdit="1"/>
            </xdr:cNvSpPr>
          </xdr:nvSpPr>
          <xdr:spPr>
            <a:xfrm>
              <a:off x="16841289" y="3929742"/>
              <a:ext cx="1828800" cy="18723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124021</xdr:colOff>
      <xdr:row>7</xdr:row>
      <xdr:rowOff>50009</xdr:rowOff>
    </xdr:from>
    <xdr:to>
      <xdr:col>13</xdr:col>
      <xdr:colOff>574878</xdr:colOff>
      <xdr:row>25</xdr:row>
      <xdr:rowOff>123038</xdr:rowOff>
    </xdr:to>
    <xdr:graphicFrame macro="">
      <xdr:nvGraphicFramePr>
        <xdr:cNvPr id="2" name="Chart 1">
          <a:extLst>
            <a:ext uri="{FF2B5EF4-FFF2-40B4-BE49-F238E27FC236}">
              <a16:creationId xmlns:a16="http://schemas.microsoft.com/office/drawing/2014/main" id="{F2131ADA-96BC-4941-B61A-608729C05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4280</xdr:colOff>
      <xdr:row>7</xdr:row>
      <xdr:rowOff>60895</xdr:rowOff>
    </xdr:from>
    <xdr:to>
      <xdr:col>24</xdr:col>
      <xdr:colOff>455137</xdr:colOff>
      <xdr:row>25</xdr:row>
      <xdr:rowOff>133924</xdr:rowOff>
    </xdr:to>
    <xdr:graphicFrame macro="">
      <xdr:nvGraphicFramePr>
        <xdr:cNvPr id="3" name="Chart 2">
          <a:extLst>
            <a:ext uri="{FF2B5EF4-FFF2-40B4-BE49-F238E27FC236}">
              <a16:creationId xmlns:a16="http://schemas.microsoft.com/office/drawing/2014/main" id="{04FEE3EB-9C6A-4638-BD95-26B5ED131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47823</xdr:colOff>
      <xdr:row>26</xdr:row>
      <xdr:rowOff>107159</xdr:rowOff>
    </xdr:from>
    <xdr:to>
      <xdr:col>24</xdr:col>
      <xdr:colOff>498680</xdr:colOff>
      <xdr:row>44</xdr:row>
      <xdr:rowOff>180187</xdr:rowOff>
    </xdr:to>
    <xdr:graphicFrame macro="">
      <xdr:nvGraphicFramePr>
        <xdr:cNvPr id="5" name="Chart 4">
          <a:extLst>
            <a:ext uri="{FF2B5EF4-FFF2-40B4-BE49-F238E27FC236}">
              <a16:creationId xmlns:a16="http://schemas.microsoft.com/office/drawing/2014/main" id="{22F2956E-7645-4E26-9CFC-2F1288FD6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167538</xdr:colOff>
      <xdr:row>26</xdr:row>
      <xdr:rowOff>86031</xdr:rowOff>
    </xdr:from>
    <xdr:to>
      <xdr:col>13</xdr:col>
      <xdr:colOff>618395</xdr:colOff>
      <xdr:row>44</xdr:row>
      <xdr:rowOff>159059</xdr:rowOff>
    </xdr:to>
    <xdr:graphicFrame macro="">
      <xdr:nvGraphicFramePr>
        <xdr:cNvPr id="4" name="Chart 3">
          <a:extLst>
            <a:ext uri="{FF2B5EF4-FFF2-40B4-BE49-F238E27FC236}">
              <a16:creationId xmlns:a16="http://schemas.microsoft.com/office/drawing/2014/main" id="{947A44D5-0F58-4179-B96C-85FF6C910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153489</xdr:colOff>
      <xdr:row>19</xdr:row>
      <xdr:rowOff>28304</xdr:rowOff>
    </xdr:from>
    <xdr:to>
      <xdr:col>2</xdr:col>
      <xdr:colOff>632460</xdr:colOff>
      <xdr:row>31</xdr:row>
      <xdr:rowOff>156664</xdr:rowOff>
    </xdr:to>
    <mc:AlternateContent xmlns:mc="http://schemas.openxmlformats.org/markup-compatibility/2006" xmlns:a14="http://schemas.microsoft.com/office/drawing/2010/main">
      <mc:Choice Requires="a14">
        <xdr:graphicFrame macro="">
          <xdr:nvGraphicFramePr>
            <xdr:cNvPr id="6" name="Investors Name">
              <a:extLst>
                <a:ext uri="{FF2B5EF4-FFF2-40B4-BE49-F238E27FC236}">
                  <a16:creationId xmlns:a16="http://schemas.microsoft.com/office/drawing/2014/main" id="{45FD0DC8-495E-345B-0084-BBD8721631BE}"/>
                </a:ext>
              </a:extLst>
            </xdr:cNvPr>
            <xdr:cNvGraphicFramePr/>
          </xdr:nvGraphicFramePr>
          <xdr:xfrm>
            <a:off x="0" y="0"/>
            <a:ext cx="0" cy="0"/>
          </xdr:xfrm>
          <a:graphic>
            <a:graphicData uri="http://schemas.microsoft.com/office/drawing/2010/slicer">
              <sle:slicer xmlns:sle="http://schemas.microsoft.com/office/drawing/2010/slicer" name="Investors Name"/>
            </a:graphicData>
          </a:graphic>
        </xdr:graphicFrame>
      </mc:Choice>
      <mc:Fallback xmlns="">
        <xdr:sp macro="" textlink="">
          <xdr:nvSpPr>
            <xdr:cNvPr id="0" name=""/>
            <xdr:cNvSpPr>
              <a:spLocks noTextEdit="1"/>
            </xdr:cNvSpPr>
          </xdr:nvSpPr>
          <xdr:spPr>
            <a:xfrm>
              <a:off x="153489" y="3751218"/>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654231</xdr:colOff>
      <xdr:row>31</xdr:row>
      <xdr:rowOff>87086</xdr:rowOff>
    </xdr:from>
    <xdr:to>
      <xdr:col>27</xdr:col>
      <xdr:colOff>458288</xdr:colOff>
      <xdr:row>44</xdr:row>
      <xdr:rowOff>19504</xdr:rowOff>
    </xdr:to>
    <mc:AlternateContent xmlns:mc="http://schemas.openxmlformats.org/markup-compatibility/2006" xmlns:a14="http://schemas.microsoft.com/office/drawing/2010/main">
      <mc:Choice Requires="a14">
        <xdr:graphicFrame macro="">
          <xdr:nvGraphicFramePr>
            <xdr:cNvPr id="7" name="InvestmentnType 2">
              <a:extLst>
                <a:ext uri="{FF2B5EF4-FFF2-40B4-BE49-F238E27FC236}">
                  <a16:creationId xmlns:a16="http://schemas.microsoft.com/office/drawing/2014/main" id="{04BF1CA3-0332-542F-8918-426AE76192D8}"/>
                </a:ext>
              </a:extLst>
            </xdr:cNvPr>
            <xdr:cNvGraphicFramePr/>
          </xdr:nvGraphicFramePr>
          <xdr:xfrm>
            <a:off x="0" y="0"/>
            <a:ext cx="0" cy="0"/>
          </xdr:xfrm>
          <a:graphic>
            <a:graphicData uri="http://schemas.microsoft.com/office/drawing/2010/slicer">
              <sle:slicer xmlns:sle="http://schemas.microsoft.com/office/drawing/2010/slicer" name="InvestmentnType 2"/>
            </a:graphicData>
          </a:graphic>
        </xdr:graphicFrame>
      </mc:Choice>
      <mc:Fallback xmlns="">
        <xdr:sp macro="" textlink="">
          <xdr:nvSpPr>
            <xdr:cNvPr id="0" name=""/>
            <xdr:cNvSpPr>
              <a:spLocks noTextEdit="1"/>
            </xdr:cNvSpPr>
          </xdr:nvSpPr>
          <xdr:spPr>
            <a:xfrm>
              <a:off x="16852174" y="6161315"/>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566057</xdr:colOff>
      <xdr:row>1</xdr:row>
      <xdr:rowOff>10886</xdr:rowOff>
    </xdr:from>
    <xdr:to>
      <xdr:col>27</xdr:col>
      <xdr:colOff>511628</xdr:colOff>
      <xdr:row>6</xdr:row>
      <xdr:rowOff>111172</xdr:rowOff>
    </xdr:to>
    <xdr:sp macro="" textlink="'Pivot table'!P11">
      <xdr:nvSpPr>
        <xdr:cNvPr id="8" name="Rectangle: Rounded Corners 7">
          <a:extLst>
            <a:ext uri="{FF2B5EF4-FFF2-40B4-BE49-F238E27FC236}">
              <a16:creationId xmlns:a16="http://schemas.microsoft.com/office/drawing/2014/main" id="{731FF364-376A-4E1C-8FBE-EB22453E5D4E}"/>
            </a:ext>
          </a:extLst>
        </xdr:cNvPr>
        <xdr:cNvSpPr/>
      </xdr:nvSpPr>
      <xdr:spPr>
        <a:xfrm>
          <a:off x="16764000" y="206829"/>
          <a:ext cx="1970314" cy="1080000"/>
        </a:xfrm>
        <a:prstGeom prst="roundRect">
          <a:avLst/>
        </a:prstGeom>
        <a:solidFill>
          <a:schemeClr val="bg1">
            <a:alpha val="30000"/>
          </a:schemeClr>
        </a:solidFill>
        <a:ln>
          <a:solidFill>
            <a:schemeClr val="tx1"/>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70E6995-1BA4-40A9-B13A-8E1BD8184DCA}" type="TxLink">
            <a:rPr lang="en-US" sz="2400" b="1" i="0" u="none" strike="noStrike">
              <a:solidFill>
                <a:srgbClr val="000000"/>
              </a:solidFill>
              <a:latin typeface="Times New Roman"/>
              <a:ea typeface="+mn-ea"/>
              <a:cs typeface="Times New Roman"/>
            </a:rPr>
            <a:pPr marL="0" indent="0" algn="ctr"/>
            <a:t>50</a:t>
          </a:fld>
          <a:endParaRPr lang="en-US" sz="2400" b="1" i="0" u="none" strike="noStrike">
            <a:solidFill>
              <a:srgbClr val="000000"/>
            </a:solidFill>
            <a:latin typeface="Times New Roman"/>
            <a:ea typeface="+mn-ea"/>
            <a:cs typeface="Times New Roman"/>
          </a:endParaRPr>
        </a:p>
        <a:p>
          <a:pPr marL="0" indent="0" algn="ctr"/>
          <a:r>
            <a:rPr lang="en-US" sz="2400" b="1" i="0" u="none" strike="noStrike">
              <a:solidFill>
                <a:srgbClr val="000000"/>
              </a:solidFill>
              <a:latin typeface="Times New Roman"/>
              <a:ea typeface="+mn-ea"/>
              <a:cs typeface="Times New Roman"/>
            </a:rPr>
            <a:t>INDUSTRY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43543</xdr:colOff>
      <xdr:row>0</xdr:row>
      <xdr:rowOff>32658</xdr:rowOff>
    </xdr:from>
    <xdr:to>
      <xdr:col>27</xdr:col>
      <xdr:colOff>511629</xdr:colOff>
      <xdr:row>46</xdr:row>
      <xdr:rowOff>32657</xdr:rowOff>
    </xdr:to>
    <xdr:sp macro="" textlink="">
      <xdr:nvSpPr>
        <xdr:cNvPr id="3" name="Rectangle: Rounded Corners 2">
          <a:extLst>
            <a:ext uri="{FF2B5EF4-FFF2-40B4-BE49-F238E27FC236}">
              <a16:creationId xmlns:a16="http://schemas.microsoft.com/office/drawing/2014/main" id="{C2EBAE22-E96A-4004-9676-3F8F60C39AD7}"/>
            </a:ext>
          </a:extLst>
        </xdr:cNvPr>
        <xdr:cNvSpPr/>
      </xdr:nvSpPr>
      <xdr:spPr>
        <a:xfrm>
          <a:off x="43543" y="32658"/>
          <a:ext cx="18690772" cy="9013370"/>
        </a:xfrm>
        <a:prstGeom prst="roundRect">
          <a:avLst>
            <a:gd name="adj" fmla="val 2195"/>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51707</xdr:colOff>
      <xdr:row>7</xdr:row>
      <xdr:rowOff>104776</xdr:rowOff>
    </xdr:from>
    <xdr:to>
      <xdr:col>13</xdr:col>
      <xdr:colOff>502564</xdr:colOff>
      <xdr:row>25</xdr:row>
      <xdr:rowOff>177805</xdr:rowOff>
    </xdr:to>
    <xdr:graphicFrame macro="">
      <xdr:nvGraphicFramePr>
        <xdr:cNvPr id="2" name="Chart 1">
          <a:extLst>
            <a:ext uri="{FF2B5EF4-FFF2-40B4-BE49-F238E27FC236}">
              <a16:creationId xmlns:a16="http://schemas.microsoft.com/office/drawing/2014/main" id="{2E6A4C30-12EE-4CEB-8502-63920A193B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19051</xdr:colOff>
      <xdr:row>26</xdr:row>
      <xdr:rowOff>191861</xdr:rowOff>
    </xdr:from>
    <xdr:to>
      <xdr:col>13</xdr:col>
      <xdr:colOff>469908</xdr:colOff>
      <xdr:row>45</xdr:row>
      <xdr:rowOff>68946</xdr:rowOff>
    </xdr:to>
    <xdr:graphicFrame macro="">
      <xdr:nvGraphicFramePr>
        <xdr:cNvPr id="4" name="Chart 3">
          <a:extLst>
            <a:ext uri="{FF2B5EF4-FFF2-40B4-BE49-F238E27FC236}">
              <a16:creationId xmlns:a16="http://schemas.microsoft.com/office/drawing/2014/main" id="{1730413F-092F-412F-BFB3-A437659E1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672193</xdr:colOff>
      <xdr:row>27</xdr:row>
      <xdr:rowOff>6803</xdr:rowOff>
    </xdr:from>
    <xdr:to>
      <xdr:col>24</xdr:col>
      <xdr:colOff>448136</xdr:colOff>
      <xdr:row>45</xdr:row>
      <xdr:rowOff>79831</xdr:rowOff>
    </xdr:to>
    <xdr:graphicFrame macro="">
      <xdr:nvGraphicFramePr>
        <xdr:cNvPr id="5" name="Chart 4">
          <a:extLst>
            <a:ext uri="{FF2B5EF4-FFF2-40B4-BE49-F238E27FC236}">
              <a16:creationId xmlns:a16="http://schemas.microsoft.com/office/drawing/2014/main" id="{6BF11B13-E172-44C0-9B18-376B6ABD0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10885</xdr:colOff>
      <xdr:row>7</xdr:row>
      <xdr:rowOff>76202</xdr:rowOff>
    </xdr:from>
    <xdr:to>
      <xdr:col>24</xdr:col>
      <xdr:colOff>461742</xdr:colOff>
      <xdr:row>25</xdr:row>
      <xdr:rowOff>149231</xdr:rowOff>
    </xdr:to>
    <xdr:graphicFrame macro="">
      <xdr:nvGraphicFramePr>
        <xdr:cNvPr id="6" name="Chart 5">
          <a:extLst>
            <a:ext uri="{FF2B5EF4-FFF2-40B4-BE49-F238E27FC236}">
              <a16:creationId xmlns:a16="http://schemas.microsoft.com/office/drawing/2014/main" id="{46382F26-A796-4B07-92A9-92142D613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144781</xdr:colOff>
      <xdr:row>6</xdr:row>
      <xdr:rowOff>195938</xdr:rowOff>
    </xdr:from>
    <xdr:to>
      <xdr:col>2</xdr:col>
      <xdr:colOff>647701</xdr:colOff>
      <xdr:row>18</xdr:row>
      <xdr:rowOff>108857</xdr:rowOff>
    </xdr:to>
    <mc:AlternateContent xmlns:mc="http://schemas.openxmlformats.org/markup-compatibility/2006" xmlns:a14="http://schemas.microsoft.com/office/drawing/2010/main">
      <mc:Choice Requires="a14">
        <xdr:graphicFrame macro="">
          <xdr:nvGraphicFramePr>
            <xdr:cNvPr id="7" name="City 2">
              <a:extLst>
                <a:ext uri="{FF2B5EF4-FFF2-40B4-BE49-F238E27FC236}">
                  <a16:creationId xmlns:a16="http://schemas.microsoft.com/office/drawing/2014/main" id="{6FEBB6FF-4181-4A91-91D6-2E40087104BF}"/>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44781" y="1371596"/>
              <a:ext cx="1852749" cy="47135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547549</xdr:colOff>
      <xdr:row>20</xdr:row>
      <xdr:rowOff>192675</xdr:rowOff>
    </xdr:from>
    <xdr:to>
      <xdr:col>27</xdr:col>
      <xdr:colOff>380999</xdr:colOff>
      <xdr:row>29</xdr:row>
      <xdr:rowOff>185055</xdr:rowOff>
    </xdr:to>
    <mc:AlternateContent xmlns:mc="http://schemas.openxmlformats.org/markup-compatibility/2006" xmlns:a14="http://schemas.microsoft.com/office/drawing/2010/main">
      <mc:Choice Requires="a14">
        <xdr:graphicFrame macro="">
          <xdr:nvGraphicFramePr>
            <xdr:cNvPr id="8" name="Year 3">
              <a:extLst>
                <a:ext uri="{FF2B5EF4-FFF2-40B4-BE49-F238E27FC236}">
                  <a16:creationId xmlns:a16="http://schemas.microsoft.com/office/drawing/2014/main" id="{5125A736-CEF8-44F2-A255-9366B2223EDA}"/>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6745492" y="4111532"/>
              <a:ext cx="1858193" cy="1755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43544</xdr:colOff>
      <xdr:row>1</xdr:row>
      <xdr:rowOff>10883</xdr:rowOff>
    </xdr:from>
    <xdr:to>
      <xdr:col>12</xdr:col>
      <xdr:colOff>538802</xdr:colOff>
      <xdr:row>6</xdr:row>
      <xdr:rowOff>111169</xdr:rowOff>
    </xdr:to>
    <xdr:sp macro="" textlink="'Pivot table'!$N$3">
      <xdr:nvSpPr>
        <xdr:cNvPr id="9" name="Rectangle: Rounded Corners 8">
          <a:extLst>
            <a:ext uri="{FF2B5EF4-FFF2-40B4-BE49-F238E27FC236}">
              <a16:creationId xmlns:a16="http://schemas.microsoft.com/office/drawing/2014/main" id="{8305E396-8524-467B-9136-967FB6EBC1E3}"/>
            </a:ext>
          </a:extLst>
        </xdr:cNvPr>
        <xdr:cNvSpPr/>
      </xdr:nvSpPr>
      <xdr:spPr>
        <a:xfrm>
          <a:off x="6117773" y="206826"/>
          <a:ext cx="2520000" cy="1080000"/>
        </a:xfrm>
        <a:prstGeom prst="roundRect">
          <a:avLst/>
        </a:prstGeom>
        <a:solidFill>
          <a:schemeClr val="bg1">
            <a:alpha val="30000"/>
          </a:schemeClr>
        </a:solidFill>
        <a:ln>
          <a:solidFill>
            <a:schemeClr val="tx1"/>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067EDC-CE6D-496F-B852-6345845C598D}" type="TxLink">
            <a:rPr lang="en-US" sz="2400" b="1" i="0" u="none" strike="noStrike">
              <a:solidFill>
                <a:schemeClr val="tx1"/>
              </a:solidFill>
              <a:latin typeface="Times New Roman"/>
              <a:cs typeface="Times New Roman"/>
            </a:rPr>
            <a:pPr algn="ctr"/>
            <a:t>$27,85,58,23,035</a:t>
          </a:fld>
          <a:endParaRPr lang="en-US" sz="2400" b="1" i="0" u="none" strike="noStrike">
            <a:solidFill>
              <a:schemeClr val="tx1"/>
            </a:solidFill>
            <a:latin typeface="Times New Roman"/>
            <a:cs typeface="Times New Roman"/>
          </a:endParaRPr>
        </a:p>
        <a:p>
          <a:pPr algn="ctr"/>
          <a:r>
            <a:rPr lang="en-US" sz="2400" b="1" i="0" u="none" strike="noStrike">
              <a:solidFill>
                <a:schemeClr val="tx1"/>
              </a:solidFill>
              <a:latin typeface="Times New Roman"/>
              <a:cs typeface="Times New Roman"/>
            </a:rPr>
            <a:t>Total Funding</a:t>
          </a:r>
          <a:endParaRPr lang="en-IN" sz="2000" b="1">
            <a:solidFill>
              <a:schemeClr val="tx1"/>
            </a:solidFill>
          </a:endParaRPr>
        </a:p>
      </xdr:txBody>
    </xdr:sp>
    <xdr:clientData/>
  </xdr:twoCellAnchor>
  <xdr:twoCellAnchor>
    <xdr:from>
      <xdr:col>13</xdr:col>
      <xdr:colOff>1</xdr:colOff>
      <xdr:row>1</xdr:row>
      <xdr:rowOff>10884</xdr:rowOff>
    </xdr:from>
    <xdr:to>
      <xdr:col>16</xdr:col>
      <xdr:colOff>495258</xdr:colOff>
      <xdr:row>6</xdr:row>
      <xdr:rowOff>111170</xdr:rowOff>
    </xdr:to>
    <xdr:sp macro="" textlink="'Pivot table'!$P$3">
      <xdr:nvSpPr>
        <xdr:cNvPr id="16" name="Rectangle: Rounded Corners 15">
          <a:extLst>
            <a:ext uri="{FF2B5EF4-FFF2-40B4-BE49-F238E27FC236}">
              <a16:creationId xmlns:a16="http://schemas.microsoft.com/office/drawing/2014/main" id="{01849DD5-9490-4522-9800-780C0F7967AD}"/>
            </a:ext>
          </a:extLst>
        </xdr:cNvPr>
        <xdr:cNvSpPr/>
      </xdr:nvSpPr>
      <xdr:spPr>
        <a:xfrm>
          <a:off x="8773887" y="206827"/>
          <a:ext cx="2520000" cy="1080000"/>
        </a:xfrm>
        <a:prstGeom prst="roundRect">
          <a:avLst/>
        </a:prstGeom>
        <a:solidFill>
          <a:schemeClr val="bg1">
            <a:alpha val="30000"/>
          </a:schemeClr>
        </a:solidFill>
        <a:ln>
          <a:solidFill>
            <a:schemeClr val="tx1"/>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66CC926-3B48-4E0F-92D2-C399573DC001}" type="TxLink">
            <a:rPr lang="en-US" sz="2400" b="1" i="0" u="none" strike="noStrike">
              <a:solidFill>
                <a:schemeClr val="tx1"/>
              </a:solidFill>
              <a:latin typeface="Times New Roman"/>
              <a:cs typeface="Times New Roman"/>
            </a:rPr>
            <a:pPr algn="ctr"/>
            <a:t>$3,90,00,00,000</a:t>
          </a:fld>
          <a:endParaRPr lang="en-US" sz="2400" b="1" i="0" u="none" strike="noStrike">
            <a:solidFill>
              <a:schemeClr val="tx1"/>
            </a:solidFill>
            <a:latin typeface="Times New Roman"/>
            <a:cs typeface="Times New Roman"/>
          </a:endParaRPr>
        </a:p>
        <a:p>
          <a:pPr algn="ctr"/>
          <a:r>
            <a:rPr lang="en-US" sz="2400" b="1" i="0" u="none" strike="noStrike">
              <a:solidFill>
                <a:schemeClr val="tx1"/>
              </a:solidFill>
              <a:latin typeface="Times New Roman"/>
              <a:cs typeface="Times New Roman"/>
            </a:rPr>
            <a:t>Maximum</a:t>
          </a:r>
          <a:r>
            <a:rPr lang="en-US" sz="2400" b="1" i="0" u="none" strike="noStrike" baseline="0">
              <a:solidFill>
                <a:schemeClr val="tx1"/>
              </a:solidFill>
              <a:latin typeface="Times New Roman"/>
              <a:cs typeface="Times New Roman"/>
            </a:rPr>
            <a:t> Amount</a:t>
          </a:r>
          <a:endParaRPr lang="en-IN" sz="2000" b="1">
            <a:solidFill>
              <a:schemeClr val="tx1"/>
            </a:solidFill>
          </a:endParaRPr>
        </a:p>
      </xdr:txBody>
    </xdr:sp>
    <xdr:clientData/>
  </xdr:twoCellAnchor>
  <xdr:twoCellAnchor>
    <xdr:from>
      <xdr:col>16</xdr:col>
      <xdr:colOff>620487</xdr:colOff>
      <xdr:row>0</xdr:row>
      <xdr:rowOff>195940</xdr:rowOff>
    </xdr:from>
    <xdr:to>
      <xdr:col>20</xdr:col>
      <xdr:colOff>440830</xdr:colOff>
      <xdr:row>6</xdr:row>
      <xdr:rowOff>100283</xdr:rowOff>
    </xdr:to>
    <xdr:sp macro="" textlink="'Pivot table'!$R$3">
      <xdr:nvSpPr>
        <xdr:cNvPr id="17" name="Rectangle: Rounded Corners 16">
          <a:extLst>
            <a:ext uri="{FF2B5EF4-FFF2-40B4-BE49-F238E27FC236}">
              <a16:creationId xmlns:a16="http://schemas.microsoft.com/office/drawing/2014/main" id="{1701D679-46BE-4C84-941F-E0E21D61BFDE}"/>
            </a:ext>
          </a:extLst>
        </xdr:cNvPr>
        <xdr:cNvSpPr/>
      </xdr:nvSpPr>
      <xdr:spPr>
        <a:xfrm>
          <a:off x="11419116" y="195940"/>
          <a:ext cx="2520000" cy="1080000"/>
        </a:xfrm>
        <a:prstGeom prst="roundRect">
          <a:avLst/>
        </a:prstGeom>
        <a:solidFill>
          <a:schemeClr val="bg1">
            <a:alpha val="30000"/>
          </a:schemeClr>
        </a:solidFill>
        <a:ln>
          <a:solidFill>
            <a:schemeClr val="tx1"/>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4397A1E-5C70-432B-8137-D55DC53A6328}" type="TxLink">
            <a:rPr lang="en-US" sz="2400" b="1" i="0" u="none" strike="noStrike">
              <a:solidFill>
                <a:srgbClr val="000000"/>
              </a:solidFill>
              <a:latin typeface="Times New Roman"/>
              <a:cs typeface="Times New Roman"/>
            </a:rPr>
            <a:pPr algn="ctr"/>
            <a:t>$2,11,50,967</a:t>
          </a:fld>
          <a:endParaRPr lang="en-US" sz="2400" b="1" i="0" u="none" strike="noStrike">
            <a:solidFill>
              <a:srgbClr val="000000"/>
            </a:solidFill>
            <a:latin typeface="Times New Roman"/>
            <a:cs typeface="Times New Roman"/>
          </a:endParaRPr>
        </a:p>
        <a:p>
          <a:pPr algn="ctr"/>
          <a:r>
            <a:rPr lang="en-US" sz="2400" b="1" i="0" u="none" strike="noStrike">
              <a:solidFill>
                <a:srgbClr val="000000"/>
              </a:solidFill>
              <a:latin typeface="Times New Roman"/>
              <a:cs typeface="Times New Roman"/>
            </a:rPr>
            <a:t>Average Amount</a:t>
          </a:r>
          <a:endParaRPr lang="en-IN" sz="2000" b="1"/>
        </a:p>
      </xdr:txBody>
    </xdr:sp>
    <xdr:clientData/>
  </xdr:twoCellAnchor>
  <xdr:twoCellAnchor>
    <xdr:from>
      <xdr:col>20</xdr:col>
      <xdr:colOff>555172</xdr:colOff>
      <xdr:row>0</xdr:row>
      <xdr:rowOff>195938</xdr:rowOff>
    </xdr:from>
    <xdr:to>
      <xdr:col>24</xdr:col>
      <xdr:colOff>375515</xdr:colOff>
      <xdr:row>6</xdr:row>
      <xdr:rowOff>100281</xdr:rowOff>
    </xdr:to>
    <xdr:sp macro="" textlink="'Pivot table'!$T$3">
      <xdr:nvSpPr>
        <xdr:cNvPr id="18" name="Rectangle: Rounded Corners 17">
          <a:extLst>
            <a:ext uri="{FF2B5EF4-FFF2-40B4-BE49-F238E27FC236}">
              <a16:creationId xmlns:a16="http://schemas.microsoft.com/office/drawing/2014/main" id="{B6349CBF-744A-403D-9743-9FE626B16D60}"/>
            </a:ext>
          </a:extLst>
        </xdr:cNvPr>
        <xdr:cNvSpPr/>
      </xdr:nvSpPr>
      <xdr:spPr>
        <a:xfrm>
          <a:off x="14053458" y="195938"/>
          <a:ext cx="2520000" cy="1080000"/>
        </a:xfrm>
        <a:prstGeom prst="roundRect">
          <a:avLst/>
        </a:prstGeom>
        <a:solidFill>
          <a:schemeClr val="bg1">
            <a:alpha val="30000"/>
          </a:schemeClr>
        </a:solidFill>
        <a:ln>
          <a:solidFill>
            <a:schemeClr val="tx1"/>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A8540F1-6702-450E-B65F-B1E594CCC668}" type="TxLink">
            <a:rPr lang="en-US" sz="2400" b="1" i="0" u="none" strike="noStrike">
              <a:solidFill>
                <a:srgbClr val="000000"/>
              </a:solidFill>
              <a:latin typeface="Times New Roman"/>
              <a:cs typeface="Times New Roman"/>
            </a:rPr>
            <a:pPr algn="ctr"/>
            <a:t>1077</a:t>
          </a:fld>
          <a:endParaRPr lang="en-US" sz="2400" b="1" i="0" u="none" strike="noStrike">
            <a:solidFill>
              <a:srgbClr val="000000"/>
            </a:solidFill>
            <a:latin typeface="Times New Roman"/>
            <a:cs typeface="Times New Roman"/>
          </a:endParaRPr>
        </a:p>
        <a:p>
          <a:pPr algn="ctr"/>
          <a:r>
            <a:rPr lang="en-US" sz="2400" b="1" i="0" u="none" strike="noStrike">
              <a:solidFill>
                <a:srgbClr val="000000"/>
              </a:solidFill>
              <a:latin typeface="Times New Roman"/>
              <a:cs typeface="Times New Roman"/>
            </a:rPr>
            <a:t>Total Startups</a:t>
          </a:r>
          <a:endParaRPr lang="en-IN" sz="2000" b="1"/>
        </a:p>
      </xdr:txBody>
    </xdr:sp>
    <xdr:clientData/>
  </xdr:twoCellAnchor>
  <xdr:twoCellAnchor>
    <xdr:from>
      <xdr:col>0</xdr:col>
      <xdr:colOff>130628</xdr:colOff>
      <xdr:row>1</xdr:row>
      <xdr:rowOff>43542</xdr:rowOff>
    </xdr:from>
    <xdr:to>
      <xdr:col>8</xdr:col>
      <xdr:colOff>370115</xdr:colOff>
      <xdr:row>6</xdr:row>
      <xdr:rowOff>119742</xdr:rowOff>
    </xdr:to>
    <xdr:sp macro="" textlink="">
      <xdr:nvSpPr>
        <xdr:cNvPr id="20" name="Rectangle: Rounded Corners 19">
          <a:extLst>
            <a:ext uri="{FF2B5EF4-FFF2-40B4-BE49-F238E27FC236}">
              <a16:creationId xmlns:a16="http://schemas.microsoft.com/office/drawing/2014/main" id="{56384640-0E52-4107-B747-C09E09D72E1D}"/>
            </a:ext>
          </a:extLst>
        </xdr:cNvPr>
        <xdr:cNvSpPr/>
      </xdr:nvSpPr>
      <xdr:spPr>
        <a:xfrm>
          <a:off x="130628" y="239485"/>
          <a:ext cx="5638801" cy="1055914"/>
        </a:xfrm>
        <a:prstGeom prst="roundRect">
          <a:avLst/>
        </a:prstGeom>
        <a:solidFill>
          <a:schemeClr val="bg1">
            <a:alpha val="30000"/>
          </a:schemeClr>
        </a:solidFill>
        <a:ln>
          <a:solidFill>
            <a:schemeClr val="tx1"/>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tx1"/>
              </a:solidFill>
              <a:latin typeface="Times New Roman" panose="02020603050405020304" pitchFamily="18" charset="0"/>
              <a:cs typeface="Times New Roman" panose="02020603050405020304" pitchFamily="18" charset="0"/>
            </a:rPr>
            <a:t>STARTUPS FUNDING IN INDIA</a:t>
          </a:r>
        </a:p>
      </xdr:txBody>
    </xdr:sp>
    <xdr:clientData/>
  </xdr:twoCellAnchor>
  <xdr:twoCellAnchor>
    <xdr:from>
      <xdr:col>0</xdr:col>
      <xdr:colOff>97971</xdr:colOff>
      <xdr:row>32</xdr:row>
      <xdr:rowOff>21770</xdr:rowOff>
    </xdr:from>
    <xdr:to>
      <xdr:col>2</xdr:col>
      <xdr:colOff>380999</xdr:colOff>
      <xdr:row>35</xdr:row>
      <xdr:rowOff>108856</xdr:rowOff>
    </xdr:to>
    <xdr:sp macro="" textlink="">
      <xdr:nvSpPr>
        <xdr:cNvPr id="25" name="Rectangle: Rounded Corners 24">
          <a:hlinkClick xmlns:r="http://schemas.openxmlformats.org/officeDocument/2006/relationships" r:id="rId6"/>
          <a:extLst>
            <a:ext uri="{FF2B5EF4-FFF2-40B4-BE49-F238E27FC236}">
              <a16:creationId xmlns:a16="http://schemas.microsoft.com/office/drawing/2014/main" id="{C37B9733-A265-4845-9424-040CEA57C212}"/>
            </a:ext>
          </a:extLst>
        </xdr:cNvPr>
        <xdr:cNvSpPr/>
      </xdr:nvSpPr>
      <xdr:spPr>
        <a:xfrm>
          <a:off x="97971" y="6291941"/>
          <a:ext cx="1632857" cy="674915"/>
        </a:xfrm>
        <a:prstGeom prst="roundRect">
          <a:avLst>
            <a:gd name="adj" fmla="val 36148"/>
          </a:avLst>
        </a:prstGeom>
        <a:solidFill>
          <a:srgbClr val="4472C4"/>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latin typeface="Times New Roman" panose="02020603050405020304" pitchFamily="18" charset="0"/>
              <a:cs typeface="Times New Roman" panose="02020603050405020304" pitchFamily="18" charset="0"/>
            </a:rPr>
            <a:t>Funding</a:t>
          </a:r>
          <a:r>
            <a:rPr lang="en-IN" sz="2000" b="1" baseline="0">
              <a:solidFill>
                <a:schemeClr val="tx1"/>
              </a:solidFill>
              <a:latin typeface="Times New Roman" panose="02020603050405020304" pitchFamily="18" charset="0"/>
              <a:cs typeface="Times New Roman" panose="02020603050405020304" pitchFamily="18" charset="0"/>
            </a:rPr>
            <a:t> Overview</a:t>
          </a:r>
          <a:endParaRPr lang="en-IN"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97972</xdr:colOff>
      <xdr:row>36</xdr:row>
      <xdr:rowOff>130628</xdr:rowOff>
    </xdr:from>
    <xdr:to>
      <xdr:col>2</xdr:col>
      <xdr:colOff>381000</xdr:colOff>
      <xdr:row>40</xdr:row>
      <xdr:rowOff>21772</xdr:rowOff>
    </xdr:to>
    <xdr:sp macro="" textlink="">
      <xdr:nvSpPr>
        <xdr:cNvPr id="26" name="Rectangle: Rounded Corners 25">
          <a:hlinkClick xmlns:r="http://schemas.openxmlformats.org/officeDocument/2006/relationships" r:id="rId7"/>
          <a:extLst>
            <a:ext uri="{FF2B5EF4-FFF2-40B4-BE49-F238E27FC236}">
              <a16:creationId xmlns:a16="http://schemas.microsoft.com/office/drawing/2014/main" id="{6849E69F-4AB5-4A5A-A5BC-D18728E470CC}"/>
            </a:ext>
          </a:extLst>
        </xdr:cNvPr>
        <xdr:cNvSpPr/>
      </xdr:nvSpPr>
      <xdr:spPr>
        <a:xfrm>
          <a:off x="97972" y="7184571"/>
          <a:ext cx="1632857" cy="674915"/>
        </a:xfrm>
        <a:prstGeom prst="roundRect">
          <a:avLst>
            <a:gd name="adj" fmla="val 36148"/>
          </a:avLst>
        </a:prstGeom>
        <a:solidFill>
          <a:srgbClr val="4472C4"/>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latin typeface="Times New Roman" panose="02020603050405020304" pitchFamily="18" charset="0"/>
              <a:cs typeface="Times New Roman" panose="02020603050405020304" pitchFamily="18" charset="0"/>
            </a:rPr>
            <a:t>Sector</a:t>
          </a:r>
          <a:r>
            <a:rPr lang="en-IN" sz="2000" b="1" baseline="0">
              <a:solidFill>
                <a:schemeClr val="tx1"/>
              </a:solidFill>
              <a:latin typeface="Times New Roman" panose="02020603050405020304" pitchFamily="18" charset="0"/>
              <a:cs typeface="Times New Roman" panose="02020603050405020304" pitchFamily="18" charset="0"/>
            </a:rPr>
            <a:t> Wise</a:t>
          </a:r>
          <a:endParaRPr lang="en-IN"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119743</xdr:colOff>
      <xdr:row>41</xdr:row>
      <xdr:rowOff>32657</xdr:rowOff>
    </xdr:from>
    <xdr:to>
      <xdr:col>2</xdr:col>
      <xdr:colOff>402771</xdr:colOff>
      <xdr:row>44</xdr:row>
      <xdr:rowOff>119743</xdr:rowOff>
    </xdr:to>
    <xdr:sp macro="" textlink="">
      <xdr:nvSpPr>
        <xdr:cNvPr id="27" name="Rectangle: Rounded Corners 26">
          <a:hlinkClick xmlns:r="http://schemas.openxmlformats.org/officeDocument/2006/relationships" r:id="rId8"/>
          <a:extLst>
            <a:ext uri="{FF2B5EF4-FFF2-40B4-BE49-F238E27FC236}">
              <a16:creationId xmlns:a16="http://schemas.microsoft.com/office/drawing/2014/main" id="{F1795EC7-2836-42B2-895E-B145C89C7015}"/>
            </a:ext>
          </a:extLst>
        </xdr:cNvPr>
        <xdr:cNvSpPr/>
      </xdr:nvSpPr>
      <xdr:spPr>
        <a:xfrm>
          <a:off x="119743" y="8066314"/>
          <a:ext cx="1632857" cy="674915"/>
        </a:xfrm>
        <a:prstGeom prst="roundRect">
          <a:avLst>
            <a:gd name="adj" fmla="val 36148"/>
          </a:avLst>
        </a:prstGeom>
        <a:solidFill>
          <a:schemeClr val="bg1"/>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latin typeface="Times New Roman" panose="02020603050405020304" pitchFamily="18" charset="0"/>
              <a:cs typeface="Times New Roman" panose="02020603050405020304" pitchFamily="18" charset="0"/>
            </a:rPr>
            <a:t>Investors</a:t>
          </a:r>
        </a:p>
      </xdr:txBody>
    </xdr:sp>
    <xdr:clientData/>
  </xdr:twoCellAnchor>
  <xdr:twoCellAnchor editAs="oneCell">
    <xdr:from>
      <xdr:col>24</xdr:col>
      <xdr:colOff>610689</xdr:colOff>
      <xdr:row>30</xdr:row>
      <xdr:rowOff>119743</xdr:rowOff>
    </xdr:from>
    <xdr:to>
      <xdr:col>27</xdr:col>
      <xdr:colOff>414746</xdr:colOff>
      <xdr:row>45</xdr:row>
      <xdr:rowOff>76200</xdr:rowOff>
    </xdr:to>
    <mc:AlternateContent xmlns:mc="http://schemas.openxmlformats.org/markup-compatibility/2006" xmlns:a14="http://schemas.microsoft.com/office/drawing/2010/main">
      <mc:Choice Requires="a14">
        <xdr:graphicFrame macro="">
          <xdr:nvGraphicFramePr>
            <xdr:cNvPr id="29" name="Month Name 3">
              <a:extLst>
                <a:ext uri="{FF2B5EF4-FFF2-40B4-BE49-F238E27FC236}">
                  <a16:creationId xmlns:a16="http://schemas.microsoft.com/office/drawing/2014/main" id="{503EF7BB-9542-4B80-9944-F2FC46525C8C}"/>
                </a:ext>
              </a:extLst>
            </xdr:cNvPr>
            <xdr:cNvGraphicFramePr/>
          </xdr:nvGraphicFramePr>
          <xdr:xfrm>
            <a:off x="0" y="0"/>
            <a:ext cx="0" cy="0"/>
          </xdr:xfrm>
          <a:graphic>
            <a:graphicData uri="http://schemas.microsoft.com/office/drawing/2010/slicer">
              <sle:slicer xmlns:sle="http://schemas.microsoft.com/office/drawing/2010/slicer" name="Month Name 3"/>
            </a:graphicData>
          </a:graphic>
        </xdr:graphicFrame>
      </mc:Choice>
      <mc:Fallback xmlns="">
        <xdr:sp macro="" textlink="">
          <xdr:nvSpPr>
            <xdr:cNvPr id="0" name=""/>
            <xdr:cNvSpPr>
              <a:spLocks noTextEdit="1"/>
            </xdr:cNvSpPr>
          </xdr:nvSpPr>
          <xdr:spPr>
            <a:xfrm>
              <a:off x="16808632" y="5998029"/>
              <a:ext cx="1828800" cy="2895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138248</xdr:colOff>
      <xdr:row>19</xdr:row>
      <xdr:rowOff>4354</xdr:rowOff>
    </xdr:from>
    <xdr:to>
      <xdr:col>2</xdr:col>
      <xdr:colOff>617219</xdr:colOff>
      <xdr:row>31</xdr:row>
      <xdr:rowOff>132714</xdr:rowOff>
    </xdr:to>
    <mc:AlternateContent xmlns:mc="http://schemas.openxmlformats.org/markup-compatibility/2006" xmlns:a14="http://schemas.microsoft.com/office/drawing/2010/main">
      <mc:Choice Requires="a14">
        <xdr:graphicFrame macro="">
          <xdr:nvGraphicFramePr>
            <xdr:cNvPr id="10" name="Startup Name">
              <a:extLst>
                <a:ext uri="{FF2B5EF4-FFF2-40B4-BE49-F238E27FC236}">
                  <a16:creationId xmlns:a16="http://schemas.microsoft.com/office/drawing/2014/main" id="{6BCF7D1D-4632-1EB7-83E1-E0F65BFFDDA9}"/>
                </a:ext>
              </a:extLst>
            </xdr:cNvPr>
            <xdr:cNvGraphicFramePr/>
          </xdr:nvGraphicFramePr>
          <xdr:xfrm>
            <a:off x="0" y="0"/>
            <a:ext cx="0" cy="0"/>
          </xdr:xfrm>
          <a:graphic>
            <a:graphicData uri="http://schemas.microsoft.com/office/drawing/2010/slicer">
              <sle:slicer xmlns:sle="http://schemas.microsoft.com/office/drawing/2010/slicer" name="Startup Name"/>
            </a:graphicData>
          </a:graphic>
        </xdr:graphicFrame>
      </mc:Choice>
      <mc:Fallback xmlns="">
        <xdr:sp macro="" textlink="">
          <xdr:nvSpPr>
            <xdr:cNvPr id="0" name=""/>
            <xdr:cNvSpPr>
              <a:spLocks noTextEdit="1"/>
            </xdr:cNvSpPr>
          </xdr:nvSpPr>
          <xdr:spPr>
            <a:xfrm>
              <a:off x="138248" y="3727268"/>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585652</xdr:colOff>
      <xdr:row>7</xdr:row>
      <xdr:rowOff>114299</xdr:rowOff>
    </xdr:from>
    <xdr:to>
      <xdr:col>27</xdr:col>
      <xdr:colOff>389709</xdr:colOff>
      <xdr:row>20</xdr:row>
      <xdr:rowOff>46717</xdr:rowOff>
    </xdr:to>
    <mc:AlternateContent xmlns:mc="http://schemas.openxmlformats.org/markup-compatibility/2006" xmlns:a14="http://schemas.microsoft.com/office/drawing/2010/main">
      <mc:Choice Requires="a14">
        <xdr:graphicFrame macro="">
          <xdr:nvGraphicFramePr>
            <xdr:cNvPr id="11" name="InvestmentnType 1">
              <a:extLst>
                <a:ext uri="{FF2B5EF4-FFF2-40B4-BE49-F238E27FC236}">
                  <a16:creationId xmlns:a16="http://schemas.microsoft.com/office/drawing/2014/main" id="{66E25DC2-2287-9460-3557-7413F3188AD7}"/>
                </a:ext>
              </a:extLst>
            </xdr:cNvPr>
            <xdr:cNvGraphicFramePr/>
          </xdr:nvGraphicFramePr>
          <xdr:xfrm>
            <a:off x="0" y="0"/>
            <a:ext cx="0" cy="0"/>
          </xdr:xfrm>
          <a:graphic>
            <a:graphicData uri="http://schemas.microsoft.com/office/drawing/2010/slicer">
              <sle:slicer xmlns:sle="http://schemas.microsoft.com/office/drawing/2010/slicer" name="InvestmentnType 1"/>
            </a:graphicData>
          </a:graphic>
        </xdr:graphicFrame>
      </mc:Choice>
      <mc:Fallback xmlns="">
        <xdr:sp macro="" textlink="">
          <xdr:nvSpPr>
            <xdr:cNvPr id="0" name=""/>
            <xdr:cNvSpPr>
              <a:spLocks noTextEdit="1"/>
            </xdr:cNvSpPr>
          </xdr:nvSpPr>
          <xdr:spPr>
            <a:xfrm>
              <a:off x="16783595" y="1485899"/>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457200</xdr:colOff>
      <xdr:row>1</xdr:row>
      <xdr:rowOff>1</xdr:rowOff>
    </xdr:from>
    <xdr:to>
      <xdr:col>27</xdr:col>
      <xdr:colOff>457200</xdr:colOff>
      <xdr:row>6</xdr:row>
      <xdr:rowOff>100287</xdr:rowOff>
    </xdr:to>
    <xdr:sp macro="" textlink="'Pivot table'!X5">
      <xdr:nvSpPr>
        <xdr:cNvPr id="12" name="Rectangle: Rounded Corners 11">
          <a:extLst>
            <a:ext uri="{FF2B5EF4-FFF2-40B4-BE49-F238E27FC236}">
              <a16:creationId xmlns:a16="http://schemas.microsoft.com/office/drawing/2014/main" id="{C753623B-6A83-422B-9D87-C3CD1AF870F8}"/>
            </a:ext>
          </a:extLst>
        </xdr:cNvPr>
        <xdr:cNvSpPr/>
      </xdr:nvSpPr>
      <xdr:spPr>
        <a:xfrm>
          <a:off x="16655143" y="195944"/>
          <a:ext cx="2024743" cy="1080000"/>
        </a:xfrm>
        <a:prstGeom prst="roundRect">
          <a:avLst/>
        </a:prstGeom>
        <a:solidFill>
          <a:schemeClr val="bg1">
            <a:alpha val="30000"/>
          </a:schemeClr>
        </a:solidFill>
        <a:ln>
          <a:solidFill>
            <a:schemeClr val="tx1"/>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3235144-ACBE-4F46-B7FB-69B10F4527A1}" type="TxLink">
            <a:rPr lang="en-US" sz="2400" b="1" i="0" u="none" strike="noStrike">
              <a:solidFill>
                <a:srgbClr val="000000"/>
              </a:solidFill>
              <a:latin typeface="Times New Roman"/>
              <a:ea typeface="+mn-ea"/>
              <a:cs typeface="Times New Roman"/>
            </a:rPr>
            <a:pPr marL="0" indent="0" algn="ctr"/>
            <a:t>1125</a:t>
          </a:fld>
          <a:endParaRPr lang="en-US" sz="2400" b="1" i="0" u="none" strike="noStrike">
            <a:solidFill>
              <a:srgbClr val="000000"/>
            </a:solidFill>
            <a:latin typeface="Times New Roman"/>
            <a:ea typeface="+mn-ea"/>
            <a:cs typeface="Times New Roman"/>
          </a:endParaRPr>
        </a:p>
        <a:p>
          <a:pPr marL="0" indent="0" algn="ctr"/>
          <a:r>
            <a:rPr lang="en-US" sz="2400" b="1" i="0" u="none" strike="noStrike">
              <a:solidFill>
                <a:srgbClr val="000000"/>
              </a:solidFill>
              <a:latin typeface="Times New Roman"/>
              <a:ea typeface="+mn-ea"/>
              <a:cs typeface="Times New Roman"/>
            </a:rPr>
            <a:t>INVESTORS</a:t>
          </a:r>
          <a:endParaRPr lang="en-IN" sz="2400" b="1" i="0" u="none" strike="noStrike">
            <a:solidFill>
              <a:srgbClr val="000000"/>
            </a:solidFill>
            <a:latin typeface="Times New Roman"/>
            <a:ea typeface="+mn-ea"/>
            <a:cs typeface="Times New Roman"/>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daloju Prashanth" refreshedDate="45815.86698796296" createdVersion="8" refreshedVersion="8" minRefreshableVersion="3" recordCount="1317" xr:uid="{B02B862C-1F0C-4F68-A64B-B77F3A483896}">
  <cacheSource type="worksheet">
    <worksheetSource name="startup_funding"/>
  </cacheSource>
  <cacheFields count="17">
    <cacheField name="Sr No" numFmtId="0">
      <sharedItems containsSemiMixedTypes="0" containsString="0" containsNumber="1" containsInteger="1" minValue="1" maxValue="2104"/>
    </cacheField>
    <cacheField name="Date" numFmtId="14">
      <sharedItems containsSemiMixedTypes="0" containsNonDate="0" containsDate="1" containsString="0" minDate="2015-01-02T00:00:00" maxDate="2020-01-14T00:00:00" count="934">
        <d v="2020-01-09T00:00:00"/>
        <d v="2020-01-13T00:00:00"/>
        <d v="2020-01-02T00:00:00"/>
        <d v="2020-01-10T00:00:00"/>
        <d v="2019-12-12T00:00:00"/>
        <d v="2019-12-06T00:00:00"/>
        <d v="2019-12-03T00:00:00"/>
        <d v="2019-12-13T00:00:00"/>
        <d v="2019-12-17T00:00:00"/>
        <d v="2019-12-16T00:00:00"/>
        <d v="2019-12-14T00:00:00"/>
        <d v="2019-12-11T00:00:00"/>
        <d v="2019-12-20T00:00:00"/>
        <d v="2019-11-14T00:00:00"/>
        <d v="2019-11-13T00:00:00"/>
        <d v="2019-11-18T00:00:00"/>
        <d v="2019-11-15T00:00:00"/>
        <d v="2019-11-20T00:00:00"/>
        <d v="2019-11-12T00:00:00"/>
        <d v="2019-11-11T00:00:00"/>
        <d v="2019-11-19T00:00:00"/>
        <d v="2019-11-25T00:00:00"/>
        <d v="2019-10-04T00:00:00"/>
        <d v="2019-10-02T00:00:00"/>
        <d v="2019-09-05T00:00:00"/>
        <d v="2019-09-04T00:00:00"/>
        <d v="2019-09-03T00:00:00"/>
        <d v="2019-08-01T00:00:00"/>
        <d v="2019-08-12T00:00:00"/>
        <d v="2019-08-13T00:00:00"/>
        <d v="2019-08-23T00:00:00"/>
        <d v="2019-08-22T00:00:00"/>
        <d v="2019-08-21T00:00:00"/>
        <d v="2019-08-19T00:00:00"/>
        <d v="2019-08-27T00:00:00"/>
        <d v="2019-07-02T00:00:00"/>
        <d v="2019-07-01T00:00:00"/>
        <d v="2019-07-03T00:00:00"/>
        <d v="2019-07-04T00:00:00"/>
        <d v="2019-07-10T00:00:00"/>
        <d v="2019-07-11T00:00:00"/>
        <d v="2019-07-09T00:00:00"/>
        <d v="2019-07-08T00:00:00"/>
        <d v="2019-06-05T00:00:00"/>
        <d v="2019-06-04T00:00:00"/>
        <d v="2019-06-03T00:00:00"/>
        <d v="2019-06-06T00:00:00"/>
        <d v="2019-06-10T00:00:00"/>
        <d v="2019-06-08T00:00:00"/>
        <d v="2019-05-06T00:00:00"/>
        <d v="2019-05-01T00:00:00"/>
        <d v="2019-05-02T00:00:00"/>
        <d v="2019-05-28T00:00:00"/>
        <d v="2019-05-30T00:00:00"/>
        <d v="2019-05-31T00:00:00"/>
        <d v="2019-04-16T00:00:00"/>
        <d v="2019-04-12T00:00:00"/>
        <d v="2019-04-10T00:00:00"/>
        <d v="2019-04-13T00:00:00"/>
        <d v="2019-04-11T00:00:00"/>
        <d v="2019-04-19T00:00:00"/>
        <d v="2019-04-17T00:00:00"/>
        <d v="2019-02-08T00:00:00"/>
        <d v="2019-02-13T00:00:00"/>
        <d v="2018-02-14T00:00:00"/>
        <d v="2019-01-03T00:00:00"/>
        <d v="2019-01-04T00:00:00"/>
        <d v="2018-12-04T00:00:00"/>
        <d v="2018-12-01T00:00:00"/>
        <d v="2018-12-02T00:00:00"/>
        <d v="2018-12-06T00:00:00"/>
        <d v="2018-11-01T00:00:00"/>
        <d v="2018-11-03T00:00:00"/>
        <d v="2018-11-06T00:00:00"/>
        <d v="2018-11-08T00:00:00"/>
        <d v="2018-11-12T00:00:00"/>
        <d v="2018-11-13T00:00:00"/>
        <d v="2018-11-14T00:00:00"/>
        <d v="2018-11-19T00:00:00"/>
        <d v="2018-11-20T00:00:00"/>
        <d v="2018-11-21T00:00:00"/>
        <d v="2018-11-22T00:00:00"/>
        <d v="2018-11-23T00:00:00"/>
        <d v="2018-11-24T00:00:00"/>
        <d v="2018-11-25T00:00:00"/>
        <d v="2018-10-02T00:00:00"/>
        <d v="2018-10-04T00:00:00"/>
        <d v="2018-10-05T00:00:00"/>
        <d v="2018-10-11T00:00:00"/>
        <d v="2018-10-12T00:00:00"/>
        <d v="2018-09-01T00:00:00"/>
        <d v="2018-09-03T00:00:00"/>
        <d v="2018-09-05T00:00:00"/>
        <d v="2018-09-06T00:00:00"/>
        <d v="2018-09-10T00:00:00"/>
        <d v="2018-09-11T00:00:00"/>
        <d v="2018-09-12T00:00:00"/>
        <d v="2018-08-01T00:00:00"/>
        <d v="2018-08-02T00:00:00"/>
        <d v="2018-08-03T00:00:00"/>
        <d v="2018-08-07T00:00:00"/>
        <d v="2018-08-08T00:00:00"/>
        <d v="2018-08-09T00:00:00"/>
        <d v="2018-08-13T00:00:00"/>
        <d v="2018-08-17T00:00:00"/>
        <d v="2018-08-20T00:00:00"/>
        <d v="2018-08-22T00:00:00"/>
        <d v="2018-08-26T00:00:00"/>
        <d v="2018-08-27T00:00:00"/>
        <d v="2018-08-28T00:00:00"/>
        <d v="2018-07-02T00:00:00"/>
        <d v="2018-07-04T00:00:00"/>
        <d v="2018-07-06T00:00:00"/>
        <d v="2018-07-09T00:00:00"/>
        <d v="2018-07-10T00:00:00"/>
        <d v="2018-07-11T00:00:00"/>
        <d v="2018-07-12T00:00:00"/>
        <d v="2018-07-13T00:00:00"/>
        <d v="2018-07-17T00:00:00"/>
        <d v="2018-07-18T00:00:00"/>
        <d v="2018-07-19T00:00:00"/>
        <d v="2018-07-21T00:00:00"/>
        <d v="2018-07-23T00:00:00"/>
        <d v="2018-07-24T00:00:00"/>
        <d v="2018-07-25T00:00:00"/>
        <d v="2018-07-26T00:00:00"/>
        <d v="2018-07-30T00:00:00"/>
        <d v="2018-07-31T00:00:00"/>
        <d v="2018-06-01T00:00:00"/>
        <d v="2018-06-04T00:00:00"/>
        <d v="2018-06-07T00:00:00"/>
        <d v="2018-06-10T00:00:00"/>
        <d v="2018-06-12T00:00:00"/>
        <d v="2018-06-13T00:00:00"/>
        <d v="2018-06-14T00:00:00"/>
        <d v="2018-06-18T00:00:00"/>
        <d v="2018-06-19T00:00:00"/>
        <d v="2018-06-20T00:00:00"/>
        <d v="2018-06-22T00:00:00"/>
        <d v="2018-06-25T00:00:00"/>
        <d v="2018-06-26T00:00:00"/>
        <d v="2018-06-28T00:00:00"/>
        <d v="2018-05-02T00:00:00"/>
        <d v="2018-05-03T00:00:00"/>
        <d v="2018-05-09T00:00:00"/>
        <d v="2018-05-11T00:00:00"/>
        <d v="2018-05-14T00:00:00"/>
        <d v="2018-05-16T00:00:00"/>
        <d v="2018-05-21T00:00:00"/>
        <d v="2018-05-22T00:00:00"/>
        <d v="2018-05-23T00:00:00"/>
        <d v="2018-05-24T00:00:00"/>
        <d v="2018-05-27T00:00:00"/>
        <d v="2018-05-28T00:00:00"/>
        <d v="2018-05-29T00:00:00"/>
        <d v="2018-05-30T00:00:00"/>
        <d v="2018-05-31T00:00:00"/>
        <d v="2018-04-02T00:00:00"/>
        <d v="2018-04-04T00:00:00"/>
        <d v="2018-04-05T00:00:00"/>
        <d v="2018-04-09T00:00:00"/>
        <d v="2018-04-10T00:00:00"/>
        <d v="2018-04-12T00:00:00"/>
        <d v="2018-04-13T00:00:00"/>
        <d v="2018-04-16T00:00:00"/>
        <d v="2018-04-18T00:00:00"/>
        <d v="2018-04-19T00:00:00"/>
        <d v="2018-04-22T00:00:00"/>
        <d v="2018-04-23T00:00:00"/>
        <d v="2018-04-25T00:00:00"/>
        <d v="2018-04-26T00:00:00"/>
        <d v="2018-04-27T00:00:00"/>
        <d v="2018-04-30T00:00:00"/>
        <d v="2018-03-01T00:00:00"/>
        <d v="2018-03-03T00:00:00"/>
        <d v="2018-03-04T00:00:00"/>
        <d v="2018-03-05T00:00:00"/>
        <d v="2018-03-06T00:00:00"/>
        <d v="2018-03-08T00:00:00"/>
        <d v="2018-03-12T00:00:00"/>
        <d v="2018-03-13T00:00:00"/>
        <d v="2018-03-14T00:00:00"/>
        <d v="2018-03-15T00:00:00"/>
        <d v="2018-03-19T00:00:00"/>
        <d v="2018-03-22T00:00:00"/>
        <d v="2018-03-26T00:00:00"/>
        <d v="2018-03-28T00:00:00"/>
        <d v="2018-03-27T00:00:00"/>
        <d v="2018-02-01T00:00:00"/>
        <d v="2018-02-05T00:00:00"/>
        <d v="2018-02-06T00:00:00"/>
        <d v="2018-02-07T00:00:00"/>
        <d v="2018-02-08T00:00:00"/>
        <d v="2018-02-09T00:00:00"/>
        <d v="2018-02-12T00:00:00"/>
        <d v="2018-02-13T00:00:00"/>
        <d v="2018-02-15T00:00:00"/>
        <d v="2018-02-16T00:00:00"/>
        <d v="2018-02-19T00:00:00"/>
        <d v="2018-02-20T00:00:00"/>
        <d v="2018-02-21T00:00:00"/>
        <d v="2018-02-26T00:00:00"/>
        <d v="2018-02-27T00:00:00"/>
        <d v="2018-02-28T00:00:00"/>
        <d v="2018-01-04T00:00:00"/>
        <d v="2018-01-09T00:00:00"/>
        <d v="2018-01-10T00:00:00"/>
        <d v="2018-01-12T00:00:00"/>
        <d v="2018-01-15T00:00:00"/>
        <d v="2018-01-17T00:00:00"/>
        <d v="2018-01-18T00:00:00"/>
        <d v="2018-01-22T00:00:00"/>
        <d v="2018-01-23T00:00:00"/>
        <d v="2018-01-24T00:00:00"/>
        <d v="2018-01-25T00:00:00"/>
        <d v="2018-01-26T00:00:00"/>
        <d v="2018-01-29T00:00:00"/>
        <d v="2018-01-30T00:00:00"/>
        <d v="2018-01-31T00:00:00"/>
        <d v="2017-12-05T00:00:00"/>
        <d v="2017-12-06T00:00:00"/>
        <d v="2017-12-07T00:00:00"/>
        <d v="2017-12-08T00:00:00"/>
        <d v="2017-12-11T00:00:00"/>
        <d v="2017-12-12T00:00:00"/>
        <d v="2017-12-13T00:00:00"/>
        <d v="2017-12-14T00:00:00"/>
        <d v="2017-12-15T00:00:00"/>
        <d v="2017-12-19T00:00:00"/>
        <d v="2017-12-20T00:00:00"/>
        <d v="2017-12-21T00:00:00"/>
        <d v="2017-12-26T00:00:00"/>
        <d v="2017-12-27T00:00:00"/>
        <d v="2017-11-02T00:00:00"/>
        <d v="2017-11-03T00:00:00"/>
        <d v="2017-11-04T00:00:00"/>
        <d v="2017-11-07T00:00:00"/>
        <d v="2017-11-08T00:00:00"/>
        <d v="2017-11-09T00:00:00"/>
        <d v="2017-11-10T00:00:00"/>
        <d v="2017-11-13T00:00:00"/>
        <d v="2017-11-14T00:00:00"/>
        <d v="2017-11-15T00:00:00"/>
        <d v="2017-11-20T00:00:00"/>
        <d v="2017-11-21T00:00:00"/>
        <d v="2017-11-24T00:00:00"/>
        <d v="2017-11-27T00:00:00"/>
        <d v="2017-11-28T00:00:00"/>
        <d v="2017-10-03T00:00:00"/>
        <d v="2017-10-04T00:00:00"/>
        <d v="2017-10-05T00:00:00"/>
        <d v="2017-10-06T00:00:00"/>
        <d v="2017-10-09T00:00:00"/>
        <d v="2017-10-10T00:00:00"/>
        <d v="2017-10-11T00:00:00"/>
        <d v="2017-10-13T00:00:00"/>
        <d v="2017-10-16T00:00:00"/>
        <d v="2017-10-17T00:00:00"/>
        <d v="2017-10-18T00:00:00"/>
        <d v="2017-10-23T00:00:00"/>
        <d v="2017-10-24T00:00:00"/>
        <d v="2017-10-25T00:00:00"/>
        <d v="2017-10-26T00:00:00"/>
        <d v="2017-10-27T00:00:00"/>
        <d v="2017-10-28T00:00:00"/>
        <d v="2017-10-30T00:00:00"/>
        <d v="2017-10-31T00:00:00"/>
        <d v="2017-09-01T00:00:00"/>
        <d v="2017-09-04T00:00:00"/>
        <d v="2017-09-05T00:00:00"/>
        <d v="2017-09-06T00:00:00"/>
        <d v="2017-09-07T00:00:00"/>
        <d v="2017-09-08T00:00:00"/>
        <d v="2017-09-11T00:00:00"/>
        <d v="2017-09-12T00:00:00"/>
        <d v="2017-09-13T00:00:00"/>
        <d v="2017-09-14T00:00:00"/>
        <d v="2017-09-18T00:00:00"/>
        <d v="2017-09-19T00:00:00"/>
        <d v="2017-09-21T00:00:00"/>
        <d v="2017-09-22T00:00:00"/>
        <d v="2017-09-25T00:00:00"/>
        <d v="2017-09-27T00:00:00"/>
        <d v="2017-09-28T00:00:00"/>
        <d v="2017-08-01T00:00:00"/>
        <d v="2017-08-02T00:00:00"/>
        <d v="2017-08-03T00:00:00"/>
        <d v="2017-08-08T00:00:00"/>
        <d v="2017-08-09T00:00:00"/>
        <d v="2017-08-11T00:00:00"/>
        <d v="2017-08-14T00:00:00"/>
        <d v="2017-08-15T00:00:00"/>
        <d v="2017-08-20T00:00:00"/>
        <d v="2017-08-21T00:00:00"/>
        <d v="2017-08-23T00:00:00"/>
        <d v="2017-08-24T00:00:00"/>
        <d v="2017-08-25T00:00:00"/>
        <d v="2017-08-28T00:00:00"/>
        <d v="2017-08-29T00:00:00"/>
        <d v="2017-08-30T00:00:00"/>
        <d v="2017-07-01T00:00:00"/>
        <d v="2017-07-03T00:00:00"/>
        <d v="2017-07-04T00:00:00"/>
        <d v="2017-07-05T00:00:00"/>
        <d v="2017-07-07T00:00:00"/>
        <d v="2017-07-10T00:00:00"/>
        <d v="2017-07-11T00:00:00"/>
        <d v="2017-07-12T00:00:00"/>
        <d v="2017-07-14T00:00:00"/>
        <d v="2017-07-17T00:00:00"/>
        <d v="2017-07-19T00:00:00"/>
        <d v="2017-07-20T00:00:00"/>
        <d v="2017-07-21T00:00:00"/>
        <d v="2017-07-25T00:00:00"/>
        <d v="2017-07-26T00:00:00"/>
        <d v="2017-07-27T00:00:00"/>
        <d v="2017-07-28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5-01T00:00:00"/>
        <d v="2017-05-02T00:00:00"/>
        <d v="2017-05-03T00:00:00"/>
        <d v="2017-05-05T00:00:00"/>
        <d v="2017-05-08T00:00:00"/>
        <d v="2017-05-09T00:00:00"/>
        <d v="2017-05-10T00:00:00"/>
        <d v="2017-05-11T00:00:00"/>
        <d v="2017-05-12T00:00:00"/>
        <d v="2017-05-15T00:00:00"/>
        <d v="2017-05-16T00:00:00"/>
        <d v="2017-05-17T00:00:00"/>
        <d v="2017-05-18T00:00:00"/>
        <d v="2017-05-19T00:00:00"/>
        <d v="2017-05-22T00:00:00"/>
        <d v="2017-05-23T00:00:00"/>
        <d v="2017-05-25T00:00:00"/>
        <d v="2017-05-29T00:00:00"/>
        <d v="2017-05-30T00:00:00"/>
        <d v="2017-05-31T00:00:00"/>
        <d v="2017-04-01T00:00:00"/>
        <d v="2017-04-03T00:00:00"/>
        <d v="2017-04-04T00:00:00"/>
        <d v="2017-04-05T00:00:00"/>
        <d v="2017-04-06T00:00:00"/>
        <d v="2017-04-07T00:00:00"/>
        <d v="2017-04-08T00:00:00"/>
        <d v="2017-04-10T00:00:00"/>
        <d v="2017-04-11T00:00:00"/>
        <d v="2017-04-12T00:00:00"/>
        <d v="2017-04-13T00:00:00"/>
        <d v="2017-04-14T00:00:00"/>
        <d v="2017-04-15T00:00:00"/>
        <d v="2017-04-17T00:00:00"/>
        <d v="2017-04-18T00:00:00"/>
        <d v="2017-04-20T00:00:00"/>
        <d v="2017-04-21T00:00:00"/>
        <d v="2017-04-24T00:00:00"/>
        <d v="2017-04-25T00:00:00"/>
        <d v="2017-04-26T00:00:00"/>
        <d v="2017-04-27T00:00:00"/>
        <d v="2017-04-28T00:00:00"/>
        <d v="2017-03-01T00:00:00"/>
        <d v="2017-03-02T00:00:00"/>
        <d v="2017-03-03T00:00:00"/>
        <d v="2017-03-04T00:00:00"/>
        <d v="2017-03-06T00:00:00"/>
        <d v="2017-03-07T00:00:00"/>
        <d v="2017-03-08T00:00:00"/>
        <d v="2017-03-09T00:00:00"/>
        <d v="2017-03-10T00:00:00"/>
        <d v="2017-03-15T00:00:00"/>
        <d v="2017-03-16T00:00:00"/>
        <d v="2017-03-21T00:00:00"/>
        <d v="2017-03-22T00:00:00"/>
        <d v="2017-03-23T00:00:00"/>
        <d v="2017-03-24T00:00:00"/>
        <d v="2017-03-28T00:00:00"/>
        <d v="2017-03-29T00:00:00"/>
        <d v="2017-03-31T00:00:00"/>
        <d v="2017-02-06T00:00:00"/>
        <d v="2017-02-07T00:00:00"/>
        <d v="2017-02-08T00:00:00"/>
        <d v="2017-02-09T00:00:00"/>
        <d v="2017-02-10T00:00:00"/>
        <d v="2017-02-13T00:00:00"/>
        <d v="2017-02-14T00:00:00"/>
        <d v="2017-02-15T00:00:00"/>
        <d v="2017-02-16T00:00:00"/>
        <d v="2017-02-17T00:00:00"/>
        <d v="2017-02-18T00:00:00"/>
        <d v="2017-02-20T00:00:00"/>
        <d v="2017-02-21T00:00:00"/>
        <d v="2017-02-22T00:00:00"/>
        <d v="2017-02-23T00:00:00"/>
        <d v="2017-02-27T00:00:00"/>
        <d v="2017-02-28T00:00:00"/>
        <d v="2017-01-02T00:00:00"/>
        <d v="2017-01-03T00:00:00"/>
        <d v="2017-01-06T00:00:00"/>
        <d v="2017-01-07T00:00:00"/>
        <d v="2017-01-09T00:00:00"/>
        <d v="2017-01-10T00:00:00"/>
        <d v="2017-01-12T00:00:00"/>
        <d v="2017-01-13T00:00:00"/>
        <d v="2017-01-14T00:00:00"/>
        <d v="2017-01-16T00:00:00"/>
        <d v="2017-01-17T00:00:00"/>
        <d v="2017-01-18T00:00:00"/>
        <d v="2017-01-19T00:00:00"/>
        <d v="2017-01-23T00:00:00"/>
        <d v="2017-01-24T00:00:00"/>
        <d v="2017-01-25T00:00:00"/>
        <d v="2017-01-26T00:00:00"/>
        <d v="2017-0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9T00:00:00"/>
        <d v="2016-11-01T00:00:00"/>
        <d v="2016-11-02T00:00:00"/>
        <d v="2016-11-03T00:00:00"/>
        <d v="2016-11-04T00:00:00"/>
        <d v="2016-11-05T00:00:00"/>
        <d v="2016-11-07T00:00:00"/>
        <d v="2016-11-09T00:00:00"/>
        <d v="2016-11-10T00:00:00"/>
        <d v="2016-11-14T00:00:00"/>
        <d v="2016-11-15T00:00:00"/>
        <d v="2016-11-16T00:00:00"/>
        <d v="2016-11-17T00:00:00"/>
        <d v="2016-11-18T00:00:00"/>
        <d v="2016-11-21T00:00:00"/>
        <d v="2016-11-22T00:00:00"/>
        <d v="2016-11-23T00:00:00"/>
        <d v="2016-11-24T00:00:00"/>
        <d v="2016-11-28T00:00:00"/>
        <d v="2016-11-29T00:00:00"/>
        <d v="2016-11-30T00:00:00"/>
        <d v="2016-10-03T00:00:00"/>
        <d v="2016-10-04T00:00:00"/>
        <d v="2016-10-05T00:00:00"/>
        <d v="2016-10-06T00:00:00"/>
        <d v="2016-10-07T00:00:00"/>
        <d v="2016-10-11T00:00:00"/>
        <d v="2016-10-13T00:00:00"/>
        <d v="2016-10-14T00:00:00"/>
        <d v="2016-10-15T00:00:00"/>
        <d v="2016-10-17T00:00:00"/>
        <d v="2016-10-18T00:00:00"/>
        <d v="2016-10-19T00:00:00"/>
        <d v="2016-10-21T00:00:00"/>
        <d v="2016-10-24T00:00:00"/>
        <d v="2016-10-25T00:00:00"/>
        <d v="2016-10-26T00:00:00"/>
        <d v="2016-10-27T00:00:00"/>
        <d v="2016-10-29T00:00:00"/>
        <d v="2016-10-30T00:00:00"/>
        <d v="2016-10-31T00:00:00"/>
        <d v="2016-09-01T00:00:00"/>
        <d v="2016-09-06T00:00:00"/>
        <d v="2016-09-07T00:00:00"/>
        <d v="2016-09-08T00:00:00"/>
        <d v="2016-09-09T00:00:00"/>
        <d v="2016-09-10T00:00:00"/>
        <d v="2016-09-12T00:00:00"/>
        <d v="2016-09-13T00:00:00"/>
        <d v="2016-09-14T00:00:00"/>
        <d v="2016-09-15T00:00:00"/>
        <d v="2016-09-16T00:00:00"/>
        <d v="2016-09-19T00:00:00"/>
        <d v="2016-09-20T00:00:00"/>
        <d v="2016-09-21T00:00:00"/>
        <d v="2016-09-22T00:00:00"/>
        <d v="2016-09-23T00:00:00"/>
        <d v="2016-09-27T00:00:00"/>
        <d v="2016-09-28T00:00:00"/>
        <d v="2016-09-29T00:00:00"/>
        <d v="2016-09-30T00:00:00"/>
        <d v="2016-08-01T00:00:00"/>
        <d v="2016-08-02T00:00:00"/>
        <d v="2016-08-03T00:00:00"/>
        <d v="2016-08-04T00:00:00"/>
        <d v="2016-08-06T00:00:00"/>
        <d v="2016-08-08T00:00:00"/>
        <d v="2016-08-10T00:00:00"/>
        <d v="2016-08-11T00:00:00"/>
        <d v="2016-08-12T00:00:00"/>
        <d v="2016-08-16T00:00:00"/>
        <d v="2016-08-17T00:00:00"/>
        <d v="2016-08-19T00:00:00"/>
        <d v="2016-08-22T00:00:00"/>
        <d v="2016-08-23T00:00:00"/>
        <d v="2016-08-24T00:00:00"/>
        <d v="2016-08-25T00:00:00"/>
        <d v="2016-08-26T00:00:00"/>
        <d v="2016-08-29T00:00:00"/>
        <d v="2016-08-30T00:00:00"/>
        <d v="2016-08-31T00:00:00"/>
        <d v="2016-07-01T00:00:00"/>
        <d v="2016-07-02T00:00:00"/>
        <d v="2016-07-04T00:00:00"/>
        <d v="2016-07-05T00:00:00"/>
        <d v="2016-07-06T00:00:00"/>
        <d v="2016-07-07T00:00:00"/>
        <d v="2016-07-08T00:00:00"/>
        <d v="2016-07-11T00:00:00"/>
        <d v="2016-07-12T00:00:00"/>
        <d v="2016-07-13T00:00:00"/>
        <d v="2016-07-14T00:00:00"/>
        <d v="2016-07-15T00:00:00"/>
        <d v="2016-07-18T00:00:00"/>
        <d v="2016-07-19T00:00:00"/>
        <d v="2016-07-20T00:00:00"/>
        <d v="2016-07-21T00:00:00"/>
        <d v="2016-06-02T00:00:00"/>
        <d v="2016-06-03T00:00:00"/>
        <d v="2016-06-06T00:00:00"/>
        <d v="2016-06-07T00:00:00"/>
        <d v="2016-06-08T00:00:00"/>
        <d v="2016-06-09T00:00:00"/>
        <d v="2016-06-10T00:00:00"/>
        <d v="2016-06-14T00:00:00"/>
        <d v="2016-06-15T00:00:00"/>
        <d v="2016-06-16T00:00:00"/>
        <d v="2016-06-17T00:00:00"/>
        <d v="2016-06-21T00:00:00"/>
        <d v="2016-06-22T00:00:00"/>
        <d v="2016-06-23T00:00:00"/>
        <d v="2016-06-24T00:00:00"/>
        <d v="2016-06-27T00:00:00"/>
        <d v="2016-06-28T00:00:00"/>
        <d v="2016-06-29T00:00:00"/>
        <d v="2016-06-30T00:00:00"/>
        <d v="2016-05-01T00:00:00"/>
        <d v="2016-05-03T00:00:00"/>
        <d v="2016-05-04T00:00:00"/>
        <d v="2016-05-05T00:00:00"/>
        <d v="2016-05-06T00:00:00"/>
        <d v="2016-05-09T00:00:00"/>
        <d v="2016-05-10T00:00:00"/>
        <d v="2016-05-11T00:00:00"/>
        <d v="2016-05-12T00:00:00"/>
        <d v="2016-05-13T00:00:00"/>
        <d v="2016-05-16T00:00:00"/>
        <d v="2016-05-18T00:00:00"/>
        <d v="2016-05-19T00:00:00"/>
        <d v="2016-05-23T00:00:00"/>
        <d v="2016-05-24T00:00:00"/>
        <d v="2016-05-25T00:00:00"/>
        <d v="2016-05-26T00:00:00"/>
        <d v="2016-05-30T00:00:00"/>
        <d v="2016-05-31T00:00:00"/>
        <d v="2016-04-01T00:00:00"/>
        <d v="2016-04-04T00:00:00"/>
        <d v="2016-04-06T00:00:00"/>
        <d v="2016-04-08T00:00:00"/>
        <d v="2016-04-11T00:00:00"/>
        <d v="2016-04-12T00:00:00"/>
        <d v="2016-04-13T00:00:00"/>
        <d v="2016-04-14T00:00:00"/>
        <d v="2016-04-15T00:00:00"/>
        <d v="2016-04-18T00:00:00"/>
        <d v="2016-04-19T00:00:00"/>
        <d v="2016-04-20T00:00:00"/>
        <d v="2016-04-22T00:00:00"/>
        <d v="2016-04-25T00:00:00"/>
        <d v="2016-04-26T00:00:00"/>
        <d v="2016-04-27T00:00:00"/>
        <d v="2016-04-28T00:00:00"/>
        <d v="2016-04-29T00:00:00"/>
        <d v="2016-03-02T00:00:00"/>
        <d v="2016-03-03T00:00:00"/>
        <d v="2016-03-04T00:00:00"/>
        <d v="2016-03-07T00:00:00"/>
        <d v="2016-03-08T00:00:00"/>
        <d v="2016-03-09T00:00:00"/>
        <d v="2016-03-10T00:00:00"/>
        <d v="2016-03-14T00:00:00"/>
        <d v="2016-03-15T00:00:00"/>
        <d v="2016-03-16T00:00:00"/>
        <d v="2016-03-17T00:00:00"/>
        <d v="2016-03-18T00:00:00"/>
        <d v="2016-03-19T00:00:00"/>
        <d v="2016-03-21T00:00:00"/>
        <d v="2016-03-22T00:00:00"/>
        <d v="2016-03-23T00:00:00"/>
        <d v="2016-03-24T00:00:00"/>
        <d v="2016-03-29T00:00:00"/>
        <d v="2016-03-30T00:00:00"/>
        <d v="2016-02-02T00:00:00"/>
        <d v="2016-02-03T00:00:00"/>
        <d v="2016-02-04T00:00:00"/>
        <d v="2016-02-05T00:00:00"/>
        <d v="2016-02-08T00:00:00"/>
        <d v="2016-02-10T00:00:00"/>
        <d v="2016-02-12T00:00:00"/>
        <d v="2016-02-15T00:00:00"/>
        <d v="2016-02-16T00:00:00"/>
        <d v="2016-02-17T00:00:00"/>
        <d v="2016-02-18T00:00:00"/>
        <d v="2016-02-19T00:00:00"/>
        <d v="2016-02-22T00:00:00"/>
        <d v="2016-02-23T00:00:00"/>
        <d v="2016-02-24T00:00:00"/>
        <d v="2016-02-25T00:00:00"/>
        <d v="2016-02-26T00:00:00"/>
        <d v="2016-02-29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7T00:00:00"/>
        <d v="2016-01-28T00:00:00"/>
        <d v="2016-01-29T00:00:00"/>
        <d v="2018-09-04T00:00:00" u="1"/>
        <d v="2018-08-16T00:00:00" u="1"/>
        <d v="2018-08-30T00:00:00" u="1"/>
        <d v="2018-07-20T00:00:00" u="1"/>
        <d v="2018-06-27T00:00:00" u="1"/>
        <d v="2018-05-07T00:00:00" u="1"/>
        <d v="2017-11-17T00:00:00" u="1"/>
        <d v="2017-10-12T00:00:00" u="1"/>
        <d v="2017-05-24T00:00:00" u="1"/>
        <d v="2017-04-19T00:00:00" u="1"/>
        <d v="2017-01-22T00:00:00" u="1"/>
        <d v="2017-01-31T00:00:00" u="1"/>
        <d v="2016-10-10T00:00:00" u="1"/>
        <d v="2016-06-13T00:00:00" u="1"/>
        <d v="2016-05-07T00:00:00" u="1"/>
        <d v="2016-05-20T00:00:00" u="1"/>
        <d v="2016-03-28T00:00:00" u="1"/>
        <d v="2016-02-06T00:00:00" u="1"/>
        <d v="2019-03-09T00:00:00" u="1"/>
        <d v="2019-03-13T00:00:00" u="1"/>
        <d v="2019-03-02T00:00:00" u="1"/>
        <d v="2019-03-10T00:00:00" u="1"/>
        <d v="2015-12-01T00:00:00" u="1"/>
        <d v="2015-12-02T00:00:00" u="1"/>
        <d v="2015-12-03T00:00:00" u="1"/>
        <d v="2015-12-04T00:00:00" u="1"/>
        <d v="2015-12-07T00:00:00" u="1"/>
        <d v="2015-12-08T00:00:00" u="1"/>
        <d v="2015-12-09T00:00:00" u="1"/>
        <d v="2015-12-10T00:00:00" u="1"/>
        <d v="2015-12-11T00:00:00" u="1"/>
        <d v="2015-12-14T00:00:00" u="1"/>
        <d v="2015-12-15T00:00:00" u="1"/>
        <d v="2015-12-16T00:00:00" u="1"/>
        <d v="2015-12-17T00:00:00" u="1"/>
        <d v="2015-12-18T00:00:00" u="1"/>
        <d v="2015-12-21T00:00:00" u="1"/>
        <d v="2015-12-22T00:00:00" u="1"/>
        <d v="2015-12-23T00:00:00" u="1"/>
        <d v="2015-12-24T00:00:00" u="1"/>
        <d v="2015-12-28T00:00:00" u="1"/>
        <d v="2015-12-29T00:00:00" u="1"/>
        <d v="2015-11-02T00:00:00" u="1"/>
        <d v="2015-11-03T00:00:00" u="1"/>
        <d v="2015-11-04T00:00:00" u="1"/>
        <d v="2015-11-05T00:00:00" u="1"/>
        <d v="2015-11-06T00:00:00" u="1"/>
        <d v="2015-11-09T00:00:00" u="1"/>
        <d v="2015-11-10T00:00:00" u="1"/>
        <d v="2015-11-11T00:00:00" u="1"/>
        <d v="2015-11-12T00:00:00" u="1"/>
        <d v="2015-11-16T00:00:00" u="1"/>
        <d v="2015-11-17T00:00:00" u="1"/>
        <d v="2015-11-18T00:00:00" u="1"/>
        <d v="2015-11-19T00:00:00" u="1"/>
        <d v="2015-11-20T00:00:00" u="1"/>
        <d v="2015-11-21T00:00:00" u="1"/>
        <d v="2015-11-23T00:00:00" u="1"/>
        <d v="2015-11-24T00:00:00" u="1"/>
        <d v="2015-11-25T00:00:00" u="1"/>
        <d v="2015-11-26T00:00:00" u="1"/>
        <d v="2015-11-27T00:00:00" u="1"/>
        <d v="2015-11-30T00:00:00" u="1"/>
        <d v="2015-10-01T00:00:00" u="1"/>
        <d v="2015-10-02T00:00:00" u="1"/>
        <d v="2015-10-03T00:00:00" u="1"/>
        <d v="2015-10-05T00:00:00" u="1"/>
        <d v="2015-10-06T00:00:00" u="1"/>
        <d v="2015-10-07T00:00:00" u="1"/>
        <d v="2015-10-08T00:00:00" u="1"/>
        <d v="2015-10-09T00:00:00" u="1"/>
        <d v="2015-10-12T00:00:00" u="1"/>
        <d v="2015-10-13T00:00:00" u="1"/>
        <d v="2015-10-14T00:00:00" u="1"/>
        <d v="2015-10-17T00:00:00" u="1"/>
        <d v="2015-10-19T00:00:00" u="1"/>
        <d v="2015-10-20T00:00:00" u="1"/>
        <d v="2015-10-21T00:00:00" u="1"/>
        <d v="2015-10-23T00:00:00" u="1"/>
        <d v="2015-10-26T00:00:00" u="1"/>
        <d v="2015-10-27T00:00:00" u="1"/>
        <d v="2015-10-28T00:00:00" u="1"/>
        <d v="2015-10-29T00:00:00" u="1"/>
        <d v="2015-10-30T00:00:00" u="1"/>
        <d v="2015-10-31T00:00:00" u="1"/>
        <d v="2015-09-01T00:00:00" u="1"/>
        <d v="2015-09-02T00:00:00" u="1"/>
        <d v="2015-09-03T00:00:00" u="1"/>
        <d v="2015-09-04T00:00:00" u="1"/>
        <d v="2015-09-07T00:00:00" u="1"/>
        <d v="2015-09-08T00:00:00" u="1"/>
        <d v="2015-09-10T00:00:00" u="1"/>
        <d v="2015-09-11T00:00:00" u="1"/>
        <d v="2015-09-12T00:00:00" u="1"/>
        <d v="2015-09-14T00:00:00" u="1"/>
        <d v="2015-09-15T00:00:00" u="1"/>
        <d v="2015-09-16T00:00:00" u="1"/>
        <d v="2015-09-17T00:00:00" u="1"/>
        <d v="2015-09-18T00:00:00" u="1"/>
        <d v="2015-09-21T00:00:00" u="1"/>
        <d v="2015-09-22T00:00:00" u="1"/>
        <d v="2015-09-23T00:00:00" u="1"/>
        <d v="2015-09-24T00:00:00" u="1"/>
        <d v="2015-09-28T00:00:00" u="1"/>
        <d v="2015-09-29T00:00:00" u="1"/>
        <d v="2015-09-30T00:00:00" u="1"/>
        <d v="2015-08-01T00:00:00" u="1"/>
        <d v="2015-08-03T00:00:00" u="1"/>
        <d v="2015-08-04T00:00:00" u="1"/>
        <d v="2015-08-05T00:00:00" u="1"/>
        <d v="2015-08-06T00:00:00" u="1"/>
        <d v="2015-08-07T00:00:00" u="1"/>
        <d v="2015-08-10T00:00:00" u="1"/>
        <d v="2015-08-11T00:00:00" u="1"/>
        <d v="2015-08-12T00:00:00" u="1"/>
        <d v="2015-08-13T00:00:00" u="1"/>
        <d v="2015-08-14T00:00:00" u="1"/>
        <d v="2015-08-17T00:00:00" u="1"/>
        <d v="2015-08-18T00:00:00" u="1"/>
        <d v="2015-08-19T00:00:00" u="1"/>
        <d v="2015-08-20T00:00:00" u="1"/>
        <d v="2015-08-21T00:00:00" u="1"/>
        <d v="2015-08-24T00:00:00" u="1"/>
        <d v="2015-08-25T00:00:00" u="1"/>
        <d v="2015-08-26T00:00:00" u="1"/>
        <d v="2015-08-28T00:00:00" u="1"/>
        <d v="2015-08-31T00:00:00" u="1"/>
        <d v="2015-07-01T00:00:00" u="1"/>
        <d v="2015-07-02T00:00:00" u="1"/>
        <d v="2015-07-03T00:00:00" u="1"/>
        <d v="2015-07-04T00:00:00" u="1"/>
        <d v="2015-07-06T00:00:00" u="1"/>
        <d v="2015-07-07T00:00:00" u="1"/>
        <d v="2015-07-08T00:00:00" u="1"/>
        <d v="2015-07-09T00:00:00" u="1"/>
        <d v="2015-07-10T00:00:00" u="1"/>
        <d v="2015-07-13T00:00:00" u="1"/>
        <d v="2015-07-14T00:00:00" u="1"/>
        <d v="2015-07-15T00:00:00" u="1"/>
        <d v="2015-07-16T00:00:00" u="1"/>
        <d v="2015-07-17T00:00:00" u="1"/>
        <d v="2015-07-20T00:00:00" u="1"/>
        <d v="2015-07-21T00:00:00" u="1"/>
        <d v="2015-07-22T00:00:00" u="1"/>
        <d v="2015-07-23T00:00:00" u="1"/>
        <d v="2015-07-24T00:00:00" u="1"/>
        <d v="2015-07-25T00:00:00" u="1"/>
        <d v="2015-07-27T00:00:00" u="1"/>
        <d v="2015-07-28T00:00:00" u="1"/>
        <d v="2015-07-29T00:00:00" u="1"/>
        <d v="2015-07-30T00:00:00" u="1"/>
        <d v="2015-07-31T00:00:00" u="1"/>
        <d v="2015-06-01T00:00:00" u="1"/>
        <d v="2015-06-02T00:00:00" u="1"/>
        <d v="2015-06-03T00:00:00" u="1"/>
        <d v="2015-06-04T00:00:00" u="1"/>
        <d v="2015-06-05T00:00:00" u="1"/>
        <d v="2015-06-08T00:00:00" u="1"/>
        <d v="2015-06-09T00:00:00" u="1"/>
        <d v="2015-06-10T00:00:00" u="1"/>
        <d v="2015-06-11T00:00:00" u="1"/>
        <d v="2015-06-12T00:00:00" u="1"/>
        <d v="2015-06-15T00:00:00" u="1"/>
        <d v="2015-06-16T00:00:00" u="1"/>
        <d v="2015-06-17T00:00:00" u="1"/>
        <d v="2015-06-18T00:00:00" u="1"/>
        <d v="2015-06-19T00:00:00" u="1"/>
        <d v="2015-06-20T00:00:00" u="1"/>
        <d v="2015-06-21T00:00:00" u="1"/>
        <d v="2015-06-22T00:00:00" u="1"/>
        <d v="2015-06-23T00:00:00" u="1"/>
        <d v="2015-06-24T00:00:00" u="1"/>
        <d v="2015-06-25T00:00:00" u="1"/>
        <d v="2015-06-26T00:00:00" u="1"/>
        <d v="2015-06-29T00:00:00" u="1"/>
        <d v="2015-06-30T00:00:00" u="1"/>
        <d v="2015-05-01T00:00:00" u="1"/>
        <d v="2015-05-04T00:00:00" u="1"/>
        <d v="2015-05-05T00:00:00" u="1"/>
        <d v="2015-05-06T00:00:00" u="1"/>
        <d v="2015-05-07T00:00:00" u="1"/>
        <d v="2015-05-08T00:00:00" u="1"/>
        <d v="2015-05-12T00:00:00" u="1"/>
        <d v="2015-05-14T00:00:00" u="1"/>
        <d v="2015-05-15T00:00:00" u="1"/>
        <d v="2015-05-19T00:00:00" u="1"/>
        <d v="2015-05-20T00:00:00" u="1"/>
        <d v="2015-05-22T00:00:00" u="1"/>
        <d v="2015-05-25T00:00:00" u="1"/>
        <d v="2015-05-26T00:00:00" u="1"/>
        <d v="2015-05-27T00:00:00" u="1"/>
        <d v="2015-05-28T00:00:00" u="1"/>
        <d v="2015-05-30T00:00:00" u="1"/>
        <d v="2015-04-03T00:00:00" u="1"/>
        <d v="2015-04-04T00:00:00" u="1"/>
        <d v="2015-04-06T00:00:00" u="1"/>
        <d v="2015-04-07T00:00:00" u="1"/>
        <d v="2015-04-08T00:00:00" u="1"/>
        <d v="2015-04-09T00:00:00" u="1"/>
        <d v="2015-04-10T00:00:00" u="1"/>
        <d v="2015-04-11T00:00:00" u="1"/>
        <d v="2015-04-13T00:00:00" u="1"/>
        <d v="2015-04-14T00:00:00" u="1"/>
        <d v="2015-04-15T00:00:00" u="1"/>
        <d v="2015-04-16T00:00:00" u="1"/>
        <d v="2015-04-17T00:00:00" u="1"/>
        <d v="2015-04-20T00:00:00" u="1"/>
        <d v="2015-04-22T00:00:00" u="1"/>
        <d v="2015-04-23T00:00:00" u="1"/>
        <d v="2015-04-24T00:00:00" u="1"/>
        <d v="2015-04-27T00:00:00" u="1"/>
        <d v="2015-04-28T00:00:00" u="1"/>
        <d v="2015-04-29T00:00:00" u="1"/>
        <d v="2015-03-02T00:00:00" u="1"/>
        <d v="2015-03-03T00:00:00" u="1"/>
        <d v="2015-03-05T00:00:00" u="1"/>
        <d v="2015-03-06T00:00:00" u="1"/>
        <d v="2015-03-09T00:00:00" u="1"/>
        <d v="2015-03-11T00:00:00" u="1"/>
        <d v="2015-03-12T00:00:00" u="1"/>
        <d v="2015-03-13T00:00:00" u="1"/>
        <d v="2015-03-14T00:00:00" u="1"/>
        <d v="2015-03-16T00:00:00" u="1"/>
        <d v="2015-03-18T00:00:00" u="1"/>
        <d v="2015-03-19T00:00:00" u="1"/>
        <d v="2015-03-20T00:00:00" u="1"/>
        <d v="2015-03-23T00:00:00" u="1"/>
        <d v="2015-03-24T00:00:00" u="1"/>
        <d v="2015-03-25T00:00:00" u="1"/>
        <d v="2015-03-26T00:00:00" u="1"/>
        <d v="2015-03-27T00:00:00" u="1"/>
        <d v="2015-03-28T00:00:00" u="1"/>
        <d v="2015-03-30T00:00:00" u="1"/>
        <d v="2015-03-31T00:00:00" u="1"/>
        <d v="2015-02-02T00:00:00" u="1"/>
        <d v="2015-02-03T00:00:00" u="1"/>
        <d v="2015-02-05T00:00:00" u="1"/>
        <d v="2015-02-06T00:00:00" u="1"/>
        <d v="2015-02-09T00:00:00" u="1"/>
        <d v="2015-02-11T00:00:00" u="1"/>
        <d v="2015-02-12T00:00:00" u="1"/>
        <d v="2015-02-13T00:00:00" u="1"/>
        <d v="2015-02-16T00:00:00" u="1"/>
        <d v="2015-02-18T00:00:00" u="1"/>
        <d v="2015-02-20T00:00:00" u="1"/>
        <d v="2015-02-21T00:00:00" u="1"/>
        <d v="2015-02-23T00:00:00" u="1"/>
        <d v="2015-02-24T00:00:00" u="1"/>
        <d v="2015-02-25T00:00:00" u="1"/>
        <d v="2015-02-26T00:00:00" u="1"/>
        <d v="2015-02-27T00:00:00" u="1"/>
        <d v="2015-01-02T00:00:00" u="1"/>
        <d v="2015-01-05T00:00:00" u="1"/>
        <d v="2015-01-06T00:00:00" u="1"/>
        <d v="2015-01-07T00:00:00" u="1"/>
        <d v="2015-01-09T00:00:00" u="1"/>
        <d v="2015-01-12T00:00:00" u="1"/>
        <d v="2015-01-14T00:00:00" u="1"/>
        <d v="2015-01-15T00:00:00" u="1"/>
        <d v="2015-01-16T00:00:00" u="1"/>
        <d v="2015-01-18T00:00:00" u="1"/>
        <d v="2015-01-19T00:00:00" u="1"/>
        <d v="2015-01-20T00:00:00" u="1"/>
        <d v="2015-01-21T00:00:00" u="1"/>
        <d v="2015-05-21T00:00:00" u="1"/>
        <d v="2015-01-22T00:00:00" u="1"/>
        <d v="2015-01-24T00:00:00" u="1"/>
        <d v="2015-01-25T00:00:00" u="1"/>
        <d v="2015-01-27T00:00:00" u="1"/>
        <d v="2015-01-28T00:00:00" u="1"/>
        <d v="2015-01-29T00:00:00" u="1"/>
        <d v="2015-01-30T00:00:00" u="1"/>
        <d v="2015-01-31T00:00:00" u="1"/>
      </sharedItems>
      <fieldGroup par="16"/>
    </cacheField>
    <cacheField name="Startup Name" numFmtId="0">
      <sharedItems count="1636">
        <s v="Byjus"/>
        <s v="Shuttl"/>
        <s v="Mamaearth"/>
        <s v="WealthBucket"/>
        <s v="Fashor"/>
        <s v="Pando"/>
        <s v="Zomato"/>
        <s v="Ecozen"/>
        <s v="Cardekho"/>
        <s v="Dhruva Space"/>
        <s v="Rivigo"/>
        <s v="Healthians"/>
        <s v="Licious"/>
        <s v="Trell"/>
        <s v="Rein Games"/>
        <s v="Lenskart"/>
        <s v="Misters"/>
        <s v="Sunstone Eduversity "/>
        <s v="Ninjacart"/>
        <s v="Aye Finance"/>
        <s v="Supergaming"/>
        <s v="Ebikego"/>
        <s v="Digital Mall Asia"/>
        <s v="Medikabazaar"/>
        <s v="Vogo Automotive"/>
        <s v="Paytm"/>
        <s v="Dunzo"/>
        <s v="Udaan"/>
        <s v="Fpl Technologies"/>
        <s v="Cashflo"/>
        <s v="Digital F5"/>
        <s v="3Rdflix"/>
        <s v="75F"/>
        <s v="Myelin Foundry"/>
        <s v="Atomberg Technology"/>
        <s v="Goqii"/>
        <s v="Vyapar App"/>
        <s v="Progcap"/>
        <s v="Alteria Capital"/>
        <s v="Pine Labs"/>
        <s v="Meesho"/>
        <s v="Cars24"/>
        <s v="Uniphore"/>
        <s v="Lo! Foods"/>
        <s v="Indwealth"/>
        <s v="Hungerbox"/>
        <s v="Admitkard"/>
        <s v="Grofers"/>
        <s v="Rapido Bike Taxi"/>
        <s v="Renewbuy"/>
        <s v="Atlan"/>
        <s v="Wizcounsel"/>
        <s v="Ola Cabs"/>
        <s v="Daalchini Technologies"/>
        <s v="Moglix"/>
        <s v="Indus Os"/>
        <s v="Healthassure"/>
        <s v="House Of Msasaba"/>
        <s v="Board Infinity"/>
        <s v="Nobroker"/>
        <s v="Bira91"/>
        <s v="Avail Finance"/>
        <s v="Bharatpe"/>
        <s v="Recykal"/>
        <s v="Agara Labs"/>
        <s v="Chakr Innovation"/>
        <s v="Pratilipi"/>
        <s v="Bolo App"/>
        <s v="Okcredit"/>
        <s v="Biz2Credit"/>
        <s v="Vogo Automotive ."/>
        <s v="Leegality"/>
        <s v="Saahas Zero Waste"/>
        <s v="Blackbuck"/>
        <s v="Zenoti"/>
        <s v="Ather Energy"/>
        <s v="Freshvnf"/>
        <s v="Glowroad"/>
        <s v="Kuvera"/>
        <s v="Medlife"/>
        <s v="Kabadiwala"/>
        <s v="Tripoto"/>
        <s v="Azah"/>
        <s v="Setu"/>
        <s v="Toppr"/>
        <s v="Craftsvilla"/>
        <s v="Unacademy"/>
        <s v="Clevertap"/>
        <s v="My Healthcare"/>
        <s v="Krazybee"/>
        <s v="Increff"/>
        <s v="Zilingo"/>
        <s v="Nanoclean Global"/>
        <s v="Oyorooms"/>
        <s v="Vyome Therapeutics Inc."/>
        <s v="Samunnati Financial Intermediation &amp; Services "/>
        <s v="Manch"/>
        <s v="Urbanclap Technologies "/>
        <s v="Guiddoo"/>
        <s v="Career Anna"/>
        <s v="Nagpur Wholesale"/>
        <s v="Shopkirana"/>
        <s v="Buildsupply"/>
        <s v="Godesi"/>
        <s v="Veritas Finance Ltd."/>
        <s v="A&amp;R Bon Vivants"/>
        <s v="Milkbasket"/>
        <s v="Driveu"/>
        <s v="Cleansecar"/>
        <s v="Automation Anywhere"/>
        <s v="Healthifyme"/>
        <s v="Genius Corner"/>
        <s v="Aavishkaar-Intellecap Group"/>
        <s v="Signzy"/>
        <s v="Engineer.Ai"/>
        <s v="Incred Finance"/>
        <s v="Roposo"/>
        <s v="Origo Commodities India "/>
        <s v="Grover Zampa"/>
        <s v="Droom"/>
        <s v="Innov8"/>
        <s v="Letstransport"/>
        <s v="Netmeds"/>
        <s v="Daily Hunt"/>
        <s v="Nykaa"/>
        <s v="Dream11"/>
        <s v="Autogrid"/>
        <s v="Pharmeasy"/>
        <s v="Upwards"/>
        <s v="Kissht"/>
        <s v="Dishq"/>
        <s v="Samosa Labs"/>
        <s v="Ziffyhomes"/>
        <s v="Shopx"/>
        <s v="Makemytrip"/>
        <s v="Hansel Io"/>
        <s v="Metro Bikes"/>
        <s v="Phone Pe"/>
        <s v="Quizizz"/>
        <s v="Happy Emi"/>
        <s v="Inthree"/>
        <s v="Observe Ai"/>
        <s v="Eazydiner"/>
        <s v="Rawpressery"/>
        <s v="Pi Ventures"/>
        <s v="Revv"/>
        <s v="Zestmoney"/>
        <s v="Shubh Loans"/>
        <s v="Myupchar"/>
        <s v="Narvar"/>
        <s v="Biryani By Kilo"/>
        <s v="Anchanto"/>
        <s v="Policybazaar"/>
        <s v="Zippserv"/>
        <s v="Groww"/>
        <s v="Avenue Growth"/>
        <s v="Kinara Capital"/>
        <s v="Shop 101"/>
        <s v="Sambandh"/>
        <s v="19Th Mile"/>
        <s v="5Th Vital"/>
        <s v="Mengage"/>
        <s v="Ofbusiness"/>
        <s v="The Ken"/>
        <s v="Book My Show"/>
        <s v="Paysense"/>
        <s v="Vtion"/>
        <s v="Log9 Materials"/>
        <s v="Kidovators"/>
        <s v="Digit"/>
        <s v="Black Soil"/>
        <s v="Iqlect"/>
        <s v="Entropik"/>
        <s v="Thecapitalnet"/>
        <s v="Cure Fit"/>
        <s v="Five Star Group"/>
        <s v="Healthsignz"/>
        <s v="Cointribe"/>
        <s v="Digiconectt"/>
        <s v="Annapurna Finance"/>
        <s v="Ayefinance"/>
        <s v="Alpha Capital"/>
        <s v="Eshakti"/>
        <s v="Daily Ninja"/>
        <s v="Nirogstreet"/>
        <s v="Nivesh"/>
        <s v="Homelane"/>
        <s v="Network Intelligence"/>
        <s v="Tynor Othontics"/>
        <s v="Elucidata"/>
        <s v="Rentsher"/>
        <s v="Drip Capital"/>
        <s v="Wickedride"/>
        <s v="Hipbar"/>
        <s v="Sqqrl"/>
        <s v="Sigtuple"/>
        <s v="Front Desk Ai"/>
        <s v="Edureka"/>
        <s v="Opentap"/>
        <s v="Bizongo"/>
        <s v="Disprz"/>
        <s v="I3Sysytems"/>
        <s v="Earth Food"/>
        <s v="Mfine"/>
        <s v="Rocketium"/>
        <s v="Vola"/>
        <s v="Cashkumar"/>
        <s v="Edyoo"/>
        <s v="Aashiyaan"/>
        <s v="Smartivity"/>
        <s v="Bonphulapl"/>
        <s v="Acko"/>
        <s v="Hwell24"/>
        <s v="Toffee"/>
        <s v="Tonetag"/>
        <s v="Stellaps"/>
        <s v="Credright"/>
        <s v="Fitternity"/>
        <s v="Synctag"/>
        <s v="Varthana"/>
        <s v="Indigolearn"/>
        <s v="Vedantu"/>
        <s v="Kaleidofin"/>
        <s v="Pipabella"/>
        <s v="Traveltriangle"/>
        <s v="Letsmd"/>
        <s v="Mintifi"/>
        <s v="Icanstay"/>
        <s v="Coverfox"/>
        <s v="Fyle Technologies"/>
        <s v="True Balance"/>
        <s v="Doxper"/>
        <s v="Capital Float"/>
        <s v="Trip Shelf"/>
        <s v="Popxo"/>
        <s v="1Mg"/>
        <s v="Samco"/>
        <s v="Myloancare"/>
        <s v="Buddy4Studdy"/>
        <s v="Urban Ladder"/>
        <s v="Gramophone"/>
        <s v="Wellthy"/>
        <s v="Medgenome"/>
        <s v="Finova Capital"/>
        <s v="Hotelogix"/>
        <s v="Livehealth"/>
        <s v="Ad2Pro"/>
        <s v="Pepperfry"/>
        <s v="Magicpin"/>
        <s v="Healthcare"/>
        <s v="Pinelabs"/>
        <s v="Availfinance"/>
        <s v="Fingerlix"/>
        <s v="Karma Healthcare"/>
        <s v="Zappfresh"/>
        <s v="Customersucessbox"/>
        <s v="Chargebee"/>
        <s v="I2I Funding"/>
        <s v="Slang Labs"/>
        <s v="Cash Suvidha"/>
        <s v="Smartcoin"/>
        <s v="The Print"/>
        <s v="Bigbasket"/>
        <s v="Asia Institute Of Medical Science"/>
        <s v="Collegedekho"/>
        <s v="Healthi"/>
        <s v="Swiggy"/>
        <s v="Shape"/>
        <s v="Icertis"/>
        <s v="Rupeek"/>
        <s v="Lendingkart"/>
        <s v="Cashify"/>
        <s v="Holachef"/>
        <s v="Imax Program"/>
        <s v="Littlemore"/>
        <s v="Shirsa Labs"/>
        <s v="Moneyonmobile"/>
        <s v="Petsutra"/>
        <s v="Infibeam"/>
        <s v="Happay"/>
        <s v="Fincash"/>
        <s v="Agricxlab"/>
        <s v="Capillary"/>
        <s v="The Healthy Billions"/>
        <s v="Avishkaar Box"/>
        <s v="Planys Technologies"/>
        <s v="Trilyo"/>
        <s v="Gaana"/>
        <s v="Credy"/>
        <s v="Earlysalary"/>
        <s v="Tapzo"/>
        <s v="Appario Retail Pvt Ltd."/>
        <s v="Samunnati"/>
        <s v="Sahajanand Medical Technologies"/>
        <s v="Kuants"/>
        <s v="Razorpay"/>
        <s v="Streak"/>
        <s v="Newgen Software"/>
        <s v="Rubix"/>
        <s v="Sharechat"/>
        <s v="Paperflite"/>
        <s v="Optacredit"/>
        <s v="Aeon Learning"/>
        <s v="Neogrowth Credit"/>
        <s v="Rao Iit Academy"/>
        <s v="Greyatom"/>
        <s v="Axio"/>
        <s v="Ekincare"/>
        <s v="The Wedding Brigade"/>
        <s v="Peesafe"/>
        <s v="Browserstack"/>
        <s v="Scapic"/>
        <s v="Curefit"/>
        <s v="Inurture"/>
        <s v="Tata Housing"/>
        <s v="Handytrain"/>
        <s v="Greenlight Planet"/>
        <s v="Fintobox"/>
        <s v="Mswipe"/>
        <s v="The Label Life"/>
        <s v="Cygnus Hospitals"/>
        <s v="Inshorts"/>
        <s v="Vahdam Tea"/>
        <s v="Logic Roots"/>
        <s v="Project Mudra"/>
        <s v="Furlenco"/>
        <s v="I Can Stay"/>
        <s v="Simility"/>
        <s v="Shopholix"/>
        <s v="Mindtickle"/>
        <s v="Nazara Technologies"/>
        <s v="Docsapp"/>
        <s v="Tea Box"/>
        <s v="Transversal Technologies"/>
        <s v="Curofy"/>
        <s v="Purplle"/>
        <s v="Springboard"/>
        <s v="9Stacks"/>
        <s v="Your Quote"/>
        <s v="Spandana Sphoorty"/>
        <s v="Easyecom"/>
        <s v="Specsmakers"/>
        <s v="Foyr"/>
        <s v="Prest Loans"/>
        <s v="Kalpnik Technologies"/>
        <s v="Hevo Data"/>
        <s v="Doctalk"/>
        <s v="Coveiot"/>
        <s v="Talentedge"/>
        <s v="Fisdom"/>
        <s v="Farmlink"/>
        <s v="Openapp"/>
        <s v="Nopaperforms"/>
        <s v="Qubole"/>
        <s v="Universal Sportsbiz "/>
        <s v="Active Ai"/>
        <s v="Omnia Information"/>
        <s v="Onn Bikes"/>
        <s v="Rapido"/>
        <s v="Heckyl"/>
        <s v="Nuvepro"/>
        <s v="Redbook"/>
        <s v="Portea"/>
        <s v="Epiq Capital"/>
        <s v="Idg Ventures"/>
        <s v="Tempgo"/>
        <s v="Era"/>
        <s v="Smaaash"/>
        <s v="Chumbak"/>
        <s v="Fr8"/>
        <s v="Mobiefit"/>
        <s v="Stanza Living"/>
        <s v="Collpoll"/>
        <s v="Phonepe"/>
        <s v="Little Black Book"/>
        <s v="Oorjan"/>
        <s v="Zefo"/>
        <s v="Yaantra"/>
        <s v="Farm Taaza"/>
        <s v="Drivezy"/>
        <s v="Slice Pay"/>
        <s v="Mygubbi"/>
        <s v="Onestepup"/>
        <s v="Parallel Dots"/>
        <s v="Easy Diner"/>
        <s v="Stanplus"/>
        <s v="Policy Bazaar"/>
        <s v="Gapoon"/>
        <s v="Chaayos"/>
        <s v="Renew Buy"/>
        <s v="Bank Bazaar"/>
        <s v="Raw Pressery"/>
        <s v="Cashe"/>
        <s v="Park Easy"/>
        <s v="Fyre"/>
        <s v="Ziploan"/>
        <s v="Skillenza"/>
        <s v="Spotdraft"/>
        <s v="Big Basket"/>
        <s v="Cashfree"/>
        <s v="Goldfarm"/>
        <s v="Mse"/>
        <s v="Aahaa Stores"/>
        <s v="Canvera"/>
        <s v="Primaryio"/>
        <s v="Nest Education"/>
        <s v="Lending Kart"/>
        <s v="Gofro"/>
        <s v="Oncostem"/>
        <s v="Power2Sme"/>
        <s v="Credit Vidya"/>
        <s v="Oyo Rooms"/>
        <s v="Early Salary"/>
        <s v="Seniority"/>
        <s v="Ecom Express"/>
        <s v="Call Health"/>
        <s v="Tonbo Imaging"/>
        <s v="Get My Parking"/>
        <s v="Heterogenous"/>
        <s v="Wheelstreet"/>
        <s v="The Moms Co"/>
        <s v="High Radius"/>
        <s v="Savebc"/>
        <s v="Homergize"/>
        <s v="Yatra"/>
        <s v="Synup"/>
        <s v="Sportobuddy"/>
        <s v="Transerve"/>
        <s v="Pitstop"/>
        <s v="Aadyah"/>
        <s v="Touchkin"/>
        <s v="Zepo"/>
        <s v="Click2Clinic"/>
        <s v="Speedbox"/>
        <s v="My Forex Eye"/>
        <s v="Truxapp"/>
        <s v="Crofarm"/>
        <s v="Flipkart"/>
        <s v="Digilend"/>
        <s v="Knab Finance"/>
        <s v="Rootefy"/>
        <s v="Dhruva"/>
        <s v="Bombay Shaving Company"/>
        <s v="Indiez"/>
        <s v="Ezetap"/>
        <s v="Ink Monk"/>
        <s v="Medinfi"/>
        <s v="Mobikon"/>
        <s v="Treebo"/>
        <s v="Billion Loans"/>
        <s v="Ecolibriumenergy"/>
        <s v="Jumbotail"/>
        <s v="Timesaverz"/>
        <s v="Clip App"/>
        <s v="Autorox.Co"/>
        <s v="Fabogo"/>
        <s v="Flickstree"/>
        <s v="Innoviti"/>
        <s v="Qwikspec"/>
        <s v="Vayana"/>
        <s v="Rentomojo"/>
        <s v="Playablo"/>
        <s v="Trupay"/>
        <s v="Brick2Wall"/>
        <s v="Noticeboard"/>
        <s v="Fab Hotels"/>
        <s v="Thinkerbell"/>
        <s v="Bigstylist"/>
        <s v="Rentongo"/>
        <s v="Goomo"/>
        <s v="Spinny"/>
        <s v="Bhive Workspace"/>
        <s v="Wayforward"/>
        <s v="Growfitter"/>
        <s v="Stratfit"/>
        <s v="Multiplier Solutions"/>
        <s v="Abi Health"/>
        <s v="Stockal"/>
        <s v="Guidoo"/>
        <s v="Esahai.In"/>
        <s v="Boxx.Ai"/>
        <s v="Peesafe.In"/>
        <s v="Vista Rooms"/>
        <s v="Goodera"/>
        <s v="Ola"/>
        <s v="Moneytap"/>
        <s v="Goodbox"/>
        <s v="Portdesk"/>
        <s v="Unbxd"/>
        <s v="Darwinbox"/>
        <s v="Forevershop"/>
        <s v="Insider.In"/>
        <s v="Fynd"/>
        <s v="Grow Fit"/>
        <s v="Fabulyst"/>
        <s v="Julia Computing"/>
        <s v="Explore Life Traveling"/>
        <s v="Loantap"/>
        <s v="Hug Innovations"/>
        <s v="V Resorts"/>
        <s v="Stashfin"/>
        <s v="Spares Hub"/>
        <s v="Rubique"/>
        <s v="Niki.Ai"/>
        <s v="Fitpass"/>
        <s v="Urbanclap"/>
        <s v="Ace2Three"/>
        <s v="Innovapptive"/>
        <s v="4Tigo"/>
        <s v="Balance App"/>
        <s v="Yepme"/>
        <s v="Mygreens"/>
        <s v="Ace Turtle"/>
        <s v="Curie Labs"/>
        <s v="Vidooly"/>
        <s v="Shopclues"/>
        <s v="Fourth Ambit"/>
        <s v="Legal Raasta"/>
        <s v="Remit Guru"/>
        <s v="Zapty"/>
        <s v="Telr"/>
        <s v="The Good Life"/>
        <s v="Ezcred"/>
        <s v="Delhivery"/>
        <s v="Zipgrid"/>
        <s v="Box8"/>
        <s v="Collateral Medical"/>
        <s v="Supr Daily"/>
        <s v="Sastasundar"/>
        <s v="Eruditus"/>
        <s v="Healthcare At Home"/>
        <s v="Waycool"/>
        <s v="Perfios"/>
        <s v="Whatfix"/>
        <s v="Elastirun"/>
        <s v="Trukky"/>
        <s v="Konsult App"/>
        <s v="Medwell Ventures"/>
        <s v="Mech Mocha"/>
        <s v="Fastfox"/>
        <s v="Omnify"/>
        <s v="Mergerware"/>
        <s v="Clovia"/>
        <s v="Emiza"/>
        <s v="Hackerearth"/>
        <s v="Squadrun"/>
        <s v="Weareholidays"/>
        <s v="Myly"/>
        <s v="Credihealth"/>
        <s v="Snackible"/>
        <s v="Be U Salons"/>
        <s v="Innefu Security Consulting"/>
        <s v="Whodat"/>
        <s v="Absentia Vr"/>
        <s v="Video Ken"/>
        <s v="Faasos"/>
        <s v="The Office Pass"/>
        <s v="Awfis"/>
        <s v="Flytxt"/>
        <s v="Howdy Ventures"/>
        <s v="Stalkbuylove"/>
        <s v="Scootsy"/>
        <s v="Sepalika"/>
        <s v="Belong"/>
        <s v="Celes Care"/>
        <s v="Karomi"/>
        <s v="Red Carpet"/>
        <s v="Creditmantri"/>
        <s v="Tydy"/>
        <s v="Oho Shop"/>
        <s v="Paytm Marketplace"/>
        <s v="Igenetics"/>
        <s v="Juno Clinic"/>
        <s v="Summerlabel"/>
        <s v="Pickme"/>
        <s v="Agrostar"/>
        <s v="Zapr"/>
        <s v="Data Resolve"/>
        <s v="Book Servicing"/>
        <s v="Blowhorn"/>
        <s v="Pipecandy"/>
        <s v="Appbrowzer"/>
        <s v="Magicbricks"/>
        <s v="Peebuddy"/>
        <s v="Lavelle Networks"/>
        <s v="Latestone"/>
        <s v="Mpaani"/>
        <s v="Fitso"/>
        <s v="Airpay"/>
        <s v="Myglamm"/>
        <s v="Haqdarshak"/>
        <s v="Ixigo"/>
        <s v="Markets And Markets"/>
        <s v="Bizom"/>
        <s v="Donething"/>
        <s v="Ithaka"/>
        <s v="Perpule"/>
        <s v="Jhakaas"/>
        <s v="Oriano Solar"/>
        <s v="Inner Hour"/>
        <s v="Travel Triangle"/>
        <s v="Wandertrails"/>
        <s v="Zenatix"/>
        <s v="Cartrade"/>
        <s v="Edurev"/>
        <s v="Voonik"/>
        <s v="Wooplr"/>
        <s v="48East"/>
        <s v="Flutura"/>
        <s v="Wassup"/>
        <s v="Better Mortgage"/>
        <s v="Nurturey"/>
        <s v="Fyle"/>
        <s v="Gobumpr"/>
        <s v="Ccavenue"/>
        <s v="Airzaar"/>
        <s v="Truebil"/>
        <s v="Yourstory"/>
        <s v="Imaginate"/>
        <s v="Leopetra"/>
        <s v="Blood N Care"/>
        <s v="Vebbler"/>
        <s v="Neostencil"/>
        <s v="Taxsutra"/>
        <s v="Tempogo"/>
        <s v="Leap India"/>
        <s v="Freecharge"/>
        <s v="Ticketnew"/>
        <s v="Intelligence Node"/>
        <s v="Securens"/>
        <s v="Loan Frame"/>
        <s v="Hansel.Io"/>
        <s v="Square Yards"/>
        <s v="Roambee"/>
        <s v="Iservice"/>
        <s v="Zolostays"/>
        <s v="Curiositi"/>
        <s v="Tinystep"/>
        <s v="Practo"/>
        <s v="Ketchupp"/>
        <s v="Ezytruk"/>
        <s v="Vahdam Teas"/>
        <s v="Weddingz.In"/>
        <s v="Cuemath"/>
        <s v="Khel Now"/>
        <s v="Nowfloats"/>
        <s v="Lets Transport"/>
        <s v="Rml Agtech"/>
        <s v="Instasafe"/>
        <s v="Airmed Labs"/>
        <s v="99Perhour"/>
        <s v="Intuit Things"/>
        <s v="Cloudrino"/>
        <s v="Fabx"/>
        <s v="Maptags"/>
        <s v="Sidqam"/>
        <s v="India Lends"/>
        <s v="Slide App"/>
        <s v="Tygr"/>
        <s v="Urdoorstep"/>
        <s v="Diro Labs"/>
        <s v="Wealthapp"/>
        <s v="Zest Money"/>
        <s v="Gomechanic"/>
        <s v="Stalk Buy Love"/>
        <s v="Wittyparot"/>
        <s v="Neuroequilibrium"/>
        <s v="Xseed Education"/>
        <s v="Doctor Insta"/>
        <s v="Fresh Food Concepts"/>
        <s v="Indifi"/>
        <s v="Qacco"/>
        <s v="Trading Bells"/>
        <s v="Serv\\Xe2\\X80\\X99D"/>
        <s v="Ideaforge"/>
        <s v="Amagi Media Labs"/>
        <s v="Pocket Aces"/>
        <s v="Pi Data Centers"/>
        <s v="Tripshelf"/>
        <s v="The Bluebook"/>
        <s v="Vegetall"/>
        <s v="Mindler"/>
        <s v="Mcaffeine"/>
        <s v="Enkast"/>
        <s v="Shadowfox"/>
        <s v="Pickmylaundry"/>
        <s v="Freshdesk"/>
        <s v="Zarget"/>
        <s v="Easypolicy"/>
        <s v="Connect India"/>
        <s v="Corseco"/>
        <s v="Medzin"/>
        <s v="Justride"/>
        <s v="Iim Jobs"/>
        <s v="Golflan"/>
        <s v="Active.Ai"/>
        <s v="Elasticrun"/>
        <s v="Playsimple"/>
        <s v="Stasis Labs"/>
        <s v="Koovs"/>
        <s v="Pictor Imaging"/>
        <s v="Gramcover"/>
        <s v="Bats On Delivery"/>
        <s v="Numberz.In"/>
        <s v="Housing"/>
        <s v="Awesummly"/>
        <s v="Vymo"/>
        <s v="Knowlarity"/>
        <s v="Infisecure"/>
        <s v="Wholesalebox"/>
        <s v="Affordplan"/>
        <s v="Shopsup"/>
        <s v="Indofash"/>
        <s v="Entropika"/>
        <s v="Marianaiq"/>
        <s v="Chai Thela"/>
        <s v="Interviewpad"/>
        <s v="Math Buddy"/>
        <s v="Pulse"/>
        <s v="Carcrew.In"/>
        <s v="Mystifly"/>
        <s v="World Art Community"/>
        <s v="Giftxoxo"/>
        <s v="India Gifts Portal"/>
        <s v="Netlinx"/>
        <s v="Remitr"/>
        <s v="Innerchef"/>
        <s v="Appsdaily"/>
        <s v="Ue Lifesciences"/>
        <s v="Realbox"/>
        <s v="Gozefo"/>
        <s v="Rayiot"/>
        <s v="Kooh Sports"/>
        <s v="Flexiloans"/>
        <s v="Yupp Tv"/>
        <s v="Deyor Camps"/>
        <s v="Faballey"/>
        <s v="Robovac"/>
        <s v="Postman"/>
        <s v="Isfc"/>
        <s v="Dailyhunt"/>
        <s v="Tazzo Bikes"/>
        <s v="Mykindofjob"/>
        <s v="Yumigo"/>
        <s v="Rentalpha"/>
        <s v="3Dexter"/>
        <s v="Mysun"/>
        <s v="Actofit"/>
        <s v="Chatongo"/>
        <s v="Kredx"/>
        <s v="Creditmate"/>
        <s v="Soopermo"/>
        <s v="The Kettlery"/>
        <s v="Idea Bubbles"/>
        <s v="Velmenni"/>
        <s v="Volta Motors"/>
        <s v="Cyclops"/>
        <s v="Impact Analytics"/>
        <s v="Talent Next"/>
        <s v="Mihup"/>
        <s v="Alternacare"/>
        <s v="Simplilearn"/>
        <s v="Prozo"/>
        <s v="Toprankers"/>
        <s v="Buildtraders"/>
        <s v="Cureinstant"/>
        <s v="Poshtic"/>
        <s v="Purple Style Labs"/>
        <s v="Inuxu"/>
        <s v="Glam Studios"/>
        <s v="Nearbuy"/>
        <s v="Flocareer"/>
        <s v="Infeedo"/>
        <s v="Gopigeon"/>
        <s v="Newsdistill"/>
        <s v="Doctorinsta"/>
        <s v="Milofy"/>
        <s v="Justlikenew"/>
        <s v="Equickies"/>
        <s v="Gadgetwood"/>
        <s v="Flixy Games"/>
        <s v="Pharmarack"/>
        <s v="Cloudcherry"/>
        <s v="Beardo"/>
        <s v="Instacar"/>
        <s v="Druva"/>
        <s v="Promon"/>
        <s v="Unocoin"/>
        <s v="Zeta"/>
        <s v="Healthkart"/>
        <s v="Repaireasy"/>
        <s v="Tokri"/>
        <s v="Sheroes"/>
        <s v="Yumlane"/>
        <s v="Extracarbon"/>
        <s v="Flickbay"/>
        <s v="Petoo"/>
        <s v="Vst Travels"/>
        <s v="Wefly Indoor Skydiving"/>
        <s v="Travelyaari"/>
        <s v="Genextstudents"/>
        <s v="Faircent"/>
        <s v="Innovaccer"/>
        <s v="Hike"/>
        <s v="Joolz"/>
        <s v="Salebhai"/>
        <s v="Makkajai"/>
        <s v="Maalgaadi"/>
        <s v="Appknox"/>
        <s v="Quikr"/>
        <s v="Digio"/>
        <s v="Puro Wellness"/>
        <s v="Notesgen"/>
        <s v="Octo.Ai"/>
        <s v="Unaacademy"/>
        <s v="Advenio"/>
        <s v="Guarented"/>
        <s v="Uber Dreams"/>
        <s v="Convegenius"/>
        <s v="Urbanladder"/>
        <s v="Cult"/>
        <s v="Zoomcar"/>
        <s v="Plix"/>
        <s v="Mobikwik"/>
        <s v="Mydidi"/>
        <s v="Runnr"/>
        <s v="Notion Press"/>
        <s v="Livspace"/>
        <s v="Iaugmentor Labs"/>
        <s v="Daybox"/>
        <s v="Cropin"/>
        <s v="Flyrobe"/>
        <s v="Venture Catalysts"/>
        <s v="Playment"/>
        <s v="Stitchwood"/>
        <s v="Grab.In"/>
        <s v="Neogrowth"/>
        <s v="Seedoc"/>
        <s v="Bookmyshow"/>
        <s v="Happilyunmarried"/>
        <s v="Don\\Xe2\\X80\\X99T Scratch Your Head"/>
        <s v="Wedding Wishlist"/>
        <s v="Appdaily"/>
        <s v="Adytude"/>
        <s v="Trak N Tell"/>
        <s v="Overcart"/>
        <s v="Sirionlabs"/>
        <s v="Yaap"/>
        <s v="Twigly"/>
        <s v="Rentmojo"/>
        <s v="Augrav"/>
        <s v="Shoppinpal"/>
        <s v="Workapps"/>
        <s v="Ridlr"/>
        <s v="Yellowdig"/>
        <s v="Zuppler"/>
        <s v="Bluestone"/>
        <s v="Sagacito"/>
        <s v="Deal4Loans / Wishfin"/>
        <s v="Niyo Solutions"/>
        <s v="Applop"/>
        <s v="Truckola"/>
        <s v="Mytaxiindia"/>
        <s v="Wiwigo"/>
        <s v="Atomberg"/>
        <s v="Limo"/>
        <s v="Vyome Biosciences"/>
        <s v="Sillymonks"/>
        <s v="Helpshift"/>
        <s v="Creditvidya"/>
        <s v="Grey Campus"/>
        <s v="Listup"/>
        <s v="6Degree"/>
        <s v="Storeking"/>
        <s v="Myseniordoctor"/>
        <s v="Epaylater"/>
        <s v="Paytunes"/>
        <s v="Jivox"/>
        <s v="Sminq"/>
        <s v="Curejoy"/>
        <s v="Oneway.Cab"/>
        <s v="Unnati Helpers"/>
        <s v="Cleartax"/>
        <s v="Silvan Innovation Labs"/>
        <s v="Greythr"/>
        <s v="Onspoon"/>
        <s v="Celerix"/>
        <s v="Naturenama"/>
        <s v="Syona Cosmetics"/>
        <s v="Prettysecrets"/>
        <s v="Spiderg"/>
        <s v="Fareye"/>
        <s v="The Uolo"/>
        <s v="Drivify"/>
        <s v="Parablu"/>
        <s v="Schedulers Logistics"/>
        <s v="Yourdost"/>
        <s v="Fabhotels"/>
        <s v="Hello Tax"/>
        <s v="Letreach"/>
        <s v="Trendieapp"/>
        <s v="Velvetcase"/>
        <s v="Meru Cabs"/>
        <s v="Campus Diaries"/>
        <s v="Biryani Blues"/>
        <s v="Prescribez"/>
        <s v="Zuver"/>
        <s v="Easyroads"/>
        <s v="Seclore"/>
        <s v="Solartown"/>
        <s v="Comarete"/>
        <s v="Indee"/>
        <s v="Weballigator"/>
        <s v="Eduace Services"/>
        <s v="Locus"/>
        <s v="Toko Innovations"/>
        <s v="Rentickle"/>
        <s v="Innonano Research"/>
        <s v="Fractal Analytics"/>
        <s v="Life Circle"/>
        <s v="Stayzilla"/>
        <s v="Wow Express"/>
        <s v="Thesmartq"/>
        <s v="Purplehealth"/>
        <s v="Edupristine"/>
        <s v="Bhiveworkspace"/>
        <s v="Taxivaxi"/>
        <s v="Veqta"/>
        <s v="Hoppingo"/>
        <s v="Goalwise"/>
        <s v="Address Health"/>
        <s v="Arcatron Mobility"/>
        <s v="Mchamp"/>
        <s v="Vahanalytics"/>
        <s v="Dil Mil"/>
        <s v="Hungama"/>
        <s v="Shipsy"/>
        <s v="Gear6"/>
        <s v="Imedilane"/>
        <s v="Living Local"/>
        <s v="Oyo"/>
        <s v="Priceraja"/>
        <s v="Magicx"/>
        <s v="Legalraasta"/>
        <s v="Raincan"/>
        <s v="Hippily"/>
        <s v="Beaconstalk"/>
        <s v="Vyomo"/>
        <s v="Nestaway"/>
        <s v="Tapchief"/>
        <s v="Jugnoo"/>
        <s v="Betaout"/>
        <s v="Driverscart"/>
        <s v="Toko Innovation Studios"/>
        <s v="Commut"/>
        <s v="Dropkaffe"/>
        <s v="Transerv"/>
        <s v="Impact Guru"/>
        <s v="Momark"/>
        <s v="Systemantics"/>
        <s v="Imarticus Learning"/>
        <s v="Aahaa"/>
        <s v="Ftcash"/>
        <s v="Zappka"/>
        <s v="Medecube"/>
        <s v="N.O.W"/>
        <s v="Reach"/>
        <s v="Vanity Cube"/>
        <s v="Medidaili"/>
        <s v="Lovecycles"/>
        <s v="Kartrocket"/>
        <s v="Smartvizx"/>
        <s v="Nukkad Shops"/>
        <s v="Supplified"/>
        <s v="Pinkblue"/>
        <s v="Truckingcube"/>
        <s v="Flipclass"/>
        <s v="Proximit"/>
        <s v="Withme"/>
        <s v="Wealthy"/>
        <s v="Qlivery"/>
        <s v="Liftiee"/>
        <s v="Hello Curry"/>
        <s v="Gosporto"/>
        <s v="Room On Call"/>
        <s v="Drivojoy"/>
        <s v="Creditseva"/>
        <s v="Endless Robotics"/>
        <s v="Sp Robotics"/>
        <s v="Horntell"/>
        <s v="Babygogo"/>
        <s v="Veritas Finance"/>
        <s v="Fixnix"/>
        <s v="Altizone"/>
        <s v="Strike"/>
        <s v="Gamooz"/>
        <s v="Soundsurround"/>
        <s v="Mazkara"/>
        <s v="Roadgods"/>
        <s v="Pindropmusic"/>
        <s v="Woodpie"/>
        <s v="Perfumery"/>
        <s v="Zendrive"/>
        <s v="Gingercrush"/>
        <s v="Istyleyou"/>
        <s v="Adurcup"/>
        <s v="Xpressbees"/>
        <s v="Capzest"/>
        <s v="Actonmagic"/>
        <s v="Bonhomia"/>
        <s v="Igrenenergi"/>
        <s v="Rksv"/>
        <s v="Aasaanjobs"/>
        <s v="Snapdeal"/>
        <s v="Goyano"/>
        <s v="Buddy"/>
        <s v="Tablehero"/>
        <s v="Betterplace"/>
        <s v="Icustommadeit"/>
        <s v="Gamezop"/>
        <s v="The Viral Fever"/>
        <s v="Avanti Learning"/>
        <s v="Careongo"/>
        <s v="Ark Robot"/>
        <s v="Jaypore"/>
        <s v="Advantage Club"/>
        <s v="Baby Berry"/>
        <s v="Taskbob"/>
        <s v="Styledotme"/>
        <s v="Cuponation"/>
        <s v="Sayfix"/>
        <s v="Appilyever"/>
        <s v="Pocketin"/>
        <s v="Juspay"/>
        <s v="Funcart"/>
        <s v="Freedom Smart Labs"/>
        <s v="Edubridge"/>
        <s v="Hopscotch"/>
        <s v="B9 Beverages"/>
        <s v="Mychild App"/>
        <s v="Alef\\Nmobitech"/>
        <s v="Sensara"/>
        <s v="Zebpay"/>
        <s v="Planmy\\Nmedicaltrip"/>
        <s v="Mycity4Kids"/>
        <s v="Justdakhila"/>
        <s v="Infurnia"/>
        <s v="Melorra"/>
        <s v="Confirmtkt"/>
        <s v="Gyaanzone"/>
        <s v="Freshmenu"/>
        <s v="Savvymob"/>
        <s v="Ibus Networks"/>
        <s v="Happy2Refer"/>
        <s v="Rentomo"/>
        <s v="Roder"/>
        <s v="Care24"/>
        <s v="Orahi"/>
        <s v="Dailyobjects"/>
        <s v="Collegedunia"/>
        <s v="Villgro"/>
        <s v="Industrybuying"/>
        <s v="Just Buy Live"/>
        <s v="Imbesharam"/>
        <s v="Moodoo"/>
        <s v="Creo"/>
        <s v="Shabdanagari"/>
        <s v="Snapbizz"/>
        <s v="Silvan"/>
        <s v="Eps"/>
        <s v="Siftr Labs"/>
        <s v="Buildzar"/>
        <s v="Zebi (Yet To Launch)"/>
        <s v="Truce"/>
        <s v="Qriyo"/>
        <s v="Aisle"/>
        <s v="Rare Media"/>
        <s v="Faircent.Com" u="1"/>
        <s v="Foyr.Com" u="1"/>
        <s v="Housing.Com" u="1"/>
        <s v="Justdakhila.Com" u="1"/>
        <s v="Lenskart.Com" u="1"/>
        <s v="Origo Commodities India Pvt. Ltd" u="1"/>
        <s v="Overcart.Com" u="1"/>
        <s v="Samunnati Financial Intermediation &amp; Services Pvt. Ltd" u="1"/>
        <s v="Sunstone Eduversity Pvt. Ltd" u="1"/>
        <s v="Universal Sportsbiz Pvt. Ltd" u="1"/>
        <s v="Urbanclap Technologies Pvt. Ltd" u="1"/>
        <s v="Vogo Automotive Pvt. Ltd." u="1"/>
        <s v="Yatra.Com" u="1"/>
        <s v="Ezyhaul" u="1"/>
        <s v="Mobile Premier League" u="1"/>
        <s v="3Hcare" u="1"/>
        <s v="My Omnamo" u="1"/>
        <s v="Enakshi" u="1"/>
        <s v="Finzy" u="1"/>
        <s v="True North" u="1"/>
        <s v="Housingman" u="1"/>
        <s v="Paisadukan" u="1"/>
        <s v="Kriger Campus" u="1"/>
        <s v="Mihuru" u="1"/>
        <s v="Roadcast" u="1"/>
        <s v="Kinsane Entertainment Inc" u="1"/>
        <s v="Mobycy" u="1"/>
        <s v="Vagupu" u="1"/>
        <s v="Sumeru" u="1"/>
        <s v="Kanhaiya" u="1"/>
        <s v="Edelweiss" u="1"/>
        <s v="Uclid" u="1"/>
        <s v="Lenden Club" u="1"/>
        <s v="New Castle Technologies" u="1"/>
        <s v="Cerebroz" u="1"/>
        <s v="Mrneeds" u="1"/>
        <s v="Voxweb" u="1"/>
        <s v="Tagos Design" u="1"/>
        <s v="Zippserve" u="1"/>
        <s v="Aequm" u="1"/>
        <s v="Genie" u="1"/>
        <s v="Gennext Students" u="1"/>
        <s v="Iotrek" u="1"/>
        <s v="Frapperz" u="1"/>
        <s v="Johari Shop" u="1"/>
        <s v="Hipcouch" u="1"/>
        <s v="Hoopy" u="1"/>
        <s v="Messagif" u="1"/>
        <s v="Heads Up For Tails" u="1"/>
        <s v="Badiyajobs" u="1"/>
        <s v="Rupaiya Exchange" u="1"/>
        <s v="Vivocarat" u="1"/>
        <s v="Dekkho" u="1"/>
        <s v="Laundryanna" u="1"/>
        <s v="Noddapp" u="1"/>
        <s v="Kloseby" u="1"/>
        <s v="Vithi.Com" u="1"/>
        <s v="Newspatrolling" u="1"/>
        <s v="Orangetwig" u="1"/>
        <s v="Cheersoye!" u="1"/>
        <s v="Co Life" u="1"/>
        <s v="Hashtaag" u="1"/>
        <s v="Mojarto" u="1"/>
        <s v="Cuberoot" u="1"/>
        <s v="Bankerbay" u="1"/>
        <s v="Tax2Win" u="1"/>
        <s v="Gogo Truck" u="1"/>
        <s v="Intgrea" u="1"/>
        <s v="Bombay Shirt Company" u="1"/>
        <s v="Kabadiexpress" u="1"/>
        <s v="Gomalon" u="1"/>
        <s v="Locanix" u="1"/>
        <s v="Zwayam" u="1"/>
        <s v="Mydentistchoice" u="1"/>
        <s v="Zebroads" u="1"/>
        <s v="Schoolwear" u="1"/>
        <s v="Zenify" u="1"/>
        <s v="Appie" u="1"/>
        <s v="I2Ifunding" u="1"/>
        <s v="Machadalo" u="1"/>
        <s v="Ichr" u="1"/>
        <s v="Shouut" u="1"/>
        <s v="Big Fish Ventures" u="1"/>
        <s v="Pramati" u="1"/>
        <s v="Healthenablr" u="1"/>
        <s v="Schoolkart" u="1"/>
        <s v="Qikship" u="1"/>
        <s v="American Vision" u="1"/>
        <s v="Dawailelo" u="1"/>
        <s v="Affimity" u="1"/>
        <s v="Anandakanda" u="1"/>
        <s v="Healthkumbh" u="1"/>
        <s v="First Eat" u="1"/>
        <s v="360Ride" u="1"/>
        <s v="Applicate" u="1"/>
        <s v="Freshworks" u="1"/>
        <s v="Clumio" u="1"/>
        <s v="Tala" u="1"/>
        <s v="Maaxmarket" u="1"/>
        <s v="Matrubharti" u="1"/>
        <s v="Patel Logistics" u="1"/>
        <s v="Wigzo" u="1"/>
        <s v="Godof Hospitals" u="1"/>
        <s v="Roomstonite" u="1"/>
        <s v="Easykhaana" u="1"/>
        <s v="Carpm" u="1"/>
        <s v="Ndtv Wedding Portal" u="1"/>
        <s v="Customfurnish" u="1"/>
        <s v="Leaf Wearables" u="1"/>
        <s v="Coolshare" u="1"/>
        <s v="Yumist" u="1"/>
        <s v="Jigsaw Academy" u="1"/>
        <s v="Homestudio" u="1"/>
        <s v="Prophesee" u="1"/>
        <s v="I2E1" u="1"/>
        <s v="Holisol Logistics" u="1"/>
        <s v="Paynear" u="1"/>
        <s v="Chillr" u="1"/>
        <s v="Eureqa" u="1"/>
        <s v="Onlinerti" u="1"/>
        <s v="Capricoast" u="1"/>
        <s v="Cabsguru" u="1"/>
        <s v="Whoop" u="1"/>
        <s v="Streamoid" u="1"/>
        <s v="Housejoy" u="1"/>
        <s v="Bluebirch" u="1"/>
        <s v="Meradoctor" u="1"/>
        <s v="Ampere Vehicles" u="1"/>
        <s v="Cbrex" u="1"/>
        <s v="Truckmandi" u="1"/>
        <s v="Peppertap" u="1"/>
        <s v="Arya.Ai" u="1"/>
        <s v="Shotang.Com" u="1"/>
        <s v="Black White Orange" u="1"/>
        <s v="Town Essentials" u="1"/>
        <s v="Bumper" u="1"/>
        <s v="Hotify" u="1"/>
        <s v="Cityflo" u="1"/>
        <s v="Pokkt" u="1"/>
        <s v="Oibanit" u="1"/>
        <s v="Stuffed" u="1"/>
        <s v="Loanbaba" u="1"/>
        <s v="Deyor Rooms" u="1"/>
        <s v="Bidgely" u="1"/>
        <s v="Bookmybai" u="1"/>
        <s v="Myindianstay" u="1"/>
        <s v="Satvacart" u="1"/>
        <s v="Popxo.Com" u="1"/>
        <s v="Spareshub" u="1"/>
        <s v="Explara" u="1"/>
        <s v="Yuvi Hospitality" u="1"/>
        <s v="Appvirality" u="1"/>
        <s v="Istar Skill Development" u="1"/>
        <s v="Bigstylist.Com" u="1"/>
        <s v="Didi" u="1"/>
        <s v="Skoov.Com" u="1"/>
        <s v="Chefs Basket" u="1"/>
        <s v="Delight Foods" u="1"/>
        <s v="Hitwicket" u="1"/>
        <s v="Cashkaro.Com" u="1"/>
        <s v="Absentia" u="1"/>
        <s v="Taskbucks" u="1"/>
        <s v="Styletag" u="1"/>
        <s v="Smytten" u="1"/>
        <s v="Bibox" u="1"/>
        <s v="Scoopwhoop" u="1"/>
        <s v="Sensegiz" u="1"/>
        <s v="Fourseven" u="1"/>
        <s v="Ouwt" u="1"/>
        <s v="Heypillow" u="1"/>
        <s v="Caravan Craft" u="1"/>
        <s v="Talkoot" u="1"/>
        <s v="Medikoe" u="1"/>
        <s v="Stylofie" u="1"/>
        <s v="Naaptol" u="1"/>
        <s v="Earlysalary.Com" u="1"/>
        <s v="Tooler" u="1"/>
        <s v="S Chand" u="1"/>
        <s v="Pluss" u="1"/>
        <s v="Baxi" u="1"/>
        <s v="Superhero Brands" u="1"/>
        <s v="Qikpod" u="1"/>
        <s v="Muvizz" u="1"/>
        <s v="Shopalyst" u="1"/>
        <s v="Voylla" u="1"/>
        <s v="Indialends" u="1"/>
        <s v="Rock N Shop" u="1"/>
        <s v="Docplexus" u="1"/>
        <s v="Workindia" u="1"/>
        <s v="Sportzvillage" u="1"/>
        <s v="Burger Singh" u="1"/>
        <s v="Welcome Cure" u="1"/>
        <s v="Schoolguru" u="1"/>
        <s v="Gojavas" u="1"/>
        <s v="Zupermeal" u="1"/>
        <s v="Cube26" u="1"/>
        <s v="Grabhouse" u="1"/>
        <s v="Quifers" u="1"/>
        <s v="Stockroom.Io" u="1"/>
        <s v="Cloud Lending" u="1"/>
        <s v="Inayo" u="1"/>
        <s v="Kulzy" u="1"/>
        <s v="Zeppery" u="1"/>
        <s v="Zify" u="1"/>
        <s v="Gridle" u="1"/>
        <s v="Voodoo" u="1"/>
        <s v="Lookup" u="1"/>
        <s v="Askmygift" u="1"/>
        <s v="S-Cube Futuretech" u="1"/>
        <s v="Citrus Payment" u="1"/>
        <s v="Holidify" u="1"/>
        <s v="Opinio" u="1"/>
        <s v="Attune Technologies" u="1"/>
        <s v="Agentdesks" u="1"/>
        <s v="White Owl Brewery" u="1"/>
        <s v="Mealhopper" u="1"/>
        <s v="Zenify.In" u="1"/>
        <s v="Medd" u="1"/>
        <s v="Leaping Caravan" u="1"/>
        <s v="Frsh" u="1"/>
        <s v="Qik Stay" u="1"/>
        <s v="Parcelled" u="1"/>
        <s v="Almamapper" u="1"/>
        <s v="Flexing It" u="1"/>
        <s v="Netmeds.Com" u="1"/>
        <s v="Happitoo" u="1"/>
        <s v="Roadrunnr" u="1"/>
        <s v="Origa Leasing" u="1"/>
        <s v="Smartivity.In" u="1"/>
        <s v="Zophop" u="1"/>
        <s v="Lifto" u="1"/>
        <s v="Tinyowl" u="1"/>
        <s v="Toppr.Com" u="1"/>
        <s v="Kleeto" u="1"/>
        <s v="Toflo" u="1"/>
        <s v="Stylecracker" u="1"/>
        <s v="Luxuryhues" u="1"/>
        <s v="Zivame" u="1"/>
        <s v="Capillary Tech" u="1"/>
        <s v="Jobspire" u="1"/>
        <s v="Vistaar Finance" u="1"/>
        <s v="Clapsnslaps" u="1"/>
        <s v="Blubox" u="1"/>
        <s v="Roomcentral" u="1"/>
        <s v="Youthkiawaaz" u="1"/>
        <s v="Sahayog Dairy" u="1"/>
        <s v="Mockbank" u="1"/>
        <s v="Onlinetyari" u="1"/>
        <s v="The/Nudge Foundation" u="1"/>
        <s v="Fitmein" u="1"/>
        <s v="Zapyle" u="1"/>
        <s v="Credr" u="1"/>
        <s v="Canvasflip" u="1"/>
        <s v="Shadowfax" u="1"/>
        <s v="Ue Life Sciences" u="1"/>
        <s v="Moengage" u="1"/>
        <s v="Tea Trails" u="1"/>
        <s v="Chaipoint" u="1"/>
        <s v="Wedmegood.Com" u="1"/>
        <s v="Xstok" u="1"/>
        <s v="Bueno" u="1"/>
        <s v="Plabro" u="1"/>
        <s v="Briston Technomach" u="1"/>
        <s v="Labstreet" u="1"/>
        <s v="Portea Medical" u="1"/>
        <s v="Neotrade Analytics" u="1"/>
        <s v="Lafalafa" u="1"/>
        <s v="Bestdealfinance" u="1"/>
        <s v="Virtual Logic" u="1"/>
        <s v="Furdo" u="1"/>
        <s v="Loginext" u="1"/>
        <s v="Korra" u="1"/>
        <s v="Silverpush" u="1"/>
        <s v="Juggernaut" u="1"/>
        <s v="Quintype" u="1"/>
        <s v="Capabiliti" u="1"/>
        <s v="Fourth Partner Energy" u="1"/>
        <s v="Inmobi" u="1"/>
        <s v="Zakoopi" u="1"/>
        <s v="Infoworks" u="1"/>
        <s v="Reddoorz" u="1"/>
        <s v="Eywa Media" u="1"/>
        <s v="Ressy" u="1"/>
        <s v="Wizrocket" u="1"/>
        <s v="Pickingo" u="1"/>
        <s v="Grex" u="1"/>
        <s v="Zo Rooms" u="1"/>
        <s v="Doormint" u="1"/>
        <s v="Nightstay" u="1"/>
        <s v="Sunday Realty Solutions" u="1"/>
        <s v="Appvigil" u="1"/>
        <s v="Ketto" u="1"/>
        <s v="Carl\\Xe2\\X80\\X99S Jr" u="1"/>
        <s v="Easyrewardz" u="1"/>
        <s v="Esadar" u="1"/>
        <s v="Mypoolin" u="1"/>
        <s v="Nearbuy (Previously Groupon India)" u="1"/>
        <s v="Inkmonk" u="1"/>
        <s v="Grey Orange" u="1"/>
        <s v="Wow! Momo" u="1"/>
        <s v="Allygrow Technologies" u="1"/>
        <s v="Infogain" u="1"/>
        <s v="Oneassist" u="1"/>
        <s v="Scripbox" u="1"/>
        <s v="Etaout" u="1"/>
        <s v="Ifmr Holdings" u="1"/>
        <s v="Edu4Share" u="1"/>
        <s v="Sampurnearth" u="1"/>
        <s v="Intelligencenode" u="1"/>
        <s v="Hyperverge" u="1"/>
        <s v="Zoojoo.Be" u="1"/>
        <s v="Mebelkart" u="1"/>
        <s v="Labsadvisor" u="1"/>
        <s v="Flatpebble" u="1"/>
        <s v="Bluegape.Com" u="1"/>
        <s v="Epoise" u="1"/>
        <s v="Jolly Food Fellow" u="1"/>
        <s v="Bookmein" u="1"/>
        <s v="Qyk App" u="1"/>
        <s v="Revx" u="1"/>
        <s v="Belita" u="1"/>
        <s v="Foodtalkindia" u="1"/>
        <s v="Rollmafia" u="1"/>
        <s v="Reverie" u="1"/>
        <s v="Cloudcherry Analytics" u="1"/>
        <s v="Handyhome" u="1"/>
        <s v="Nxtgen" u="1"/>
        <s v="Bankbazaar" u="1"/>
        <s v="Gozoomo" u="1"/>
        <s v="Culturealley" u="1"/>
        <s v="Paper Boat" u="1"/>
        <s v="Wudstay" u="1"/>
        <s v="Liases Foras" u="1"/>
        <s v="Saavn" u="1"/>
        <s v="Axtria" u="1"/>
        <s v="33Coupons" u="1"/>
        <s v="Hopping Chef" u="1"/>
        <s v="Collectabillia" u="1"/>
        <s v="Lybrate" u="1"/>
        <s v="News In Shorts" u="1"/>
        <s v="Footprints Education" u="1"/>
        <s v="Loylty Rewards" u="1"/>
        <s v="Ameyo" u="1"/>
        <s v="Mamagoto" u="1"/>
        <s v="Mysmartprice" u="1"/>
        <s v="Boxmyspace" u="1"/>
        <s v="Hackerrank" u="1"/>
        <s v="Wowexpress" u="1"/>
        <s v="Quikwallet" u="1"/>
        <s v="Omnikart" u="1"/>
        <s v="Joy By Nature" u="1"/>
        <s v="Degustibus" u="1"/>
        <s v="Myonsto" u="1"/>
        <s v="Holidayiq" u="1"/>
        <s v="Broex" u="1"/>
        <s v="Managemyspa" u="1"/>
        <s v="Flipkart.Com" u="1"/>
        <s v="Zoctr" u="1"/>
        <s v="Zimmber" u="1"/>
        <s v="Truehb" u="1"/>
        <s v="Zovi.Com / Little App" u="1"/>
        <s v="Swajal" u="1"/>
        <s v="Pipa Bella" u="1"/>
        <s v="Pragmatix" u="1"/>
        <s v="Droom.In" u="1"/>
        <s v="Madrat Games" u="1"/>
        <s v="Noodle Play" u="1"/>
        <s v="Lazylad" u="1"/>
        <s v="Prothom" u="1"/>
        <s v="Bona Vita" u="1"/>
        <s v="Veeba Foods" u="1"/>
        <s v="Meritnation" u="1"/>
        <s v="Eattreatonline" u="1"/>
        <s v="Glamrs" u="1"/>
        <s v="Proviera" u="1"/>
        <s v="Arth Designbuild" u="1"/>
        <s v="Saama" u="1"/>
        <s v="Allizhealth" u="1"/>
        <s v="Propstack" u="1"/>
        <s v="Arkin Net" u="1"/>
        <s v="Little Black Book Delhi" u="1"/>
        <s v="Icustomadeit" u="1"/>
        <s v="Zopper" u="1"/>
        <s v="Kwatt Solutions" u="1"/>
        <s v="Applied Solar Technologies" u="1"/>
        <s v="Paymango" u="1"/>
        <s v="Teritree" u="1"/>
        <s v="Adstringo" u="1"/>
        <s v="La Renon" u="1"/>
        <s v="Shippr" u="1"/>
        <s v="Couponraja" u="1"/>
        <s v="Mydentist" u="1"/>
        <s v="Fracktal Works" u="1"/>
        <s v="Hansa Customer Equity" u="1"/>
        <s v="Fundsindia.Com" u="1"/>
        <s v="Cupick" u="1"/>
        <s v="Tracxn" u="1"/>
        <s v="Elong" u="1"/>
        <s v="Vidgyor" u="1"/>
        <s v="Goodservice" u="1"/>
        <s v="Edukart" u="1"/>
        <s v="Indix" u="1"/>
        <s v="The Porter" u="1"/>
        <s v="Retention.Ai" u="1"/>
        <s v="Fusion Microfinance" u="1"/>
        <s v="Zinka" u="1"/>
        <s v="Getmypeon" u="1"/>
        <s v="Adwyze" u="1"/>
        <s v="Flatchat" u="1"/>
        <s v="Mycfo" u="1"/>
        <s v="Foodpanda" u="1"/>
        <s v="Termsheet" u="1"/>
        <s v="Spoonjoy" u="1"/>
        <s v="Seed Schools" u="1"/>
        <s v="Ignis Careers" u="1"/>
        <s v="Fintellix" u="1"/>
        <s v="Buyhatke" u="1"/>
        <s v="Uniken" u="1"/>
        <s v="Grandopinion" u="1"/>
        <s v="Zapstitch" u="1"/>
        <s v="Plancess" u="1"/>
        <s v="Indianroots.Com" u="1"/>
        <s v="Redpolka" u="1"/>
        <s v="Venturesity" u="1"/>
        <s v="Akosha" u="1"/>
        <s v="Cooey" u="1"/>
        <s v="Meetuniv" u="1"/>
        <s v="Crown-It" u="1"/>
        <s v="Trucksfirst" u="1"/>
        <s v="Nudgespot" u="1"/>
        <s v="Eveningflavors" u="1"/>
        <s v="Zenparent" u="1"/>
        <s v="Urbanpro" u="1"/>
        <s v="Renderlogy" u="1"/>
        <s v="Casa2Inns" u="1"/>
        <s v="Fleetrover" u="1"/>
        <s v="Thekarrier" u="1"/>
        <s v="Bluegape" u="1"/>
        <s v="Instalively" u="1"/>
        <s v="Pricejugaad" u="1"/>
        <s v="Pressplay" u="1"/>
        <s v="Firstcry.Com" u="1"/>
        <s v="Olacabs" u="1"/>
        <s v="Changer Mints" u="1"/>
        <s v="Zopnow" u="1"/>
        <s v="Nayi Disha" u="1"/>
        <s v="Commeasure" u="1"/>
        <s v="Localoye" u="1"/>
        <s v="Robosoft" u="1"/>
        <s v="Pastiwala" u="1"/>
        <s v="1Mg (Healthkartplus)" u="1"/>
        <s v="Sulekha.Com" u="1"/>
        <s v="Eat.Shop.Love" u="1"/>
        <s v="Craftstvilla" u="1"/>
        <s v="Headout" u="1"/>
        <s v="Torqus" u="1"/>
        <s v="Grab" u="1"/>
        <s v="Logicroots" u="1"/>
        <s v="Babajobs" u="1"/>
        <s v="Jay Robotix" u="1"/>
        <s v="Naaptol.Com" u="1"/>
        <s v="Reglobe" u="1"/>
        <s v="Tradelab" u="1"/>
        <s v="Piqube" u="1"/>
        <s v="Trulymadly.Com" u="1"/>
        <s v="Vserv" u="1"/>
        <s v="Niffler" u="1"/>
        <s v="Customfurnish.Com" u="1"/>
        <s v="Mapmygenome" u="1"/>
        <s v="Crowdfire (Formerly Justunfollow)" u="1"/>
        <s v="Bite Club" u="1"/>
        <s v="Appedo" u="1"/>
        <s v="Fitraq.Com" u="1"/>
        <s v="Groupon India" u="1"/>
        <s v="Moonfrog Labs" u="1"/>
        <s v="Diabetomics" u="1"/>
        <s v="Daily Rounds" u="1"/>
        <s v="Orobind" u="1"/>
        <s v="Digital Gorkha" u="1"/>
        <s v="The Better India" u="1"/>
        <s v="Drivestream" u="1"/>
        <s v="Wwhere" u="1"/>
        <s v="Graphic India" u="1"/>
        <s v="Lets Corp" u="1"/>
        <s v="Collatebox" u="1"/>
        <s v="Mahindra First Choice" u="1"/>
        <s v="Cubito" u="1"/>
        <s v="Teabox" u="1"/>
        <s v="Artoo" u="1"/>
        <s v="Fxkart.Com" u="1"/>
        <s v="Roposo.Com" u="1"/>
        <s v="Teewe" u="1"/>
        <s v="Urjas" u="1"/>
        <s v="Chargein" u="1"/>
        <s v="Yogurt Labs" u="1"/>
        <s v="Limeroad.Com" u="1"/>
        <s v="Team Indus" u="1"/>
        <s v="Arohan Financial Services" u="1"/>
        <s v="Billdesk" u="1"/>
        <s v="Triphobo" u="1"/>
        <s v="Aryaka" u="1"/>
        <s v="Faaya" u="1"/>
        <s v="Instabounce" u="1"/>
        <s v="Chloroplast Foods" u="1"/>
        <s v="Dealwithus" u="1"/>
        <s v="Cleversharks" u="1"/>
        <s v="Leaf" u="1"/>
        <s v="Smartpocket" u="1"/>
        <s v="Firstcry" u="1"/>
        <s v="Frsh.Co.In" u="1"/>
        <s v="Manthan" u="1"/>
        <s v="Culture Machine" u="1"/>
        <s v="Aisle.Co" u="1"/>
        <s v="Newshunt" u="1"/>
        <s v="Mynoticeperiod" u="1"/>
        <s v="Faaso\\Xe2\\X80\\X99S" u="1"/>
        <s v="Nimble Wireless" u="1"/>
        <s v="20Dresses" u="1"/>
        <s v="Itzcash" u="1"/>
        <s v="Newsinshorts" u="1"/>
        <s v="Itraveller.Com" u="1"/>
        <s v="Wooplr.Com" u="1"/>
        <s v="Springleap" u="1"/>
        <s v="Klip.In" u="1"/>
        <s v="Appbase" u="1"/>
        <s v="Trip38" u="1"/>
        <s v="Smartairtrip.Com" u="1"/>
        <s v="Caravan Craft Retail" u="1"/>
        <s v="Clonect Solutions" u="1"/>
        <s v="Sattviko" u="1"/>
        <s v="Momoe" u="1"/>
        <s v="Violetstreet" u="1"/>
        <s v="#Fame" u="1"/>
        <s v="Gympik" u="1"/>
        <s v="Near.In" u="1"/>
        <s v="Numbermall" u="1"/>
        <s v="Tookitaki" u="1"/>
        <s v="Frankly" u="1"/>
        <s v="Stridalyzer" u="1"/>
        <s v="Commonfloor" u="1"/>
        <s v="Mydreamstore" u="1"/>
        <s v="Rategain" u="1"/>
        <s v="Wishberry" u="1"/>
        <s v="Refiral" u="1"/>
        <s v="Healthyworld.In" u="1"/>
        <s v="Hostel Dunia" u="1"/>
        <s v="Play Your Sport" u="1"/>
        <s v="Yo Grad" u="1"/>
        <s v="Enabli" u="1"/>
        <s v="Cbs" u="1"/>
        <s v="Antuit" u="1"/>
        <s v="Caratlane.Com" u="1"/>
        <s v="Thrill App" u="1"/>
        <s v="Cardekho.Com" u="1"/>
        <s v="Grabhouse.Com" u="1"/>
        <s v="Printvenue" u="1"/>
        <s v="Graphene" u="1"/>
        <s v="Mad Street Den" u="1"/>
        <s v="Couponmachine.In" u="1"/>
      </sharedItems>
    </cacheField>
    <cacheField name="Industry Vertical" numFmtId="0">
      <sharedItems count="580">
        <s v="Education"/>
        <s v="Transport"/>
        <s v="Ecommerce"/>
        <s v="Financial Technology"/>
        <s v="Fashion"/>
        <s v="Logistics"/>
        <s v="Hospitality"/>
        <s v="Technology"/>
        <s v="Aerospace"/>
        <s v="Business-to-Business"/>
        <s v="Video"/>
        <s v="Gaming"/>
        <s v="Health Care"/>
        <s v="Customer Service"/>
        <s v="Advertising"/>
        <s v="Saas"/>
        <s v="Information Technology"/>
        <s v="Consumer Technology"/>
        <s v="Accounting"/>
        <s v="Consumer Goods"/>
        <s v="Food &amp; Beverages"/>
        <s v="Compliance"/>
        <s v="Artificial Intelligence"/>
        <s v="Luxury Label"/>
        <s v="Waste Management Service"/>
        <s v="Deep-Technology"/>
        <s v="Energy"/>
        <s v="Digital Media"/>
        <s v="Services"/>
        <s v="Automobile"/>
        <s v="Agriculture"/>
        <s v="Social Media"/>
        <s v="Nanotechnology"/>
        <s v="Services Platform"/>
        <s v="Online Education"/>
        <s v="Online Marketplace"/>
        <s v="Nbfc"/>
        <s v="Automation"/>
        <s v="Investment"/>
        <s v="Software"/>
        <s v="Real Estate"/>
        <s v="Consumer Internet"/>
        <s v="Clean-Technology"/>
        <s v="Media"/>
        <s v="Publishing"/>
        <s v="Lifestyle"/>
        <s v="Consumer Portal"/>
        <s v="Others"/>
        <s v="Fmcg"/>
        <s v="Reality"/>
        <s v="E-Tech" u="1"/>
        <s v="Transportation" u="1"/>
        <s v="E-Commerce" u="1"/>
        <s v="Fintech" u="1"/>
        <s v="Fashion And Apparel" u="1"/>
        <s v="B2B-Focused Foodtech Startup" u="1"/>
        <s v="Health And Wellness" u="1"/>
        <s v="B2B Marketing" u="1"/>
        <s v="Video Games" u="1"/>
        <s v="Last Mile Transportation" u="1"/>
        <s v="Healthcare" u="1"/>
        <s v="B2B" u="1"/>
        <s v="Advertising, Marketing" u="1"/>
        <s v="Iot" u="1"/>
        <s v="Finance" u="1"/>
        <s v="Customer Service Platform" u="1"/>
        <s v="Food And Beverage" u="1"/>
        <s v="Edtech" u="1"/>
        <s v="Tech" u="1"/>
        <s v="Deep-Tech" u="1"/>
        <s v="Agtech" u="1"/>
        <s v="Travel Tech" u="1"/>
        <s v="Saas, Ecommerce" u="1"/>
        <s v="Food" u="1"/>
        <s v="Food Tech" u="1"/>
        <s v="Financial Tech" u="1"/>
        <s v="Logistics Tech" u="1"/>
        <s v="B2B Platform" u="1"/>
        <s v="Fin-Tech" u="1"/>
        <s v="Food-Tech" u="1"/>
        <s v="Ed-Tech" u="1"/>
        <s v="It" u="1"/>
        <s v="Clean-Tech" u="1"/>
        <s v="Fiinance" u="1"/>
        <s v="Food And Beverages" u="1"/>
        <s v="Food &amp; Beverage" u="1"/>
        <s v="Ecommece" u="1"/>
        <s v="Entertainment" u="1"/>
        <s v="Inspiration" u="1"/>
        <s v="Automotive" u="1"/>
        <s v="Online Education Information Platform" u="1"/>
        <s v="Transportation &amp; Logistics Platform" u="1"/>
        <s v="Enterprise Marketing Automation Platform" u="1"/>
        <s v="Digital Healthcare" u="1"/>
        <s v="Last Minute Hotel Booking App" u="1"/>
        <s v="Online Food Ordering &amp; Delivery Platform" u="1"/>
        <s v="App Based Bus Pooling Services" u="1"/>
        <s v="On Demand Mobile App Developer" u="1"/>
        <s v="Car Maintenance &amp; Management Mobile App" u="1"/>
        <s v="Online Wedding Marketplace" u="1"/>
        <s v="Custom Made Furniture E-Tailer" u="1"/>
        <s v="Qsr Chain" u="1"/>
        <s v="Smart Safety Wearable Devices" u="1"/>
        <s v="Cab Sharing Service Mobile App" u="1"/>
        <s v="Home Cooked Food Order &amp; Delivery Platform" u="1"/>
        <s v="Online School For Analytics Learning" u="1"/>
        <s v="Picture Creation &amp; Social Mobile App" u="1"/>
        <s v="Nonbanking Finance Company" u="1"/>
        <s v="Online Freight Services Aggregator" u="1"/>
        <s v="Online Branded Furniture Etailer" u="1"/>
        <s v="Digital Analytics Platform" u="1"/>
        <s v="Internet Network Infrastructure Services" u="1"/>
        <s v="Supply Chain &amp; Logistics Solutions" u="1"/>
        <s v="Mobile Point Of Sale Solutions" u="1"/>
        <s v="Peer-To-Peer Money Transfer &amp; Recharge App" u="1"/>
        <s v="Test Automation Saas Platform" u="1"/>
        <s v="Online Rti Application Services" u="1"/>
        <s v="Wedding Venues &amp; Vendors Marketplace" u="1"/>
        <s v="Modular Furnishings Marketplace" u="1"/>
        <s v="Cab Search Comparison &amp; Booking Platform" u="1"/>
        <s v="Performance Optimization Platform For Athletes" u="1"/>
        <s v="Visual Search And Discovery Platform" u="1"/>
        <s v="Home Services Marketplace" u="1"/>
        <s v="End To End Reverse Logistics Solution Platform" u="1"/>
        <s v="Virtual Health Consultation App" u="1"/>
        <s v="Logistics Services Provider" u="1"/>
        <s v="Data Science &amp; Ux Design Learning Platform" u="1"/>
        <s v="Electric Bike Manufacturers" u="1"/>
        <s v="International Hiring Platform" u="1"/>
        <s v="Logistics Service Provider Marketplace" u="1"/>
        <s v="Hyperlocal Grocery Delivery Service" u="1"/>
        <s v="Sports Education Platform" u="1"/>
        <s v="Mobile Accessories Online Store" u="1"/>
        <s v="Artificial Intelligence Platform" u="1"/>
        <s v="Medical Consultation &amp; Doctor Appointment Booking Platform" u="1"/>
        <s v="Mobile Fitness App" u="1"/>
        <s v="Mobile Game Development &amp; Design Platform" u="1"/>
        <s v="B2B Ecommerce Marketplace" u="1"/>
        <s v="B2B Merchandize Platform" u="1"/>
        <s v="Photographer Online Search &amp; Booking Platform" u="1"/>
        <s v="Grocery Delivery Platform" u="1"/>
        <s v="Mobile Car Servicing Appointment App" u="1"/>
        <s v="New Curation Mobile App" u="1"/>
        <s v="Mobile Wallet" u="1"/>
        <s v="Bus Aggregation And Rental Mobile App" u="1"/>
        <s v="Alternate Mobile Monetization Platform" u="1"/>
        <s v="Online Food Ordering Marketplace" u="1"/>
        <s v="Quick Service Restaurant &amp; Online Delivery" u="1"/>
        <s v="Online Loans Marketplace" u="1"/>
        <s v="Budget Hotels Aggregator" u="1"/>
        <s v="Efficient Energy Management Platform" u="1"/>
        <s v="Digital Intelligent Learning Platform" u="1"/>
        <s v="Online Counselling And Psychological Support Platform" u="1"/>
        <s v="Domestic Help Aggregation Platform" u="1"/>
        <s v="Home Stay &amp; Room Rentals Platform" u="1"/>
        <s v="Online Grocery Platform" u="1"/>
        <s v="Online Content Platform For Women" u="1"/>
        <s v="Online Vehicle Spare Parts Etailer" u="1"/>
        <s v="Event Ticketing Platform" u="1"/>
        <s v="Premium Dining Lounges &amp; Restaurants" u="1"/>
        <s v="Mobile Growth Hacking\\Nplatform" u="1"/>
        <s v="Skill Training Startup" u="1"/>
        <s v="Beauty And Wellness Marketplace" u="1"/>
        <s v="Marketplace App For Bangkok" u="1"/>
        <s v="On-Demand Maids Service Provider" u="1"/>
        <s v="Ecommerce Product Search Engine" u="1"/>
        <s v="Ready To Cook Packaged Foods" u="1"/>
        <s v="Branded Food Products Online Sales" u="1"/>
        <s v="Auto Insurance Online Platform" u="1"/>
        <s v="Cricket Management Mobile Game" u="1"/>
        <s v="Ecommerce Discount &amp; Cashback Coupons Platform" u="1"/>
        <s v="Virtual Reality Headset Creator" u="1"/>
        <s v="Mobile-Only Tasks Marketplace" u="1"/>
        <s v="Women Ethnic Wear Online Marketplace" u="1"/>
        <s v="Numerical Computing &amp; Data Science Platform" u="1"/>
        <s v="Designer Fashion Jewellery Marketplace" u="1"/>
        <s v="Online Products Discovery Platform" u="1"/>
        <s v="Kids Tool Kit For Innovation Platform" u="1"/>
        <s v="Mobile Learning Solutions" u="1"/>
        <s v="Car Aggregator &amp; Retail Mobile App" u="1"/>
        <s v="Conversational Commerce Mobile App" u="1"/>
        <s v="Viral Content Web Platform" u="1"/>
        <s v="Mobile Services Marketplace" u="1"/>
        <s v="Smartwatch Maker" u="1"/>
        <s v="Online Jewellery Etailer" u="1"/>
        <s v="Sales &amp; Productivity Software" u="1"/>
        <s v="Health-Tech Platform" u="1"/>
        <s v="Nightlife Discovery Mobile App" u="1"/>
        <s v="Online Real Estate Marketplace" u="1"/>
        <s v="Indian Ethnic Crafts Etailer" u="1"/>
        <s v="Social Platform For Traders And Investors" u="1"/>
        <s v="Online Furniture, Home Appliances Rental Platform" u="1"/>
        <s v="Healthcare Services Discovery Platform" u="1"/>
        <s v="Health And Beauty Services Marketplace" u="1"/>
        <s v="Online And Tv Shopping Marketplace" u="1"/>
        <s v="Mobile App Based Loan Disbursement Platform" u="1"/>
        <s v="On Demand Laundry Services App" u="1"/>
        <s v="Education Content Provider" u="1"/>
        <s v="Fitness Tracking Management Solutions" u="1"/>
        <s v="Hyper-Local Grocery Delivery Platform" u="1"/>
        <s v="Hyperlocal Healthcare Product Delivery Service Provider" u="1"/>
        <s v="Self Driven Rental Car Platform" u="1"/>
        <s v="Two-Wheeler Taxi Service" u="1"/>
        <s v="Character Merchandize Sales Platform" u="1"/>
        <s v="Ecommerce Delivery Locker Services" u="1"/>
        <s v="Movie-On-Demand Platform" u="1"/>
        <s v="Product Discovery &amp; Recommendation Platform" u="1"/>
        <s v="Mobile Payments App" u="1"/>
        <s v="Beauty &amp; Wellness Products E-Tailer" u="1"/>
        <s v="Fashion Jewelry And Accessories E-Tailer" u="1"/>
        <s v="Online Consumer Lending Platform" u="1"/>
        <s v="Premium Apparel Shopping Portal" u="1"/>
        <s v="Exclusive Platform For Doctors &amp; Healthcare Professionals" u="1"/>
        <s v="Job Board" u="1"/>
        <s v="Sports Management &amp; Physical Education Business" u="1"/>
        <s v="Qsr &amp; Online Delivery Portal" u="1"/>
        <s v="Online Homeopathy Clinic" u="1"/>
        <s v="E-Learning Service Provider" u="1"/>
        <s v="Delivery &amp; Logistics Service Provider" u="1"/>
        <s v="Home Cooked Food Marketplace &amp; Delivery" u="1"/>
        <s v="Gesture Based Mobile Development" u="1"/>
        <s v="Rental Accommodation Search Platform" u="1"/>
        <s v="Logistics Tech Platform" u="1"/>
        <s v="Developer Portfolio Showcase Platform" u="1"/>
        <s v="End-To-End Lending Platform" u="1"/>
        <s v="On-Demand Healthcare Marketplace" u="1"/>
        <s v="Advertising &amp; Marketing Community Networking Platform" u="1"/>
        <s v="Food Ordering &amp; Delivery App" u="1"/>
        <s v="Ride Sharing Platform" u="1"/>
        <s v="Cloud Based Collaboration Platform" u="1"/>
        <s v="Mobile Only Shopping Assistant" u="1"/>
        <s v="Mobile Messaging Assistant App" u="1"/>
        <s v="Personalized Wish List Creator App" u="1"/>
        <s v="Raw Meat &amp; Ready To Eat Food Etailer" u="1"/>
        <s v="Structural &amp; Civil Engg Service Automation" u="1"/>
        <s v="Payments Solution Platform" u="1"/>
        <s v="Travel Destination Discovery Platform" u="1"/>
        <s v="Last Mile Delivery Service" u="1"/>
        <s v="Healthcare It Solutions &amp; Services" u="1"/>
        <s v="Real Estate Mobile Crm" u="1"/>
        <s v="Micro-Brewery" u="1"/>
        <s v="Home Made Food Marketplace" u="1"/>
        <s v="Residential Rental Management Platform" u="1"/>
        <s v="Personal Diagnostic Mobile App" u="1"/>
        <s v="Online Food Ordering &amp; Delivery Service" u="1"/>
        <s v="Hotel Aggregator &amp; Booking Platform" u="1"/>
        <s v="Online Logistics Platform" u="1"/>
        <s v="Online Student &amp; Campus Social Networking Platform" u="1"/>
        <s v="Professionals &amp; Project Search Marketplace" u="1"/>
        <s v="Online Pharmacy" u="1"/>
        <s v="Online Payment Gateway" u="1"/>
        <s v="Location Based Nightlife Recommendation Platform" u="1"/>
        <s v="Professional Health Services Platform" u="1"/>
        <s v="Hyperlocal Logistics Service" u="1"/>
        <s v="Asset Financing Platform" u="1"/>
        <s v="Virtual Reality Activity Based Learning Platform" u="1"/>
        <s v="Public Commute Helper App" u="1"/>
        <s v="Ridesharing Mobile App" u="1"/>
        <s v="Food Discovery &amp; Delivery Mobile App" u="1"/>
        <s v="Competitive Exam Learning Platform" u="1"/>
        <s v="Document Digitization Platform" u="1"/>
        <s v="Proximity Marketing &amp; Mobile Advertising Platform" u="1"/>
        <s v="Autorickshaw Aggregator &amp; Booking Platform" u="1"/>
        <s v="Fintech Startup Incubation Platform" u="1"/>
        <s v="Personalized Styling Platform" u="1"/>
        <s v="Luxury Goods Shopping Platform" u="1"/>
        <s v="Online Lingerie Marketplace" u="1"/>
        <s v="Cloud Software Solutions" u="1"/>
        <s v="Job Search Platform" u="1"/>
        <s v="Small Business Financing (Nbfc)" u="1"/>
        <s v="Online Movie Review Platform" u="1"/>
        <s v="Ecommerce Brands\\Xe2\\X80\\X99 Full Service Agency" u="1"/>
        <s v="Cloud-Based Hotel Booking Platform" u="1"/>
        <s v="Community Driven News/Views Platform" u="1"/>
        <s v="Study Material Marketplace" u="1"/>
        <s v="Restaurant Ratings &amp; Reviews Platform" u="1"/>
        <s v="Dairy Based Product Manufacturer" u="1"/>
        <s v="Government Test Preparation Platform" u="1"/>
        <s v="Multilingual Test Preparation Platform" u="1"/>
        <s v="Industrial Tools Marketplace" u="1"/>
        <s v="Non Profit Organization To Alleviate Poverty" u="1"/>
        <s v="Gym &amp; Fitness Studios Subscription Platform" u="1"/>
        <s v="Pre-Used Apparel Shopping Mobile App" u="1"/>
        <s v="Used Vehicles Marketplace" u="1"/>
        <s v="Mobile App Testing Platform" u="1"/>
        <s v="Hyperlocal Delivery Services" u="1"/>
        <s v="Early Cancer Detection Solutions" u="1"/>
        <s v="Cab Rental Mobile App" u="1"/>
        <s v="Online Insurance Distribution Platform" u="1"/>
        <s v="Mobile Marketing Automation Platform" u="1"/>
        <s v="Chain Of Tea Caf\\Xc3\\Xa9\\Xe2\\X80\\X99S" u="1"/>
        <s v="Branded Budget Hotel Marketplace" u="1"/>
        <s v="Food Subscription Platform" u="1"/>
        <s v="Wedding Planning Platform" u="1"/>
        <s v="B2B Mobile Auction Marketplace" u="1"/>
        <s v="Private Label Fashion Etailer" u="1"/>
        <s v="Online Food Ordering &amp; Delivery" u="1"/>
        <s v="Real Estate Broker Platform App" u="1"/>
        <s v="Online Health &amp; Wellness Platform" u="1"/>
        <s v="Internet Of Things Platform" u="1"/>
        <s v="Diagnostic Labs Aggregator Platform" u="1"/>
        <s v="Home Medical Care Services" u="1"/>
        <s v="Real-Time Stock Data Platform" u="1"/>
        <s v="Coupons And Cashback Aggregator App" u="1"/>
        <s v="Financial Services Portal" u="1"/>
        <s v="Virtual Reality, 3D Simulation And Stereoscopic Products" u="1"/>
        <s v="Online Interior Designing Platform" u="1"/>
        <s v="End-To-End Logistics Platform" u="1"/>
        <s v="Private Label Apparel Sales" u="1"/>
        <s v="Cross-Device Retargeting Platform" u="1"/>
        <s v="Digital &amp; Physical Publishing Platform" u="1"/>
        <s v="Food Delivery Platform" u="1"/>
        <s v="Data Driven Publishing Platform" u="1"/>
        <s v="Employee Onboarding &amp; Orientation Platform" u="1"/>
        <s v="Solar Power Solutions Company" u="1"/>
        <s v="Online Meat Ordering Platform" u="1"/>
        <s v="Cab Booking App Platform" u="1"/>
        <s v="E-Commerce &amp; M-Commerce Platform" u="1"/>
        <s v="Mobile Advertising Platform" u="1"/>
        <s v="Hyperlocal Grocery Delivery" u="1"/>
        <s v="Fashion Discovery Platform" u="1"/>
        <s v="Big Data Management Platform" u="1"/>
        <s v="Budget Accommodation Platform" u="1"/>
        <s v="Digital Signal Processing Platform" u="1"/>
        <s v="Ecommerce Marketplace" u="1"/>
        <s v="Restaurant Discount App" u="1"/>
        <s v="Ecommerce Logistics Provider" u="1"/>
        <s v="Budget Hotel Accommodation Brand" u="1"/>
        <s v="User Engagment &amp; Analytics Platform" u="1"/>
        <s v="On-Demand Delivery Logistics" u="1"/>
        <s v="Fund Raising Platform For Startups" u="1"/>
        <s v="Online Budget Hotel Chain" u="1"/>
        <s v="Hyperlocal Handyman Services" u="1"/>
        <s v="Hotel Booking App" u="1"/>
        <s v="Tech Platform For Property Brokers" u="1"/>
        <s v="App Security Testing Platform" u="1"/>
        <s v="Doctor Appointment Booking App" u="1"/>
        <s v="Crowd Funding Platform" u="1"/>
        <s v="Mobile Based Pos Solution" u="1"/>
        <s v="Fast Food Chain Franchisee" u="1"/>
        <s v="Loyalty Programs &amp; Reward Points" u="1"/>
        <s v="Taxi Rental Platform" u="1"/>
        <s v="Mobile Social Network" u="1"/>
        <s v="Hyper-Local Ecommerce" u="1"/>
        <s v="Online Printing Marketplace" u="1"/>
        <s v="Mobile Payment Software Platform" u="1"/>
        <s v="Automated Storage &amp; Warehousing Solution" u="1"/>
        <s v="Home Design &amp; D\\Xc3\\Xa9Cor Solutions" u="1"/>
        <s v="Quick Service Restaurant Chain" u="1"/>
        <s v="Subscription Based Online Grocery Platform" u="1"/>
        <s v="Engineering Services Company" u="1"/>
        <s v="Business And It Consulting" u="1"/>
        <s v="Credit Card Fraud Protection Solutions" u="1"/>
        <s v="Online &amp; Mobile Grocery Store" u="1"/>
        <s v="Career Community For Women" u="1"/>
        <s v="Mutual Fund Investing Platform" u="1"/>
        <s v="Ecommerce Marketing Software Platform" u="1"/>
        <s v="Financial Inclusion Platform" u="1"/>
        <s v="Mobile Commerce For Farmers" u="1"/>
        <s v="Picture Based Social App" u="1"/>
        <s v="Logistics Service Platform" u="1"/>
        <s v="Exam Preparation Platform" u="1"/>
        <s v="Waste Management Solutions" u="1"/>
        <s v="On-Demand Delivery Service" u="1"/>
        <s v="Data Analytics Platform" u="1"/>
        <s v="Deep Learning Cloud Algorithms" u="1"/>
        <s v="Corporate Wellness App" u="1"/>
        <s v="Hyperlocal Maintenance, Repair &amp; Cleaning Services" u="1"/>
        <s v="Online Furniture Marketplace" u="1"/>
        <s v="Online Diagnostic Tests Marketplace" u="1"/>
        <s v="Online Marketplace For Photographers" u="1"/>
        <s v="Visual Blogging Platform" u="1"/>
        <s v="Food Customer Analytics Platform" u="1"/>
        <s v="Professional Service Appointment Booking Service" u="1"/>
        <s v="On-Demand App Based Professional Service Provider" u="1"/>
        <s v="Restaurant Reservation Platform" u="1"/>
        <s v="Cross-Channel Crm Platform" u="1"/>
        <s v="Professional Custom Creators Marketplace" u="1"/>
        <s v="On-Demand Washing &amp; Dry-Cleaning" u="1"/>
        <s v="On-Demand Beauty Service" u="1"/>
        <s v="Online Food Community Platform" u="1"/>
        <s v="Beauty &amp; Lifestyle Mobile Marketplace" u="1"/>
        <s v="Qsr Restaurant Chain" u="1"/>
        <s v="Online Coffee Delivery Platform" u="1"/>
        <s v="Language Localization Cloud Platform" u="1"/>
        <s v="Crm / Analytics Platform" u="1"/>
        <s v="Hyperlocal Electronics Repair Service" u="1"/>
        <s v="It Infrastructure &amp; Data Center Services" u="1"/>
        <s v="Online Financial Services" u="1"/>
        <s v="Used Car Marketplace" u="1"/>
        <s v="Language Learning App" u="1"/>
        <s v="Custom Merchandize Platform" u="1"/>
        <s v="Custom Furniture Marketplace" u="1"/>
        <s v="Ethnic Beverages Manufacturer" u="1"/>
        <s v="Budget Accommodation Aggregator" u="1"/>
        <s v="Real Estate Rating &amp; Analysis" u="1"/>
        <s v="Music Streaming App" u="1"/>
        <s v="Big Data &amp; Analytics Platform" u="1"/>
        <s v="Coupon Aggregator Platform" u="1"/>
        <s v="Online Food-Tech Platform" u="1"/>
        <s v="Celebrity Fashion Brand" u="1"/>
        <s v="Online Finance Lending Platform" u="1"/>
        <s v="Healthcare Mobile App" u="1"/>
        <s v="Self-Driven Vehicle Rental" u="1"/>
        <s v="News Aggregator Mobile App" u="1"/>
        <s v="Online Jewellery Store" u="1"/>
        <s v="Pre-School Chain" u="1"/>
        <s v="Premium Loyalty Rewards Point Management" u="1"/>
        <s v="Contact Center Software Platform" u="1"/>
        <s v="Casual Dining Restaurant Chain" u="1"/>
        <s v="Online Comparison Engine" u="1"/>
        <s v="Physical Storage Warehouses" u="1"/>
        <s v="Tech Recruitment Platform" u="1"/>
        <s v="Bike Rental Platform" u="1"/>
        <s v="Tech Enabled Logistics Platform" u="1"/>
        <s v="Budget Hotel Accommodation" u="1"/>
        <s v="Restaurant Customer Engagement Platform" u="1"/>
        <s v="Hyper Local Logistics Platform" u="1"/>
        <s v="F&amp;B Sector Mobile Payment Platform" u="1"/>
        <s v="Industrial Supplies B2B Ecommerce" u="1"/>
        <s v="Payment Solutions Platform" u="1"/>
        <s v="Organic Food Ecommerce" u="1"/>
        <s v="Fine Dining Restaurant Chain" u="1"/>
        <s v="Luxury Rental Homes" u="1"/>
        <s v="Mobile Point Of Sale Payment Solution" u="1"/>
        <s v="Online Grocers" u="1"/>
        <s v="Clinical Genomics Provider" u="1"/>
        <s v="Travel Information Portal" u="1"/>
        <s v="Fitness Marketplace" u="1"/>
        <s v="Online &amp; Mobile Classified Listings" u="1"/>
        <s v="Real Estate Broker Network App" u="1"/>
        <s v="Used Bikes Marketplace" u="1"/>
        <s v="Spa &amp; Salon Management Software" u="1"/>
        <s v="Online Home D\\Xc3\\Xa9Cor Marketplace" u="1"/>
        <s v="Hyperlocal Food &amp; Grocery Store" u="1"/>
        <s v="Medical Tech Instruments" u="1"/>
        <s v="Hyperlocal Deals Marketplace" u="1"/>
        <s v="Innovative Water Solutions" u="1"/>
        <s v="Online Jewelry Store" u="1"/>
        <s v="Business Intelligence &amp; Analytics" u="1"/>
        <s v="Used Vehicle Marketplace" u="1"/>
        <s v="Educational Board Games" u="1"/>
        <s v="Chinese Food Delivery" u="1"/>
        <s v="Hyperlocal Grocery App" u="1"/>
        <s v="Hasbro Toy Manufacturer" u="1"/>
        <s v="Healthy Food Manufacturer" u="1"/>
        <s v="Online Learning Platform" u="1"/>
        <s v="Healthy Food Online Community" u="1"/>
        <s v="Online Fashion Video Portal" u="1"/>
        <s v="Probiotic Technology Products Manufacturer" u="1"/>
        <s v="Architectural Design &amp; Consulting" u="1"/>
        <s v="Big Data &amp; Analytics Services" u="1"/>
        <s v="Preventive Healthcare Services" u="1"/>
        <s v="Real Estate Intelligence Platform" u="1"/>
        <s v="Online Car Rental Affiliates" u="1"/>
        <s v="Data Center Software Platform" u="1"/>
        <s v="Online City &amp; Lifestyle Guide" u="1"/>
        <s v="Bespoke Merchandize Marketplace" u="1"/>
        <s v="Logistics Solution Provider" u="1"/>
        <s v="Video Intelligence Platform" u="1"/>
        <s v="Hyperlocal Shopping App" u="1"/>
        <s v="Ecommerce Platform" u="1"/>
        <s v="Renewable Energy Solutions" u="1"/>
        <s v="Healthcare\\Nservice Provider" u="1"/>
        <s v="Auto Rickshaw Based Services" u="1"/>
        <s v="Off-Grid Solar Power" u="1"/>
        <s v="Private Label Lingerie Ecommerce" u="1"/>
        <s v="Online Food Ordering" u="1"/>
        <s v="Mobile Commerce Platform" u="1"/>
        <s v="Digital Marketing Services" u="1"/>
        <s v="Fashion Ecommerce Store" u="1"/>
        <s v="Mobile Compression Software" u="1"/>
        <s v="Peer To Peer Lending Platform" u="1"/>
        <s v="Global Healthcare Products" u="1"/>
        <s v="Home Furnishing Solutions" u="1"/>
        <s v="Intra-City Logistics Service" u="1"/>
        <s v="Online Coupon &amp; Comparison Platform" u="1"/>
        <s v="Dental Clinic Chain" u="1"/>
        <s v="3D Printer Manufacturer" u="1"/>
        <s v="It / Customer Engagement Consulting" u="1"/>
        <s v="Financial Services Platform" u="1"/>
        <s v="Social Network For Artists" u="1"/>
        <s v="Startup Funding Platform" u="1"/>
        <s v="Data Driven Recruitment Recommendation" u="1"/>
        <s v="Video Advertisement Platform" u="1"/>
        <s v="Mobile Chat Based Concierge Service" u="1"/>
        <s v="Online Budget Hotel Booking Service" u="1"/>
        <s v="Online Education Marketplace" u="1"/>
        <s v="Saas Product Intelligence Platform" u="1"/>
        <s v="App Analytics Platform" u="1"/>
        <s v="Micro Finance Platform" u="1"/>
        <s v="Freight Logistics Platform" u="1"/>
        <s v="Credit Management Services" u="1"/>
        <s v="Hyperlocal Services Marketplace" u="1"/>
        <s v="Marketing / Advertising Automation Platform" u="1"/>
        <s v="Flat Rental Mobile App" u="1"/>
        <s v="Wealth Management Platform" u="1"/>
        <s v="Online Food Delivery" u="1"/>
        <s v="Fund Raising Platform" u="1"/>
        <s v="Workforce Management Software" u="1"/>
        <s v="Online Art Marketplace" u="1"/>
        <s v="Affordable Education" u="1"/>
        <s v="Career Development" u="1"/>
        <s v="Real Estate Advisory" u="1"/>
        <s v="Banking Analytics Platform" u="1"/>
        <s v="Ecommerce Logistics" u="1"/>
        <s v="Online Education Platform" u="1"/>
        <s v="Online Product Comparison" u="1"/>
        <s v="Online Security Platform" u="1"/>
        <s v="Online Medical Diagnostic" u="1"/>
        <s v="Cloud Data Integration Platform" u="1"/>
        <s v="Mobile Laundry Cleaning Service" u="1"/>
        <s v="Lifestyle Ecommerce Portal" u="1"/>
        <s v="Online Fashion Aggregator" u="1"/>
        <s v="Online Job Skills Showcase" u="1"/>
        <s v="Offline Tea Chain" u="1"/>
        <s v="Business Messaging App" u="1"/>
        <s v="Health Mobile App" u="1"/>
        <s v="Online Ed-Tech Platform" u="1"/>
        <s v="Hyperlocal Mobile Marketplace" u="1"/>
        <s v="Trucking Logistic Operations" u="1"/>
        <s v="B2C Messaging App" u="1"/>
        <s v="Customer Engagement Platform" u="1"/>
        <s v="Online Table Reservation" u="1"/>
        <s v="Parents Focused Web Content" u="1"/>
        <s v="On-Demand Service Marketplace" u="1"/>
        <s v="On-Demand Business Messaging" u="1"/>
        <s v="Online Home D\\Xc3\\Xa9Cor" u="1"/>
        <s v="Api Workflow Platform" u="1"/>
        <s v="Affordable Hotel Booking Online" u="1"/>
        <s v="Logistics Intelligence" u="1"/>
        <s v="Last Mile Logistics" u="1"/>
        <s v="Self-Driven Car Rental" u="1"/>
        <s v="Electric Scooter Manufacturer" u="1"/>
        <s v="Web Content Publishing" u="1"/>
        <s v="Video Streaming" u="1"/>
        <s v="Price Comparison" u="1"/>
        <s v="Online Classifieds" u="1"/>
        <s v="Travel Entertainment" u="1"/>
        <s v="Digital / Mobile Wallet" u="1"/>
        <s v="Cab Aggregator" u="1"/>
        <s v="Device Repair Svcs" u="1"/>
        <s v="Premium Beverages" u="1"/>
        <s v="Online Furnishing\\Necommerce" u="1"/>
        <s v="Interactive How-To Guides" u="1"/>
        <s v="Restaurant Reviews" u="1"/>
        <s v="Online Grocer" u="1"/>
        <s v="Online Hotel Booking" u="1"/>
        <s v="Online Kitchen Furniture" u="1"/>
        <s v="Hyper-Local Online Services" u="1"/>
        <s v="Hyper-Local Online/Mobile Grocery" u="1"/>
        <s v="Online Policy Aggregator" u="1"/>
        <s v="Hyperlocal Mobile Services Marketplace" u="1"/>
        <s v="Ondemand\\Nmobile Handyman Services" u="1"/>
        <s v="Mobile App Development" u="1"/>
        <s v="Material Collection &amp; Recycling" u="1"/>
        <s v="Online Pharmacy &amp; Drug Db" u="1"/>
        <s v="Online / Mobile Customer Support" u="1"/>
        <s v="Online Classifieds &amp; Listings" u="1"/>
        <s v="Fashion Ecommerce" u="1"/>
        <s v="Private Coaching Centers" u="1"/>
        <s v="Online Certification Courses" u="1"/>
        <s v="Ethnic Product Ecommerce" u="1"/>
        <s v="Last Minute Travel Deals Mobile Marketplace" u="1"/>
        <s v="Usiness Expense Management" u="1"/>
        <s v="Auto Rickshaw Based Logistics" u="1"/>
        <s v="Online Insurance Aggregator" u="1"/>
        <s v="Restaurant Management Platform" u="1"/>
        <s v="Food Logistics &amp; Delivery" u="1"/>
        <s v="Interactive Educational Games" u="1"/>
        <s v="Grey Collar Job Board" u="1"/>
        <s v="Robotic Program Learning" u="1"/>
        <s v="Tele-Shopping / Ecommerce" u="1"/>
        <s v="Used Gadgets Buy / Refurbishing" u="1"/>
        <s v="Cloud Enterprise Software" u="1"/>
        <s v="Startup Analytics Platform" u="1"/>
        <s v="Financial Markets Software" u="1"/>
        <s v="Hiring Analytics Platform" u="1"/>
        <s v="Online Travel Marketplace" u="1"/>
        <s v="Nan" u="1"/>
      </sharedItems>
    </cacheField>
    <cacheField name="SubVertical" numFmtId="0">
      <sharedItems count="1279">
        <s v="E-Learning"/>
        <s v="App Based Shuttle Service"/>
        <s v="Retailer Of Baby And Toddler Products"/>
        <s v="Online Investment"/>
        <s v="Embroiled Clothes For Women"/>
        <s v="Open-Market, Freight Management Platform"/>
        <s v="Online Food Delivery Platform"/>
        <s v="Agritech"/>
        <s v="Automobile"/>
        <s v="Satellite Communication"/>
        <s v="Logistics Services And Solutions"/>
        <s v="Food Solutions For Corporate"/>
        <s v="Online Meat And Seafood Ordering Startup"/>
        <s v="Experience Discovery Platform"/>
        <s v="Real Money Based Gaming Startup"/>
        <s v="Online Eyewear Shopping Portal"/>
        <s v="Men'S Health And Wellness Brand"/>
        <s v="Elearning"/>
        <s v="Healthcare Services"/>
        <s v="Financial Services To Msmes"/>
        <s v="Social Gaming Platform"/>
        <s v="Electric Bike Rental"/>
        <s v="Virtual E-Commerce Platform"/>
        <s v="B2B Platform For Medical Supplies"/>
        <s v="Scooter Sharing App"/>
        <s v="Mobile Wallet"/>
        <s v="Delivery Service"/>
        <s v="Business Development"/>
        <s v="Financial Services"/>
        <s v="Invoice Discounting Platform And Sme Lending Marketplace"/>
        <s v="Digital Marketing Firm"/>
        <s v="Education Technology"/>
        <s v="Building Automation System"/>
        <s v="Deep-Technology"/>
        <s v="Consumer Electronics, Home Appliances"/>
        <s v="Wearable Fitness Bands"/>
        <s v="Mobile-Based Accounting Software"/>
        <s v="Automotive"/>
        <s v="Supply Chain Management"/>
        <s v="Vc Funds"/>
        <s v="Last-Mile Retail Transaction Technology"/>
        <s v="Social Commerce"/>
        <s v="Car Retail"/>
        <s v="Conversational Ai"/>
        <s v="Low Carb Food For Diabetics"/>
        <s v="Wealth Management"/>
        <s v="B2B Foodtech"/>
        <s v="University Admissions"/>
        <s v="Grocery Delivery"/>
        <s v="Bike Taxi"/>
        <s v="Auto Insurance"/>
        <s v="Big Data"/>
        <s v="Consulting"/>
        <s v="Cabs"/>
        <s v="Speech Recognition"/>
        <s v="Digital Vending Machine"/>
        <s v="Education"/>
        <s v="Industrial Tools And Equipments"/>
        <s v="Smartphone Operating System"/>
        <s v="Primary Care Medical Network"/>
        <s v="Clothes And Apparel"/>
        <s v="Full-Stack Career Platform"/>
        <s v="Real Estate"/>
        <s v="Brewery"/>
        <s v="Fintech"/>
        <s v="Optimization"/>
        <s v="Artificial Intelligence"/>
        <s v="Renewable Energy"/>
        <s v="E-Books"/>
        <s v="Video Platform"/>
        <s v="Online Lending Platform"/>
        <s v="Dockless Scooter Rental Company"/>
        <s v="Digital Documentation"/>
        <s v="Logistics"/>
        <s v="Beauty And Wellness Industry"/>
        <s v="Electric Vehicle"/>
        <s v="Fresh Agriculture Produces"/>
        <s v="Retail"/>
        <s v="Online Medicine"/>
        <s v="Waste Management"/>
        <s v="Travel"/>
        <s v="Organic Wellness"/>
        <s v="Banking"/>
        <s v="Fashion And Apparel"/>
        <s v="Mobile Analytics And Marketing"/>
        <s v="Software Solutions"/>
        <s v="Lending Platform"/>
        <s v="Bus Aggregation"/>
        <s v="Supply-Chain Technology Solutions"/>
        <s v="Fashion &amp; Apparel"/>
        <s v="Anti-Pollution"/>
        <s v="Budget Rooms"/>
        <s v="Online Marketplace"/>
        <s v="Specialty Pharmaceutical"/>
        <s v="Non-Banking Financial Company"/>
        <s v="Hyperlocal Content"/>
        <s v="Home Services Marketplace"/>
        <s v="Platform For Travel Agents"/>
        <s v="Video-Based Certification, Trainings"/>
        <s v="Ecommerce"/>
        <s v="Real Estate, Erp"/>
        <s v="Regional Flavours"/>
        <s v="Msme Finance"/>
        <s v="Meat Retail Chain"/>
        <s v="Pos For Online Ordering"/>
        <s v="Micro-Delivery Grocery Service"/>
        <s v="On-Demand Drivers"/>
        <s v="Car Wash"/>
        <s v="Robotics"/>
        <s v="Wellness Coach"/>
        <s v="Personalized Learning"/>
        <s v="Sme Funding"/>
        <s v="Digital Onboarding Solution"/>
        <s v="Ai Platform"/>
        <s v="Sme Lending"/>
        <s v="Video Sharing"/>
        <s v="Supply Chain"/>
        <s v="Wine"/>
        <s v="New And Used Cars Platform"/>
        <s v="Co-Working"/>
        <s v="Largest Trucking Platform"/>
        <s v="Book Trucks Online"/>
        <s v="Online Pharmacy Chain"/>
        <s v="Logistics And Shipping"/>
        <s v="News And Ebooks Mobile App"/>
        <s v="Online Marketplace For Multi-Brand Beauty Cosmetic And Wellness Products"/>
        <s v="Online Gaming Platform"/>
        <s v="Online Marketplace For Mother And Babycare Products"/>
        <s v="Ai-Based Energy Optimisation And Control Provider"/>
        <s v="Online Marketplace For Pharmaceutical Products"/>
        <s v="Online Micro Lending Marketplace"/>
        <s v="Personalisation Technology Firm Focusing On The Food And Beverage Industry"/>
        <s v="Social Media And Chat Entertainment Platform"/>
        <s v="Online Home Rental Marketplace"/>
        <s v="Assisted E-Commerce Platform"/>
        <s v="Online Travel Aggregator"/>
        <s v="Real-Time Mobile App Management"/>
        <s v="Online Bike Rental Marketplace"/>
        <s v="Upi Payments App"/>
        <s v="E-Learning Platform"/>
        <s v="Consumer Financing Platform"/>
        <s v="Rural E-Commerce Platform"/>
        <s v="Ai Based Solutions Platform"/>
        <s v="Online Restaurant Table Reservation Platform"/>
        <s v="Online Organic Juice Delivery Service"/>
        <s v="Applied Artificial Intelligence And Iot FocusedPlatform"/>
        <s v="Online Indian Car Rental Platform"/>
        <s v="Customer Sourcing Platform"/>
        <s v="Local Language Health Content App"/>
        <s v="Post-Purchase Customer Engagement Platform"/>
        <s v="Online Food Delivery"/>
        <s v="E-Commerce Fulfilment Platform"/>
        <s v="Online Insurance Selling Platform"/>
        <s v="Online Platform For Risk-Assessment Services For Real Estate Investments"/>
        <s v="Online Platform That Sells Direct Plans Of Mutual Funds"/>
        <s v="Online Platform That Connects Brands With Freelance Sales Professionals"/>
        <s v="Lending Platform For Micro And Small Enterprises"/>
        <s v="Mobile Storefront And Commerce Platform For Sellers"/>
        <s v="Online Micro Lending Platform"/>
        <s v="Artificial Intelligence-Based Sales Acceleration Software Platform"/>
        <s v="Home Diagnostics Services Provider"/>
        <s v="A Doctor-Patient Engagement Platform"/>
        <s v="Online Lending Platform For Sme"/>
        <s v="Online Used Car Marketplace"/>
        <s v="Subscription-Only News Website"/>
        <s v="Online Ticketing Platform"/>
        <s v="Online Consumer Lending Platform"/>
        <s v="Media Analytics"/>
        <s v="Nanotechnology Company Specializing In Graphene"/>
        <s v="Skill Learning Platform"/>
        <s v="Online Insurance Startup"/>
        <s v="Mobile-First Video Blogging App"/>
        <s v="Data Analytics Firm"/>
        <s v="Software-As-A-Service Platform"/>
        <s v="Unified Global Investments Ecosystem"/>
        <s v="Bus Aggregation Platform"/>
        <s v="Health And Fitness Platform"/>
        <s v="Non-Bank Lending Platform For Sme"/>
        <s v="Health And Well Being Platform"/>
        <s v="Credit-Based Lending Marketplace For Small And Medium Enterprises"/>
        <s v="Sales Analytics And Enablement Platform"/>
        <s v="Online Marketplace For Resellers"/>
        <s v="Supplychain Finance"/>
        <s v="Fashion E-Tailer"/>
        <s v="Hyperlocal Delivery Platform"/>
        <s v="An Online Platform That Connects Ayurveda Doctors With Patients"/>
        <s v="Mass Market Mutual Fund Investment Platform"/>
        <s v="Online Home Furnishing Solutions"/>
        <s v="Cybersecurity Specialist"/>
        <s v="Prosthetics Manufacturers"/>
        <s v="Data Analytics (Saas)"/>
        <s v="Online Rental Marketplace"/>
        <s v="Trade Finance Firm"/>
        <s v="Online Motorbike And Scooter Rental Platforms"/>
        <s v="Digital Payment Platform For Beverage Delivery"/>
        <s v="App-Based Investment Platform"/>
        <s v="Digital Payment Platform"/>
        <s v="Data Driven Intelligence Solutions Platform"/>
        <s v="An Ai Platform Offering Automated Customer Service Software"/>
        <s v="Online Education Platform"/>
        <s v="Aggregator For Packaging Material"/>
        <s v="Saas"/>
        <s v="Ai Product Company For Health And Life Insurane Companies"/>
        <s v="Agri-Tech"/>
        <s v="Beauty E-Tailer"/>
        <s v="Doctor-Consultation App"/>
        <s v="Online Video Creation Platform"/>
        <s v="Micro-Delivery Grocery Startup"/>
        <s v="Micro Lending Platform"/>
        <s v="P2P Lending Platform"/>
        <s v="Products For Shoolgoing Children"/>
        <s v="Housing Finance For Low-Income Families"/>
        <s v="Designer Of Toys And Learning Projects For Kids"/>
        <s v="Oxygen Optimiser Manufacturer"/>
        <s v="Online Insurance Platform"/>
        <s v="Home Healthcare Aggregator"/>
        <s v="Mobile Payments Technology Platform"/>
        <s v="Iot Application Platform In Agriculture"/>
        <s v="Lending Platform For Smes"/>
        <s v="Online Fitness Discovey Platform"/>
        <s v="Social Media Anlaytics Platform"/>
        <s v="Loans And Services To Affordable Private Schools In India"/>
        <s v="Interactive Online Tutoring Platform"/>
        <s v="Digital Financial Services Platform"/>
        <s v="Fashion Accessories Etailer"/>
        <s v="Online Travel Marketplace"/>
        <s v="Platform To Discover Healthcare Financing Options"/>
        <s v="Online Platform For Luxury Hotel Stay For Business Travelers"/>
        <s v="Online Insurance Aggregator"/>
        <s v="Ai Based Expense Management Platform"/>
        <s v="Mobile Balance Checking App"/>
        <s v="Digitized Health-Tech Solutions For Practitioners"/>
        <s v="Women Focussed Digital Media Platform"/>
        <s v="Online Pharmacy Store"/>
        <s v="Online Stock Broker"/>
        <s v="B2C Online Loans Marketplace"/>
        <s v="Online Scholarship Portal"/>
        <s v="Online Furniture Store"/>
        <s v="Online Financial Planning"/>
        <s v="Therapeutics"/>
        <s v="Genetic Screening, Dna Diagnostics Labs &amp; Research Centers"/>
        <s v="Online Lending"/>
        <s v="Cloud Based Online Hotel Management Software"/>
        <s v="Health Service Aggregator Platform"/>
        <s v="Creative Design, Brand, Media And Technology Platform Solutions"/>
        <s v="Online Furniture Shopping Store"/>
        <s v="Hyperlocal Discovery"/>
        <s v="Healthcare Aggregator"/>
        <s v="Online Grocery Shop"/>
        <s v="Ready To Cook Food Solution"/>
        <s v="Technology Enabled Equitable Healthcare For India"/>
        <s v="Online Raw Meat E-Tailer"/>
        <s v="Customer Success Software For B2B Saas"/>
        <s v="Subscription Billing &amp; Recurring Payments Software"/>
        <s v="Online Loan Platform"/>
        <s v="Voice-Based Assistant Platform"/>
        <s v="Micro Lending Company"/>
        <s v="News Portal"/>
        <s v="Professional Car Drivers Hiring App"/>
        <s v="Online Grocery &amp; Food Store"/>
        <s v="Food Ordering And Restaurant Discovery"/>
        <s v="E-Publishing"/>
        <s v="Super-Specialty Hospital"/>
        <s v="Online Platform For Higher Education Services"/>
        <s v="Preventive Health Checkup"/>
        <s v="Online Portal For Diet,Fitness And Beauty"/>
        <s v="Enterprise Contract Management Platform"/>
        <s v="Mobile Weight Loss Coach"/>
        <s v="Online Gold Loan"/>
        <s v="Online Selling"/>
        <s v="Individualised Progressive Learning Program"/>
        <s v="Integrated Kids Engagement Company"/>
        <s v="Mobile Payment Platform"/>
        <s v="Online Pet Care Products"/>
        <s v="Online Retailing"/>
        <s v="Expense Management"/>
        <s v="Fin-Tech"/>
        <s v="B2B Marketplace"/>
        <s v="Analytics"/>
        <s v="Robotic Inspectionstartup"/>
        <s v="Ai Platform For Hospitality Industry"/>
        <s v="Online Music Streaming"/>
        <s v="Personal Assistant"/>
        <s v="Agricultural Loan"/>
        <s v="Medical Devices"/>
        <s v="Algorithmic Trading"/>
        <s v="Payment Gateway"/>
        <s v="Venture Capital"/>
        <s v="It"/>
        <s v="Social"/>
        <s v="Food And Beverages"/>
        <s v="Alternative Lending"/>
        <s v="Online Grocery"/>
        <s v="Digital Lending"/>
        <s v="Coaching Services"/>
        <s v="Hemostatic Dressing Solutions"/>
        <s v="Technology"/>
        <s v="Online Services"/>
        <s v="Hygiene"/>
        <s v="Browser Testing"/>
        <s v="Virtual Reality"/>
        <s v="Fitness"/>
        <s v="Education Solutions"/>
        <s v="Daily Task Management Mobile App"/>
        <s v="Residential Project"/>
        <s v="Mobile Learning Management Platform"/>
        <s v="Off-Grid Solar Products Platform"/>
        <s v="Child Learning &amp; Development Platform"/>
        <s v="Mobile Point Of Sale Services Provider"/>
        <s v="Home Decor And Online Fashion Portal"/>
        <s v="Super Speciality Hospitals"/>
        <s v="Womens Fashion Clothing Online Platform"/>
        <s v="Mobile News Curation App"/>
        <s v="Online Platform Selling Indian Tea Globally"/>
        <s v="Educational Platform To Learn Mathematics"/>
        <s v="Assisting Visually Impaired To Learn Through Braille"/>
        <s v="Furniture Rental Platform"/>
        <s v="Hotel Aggregator Platform"/>
        <s v="Adaptive Fraud Intelligence Platform"/>
        <s v="Fashion And Lifestyle Coupon Platform"/>
        <s v="Gamification Platform To Train Sales People"/>
        <s v="Mobile Games Development Firm"/>
        <s v="Mobile Application For Doctor Consultation"/>
        <s v="Fresh Indian Tea Selling Platform Across 112 Countries"/>
        <s v="Hyperlocal Video Information Sharing Platform"/>
        <s v="Mobile App For Network Of Doctors"/>
        <s v="Online Furniture Marketplace"/>
        <s v="Beauty Products Online Marketplace"/>
        <s v="Online Courses And Mentoring From Experts"/>
        <s v="Online Poker Platform"/>
        <s v="Vernacular And Video Content Platform"/>
        <s v="Micro Finance Institution Providing Small Ticket Unsecured Loans To Women"/>
        <s v="Regional Operating System For Smartphones"/>
        <s v="Ecommerce Enabler Platform"/>
        <s v="Online Spects Platform For Men And Women"/>
        <s v="Realty Tech Startup Solving Real Life Interior Designing Problems"/>
        <s v="Business &amp; Sme Loans Provider"/>
        <s v="Vr Based Spiritual Platform"/>
        <s v="Real Time Data Analytics &amp; Reporting"/>
        <s v="Doctor Patient Communication Platform"/>
        <s v="Wearable Tech And Internet Of Things Platform"/>
        <s v="Distance Education Learning Platform"/>
        <s v="Mutual Fund Investment App"/>
        <s v="Online Platform For Agricultural Products"/>
        <s v="Iot Based Tech Startup"/>
        <s v="Enrolment Management Platform"/>
        <s v="Big Data Based Analytics Platform"/>
        <s v="Celebrity Fashion Accessories And Merchandise"/>
        <s v="Ai Based Fintech Platform"/>
        <s v="Wifi Analytics Platform"/>
        <s v="Self Riding Bike Rental Program"/>
        <s v="Bike And Taxi Pooling Online Platform"/>
        <s v="Big Data Analytics Platform"/>
        <s v="Managed Cloud Environment Solutions"/>
        <s v="Ai Based Pharmacy Drugs Insights Platform"/>
        <s v="Healthcare Facilities At Doorstep"/>
        <s v="Tech Based Investor Firm"/>
        <s v="Venture Capitalist"/>
        <s v="Iot And Saas Based Transportation Platform"/>
        <s v="Identity Management Platform"/>
        <s v="Virtual Reality Based Gaming Platform"/>
        <s v="Designer-Led Consumer Products"/>
        <s v="Online Truck Aggregator Platform"/>
        <s v="Health And Fitness Based Mobile App"/>
        <s v="Student Accommodation Platform"/>
        <s v="App Based Cab Hailing Services"/>
        <s v="Education Collaboration Platform"/>
        <s v="Digital Wallet"/>
        <s v="Local Recommendations And Discoveries Platform"/>
        <s v="Rooftop Solar Platform"/>
        <s v="Ecommerce Portal For Used Goods"/>
        <s v="Mobile Repair And Refurbishment Platform"/>
        <s v="Fresh Produce Scm Company"/>
        <s v="Self Drive Car And Bike Rental Platform"/>
        <s v="Student Micro-Financing Platform"/>
        <s v="Home Interior Designing Seller"/>
        <s v="Education Technology Platform"/>
        <s v="Ai-Powered Deep Learning Solutions"/>
        <s v="Online Restaurant Reservation Platform"/>
        <s v="Online Reseller Network"/>
        <s v="Medical Transportation Services"/>
        <s v="Online Insurance Policy Aggregator"/>
        <s v="Home Maintenance Services Platform"/>
        <s v="Online Chai Ordering Platform"/>
        <s v="Micro-Lending Platform"/>
        <s v="Food Ordering Portal"/>
        <s v="Online Financial Marketplace"/>
        <s v="B2B Logistics Provider"/>
        <s v="Mobile Based Learning App"/>
        <s v="Cold Pressed Juice Maker"/>
        <s v="App-Only Lending Platform"/>
        <s v="Machine Learning Based Parking Discovery"/>
        <s v="Herbal Energy Shot Maker"/>
        <s v="Sme Lending Platform"/>
        <s v="Online Learning Platform"/>
        <s v="Contract Automation"/>
        <s v="Online Grocery Portal"/>
        <s v="B2B Finance &amp; Fulfilment Network"/>
        <s v="Payments Platform For Marketplaces And Fintechs"/>
        <s v="Agriculture Technology"/>
        <s v="Online Pharmacy"/>
        <s v="Equity Stock Exchange"/>
        <s v="Online B2B Store For Office Supplies"/>
        <s v="Online Doctor Discovery Platform"/>
        <s v="Online Photography Platform"/>
        <s v="Application Performance Acceleration"/>
        <s v="Edutech Platform"/>
        <s v="Online Travel Booking Platform"/>
        <s v="Medical Diagnostic Solutions"/>
        <s v="Buying Club For Small Businesses"/>
        <s v="Online Credit Scoring Platform"/>
        <s v="Branded Budget Hotels Marketplace"/>
        <s v="Online Unsecured Lending Platform"/>
        <s v="Ecommerce Portal For Senior Citizens"/>
        <s v="Logistics Solutions Provider"/>
        <s v="Healthcare Services Aggregator"/>
        <s v="Imaging Technology For Armed Forces"/>
        <s v="Smart Parking Enabler"/>
        <s v="Women Focussed Customer-To-Customer Reseller Network"/>
        <s v="Udget Hotel Marketplace"/>
        <s v="Telecom &amp; Iot Platform"/>
        <s v="Virtual Reality Gaming And Entertainment Platform"/>
        <s v="Bike Rental Platform"/>
        <s v="Pregnancy &amp; Baby Care Product Etailer"/>
        <s v="Integrated Receivables Software Solutions"/>
        <s v="Financial Services Firm"/>
        <s v="Home Furnishing &amp; Building Material Marketplace"/>
        <s v="Online Travel Agency"/>
        <s v="Sme Marketing Management Solution"/>
        <s v="Bike Aggregator Mobile App"/>
        <s v="Sports &amp; Sport Related Equipment Portal"/>
        <s v="Geospatial Technology-Based Saas Solutions"/>
        <s v="Car Repair And Servicing Platform"/>
        <s v="Local Language Health Information Portal"/>
        <s v="Defense Tech &amp; Aerospace Startup"/>
        <s v="Predictive Care Platform"/>
        <s v="Diy Ecommerce Platform"/>
        <s v="Healthcare Service Aggregator"/>
        <s v="On-Demand Logistics Service Provider"/>
        <s v="Foreign Exchange Services"/>
        <s v="Mobile Based Logistics Service"/>
        <s v="Agriculture Supply Chain Solutions"/>
        <s v="App Based Cab Aggregation Service"/>
        <s v="Personal Loans &amp; Emi Solutions Platform"/>
        <s v="Unsecured Small Business Loans"/>
        <s v="Building Material Online Store"/>
        <s v="Speech Recognition Startup"/>
        <s v="Cloud Data Protection And Management Solutions"/>
        <s v="Men Grooming Product Etailer"/>
        <s v="Software &amp; Mobile App Development Platform"/>
        <s v="Mpos Solutions Provider"/>
        <s v="Online Printing Marketplace"/>
        <s v="Restaurant &amp; Hotel Crm Platform"/>
        <s v="End To End Health And Wellness Platform."/>
        <s v="Healthtech Iot Platform"/>
        <s v="Budget Hotel Aggregator Platform"/>
        <s v="Genomics Research And Diagnostics Solutions"/>
        <s v="Peer To Peer Lending Platform"/>
        <s v="Energy Management Solutions Provider"/>
        <s v="Online Marketplace For Automobiles"/>
        <s v="Online Marketplace For Food And Grocery"/>
        <s v="B2B Marketplace For Industrial Products"/>
        <s v="Hyperlocal Home Services Provider"/>
        <s v="Digital Media Video Platform"/>
        <s v="Workshop Management Software Platform"/>
        <s v="Salon &amp; Spa Aggregation &amp; Discovery Platform"/>
        <s v="Video Content Discovery Platform"/>
        <s v="Digital Payments Solutions"/>
        <s v="Construction Site Operations And Analytics Platform"/>
        <s v="Designer Consumer Products Marketplace"/>
        <s v="Sales Solutions For Fashion Brands"/>
        <s v="Enterprise Banking Solutions"/>
        <s v="Consumer Leasing Platform"/>
        <s v="Gamified Learning App"/>
        <s v="Online Payments Platform"/>
        <s v="Online Marketplace For Construction Material"/>
        <s v="Mobile-First Enterprise Communication Platform"/>
        <s v="Mobile Learning App"/>
        <s v="Budget Hotels Brand &amp; Aggregator Platform"/>
        <s v="Assisted Learning Startup"/>
        <s v="Beauty Services Marketplace"/>
        <s v="Online Marketplace For Renting Bikes, Electronics &amp; Appliances"/>
        <s v="Online Travel &amp; Holiday Booking Platform"/>
        <s v="Co-Working Spaces"/>
        <s v="Mobile App For Mental Health"/>
        <s v="Health And Fitness Discovery Platform"/>
        <s v="Health Coaching Programs"/>
        <s v="Crm Software For Healthcare Space"/>
        <s v="Unified Digital Health Platform"/>
        <s v="App-Based Investment Advisory Services"/>
        <s v="Travel &amp; Adventure Planning Platform"/>
        <s v="Ambulance Aggregator And Medical Taxi Provider"/>
        <s v="Hygiene Care Product Manufacturer"/>
        <s v="Online Rooms Aggregation Platform"/>
        <s v="Online Insurance Brokerage Platform"/>
        <s v="Csr And Sustainability Management Platform"/>
        <s v="Cab Aggregation App"/>
        <s v="Money Lending Platform"/>
        <s v="Mobile Saas Ecommerce Platform For Smes"/>
        <s v="Personal Finance Platform"/>
        <s v="Maritime Solutions"/>
        <s v="Cloud-Based Product Discovery Platform"/>
        <s v="Enterprise Human Resources Management Platform"/>
        <s v="Mobile Based Ecommerce Platform"/>
        <s v="Events Ticketing Platform"/>
        <s v="Fashion Etailer"/>
        <s v="Health-Tech Platform"/>
        <s v="Artificial Intelligence Based Platform"/>
        <s v="Point-Of-Sale Services"/>
        <s v="Open Source Language For Data Science And Machine Learning"/>
        <s v="Consumer Lending Platform"/>
        <s v="Local Homes Booking Platform"/>
        <s v="Lending Platform For Salaried Professionals"/>
        <s v="Gesture Based Smartwatch Manufacturer"/>
        <s v="Holiday &amp; Vacation Resort Aggregator"/>
        <s v="Personal Finance App"/>
        <s v="Automobile Parts Marketplace"/>
        <s v="Online Marketplace For Financial Products"/>
        <s v="Ai Based Personal Assistant"/>
        <s v="Online Fitness Marketplace"/>
        <s v="Mobile Services Marketplace"/>
        <s v="Online Rummy Playing Website"/>
        <s v="Buying Portal For Smes"/>
        <s v="Enterprise Mobility Solutions"/>
        <s v="Truck Network Company"/>
        <s v="Money Savings &amp; Management App"/>
        <s v="Private Label Fashion Etailer"/>
        <s v="Cold-Press Juices Manufacturer"/>
        <s v="Omni-Channel Platform"/>
        <s v="Energy Analytics Startup"/>
        <s v="Video Intelligence Platform"/>
        <s v="Community Building Platform"/>
        <s v="Legal Services To Smes &amp; Individuals"/>
        <s v="Digital Money Transfer Platform"/>
        <s v="Project Management Tool"/>
        <s v="Online Payment Gateway"/>
        <s v="Fashion Ecommerce Portal"/>
        <s v="Online Luxury Tea Etailer"/>
        <s v="Ecommerce Logistics Provider"/>
        <s v="Cashless, Paperless Solutions For Housing Societies"/>
        <s v="Hyperlocal Discovery Platform"/>
        <s v="Food Delivery Platform"/>
        <s v="Online Medical Equipment Supplier"/>
        <s v="Subscription Based Delivery Platform"/>
        <s v="Hyperlocal Discovery &amp; Rewards Platform"/>
        <s v="Online &amp; Mobile Based Lending Platform"/>
        <s v="Executive Education Provider"/>
        <s v="Home Healthcare Provider"/>
        <s v="Fresh-Produce Distribution Platform"/>
        <s v="Fin-Tech Solutions"/>
        <s v="Interactive Tech-Support Guides"/>
        <s v="App Based Logistics &amp; Distribution Platform"/>
        <s v="Online Truck Aggregator &amp; Booking Platform"/>
        <s v="App Based Doctor Consulting Platform"/>
        <s v="Home-Based Healthcare Provider"/>
        <s v="Mobile Gaming Startup"/>
        <s v="Online Rental Discovery Platform"/>
        <s v="Saas Platform For Smes"/>
        <s v="B2B Agri-Marketing Platform"/>
        <s v="Software Solutions For M&amp;As"/>
        <s v="Online Lingerie &amp; Sleepwear Etailer"/>
        <s v="Third Party Logistics Provider"/>
        <s v="Online Skill Assessment Platform"/>
        <s v="Travel Packages &amp; Planner Marketplace"/>
        <s v="Cab Aggregator App"/>
        <s v="Mobile App For Schools"/>
        <s v="Online Medical Assistance Platform"/>
        <s v="Healthy Snacks Manufacturer"/>
        <s v="Online Salon Discovery &amp; Booking Services"/>
        <s v="Lending Platform For Small Businesses"/>
        <s v="Cyber Security Solutions Using Ai"/>
        <s v="Markerless Ar Platform"/>
        <s v="Virtual Reality Startup"/>
        <s v="Video Based Collaborative Learning"/>
        <s v="Qsr Chain And Online Food Delivery"/>
        <s v="Branded Budget Hotels Aggregator"/>
        <s v="Learning Mobile App For Students"/>
        <s v="Coworking Spaces Booking Platform"/>
        <s v="Collaborative Co-Working Spaces"/>
        <s v="Customer Data Analytics Software"/>
        <s v="Public And Private Events Creation App"/>
        <s v="Online Fashion Marketplace"/>
        <s v="On-Demand Food Delivery"/>
        <s v="Online Educational Courses"/>
        <s v="Healthcare Related Content Platform"/>
        <s v="App Based Cab Aggregator"/>
        <s v="Online Jon Portal"/>
        <s v="Women Healthcare &amp; Information Portal"/>
        <s v="Packaging Artwork Management Software"/>
        <s v="Online Credit Score &amp; Lending Platform"/>
        <s v="Employee Onboarding And Engagement Platform"/>
        <s v="Ecommerce Mobile App Builder"/>
        <s v="Ecommerce Marketplace"/>
        <s v="Health Diagnostic Solutions"/>
        <s v="Online Counseling Platform"/>
        <s v="Fashion And Lifestyle Discovery Platform"/>
        <s v="Gadget Insurance &amp; Repair Services Platform"/>
        <s v="Direct-To-Farmer Mobile-Based Retail Platform"/>
        <s v="Dsp, Tv Analytics &amp; Cross-Platform Advertising"/>
        <s v="Cyber Security Solutions"/>
        <s v="Online Vehicle Services Booking Platform"/>
        <s v="Intra-City Logistics Provider"/>
        <s v="Technology Enabled Logistics Company"/>
        <s v="Intelligent Sales Prospecting Platform"/>
        <s v="Subscription Based Home Delivery Platform"/>
        <s v="Instant Mobile Apps Store"/>
        <s v="Online Real Estate Portal"/>
        <s v="Female Hygiene Product Manufacturer"/>
        <s v="Sdn Solutions"/>
        <s v="Tech Accessories E-Tailer"/>
        <s v="Loyalty Rewards App"/>
        <s v="Digital Media Publication For Women"/>
        <s v="Fitness Mobile App"/>
        <s v="On-Demand Beauty Services"/>
        <s v="Tech-Enabled Social Enterprise"/>
        <s v="Online Travel Search Engine"/>
        <s v="Marketing Research Company"/>
        <s v="Supply Chain Automation Platform"/>
        <s v="Tech Enabled Fulfilment &amp; Logistics Solutions"/>
        <s v="On-Demand Personal Assistant Service"/>
        <s v="Vacation Trip Planning Platform"/>
        <s v="Self-Checkout Ecommerce App"/>
        <s v="Online Meat Ordering Platform"/>
        <s v="Doctor &amp; Hospital Search Platform"/>
        <s v="Offline Business Aggregator App"/>
        <s v="Turnkey Solar Solutions"/>
        <s v="Online Grocer"/>
        <s v="Erp Solutions Provider"/>
        <s v="Online Counselling Platform"/>
        <s v="Online Travel Agent Marketplace"/>
        <s v="Online Travel, Adventure &amp; Activities Portal"/>
        <s v="Iot Based Energy Monitoring &amp; Control"/>
        <s v="Automobile Classifieds Portal"/>
        <s v="Online Education Portal"/>
        <s v="Women Apparel &amp; Lifestyle Etailer"/>
        <s v="Women Fashion Portal"/>
        <s v="Medical Automation Platform"/>
        <s v="Decision Sciences Analytics Solutions"/>
        <s v="On Demand Laundry &amp; Dry Cleaning Services"/>
        <s v="Mortgage Offering Platform"/>
        <s v="Parenting Mobile App"/>
        <s v="Expense Management Solution"/>
        <s v="Online Bike &amp; Car Services Provider"/>
        <s v="Drone Operations Management Platform"/>
        <s v="Online Marketplace For Used Cars"/>
        <s v="Online Media"/>
        <s v="Ar &amp; Vr Platform"/>
        <s v="Online Media Platform"/>
        <s v="Solution Provider For Pet Needs"/>
        <s v="First Aid Care App"/>
        <s v="Photo Sharing For Groups"/>
        <s v="Smart Parking Platform"/>
        <s v="Online Food Ordering &amp; Delivery Portal"/>
        <s v="Live Online Coaching Classes"/>
        <s v="Online Freight Aggregator"/>
        <s v="Online Tax Filing Platform"/>
        <s v="Iot &amp; Saas Solutions For Transportation Industry"/>
        <s v="Supply Chain Solutions Provider"/>
        <s v="Movie Ticket Booking Platform"/>
        <s v="Saas Based Retail Analytics Solutions"/>
        <s v="E-Surveillance Services Provider"/>
        <s v="Small Business Loans Marketplace Platform"/>
        <s v="Doctor &amp; Clinic Discovery Portal"/>
        <s v="Online Eyewear Retailer"/>
        <s v="Real-Time Mobile App Management Platform"/>
        <s v="Property Search Aggregator Platform"/>
        <s v="Iot Smart Logistics And Asset Management Company"/>
        <s v="Gadgets Repair &amp; Service Booking Platform"/>
        <s v="Branded Pg Accomodation Booking Platform"/>
        <s v="Parenting Info &amp; Social Network"/>
        <s v="Online Healthcare Platform"/>
        <s v="Food Discovery Platform"/>
        <s v="Logistics And Truck Aggregator Platform"/>
        <s v="Online Tea Etailer"/>
        <s v="Online Marketplace For Wedding Venues And Vendors"/>
        <s v="Maths Learning Program"/>
        <s v="Mobile-Based Social Platform For Sports"/>
        <s v="Platform To Take Businesses Online"/>
        <s v="Online Transport Vehicle Booking Platform"/>
        <s v="Agri Decision Support Solution For Farmers"/>
        <s v="Security-As-A-Service Solution Provider"/>
        <s v="Health Tests Booking Platform &amp; Epharmacy"/>
        <s v="Hyper-Local Handyman Service Provider"/>
        <s v="Iot Solutions For Home Automation Applications"/>
        <s v="Cloud Based Virtual Servers"/>
        <s v="Used Furniture Marketplace"/>
        <s v="Smart Online Address Tags"/>
        <s v="Healthcare Software System"/>
        <s v="Online Instant Personal Loan Provider"/>
        <s v="Lock Screen Rewards Mobile App"/>
        <s v="Transport And Logistics Mobile App"/>
        <s v="Online Grocery Store"/>
        <s v="Mobile Contacts Management App"/>
        <s v="Self-Driven Car Services Booking Portal"/>
        <s v="Online Investment Advisory Platform"/>
        <s v="Online Car Servicing Booking Platform"/>
        <s v="Fashion Apparel Etailer"/>
        <s v="Content Management &amp; Productivity Platform"/>
        <s v="Education &amp; Learning Tech Platform"/>
        <s v="Online Doctor Consulting Platform"/>
        <s v="Cold Press Juice Manufacturer &amp; Seller"/>
        <s v="Online Business-To-Business (B2B) Marketplace"/>
        <s v="Hotel Booking Platform"/>
        <s v="Fitness Center Aggregator &amp; Booking Mobile App"/>
        <s v="Online Share &amp; Commodity Broking Platform"/>
        <s v="Financial Services For Unorganized Workforce"/>
        <s v="Drone Manufacturing"/>
        <s v="Media Technology Solutions"/>
        <s v="Digital Entertainment Company"/>
        <s v="Cloud Data Center Solutions Provider"/>
        <s v="Holiday Packages Provider"/>
        <s v="Rental Property Search Portal"/>
        <s v="Online To Offline Marketing Platform"/>
        <s v="Online Vegetable Etailer"/>
        <s v="Career Planning &amp; Assessment Platform"/>
        <s v="Personal Care Product Etailer"/>
        <s v="Cloud Based Crm For Agencies"/>
        <s v="On-Demand Delivery Service"/>
        <s v="Saas Ecommerce Retail App"/>
        <s v="On-Demand Washing &amp; Dry Cleaning Services"/>
        <s v="Saas Based Helpdesk Services"/>
        <s v="Saas-Based Web Optimisation And Marketing Platform"/>
        <s v="Online Insurance Portal"/>
        <s v="Last Mile Delivery Network"/>
        <s v="Ai-Based Software As A Service Solution Provider"/>
        <s v="Online Ordering &amp; Delivery Of Medicines"/>
        <s v="Packaging Material Marketplace"/>
        <s v="Technology Based Logistics Platform"/>
        <s v="Online Car Sharing Platform"/>
        <s v="Online Job Portal"/>
        <s v="Online Property Search Portal"/>
        <s v="Golf Session Online Bookings Platform"/>
        <s v="Banking &amp; Fintech Platform"/>
        <s v="Tech Driven Logistic &amp; Distribution Platform"/>
        <s v="Used Furniture &amp; Appliances Marketplace"/>
        <s v="Mobile Gaming Portal"/>
        <s v="Cloud Based Health Monitoring Platform"/>
        <s v="Product Photography Mobile App"/>
        <s v="Insurance Marketplace For The Rural Sector"/>
        <s v="Online Food, Grocery Ordering &amp; Delivery"/>
        <s v="Cash Flow Management Solution For Businesses"/>
        <s v="Real Estate Portal"/>
        <s v="Short News Mobile App"/>
        <s v="Saas-Based Predictive Analytics Platform"/>
        <s v="Cloud Telephony Platform"/>
        <s v="Bot Protection Solutions"/>
        <s v="Local Language Social Networking Platform"/>
        <s v="B2B Wholesale Apparel Marketplace"/>
        <s v="Savings Platform For Medical Expenses"/>
        <s v="Mobile App For Saas Based Training"/>
        <s v="Hyperlocal Shopping App"/>
        <s v="Ethnic Indian Fashion Marketplace"/>
        <s v="Ai, Machine Learning Solutions"/>
        <s v="Ai-Driven B2B Marketing Platform"/>
        <s v="Quick Service Restaurants"/>
        <s v="Engineering Interview Facilitation Platform"/>
        <s v="Online Math Learn"/>
        <s v="Campus Social Networking App"/>
        <s v="Online Car Repair Marketplace"/>
        <s v="Airline Ticket Aggregator"/>
        <s v="Speech Recognition Solutions"/>
        <s v="Art &amp; Craft Marketplace"/>
        <s v="Online Gifting Platform"/>
        <s v="Industrial &amp; Home Products Marketplace"/>
        <s v="Internet Service Provider"/>
        <s v="Foreign Currency Payments Platform"/>
        <s v="Online Food Ordering Platform"/>
        <s v="Mobile Phone Theft, Damage Protection Platform"/>
        <s v="Mobile Health Technology Solutions"/>
        <s v="Data Sciences Platform"/>
        <s v="Baby Monitoring Devices Manufacturer"/>
        <s v="Sports Training &amp; Technology"/>
        <s v="Online Funds Raising Platform"/>
        <s v="Internet-Based Tv Streaming Service Provider"/>
        <s v="Branded Camping Location Aggregator"/>
        <s v="Online Fashion Brand Store"/>
        <s v="Waterless Car Washing Solution"/>
        <s v="Api Platform"/>
        <s v="Education Sector Lending"/>
        <s v="Vernacular Content Mobile App"/>
        <s v="Motorbike Rental Platform"/>
        <s v="Internet &amp; Fresher Job Platform"/>
        <s v="App Based Travel Discovery And Transactions Platform"/>
        <s v="Equipment Rental And Leasing Company"/>
        <s v="3D Printing Solutions For Edu Space"/>
        <s v="Solar Energy Harnessing Products Marketplace"/>
        <s v="Online Furniture Rental Platform"/>
        <s v="Personal Wealth Management Platform &amp; App"/>
        <s v="Wearable Technology Platform &amp; Devices"/>
        <s v="Hyperlocal Communication Mobile App"/>
        <s v="Health Test Discovery &amp; Ordering Service"/>
        <s v="Online Food Ordering Platform/App"/>
        <s v="Invoice Discounting Marketplace"/>
        <s v="Credit Report Info Platform"/>
        <s v="Android Utility App Suite Creator"/>
        <s v="Doctor Consulting Platform"/>
        <s v="Truck Fleet Operation Platform"/>
        <s v="Electric Vehicle Manufacturer"/>
        <s v="Lifi Based Wireless Communication Provider"/>
        <s v="Electric Bike Manufacturer"/>
        <s v="Clinical And Wearable Diagnostic Product Creator"/>
        <s v="Business Intelligence And Data Science Startup"/>
        <s v="Talent Discovery &amp; Audition Management Platform"/>
        <s v="Personal Digital Assistant"/>
        <s v="Women Fashion Apparel Etailer"/>
        <s v="Hyperlocal Doorstep Beauty Services Provider"/>
        <s v="Online Fashion Retailer"/>
        <s v="Online Certification Programs"/>
        <s v="Study Material Marketplace"/>
        <s v="Online Test Preparation Platform"/>
        <s v="Online Construction Materials Marketplace"/>
        <s v="Online Learning App"/>
        <s v="Social Health Networking Platform"/>
        <s v="Online Health &amp; Wellness Platform"/>
        <s v="Personal Styling Online Platform"/>
        <s v="Online Advertising Solutions"/>
        <s v="Online Beauty Products Etailer"/>
        <s v="Beauty Salon Aggregator"/>
        <s v="Online Deals &amp; Discount Platform"/>
        <s v="Jobs &amp; Skill Validation Platform"/>
        <s v="Employee Engagement Platform"/>
        <s v="Online Furniture Rental Startup"/>
        <s v="City Based News Aggregator App"/>
        <s v="Online Doctor Consultations"/>
        <s v="Couple Socialization App"/>
        <s v="Online Food Ordering &amp; Delivery"/>
        <s v="Online Gadget Repair Services Marketplace"/>
        <s v="Furniture Etailer"/>
        <s v="Online Book Etailer"/>
        <s v="Mobile-Based Social Networking Platform"/>
        <s v="On-Demand Gadget Repair Services Platform"/>
        <s v="Mobile Game Publisher For Indian Audience"/>
        <s v="Saas Application For Pharma Industry"/>
        <s v="Crm Saas Platform"/>
        <s v="Parenting Network Platform"/>
        <s v="Mens Grooming Products Etailer"/>
        <s v="Out-Station Taxi Rental Platform"/>
        <s v="Virtual Health Clinic For Women"/>
        <s v="Cloud Based Data Protection Solution"/>
        <s v="Local Commerce Platform"/>
        <s v="Bitcoin Wallet"/>
        <s v="Enterprise Cloud Solutions"/>
        <s v="Online Pharmacy &amp; Health Marketplace"/>
        <s v="Doctor &amp; Clinic Discovery Platform"/>
        <s v="Gadget Repair Services Platform"/>
        <s v="Online WomenXe2X80X99S Fashion Marketplace"/>
        <s v="Hyperlocal Grocery Delivery Platform"/>
        <s v="Online Job And Career Platform For Women"/>
        <s v="Retail Food &amp; Snack Offline Centres"/>
        <s v="Waste Recycle Management Platform"/>
        <s v="Mobile Based Bollywood Discovery Platform"/>
        <s v="Travel Ticket Booking Software"/>
        <s v="Indoor Skydiving Sports Provider"/>
        <s v="Community Services Platform"/>
        <s v="Photo Sharing Mobile App"/>
        <s v="MenXe2X80X99S Grooming Product Etailer"/>
        <s v="Online Ticket Booking Platform"/>
        <s v="Online Tutoring Service Provider"/>
        <s v="Cloud Based Software Solutions Provider"/>
        <s v="Agri-Tech Supply Chain Solution Provider"/>
        <s v="Peer-To-Peer Lending Platform"/>
        <s v="Integrated Enterprise Analytics Platform"/>
        <s v="Budget Hotels Aggregator"/>
        <s v="Mobile Messaging App"/>
        <s v="Online Jewellery Store"/>
        <s v="Sweets, Dry Fruits &amp; Handicrafts Etailer"/>
        <s v="Online &amp; Mobile Learning For Kids"/>
        <s v="Online Logistics Marketplace"/>
        <s v="Mobile Security Solutions"/>
        <s v="Classified Listings Platform"/>
        <s v="Aadhar Based Document Signing Platform"/>
        <s v="Organic, Natural Food Substitute Manufacturer"/>
        <s v="Online Notes Sharing Portal"/>
        <s v="Artificial Intelligence Based Marketing Platform"/>
        <s v="Free Interactive Education Platform"/>
        <s v="Clinical Imaging Solution Provider"/>
        <s v="Home Furnishing Rental Marketplace"/>
        <s v="Dreams Fulfilling Marketplace"/>
        <s v="Edutainment Platform"/>
        <s v="Health And Fitness Centres"/>
        <s v="Self-Driven Car Booking Platform"/>
        <s v="Photo And Video Sharing App"/>
        <s v="Digital Wallet Platform"/>
        <s v="On-Demand, Hyper-Local Cleaning Services Provider"/>
        <s v="Hyperlocal Logistics Services Provider"/>
        <s v="Self-Publishing Books Platform"/>
        <s v="Online Portal For Home Design"/>
        <s v="Assessment &amp; Learning Platform"/>
        <s v="Fruit &amp; Vegetable Delivery Platform"/>
        <s v="Agriculture Technology Solutions"/>
        <s v="Photographer Discovery &amp; Information Platform"/>
        <s v="Online Fashion Rental Platform"/>
        <s v="Seed Investment &amp; Innovation Platform"/>
        <s v="Mobile Marketplace For Crowdsourced Work"/>
        <s v="Online Preventive Healthcare Platform"/>
        <s v="Custom Furniture Online"/>
        <s v="Hyperlocal Logistics Service"/>
        <s v="Video Based Doctor Consulting Platform App"/>
        <s v="Event &amp; Movie Ticketing Platform"/>
        <s v="Online Merchandize Etailer"/>
        <s v="Full Stack Offline &amp; Online Erp Solution"/>
        <s v="Wedding Wishlist, Gifts &amp; Registry Creation Platform"/>
        <s v="Mobile Security App Development &amp; Distribution"/>
        <s v="Gamified Consumer Insights Portal"/>
        <s v="Online Food Ordering &amp; Delivery Platform"/>
        <s v="Beauty Products Marketplace"/>
        <s v="Car Tracking &amp; Safety System"/>
        <s v="Unboxed &amp; Refurbished Electronic Products Marketplace"/>
        <s v="Saas Based Service Agreement Management"/>
        <s v="Online Content Discovery, Creation &amp; Distribution Platform"/>
        <s v="Online Food Ordering &amp; Delivery Startup"/>
        <s v="Vernacular Language Content Creation &amp; Sharing App"/>
        <s v="Online Furniture Renting Platform"/>
        <s v="Personalized Precious Jewellery Etailer"/>
        <s v="M-Commerce Solutions For Retail Stores"/>
        <s v="Enterprise Work Management Software"/>
        <s v="Travel Package Marketplace"/>
        <s v="Public Transport Mobile App"/>
        <s v="Jewellery Etailer"/>
        <s v="Cloud-Based Enterprise Solutions"/>
        <s v="Nloans Comparison PlatformNNNN     (Adsbygoogle = Window.Adsbygoogle || []).Push({});NN"/>
        <s v="Payroll &amp; Benefits Software Solutions"/>
        <s v="Mobile Apps Saas Platform"/>
        <s v="Tech-Focused Cargo Transport Startup"/>
        <s v="Online Car Rental Booking Platform"/>
        <s v="Inter-City Taxi Booking Platform"/>
        <s v="Smart, Energy Efficient Home Appliance Manufacturer"/>
        <s v="Bus Aggregator Mobile App"/>
        <s v="Treatment Development For Antibiotic-Resistant Diseases"/>
        <s v="Digital Media And Entertainment Startup"/>
        <s v="K-12 Maths Learning Courses"/>
        <s v="Student Micro-Loan Platform"/>
        <s v="Mobile Crm Platform"/>
        <s v="Credit Scoring Platform"/>
        <s v="Location Based Classified Mobile App"/>
        <s v="Tech-Enabled Fashion Talent Platform"/>
        <s v="Connecting Small Town Consumers To E-Commerce"/>
        <s v="Online Medical Support Platform"/>
        <s v="Fin-Tech Platform"/>
        <s v="Mobile Based Rewards Platform"/>
        <s v="Data Driven Advertising Platform"/>
        <s v="Queue Management Mobile App"/>
        <s v="Online Alternative Health Community Platform"/>
        <s v="Taxi Rental Platform"/>
        <s v="Contact Management Mobile App"/>
        <s v="Help Hiring Platform"/>
        <s v="Home Automation Solutions"/>
        <s v="Payroll &amp; Hr Software Developer"/>
        <s v="Online Platform For Event Sponsorship"/>
        <s v="Fintech Product Development &amp; Services Startup"/>
        <s v="Online Outdoors &amp; Travel"/>
        <s v="Beauty Products &amp; Training To Salons &amp; Spas"/>
        <s v="Women Lingerie Store"/>
        <s v="Online Invoice App For Smes"/>
        <s v="Logistics Management Software"/>
        <s v="School Parent Communication App"/>
        <s v="Professional Driver Discovery &amp; Booking Mobile App"/>
        <s v="Cloud Data Security &amp; Privacy Solutions"/>
        <s v="Cold Storage Logistics Solutions"/>
        <s v="Supply Chain Equipment &amp; Services Provider"/>
        <s v="Online Counselling &amp; Personal Coaching Platform"/>
        <s v="Online Hotel Aggregator &amp; Booking Platform"/>
        <s v="Online Working Capital Business Loans Platform"/>
        <s v="Ecommerce Saas Solutions"/>
        <s v="Visual Content Marketing"/>
        <s v="Online Designer Jewellery Marketplace"/>
        <s v="Online/ Mobile Tax Cab Booking"/>
        <s v="Student Focussed Content Discovery Portal"/>
        <s v="Qsr Chain"/>
        <s v="Parking Technology Platform"/>
        <s v="Mobile &amp; Digital Wallet"/>
        <s v="Car Driver Discovery App"/>
        <s v="Road Trip Planning Mobile App"/>
        <s v="Eyewear &amp; Accessories Etailer"/>
        <s v="Enterprise Security Technology Platform"/>
        <s v="Solar Rooftop System Installation Company"/>
        <s v="Telecom &amp; Media It Services Company"/>
        <s v="Intelligent Tech Platform For Finance Vertical"/>
        <s v="Affordable Non-Emergency Medical Service Health Plans"/>
        <s v="Web Video Streaming Platform"/>
        <s v="Cloud Based Software Solutions"/>
        <s v="Education Workshops &amp; Mentoring Programs"/>
        <s v="Logistics Intelligence Platform"/>
        <s v="ChildrenXe2X80X99S Entertainment Portal"/>
        <s v="Furniture, Appliances Portal"/>
        <s v="Health &amp; Fitness App"/>
        <s v="Conversion Rate Optimization Platform"/>
        <s v="Clean Water Technology"/>
        <s v="Data Analytics Company"/>
        <s v="Free Online Education Platform"/>
        <s v="Senior Healthcare Services"/>
        <s v="Budget Room Aggregator Booking Platform"/>
        <s v="E-Commerce Logistics Solutions"/>
        <s v="Smart Learning Products"/>
        <s v="Food Ordering Mobile App"/>
        <s v="Online Health-On-Demand Platform"/>
        <s v="Online Certification Courses"/>
        <s v="Cab Aggregating Platform"/>
        <s v="On Demand Digital Sports Network"/>
        <s v="Fashion Discovery Platform"/>
        <s v="Online Investment Platform"/>
        <s v="Pediatric Primary Healthcare Network"/>
        <s v="Mobility Devices For Differently Abled"/>
        <s v="Online Income Tax Filing Platform"/>
        <s v="Celebrity Entertainment Contest App"/>
        <s v="Safe Driving Analytics Platform"/>
        <s v="Apparel &amp; Lifestyle Etailer"/>
        <s v="Matchmaking Mobile App"/>
        <s v="Digital Media Entertainment Portal"/>
        <s v="Logistics Solutions"/>
        <s v="Online Bike Service And Repairs Platform"/>
        <s v="Mobile Based On-Demand Beauty Services Platform"/>
        <s v="Online Health Diagnosis Platform"/>
        <s v="Social Discovery Platform"/>
        <s v="Online Branded Budget Room Booking Service"/>
        <s v="Price Comparison Portal"/>
        <s v="On-Demand Task Management App"/>
        <s v="Online Legal Services For Startups"/>
        <s v="Subscription-Based Grocery Delivery Mobile App"/>
        <s v="Fashion Ecommerce App"/>
        <s v="Contextual Mobile Advertising"/>
        <s v="Online Car &amp; Bike Insurance Comparison Portal"/>
        <s v="On-Demand Beauty Service Provider"/>
        <s v="Furnished Home Rental Platform"/>
        <s v="Expert Advice Platform"/>
        <s v="On-Demand Delivery &amp; Logistics Platform"/>
        <s v="Customer Intelligence And Marketing Automation Platform"/>
        <s v="On-Demand Chauffeur Provider"/>
        <s v="College &amp; Student Information Platform"/>
        <s v="Mobile Based Meat Ordering App"/>
        <s v="Children Entertainment Games &amp; Products"/>
        <s v="Shuttle Service Provider"/>
        <s v="Ready-To-Drink Beverage Producer"/>
        <s v="Digital Payments Platform"/>
        <s v="Online Filing Of Tax Returns"/>
        <s v="Social Fashion Ecommerce Discovery Platform"/>
        <s v="Micro Grocery Delivery Platform"/>
        <s v="Online Wedding Information Portal"/>
        <s v="Online Doctor Discovery &amp; Chat Platform"/>
        <s v="Online Crowdfunding Platform For Ngos &amp; Social Projects"/>
        <s v="Mobile Wallet Aggregation Platform"/>
        <s v="Industrial Robots Maker"/>
        <s v="Financial Services &amp; Analytics Education Institute"/>
        <s v="Office Products Super Store"/>
        <s v="Mobile Payments Platform"/>
        <s v="Mobile App Discovery And Review Platform"/>
        <s v="Healthcare Related Services Provider"/>
        <s v="Bike Taxi Service &amp; Hyperlocal Delivery App"/>
        <s v="B2B Marketplace For Farmers &amp; Retailers"/>
        <s v="Cross Platform P2P File Sharing Mobile App"/>
        <s v="Hyperlocal Beauty Services Platform"/>
        <s v="Medical Support Service Platform"/>
        <s v="WomenXe2X80X99S Health Tracker"/>
        <s v="Ecommerce Saas Platform"/>
        <s v="Daily Task Management App"/>
        <s v="Virtual Reality Solutions"/>
        <s v="Interior Design &amp; Home DXc3Xa9Cor Solutions"/>
        <s v="Hyperlocal Grocery Delivery Service"/>
        <s v="Self Drive Car Rental"/>
        <s v="Contract Management Software Solutions Platform"/>
        <s v="Construction Material Etailer"/>
        <s v="Medical Supplies Etailer"/>
        <s v="Domestic, Commercial, And Industrial Goods Movers"/>
        <s v="Tutor Search Platform"/>
        <s v="Advertising Technology"/>
        <s v="Personalized Fashion App"/>
        <s v="Hyperlocal Home Maintenance Services"/>
        <s v="Online Investment Management Portal"/>
        <s v="Ondemand Concierge Service"/>
        <s v="Car/ Bike Pooling App"/>
        <s v="Quick Service Restaurant Chain"/>
        <s v="Online Sports Discovery And Booking Platform"/>
        <s v="Budget Hotel Aggregator"/>
        <s v="Educational Video Content Creator"/>
        <s v="On-Demand 2-Wheeler Servicing Platform"/>
        <s v="Online Credit Management Tools"/>
        <s v="Interior Painting Automation"/>
        <s v="Robotic Classes For Students"/>
        <s v="Healthcare Related Solutions"/>
        <s v="Online Bike Rental Platform"/>
        <s v="Unified Push Notification Service"/>
        <s v="Child Healthcare Experts Aggregator Mobile App"/>
        <s v="Asset Based Lending Platform"/>
        <s v="Grc Saas Platform"/>
        <s v="Predictive Healthcare Platform"/>
        <s v="Iot &amp; M2M Solutions"/>
        <s v="Mobile Email Productivity Tool"/>
        <s v="Augmented Reality Solutions"/>
        <s v="Audio Technology Solutions"/>
        <s v="Beauty &amp; Wellness Platform"/>
        <s v="Auto Spare Parts Etailer"/>
        <s v="Music Discovery Mobile App"/>
        <s v="Book Recommendation Service"/>
        <s v="Fragrances &amp; Perfume Etailer"/>
        <s v="Safe Driving Data &amp; Analytics Platform"/>
        <s v="Personalized Products &amp; Merchandize Etailer"/>
        <s v="Personal Fashion Stylist App"/>
        <s v="Ad Network"/>
        <s v="Ecommerce Logistics Solutions"/>
        <s v="Digital Lending Platform"/>
        <s v="Cloud Analytics And Management Products"/>
        <s v="Premium Tea And Coffee"/>
        <s v="Solar Power Solutions"/>
        <s v="Online Stock Trading Platform"/>
        <s v="Online Recruitment Marketplace"/>
        <s v="Horizontal Online Marketplace"/>
        <s v="Events &amp; Restaurant Discovery Marketplace App"/>
        <s v="Online Household Product Rental Platform"/>
        <s v="Micro Lending Platform For Ecommerce Purchases"/>
        <s v="Dynamic Restaurant Website Creator"/>
        <s v="Data Analytics Based Verification Services Platform"/>
        <s v="Professional Custom Creators Marketplace"/>
        <s v="Mobile Gaming Platform"/>
        <s v="Independent Online Video Production Company"/>
        <s v="Private Coaching Classes"/>
        <s v="Warehouse Automation"/>
        <s v="Ethnic Products Marketplace"/>
        <s v="Mobile Platform For Corporate Employee Benefits"/>
        <s v="Hyperlocal Discover Mobile App"/>
        <s v="Hyperlocal Handyman Services Platform"/>
        <s v="Mobile Fashion App"/>
        <s v="Deals And Discount Platform"/>
        <s v="Peer To Peer Property Listing Platform"/>
        <s v="Online Wedding Services Marketplace"/>
        <s v="Hotel Reservations &amp; Deal Platform"/>
        <s v="B2B Commerce Marketplace"/>
        <s v="Party Supplies Etailer"/>
        <s v="Iot Retail Solutions"/>
        <s v="Skill Development And Vocational Training Platform"/>
        <s v="Baby &amp; Kids Products Online Flash Sales Platform"/>
        <s v="Craft Beer Manufacturing Company"/>
        <s v="Child Disorder Information &amp; Education"/>
        <s v="Cloud Mobility Solutions"/>
        <s v="Tv Search, Guide And Remote Mobile App"/>
        <s v="Bitcoin Buying &amp; Selling Mobile App"/>
        <s v="Medical Tourism Platform"/>
        <s v="Children Education &amp; Information Platform"/>
        <s v="School Student Admissions Platform"/>
        <s v="Online Furniture Customization Platform"/>
        <s v="Mobile Based Education Platform"/>
        <s v="Online Travel/Hotel Booking Platform"/>
        <s v="Online/ Mobile Jewellery Retailer"/>
        <s v="Train Pnr Status Prediction Platform"/>
        <s v="Career Planning And Education Advisory Platform"/>
        <s v="Online Fashion Apparel Retailer"/>
        <s v="Online / Mobile Food Ordering Platform"/>
        <s v="Last Minute Hotel Bookings Mobile Marketplace"/>
        <s v="Next Generation In-Building Connectivity"/>
        <s v="Mobile Based Referral Platform"/>
        <s v="Auto Classifieds Portal"/>
        <s v="Peer-To-Peer Renting Marketplace"/>
        <s v="Inter-City Cab Aggregator"/>
        <s v="Professional Health Services Platform"/>
        <s v="Carpooling Mobile App"/>
        <s v="Fitness Related Social Networking App &amp; Forum"/>
        <s v="Saas Diy Ecommerce Platform"/>
        <s v="Online/Mobile Food Ordering Platform"/>
        <s v="Mobile Accessories Etailer"/>
        <s v="Local Language Mobile Os"/>
        <s v="Educational College Search Platform"/>
        <s v="Social Business Incubator &amp; Fund"/>
        <s v="B2B Industrial Goods Marketplace"/>
        <s v="B2B Marketplace For Distributors"/>
        <s v="Adult Products Etailers"/>
        <s v="Social Meeting Organizer App"/>
        <s v="Personal Finance Mobile App"/>
        <s v="Smartphone Os Developer"/>
        <s v="Hindi Language Social Networking Portal"/>
        <s v="Mobile Based Retail Market Ecosystem"/>
        <s v="Home Automation &amp; Security Solutions"/>
        <s v="Electronic Payments Solution Company"/>
        <s v="Enterprise Cloud Based Data Processing"/>
        <s v="Photography Curation &amp; Aggregator Platform"/>
        <s v="Sme Online Buying Hub"/>
        <s v="Data Intelligence &amp; Analytics"/>
        <s v="Vegetables &amp; Fruits Supply Chain"/>
        <s v="Online Fitness &amp; Educational Information Aggregator"/>
        <s v="Indians Focused Matchmaking App"/>
        <s v="Fresh Food Delivery Platform"/>
        <s v="Online Marketplace For Cars"/>
        <s v="Mobile &amp; Cloud Based App Developer"/>
        <s v="Men\\Xe2\\X80\\X99S Grooming Product Etailer" u="1"/>
        <s v="\\Nloans Comparison Platform\\N\\N\\N\\N     (Adsbygoogle = Window.Adsbygoogle || []).Push({});\\N\\N" u="1"/>
        <s v="&quot;Women\\'S Fashion Clothing Online Platform&quot;" u="1"/>
        <s v="Women\Xe2\X80\X99S Fashion Apparel Etailer" u="1"/>
        <s v="Women\\Xe2\\X80\\X99S Health Tracker" u="1"/>
        <s v="Interior Design &amp; Home D\\Xc3\\Xa9Cor Solutions" u="1"/>
        <s v="Children\Xe2\X80\X99S Entertainment Games &amp; Products" u="1"/>
        <s v="Children\\Xe2\\X80\\X99S Entertainment Portal" u="1"/>
        <s v="Online Women\\Xe2\\X80\\X99S Fashion Marketplace" u="1"/>
        <s v="Mobile E-Sports" u="1"/>
        <s v="Healthcare Service Provider" u="1"/>
        <s v="Holy Platform Offering Customised Puja Packages To Individuals And Corporates" u="1"/>
        <s v="Online Loan Matchmaking Platform" u="1"/>
        <s v="Private Equity Firm" u="1"/>
        <s v="Property Discovery Platform" u="1"/>
        <s v="E-Commerce Logistics Platform" u="1"/>
        <s v="Mobile-Based Education Network" u="1"/>
        <s v="Online Platform Providing Micro Loans For Air Travel" u="1"/>
        <s v="Fleet Management And Asset Monitoring Platform" u="1"/>
        <s v="Digital Entertainment For Children" u="1"/>
        <s v="Bicycle Sharing Platform" u="1"/>
        <s v="Online Micro-Lending Platform" u="1"/>
        <s v="Online Tutorial Marketplace" u="1"/>
        <s v="Banking Software License Platform" u="1"/>
        <s v="Storytelling Platform" u="1"/>
        <s v="Diversified Financial" u="1"/>
        <s v="Education Network For Institutions, Teachers &amp; Students" u="1"/>
        <s v="Online Peer-To-Peer Lending Platform" u="1"/>
        <s v="Healthcare Services Portal" u="1"/>
        <s v="Hospital Management Software" u="1"/>
        <s v="E-Tech Platform" u="1"/>
        <s v="Micro Food Delivery Platform" u="1"/>
        <s v="Mobile Based Social Networking Platform" u="1"/>
        <s v="In-Video Discovery Platform" u="1"/>
        <s v="Real Estate Risk Assessment Platform" u="1"/>
        <s v="Software &amp; Mobile Development Services" u="1"/>
        <s v="Cloud Ecommerce Platform" u="1"/>
        <s v="Hyperlocal Delivery And Logistics Mobile App" u="1"/>
        <s v="Online Tutoring Services" u="1"/>
        <s v="Iot Platform For Bus" u="1"/>
        <s v="On-Demand Home Services Provider" u="1"/>
        <s v="Online Jewellery Etailer" u="1"/>
        <s v="Custom &amp; Modular Furniture Platform" u="1"/>
        <s v="Online Car Service Platform" u="1"/>
        <s v="Cloud-Based Construction" u="1"/>
        <s v="Social Messaging Platform" u="1"/>
        <s v="Online Pet Products Store" u="1"/>
        <s v="Entry-Level Job Seekers Platform" u="1"/>
        <s v="Online Jewellery Marketplace" u="1"/>
        <s v="Video Streaming Platform" u="1"/>
        <s v="App Based Networking Platform" u="1"/>
        <s v="Proximity Based Rewards Platform" u="1"/>
        <s v="Online Hair Extension Etailer" u="1"/>
        <s v="Online News Portal" u="1"/>
        <s v="Social Media Marketing Platform" u="1"/>
        <s v="Online Gift Vouchers Platform" u="1"/>
        <s v="Shared Living And Working Spaces Platform" u="1"/>
        <s v="Mobile App Development Company" u="1"/>
        <s v="Original Art, Digital Prints Etailer" u="1"/>
        <s v="Data Analytics &amp; Audience Management Platform" u="1"/>
        <s v="Online Investment Banking Platform" u="1"/>
        <s v="Online Tax Filing Portal" u="1"/>
        <s v="Truck Aggregator &amp; Booking Platform" u="1"/>
        <s v="Post Merger Integration Partners" u="1"/>
        <s v="Online Custom Shirt Retailer" u="1"/>
        <s v="Free Door Step Scrap Pickup Service" u="1"/>
        <s v="Online Spa &amp; Salon Discovery &amp; Booking Platform" u="1"/>
        <s v="Gps Based Saas Solutions" u="1"/>
        <s v="Online Recruitment Platform" u="1"/>
        <s v="Logistics And Warehousing Services" u="1"/>
        <s v="School Uniform &amp; Supplies Marketplace" u="1"/>
        <s v="Home Rental Discovery &amp; Booking Portal" u="1"/>
        <s v="Location-Based Offline Retail Discovery Platform" u="1"/>
        <s v="Online Peer To Peer Funding" u="1"/>
        <s v="Hyperlocal Advertising Platform" u="1"/>
        <s v="Mobile Based Children Health Information App" u="1"/>
        <s v="Social Discovery Mobile App" u="1"/>
        <s v="Premium Dining Lounges Chain" u="1"/>
        <s v="Specialized Patient Care Platform" u="1"/>
        <s v="Doctor Discovery And Booking Platform" u="1"/>
        <s v="Online Marketplace For Schools" u="1"/>
        <s v="Mobile Based Logistics Provider" u="1"/>
        <s v="Optical Store Aggregator Platform" u="1"/>
        <s v="Healthcare Services &amp; Online Pharmacy Mobile App" u="1"/>
        <s v="Pet Products Etailer" u="1"/>
        <s v="Social Networking Platform" u="1"/>
        <s v="Medicine Intake Reminder System" u="1"/>
        <s v="Health Related Information Portal" u="1"/>
        <s v="Healthy Food Delivery Platform" u="1"/>
        <s v="Ride Sharing Platform" u="1"/>
        <s v="Sales, Market, Distribution &amp; Data Analytics Platform" u="1"/>
        <s v="Mobile Wallet &amp; Ecommerce Platform" u="1"/>
        <s v="Business And Customer Engagement Tools" u="1"/>
        <s v="Recovery Software" u="1"/>
        <s v="Road Safety Analytics" u="1"/>
        <s v="Marketing Automation Platform" u="1"/>
        <s v="E-Book Publisher" u="1"/>
        <s v="Nan" u="1"/>
      </sharedItems>
    </cacheField>
    <cacheField name="City  Location" numFmtId="0">
      <sharedItems count="93">
        <s v="Bengaluru"/>
        <s v="Gurugram"/>
        <s v="New Delhi"/>
        <s v="Mumbai"/>
        <s v="Chennai"/>
        <s v="Pune"/>
        <s v="Noida"/>
        <s v="Faridabad"/>
        <s v="Amritsar"/>
        <s v="Delhi"/>
        <s v="Kormangala"/>
        <s v="Hyderabad"/>
        <s v="Bhopal"/>
        <s v="Mysuru"/>
        <s v="Panaji"/>
        <s v="Surat"/>
        <s v="Thiruvananthapuram"/>
        <s v="Andheri"/>
        <s v="Chembur"/>
        <s v="Haryana"/>
        <s v="Jaipur"/>
        <s v="Nagpur"/>
        <s v="Indore"/>
        <s v="Rourkela"/>
        <s v="Bhubaneswar"/>
        <s v="Chandigarh"/>
        <s v="Kolkata"/>
        <s v="Coimbatore"/>
        <s v="Udaipur"/>
        <s v="Ahmedabad"/>
        <s v="Vadodara"/>
        <s v="Kochi"/>
        <s v="Lucknow"/>
        <s v="Kanpur"/>
        <s v="Jodhpur"/>
        <s v="Gurgaon" u="1"/>
        <s v="Burnsville" u="1"/>
        <s v="Menlo Park" u="1"/>
        <s v="Palo Alto" u="1"/>
        <s v="Singapore" u="1"/>
        <s v="Taramani" u="1"/>
        <s v="New York" u="1"/>
        <s v="Karnataka" u="1"/>
        <s v="Mumbai/Bengaluru" u="1"/>
        <s v="India/Singapore" u="1"/>
        <s v="India/Us" u="1"/>
        <s v="New York, Bengaluru" u="1"/>
        <s v="California" u="1"/>
        <s v="India" u="1"/>
        <s v="Bhubneswar" u="1"/>
        <s v="Delhi &amp; Cambridge" u="1"/>
        <s v="Ahemadabad" u="1"/>
        <s v="Goa" u="1"/>
        <s v="Gaya" u="1"/>
        <s v="Missourie" u="1"/>
        <s v="Bengaluru/ Bangkok" u="1"/>
        <s v="Kerala" u="1"/>
        <s v="Trivandrum" u="1"/>
        <s v="Sfo / Bengaluru" u="1"/>
        <s v="Pune/Seattle" u="1"/>
        <s v="Pune / Dubai" u="1"/>
        <s v="Bengaluru / Sfo" u="1"/>
        <s v="New Delhi / Us" u="1"/>
        <s v="Mumbai / Uk" u="1"/>
        <s v="Gwalior" u="1"/>
        <s v="Varanasi" u="1"/>
        <s v="San Francisco" u="1"/>
        <s v="San Jose," u="1"/>
        <s v="Santa Monica" u="1"/>
        <s v="Bengaluru And Gurugram" u="1"/>
        <s v="Bangalore" u="1"/>
        <s v="Bangalore/ Bangkok" u="1"/>
        <s v="Sfo / Bangalore" u="1"/>
        <s v="N/A" u="1"/>
        <s v="Bangalore / Sfo" u="1"/>
        <s v="" u="1"/>
        <s v="Hyderabad/Usa" u="1"/>
        <s v="Boston" u="1"/>
        <s v="Bangalore / Palo Alto" u="1"/>
        <s v="Mumbai / Ny" u="1"/>
        <s v="Usa/India" u="1"/>
        <s v="Noida / Singapore" u="1"/>
        <s v="Belgaum" u="1"/>
        <s v="Pune / Us" u="1"/>
        <s v="Bangalore / San Mateo" u="1"/>
        <s v="New York/ India" u="1"/>
        <s v="Us/India" u="1"/>
        <s v="Gurgaon / Sfo" u="1"/>
        <s v="Bangalore / Usa" u="1"/>
        <s v="Mumbai / Global" u="1"/>
        <s v="India / Us" u="1"/>
        <s v="Udupi" u="1"/>
        <s v="Nan" u="1"/>
      </sharedItems>
    </cacheField>
    <cacheField name="Investors Name" numFmtId="0">
      <sharedItems count="1639">
        <s v="Tiger Global Management"/>
        <s v="Susquehanna Growth Equity"/>
        <s v="Sequoia Capital India"/>
        <s v="Vinod Khatumal"/>
        <s v="Sprout Venture Partners"/>
        <s v="Chiratae Ventures"/>
        <s v="Ant Financial"/>
        <s v="Sathguru Catalyzer Advisors"/>
        <s v="Ping An Global Voyager Fund"/>
        <s v="Mumbai Angels, Ravikanth Reddy"/>
        <s v="Saif Partners, Spring Canter Investment Ltd."/>
        <s v="Paytm, Nptk, Sabre Partners And Neoplux"/>
        <s v="Vertex Growth Fund"/>
        <s v="Ruizheng Investment"/>
        <s v="Manipal Education And Medical Group (Memg)"/>
        <s v="Softbank Vision Fund"/>
        <s v="Sauce.Vc, Rainforest Ventures"/>
        <s v="Prime Venture Partners, Letsventure, Ps1 Venture And Globallogic Co-Founder Rajul Garg"/>
        <s v="Dg Daiwa Ventures, Dg Incubation"/>
        <s v="Trifecta Capital Advisors"/>
        <s v="Fintech"/>
        <s v="Dream Incubator"/>
        <s v="Startup Buddy"/>
        <s v="Amour Infrastructure"/>
        <s v="Ackermans &amp; Van Haaren, Healthquad, Rebright Partners, Toppan Printing"/>
        <s v="Matrix Partners, Stellaris Venture Partners, Kalaari Capital"/>
        <s v="Vijay Shekhar Sharma"/>
        <s v="Lightbox"/>
        <s v="Altimeter Capital, Dst Global"/>
        <s v="Matrix Partners India, Sequoia India"/>
        <s v="Saif Partners"/>
        <s v="Tiw Private Equity"/>
        <s v="Exfinity Venture Partners"/>
        <s v="Breakthrough Energy Ventures"/>
        <s v="Endiya Partners"/>
        <s v="A91 Partners"/>
        <s v="Bennett Coleman And Company Ltd (Bccl)"/>
        <s v="India Quotient, Axilor Ventures"/>
        <s v="Sc Gg India Mobility Holdings Llc"/>
        <s v="Sequoia India"/>
        <s v="Azim Premji, Binny Bansal"/>
        <s v="Pine Labs Pte Ltd"/>
        <s v="Naspers"/>
        <s v="Ms Dhoni"/>
        <s v="March Capital Partners"/>
        <s v="Rashmi Daga (Founder, Freshmenu), Raveen Sastry (Co-Founder, Myntra) And Mitesh Shah (Finance Chief, Bookmyshow)"/>
        <s v="One97 Communications Ltd."/>
        <s v="Growth Dna"/>
        <s v="Westbridge Capital"/>
        <s v="Lok Capital, Iifl Wealth"/>
        <s v="Waterbridge Ventures"/>
        <s v="Kapil Dev"/>
        <s v="Dig Investment Ab, Deshe Holdings, Samih Toukan And Hussam Khoury"/>
        <s v="Artha Venture"/>
        <s v="Qatar Investment Authority"/>
        <s v="Composite Capital Management, Sequoia Capital India, Tiger Global Management"/>
        <s v="Ventureast"/>
        <s v="Blume Ventures"/>
        <s v="Binny Bansal"/>
        <s v="Multiple Angel Investors"/>
        <s v="General Atlantic"/>
        <s v="Anicut Capital"/>
        <s v="Matrix Partners"/>
        <s v="Insight Partners"/>
        <s v="Triton Investment Advisors, Pidilite Industries Director Ajay Parekh"/>
        <s v="Blume Ventures And Rtp Global"/>
        <s v="Ian Fund"/>
        <s v="Qiming Venture Partners"/>
        <s v="Nexus Venture Partners"/>
        <s v="Alteria Capital"/>
        <s v="Mumbai Angels"/>
        <s v="C4D Partners"/>
        <s v="Goldman Sachs Investment Partners And Silicon Valley-Based Accel, Wellington, Sequoia Capital, B Capital, Lightstreet, Sands Capital And International Finance Corporation,"/>
        <s v="Sachin Bansal"/>
        <s v="Equanimity Ventures"/>
        <s v="Korea Investment Partners, Vertex Ventures"/>
        <s v="Sixth Sense Ventures"/>
        <s v="Eight Roads"/>
        <s v="Prasid Uno Family Trust"/>
        <s v="Unilever, Beehive Capital Advisor, Abcom Investments, Parekh Marine Transport,"/>
        <s v="Orchid India, Hornbill Orchid India Fund, Chiratae Ventures (Formerly Idg Ventures), 3One4 Capital, Lasmer Nv"/>
        <s v="Unnamed Angel Investors"/>
        <s v="Lightspeed India Partners"/>
        <s v="Milestone"/>
        <s v="Supera Pte Ltd"/>
        <s v="Kalyan Krishnamurthy"/>
        <s v="Sequoia India, Tiger Global Management, Accel Partners"/>
        <s v="Bac Acquisitions, Unifi Aif, Brd Securities, Northern R Capital"/>
        <s v="New Atlantic Ventures"/>
        <s v="021 Capita, Binny Bansal"/>
        <s v="Sequoia Capital And Temasek Holdings, Edbi, Burda Principal Investments, And Sofina"/>
        <s v="Letsventure, Pitchright Venture, 91Springboard, Al Nour International Holdings And Mark V Investments"/>
        <s v="Didi Chuxing"/>
        <s v="Sequoia India, Hillhouse Capital, Alphabet Growth Investment Arm Capital G And Axis Bank"/>
        <s v="Iron Pillar, Perceptive Advisors, Romulus Capital And Kalaari Capital"/>
        <s v="Massif, A Dutch Government Fund"/>
        <s v="Stellaris Venture Partners"/>
        <s v="Steadview Capital And Vy Capital."/>
        <s v="Individual Investors"/>
        <s v="Omphalos Ventures India Llp"/>
        <s v="Info Edge, Aet Fund, Akatsuki And Incubate Fund From Japan And Better Capital Angellist Syndicate."/>
        <s v="Venture Highway, Gree Ventures, Space Matrix, Individual Investors"/>
        <s v="Lead Angels Network"/>
        <s v="Norwest Venture Partners, Cdc Group, The Uk Development Finance Institution And P Surendra Pai"/>
        <s v="Shunwei Capital, Dst Partners And Rps Ventures"/>
        <s v="Rb Investments, Singapore"/>
        <s v="Tiger Global"/>
        <s v="Mayfield Fund"/>
        <s v="Stevens Creek Ventures"/>
        <s v="Venture Catalysts"/>
        <s v="Sistema Asia Fund, Vc Samsung Next, Chiratae Ventures, Inventus Capital, Blume Ventures And Innoven Capital."/>
        <s v="Teachers Insurance And Annuity Association (Tiaa)"/>
        <s v="Stellaris Venture Partners And Kalaari Capital, Rajan Anandan From Google, Dilip Khandwelwal From Sap Labs India, And Amrish Rau From Payu India"/>
        <s v="Lakestar And Jungle Ventures, Softbank Deepcore."/>
        <s v="Paragon Partners, Individual Investors"/>
        <s v="Bertelsmann India Investments"/>
        <s v="Cooperative Oikocredit, Caspian And Hivos-Triodos Fund"/>
        <s v="Ravi Viswanathan"/>
        <s v="Zigexn"/>
        <s v="Credence Family Office"/>
        <s v="Fosun International"/>
        <s v="Sistema Asia Fund, Sistema Jsfc And Tanncam Investment"/>
        <s v="Dst Global And Lightspeed Venture Partners\\Xe2\\X80\\X99 Global Fund."/>
        <s v="Falcon Edge"/>
        <s v="Lighthouse"/>
        <s v="Tencent, Kalaari Capital And Private Equity Firm Multiples Alternate Asset Management"/>
        <s v="Stellaris Ventures &amp; Others"/>
        <s v="Clp Holdings Group, Innogy, \\Xc3\\X98Rstead, And Tenaska"/>
        <s v="Innoven Capital"/>
        <s v="Shunwei Capital,Quotient, Mayfield &amp; Others"/>
        <s v="Vertex Ventures Southeast Asia (Sea) And India And Sistema Asia Fund, Fosun Rz Capital, Ventureast, And Endiya Partners.\\N\\N"/>
        <s v="Farm To Fork, Arts Alliance, The Syndicate Fund, Sven Hensen, Zeroth And Artesian Venture Partners"/>
        <s v="Xiaomi And Sequoia Capital India"/>
        <s v="Y Combinator"/>
        <s v="Fung Strategic Holdings"/>
        <s v="Makemytrip Limited"/>
        <s v="Vertex Ventures"/>
        <s v="Sequoia Capital India Advisors, Accel Partners And G Raghunandan"/>
        <s v="Flipkart"/>
        <s v="Nexus Venture Partners, Prime Venture Partners And Others"/>
        <s v="Aj Ventures And Jain International Trade Organisation (Jito)"/>
        <s v="Ventureast, Orios Venture Partners And The Ian Fund"/>
        <s v="Nexus Venture Partners, Mgv, Liquid 2 Ventures, Hack Vc, Emergent Ventures And Y Combinator"/>
        <s v="Denlow Investment Trust And Beenext"/>
        <s v="Cdc Group Plc"/>
        <s v="Hyundai, Edelweiss And Beenext, Dream Incubator, Sunjay Kapoor And Telama Investment"/>
        <s v="Xiaomi,Payu, Ribbit Capital And Omidyar Network"/>
        <s v="Saama Capital, Sri Capital, Beenext, And Pravega Ventures"/>
        <s v="Nexus Venture Partners, Omidyar Network And Shunwei Capital"/>
        <s v="Accel (Formerly Known As Accel Partners)"/>
        <s v="Ajay Relan And Vinay Mittal"/>
        <s v="Mdi Ventures &amp; Telkom Indonesia"/>
        <s v="Info Edge (India) Ltd And Temasek"/>
        <s v="Info Edge (India) Ltd"/>
        <s v="Insignia Ventures Partners, Lightbridge Partners &amp; Kairos"/>
        <s v="Avtar Monga, Chief Operating Office At Idfc Bank, Aditya Malik &amp; Others"/>
        <s v="Responsability"/>
        <s v="Stellaris Venture Partners, Vy Capital, Raghunandan G, And Ramakant Sharma"/>
        <s v="Base Of Pyramid Asia (Bopa) Pte Ltd"/>
        <s v="Rishi Vasudev, Excelsior Investments, Ritesh Vohra, Praveer Kumar, Prashant Gupta And Others"/>
        <s v="Brand Capital And Others"/>
        <s v="Siddharth Agarwal, Mahavir Sharma, Amit Singal, 100 Co-Founders Lab And Others."/>
        <s v="Creation Investments, Falcon Edge, Matrix Partners India And Zodius Capital"/>
        <s v="Kingsway Fci Fund, Kck Global &amp; Others"/>
        <s v="Omidyar Network &amp; Others"/>
        <s v="Tpg Growth, The Rise Fund &amp; Others"/>
        <s v="Payu &amp; Others"/>
        <s v="Angellist, Rahul Khanna, Rajeev Arora And Ram Ramsundar."/>
        <s v="Metaform Ventures, Hemant Luthra, Micro Venture Capital Firm Gems Partners And Others"/>
        <s v="Gray Matters"/>
        <s v="Fairfax"/>
        <s v="Allcargo Logistics, Navneet Education And Mahavir Agency"/>
        <s v="Beenext , Weh Ventures And Sprout Ventures"/>
        <s v="Ventureast And Exfinity"/>
        <s v="Bharat Innovation, Idfc-Parampara Capital, Arthavida Ventures, Jitendra Gupta &amp; Others"/>
        <s v="Lindwall Family Investments Llc (Lfi)"/>
        <s v="Amazon Alexa Fund &amp; Dentsu Ventures"/>
        <s v="Idg Ventures, Accel Partners, Kalaari Capital And Others"/>
        <s v="Tpg, Norwest Venture Partners, Sequoia Capital &amp; Matrix Partners"/>
        <s v="Kantilal Patel"/>
        <s v="Sabre Partners, Puneet Dalmia &amp; Others"/>
        <s v="Aspire Logistics Llc"/>
        <s v="Oman India Joint Investment Fund (Oijif)"/>
        <s v="Sequoia Capital India, Saif Partners, Y Combinator And Venture Highway"/>
        <s v="Capitalg, Saif Partners And Lgt Impact Ventures"/>
        <s v="Alpha Capital"/>
        <s v="Paragon Partners"/>
        <s v="Saama Capital And Sequoia Capital"/>
        <s v="Spiral Ventures, Subho Ray And Samir Kumar"/>
        <s v="Letsventure, Rajan Anandan, Basab Pradhan, Vivek Khare And Bijoy George"/>
        <s v="Brand Capital"/>
        <s v="Helix Investments"/>
        <s v="Lighthouse Funds &amp; Thuasne Participations"/>
        <s v="Hyperplane Venture Capital And Several Angel Investors"/>
        <s v="Shorooq Investments, Letsventure &amp; Others"/>
        <s v="Accel Partners, Sequoia India, Y Combinator And Others."/>
        <s v="Sequoia Capital, Accel Partners &amp; Raghunandan Gangappa"/>
        <s v="Softbank Vision Fund &amp; Info Edge (India) Ltd"/>
        <s v="Diageo India"/>
        <s v="Equanimity Venture Fund"/>
        <s v="One 97 Communications"/>
        <s v="Accel Partners, Idg Venture, Endiya Partners, Pi Ventures, Vh Capital, Axilor Ventures And Binny Bansal"/>
        <s v="Speciale Invest &amp; Others"/>
        <s v="Leo Capital"/>
        <s v="Unknown High Net-Worth Individuals"/>
        <s v="B Capital, International Finance Corporation (Ifc), Accel Partners And Idg Ventures"/>
        <s v="Il&amp;Fs Private Equity, Kae Capital &amp; Others"/>
        <s v="Unitus Ventures, Behram Vakil And Jerxis Vandrevala"/>
        <s v="Rairah Corporation"/>
        <s v="Sunil Munjal, Harsh Mariwala, Dalip Pathak And Others"/>
        <s v="Prime Venture Partners, Stellaris Venture Partners And Mayur Abhaya Srisrimal"/>
        <s v="Kalaari Capital, Unilever Ventures And Blume Ventures"/>
        <s v="Credika And Unnamed Angel Investors"/>
        <s v="Letsventure"/>
        <s v="Rs Shanbag"/>
        <s v="Insistor, Oikocredit"/>
        <s v="Ashish Kacholi, S Chand Group"/>
        <s v="Atul Gupta And Saurabh Rastogi"/>
        <s v="Amazon, Ashish Dhawan, Catamaran Ventures, Nr Narayana Murthy."/>
        <s v="Prashant Mehta, Mitali Pawar, Nikhil G And Bhavesh P, R Ranganathan, Oncotrust And Medintel Services Pvt. Ltd"/>
        <s v="Kalaari Capital, Omidyar Network And Accion Venture Labs"/>
        <s v="Amazon Inc. And Mastercard"/>
        <s v="Indusage Partners, Bill &amp; Melinda Gates Foundation, Qualcomm Venture, Abb Technology Ventures, Omnivore, Blume Ventures, Venture Highway And Beenext"/>
        <s v="Accion Venture Lab, Yournest Venture Capital And Other Angel Investors"/>
        <s v="Exfinity Venture, Saha Fund Partners, Arihant Patni Of Patni Family Office, Anjali Bansal, Shardul Amarchand Mangaldas, Satish Khanna And Taparia Family Office."/>
        <s v="Subhkam Ventures And Mohit Khadaria"/>
        <s v="Chryscapital, Existing Investors, Elevar Equity, Lgt Impact, Omidyar Network And Kaizen Private Equity Also Participated In The Round"/>
        <s v="Maheshwar Peri, Founder And Chairman Of Career Information Portal Careers360, And Jamshed Jeejeebhoy, Director At Byramjee Jeejeebhoy Pvt. Ltd Were Among The Angels"/>
        <s v="Accel Partners, Tiger Global And Others"/>
        <s v="Omidyar Network. Blume Ventures And Professor Shlomo Ben-Haim"/>
        <s v="Fireside Ventures"/>
        <s v="Fundamentum, Saif Partners, Bessemer Venture Partners, Rb Investments &amp; Others"/>
        <s v="Sri Capital, Waterbridge Ventures And Thinkuvate"/>
        <s v="Blueorchard Finance Ltd, Hinduja Leyland Finance And Intellegrow"/>
        <s v="Lok Capital"/>
        <s v="Mr. Manoj Prasad"/>
        <s v="International Finance Corporation, Transamerica And Others."/>
        <s v="Pravega Ventures And Beenext"/>
        <s v="Line Ventures Corporation, Line Corp, Naver, Shinhan Bank And Ts Investment"/>
        <s v="Vidal Healthcare"/>
        <s v="Amazon"/>
        <s v="Gems Advisory, Alok Mittal And Sachin Bhatia"/>
        <s v="Neoplux, Oppo, Idg Ventures India, Kalaari Capital, Gree Ventures And Summit Media"/>
        <s v="Sequoia Capital, Maverick Capital Ltd And Hbm Healthcare Investments Ltd"/>
        <s v="Bay Capital Investments And Others"/>
        <s v="Sar Group"/>
        <s v="Cba Capital And Others"/>
        <s v="Sequoia Capital, Saif Partners And Kalaari Capital"/>
        <s v="Baskar Subramanian, Saket Kumar, Gaurav Suri And Ankit Kesarwani"/>
        <s v="Infoedge"/>
        <s v="Ranjan Pai, Apoorva Patni, Beenext Ventures,Growx Ventures"/>
        <s v="Hdfc Life, Hdfc Asset Management"/>
        <s v="Sequoia Capital"/>
        <s v="Vertex Ventures, Accel Partners And Saama Capital"/>
        <s v="Avendus Finance Pvt. Ltd"/>
        <s v="Aegon Nv"/>
        <s v="State Street Global Advisors"/>
        <s v="Trifecta Capital"/>
        <s v="Hr Fund"/>
        <s v="Actis, Altimeter Capital"/>
        <s v="Matrix Partners, Bhavish Aggarwal, Ankit Bhati, Binny Bansal, Kunal Shah And Manish Patel."/>
        <s v="Softbank, Tiger Global And Apoletto Managers."/>
        <s v="1Crowd, Ankur Capital"/>
        <s v="Amit Burman, Sidbi Venture Capital"/>
        <s v="Pi Ventures, Axilor Ventures"/>
        <s v="Insight Venture Partners, Accel Partners And Tiger Global Management."/>
        <s v="Sucseed Venture Partners"/>
        <s v="Initia Holdings,Vipin Agarwal And Others."/>
        <s v="Accion Venture Lab, Unicorn India Ventures And Isme Ace."/>
        <s v="Ratan Tata"/>
        <s v="Amit Singhal And Unitus Seed Fund"/>
        <s v="Alibaba, Helion Venture Partners, Bessemer Venture Partners, Ascent Capital"/>
        <s v="Ant Financials"/>
        <s v="Omidyar Network"/>
        <s v="Man Capital Llp, Girnar Software, Others"/>
        <s v="Montane Ventures"/>
        <s v="Sandeep Mathur"/>
        <s v="Meritech Capital Partners"/>
        <s v="Sistema Asia Fund"/>
        <s v="Accel Partners, Sequoia Capital"/>
        <s v="Fullerton Financial Holdings Pte Ltd &amp; Others"/>
        <s v="Ashok Kumar Gajera"/>
        <s v="Michael &amp; Susan Dell Foundation, Lgt Impact Ventures"/>
        <s v="Kalpavriksh"/>
        <s v="Axis Capital Partners"/>
        <s v="Dewang Neralla, Mahesh Kothurkar,Atul Agarwal"/>
        <s v="S7 Group"/>
        <s v="Michael Patrick Hickey"/>
        <s v="Network 18"/>
        <s v="Sequoia And Jerry Yang"/>
        <s v="Mohammed Khan, Sameer Narayan &amp; Others"/>
        <s v="Hinduja Leyland Finance, Intellegrow"/>
        <s v="Ankur Capital"/>
        <s v="Lightspeed &amp; Yuri Milner"/>
        <s v="Wargburg Pincus, Sequoia"/>
        <s v="Blume Ventures, Healthquad And Fireside Ventures"/>
        <s v="Auxano Deals"/>
        <s v="Kris Gopalakrishnan, Pratithi Investment Trust, Memg Family Office, S Gopal"/>
        <s v="Startup Buddy,Amit Manocha And Others"/>
        <s v="Tencent Holdings Ltd, Times Internet"/>
        <s v="Y Combinator, Khosla Ventures, Vy Capital And Others"/>
        <s v="Eight Roads Ventures India"/>
        <s v="Nederlandse Financierings-Maatschappij Voor Ontwikkelingslanden N.V."/>
        <s v="Runet &amp; Other"/>
        <s v="Amazon-Patni Jv"/>
        <s v="Responsability, Elevar Equity And Accel Partners"/>
        <s v="Morgan Stanley Private Equity Asia"/>
        <s v="Pankaj Chopra, Ankush Gupta"/>
        <s v="Tiger Global, Y Combinator"/>
        <s v="Indian Fintech Fund, Rainmatter"/>
        <s v="Sunil Kant Munjal, Hero Electronix Corporate Financing Arm, Electronic Development Fund"/>
        <s v="Goldman Sachs, Hedge Fund &amp; Others"/>
        <s v="Polaris Fund"/>
        <s v="Xiaomi Singapore, Shunwei Capital"/>
        <s v="The Chennai Angels"/>
        <s v="Lionrock Capital"/>
        <s v="Dmi Finance"/>
        <s v="Dr. Ranjan Pai"/>
        <s v="Unilever Ventures"/>
        <s v="Leapfrog Investments, Aspada Investment, Quona Capital"/>
        <s v="Avendus Finance"/>
        <s v="Ifmr Capital"/>
        <s v="Pravega Ventures"/>
        <s v="Rnt Capital"/>
        <s v="Ventureast, Endiya Partners, Eight Roads Ventures, Touchstone Equities, Bvr Mohan Reddy"/>
        <s v="Shivani Singh, Rahul Maroli, Mitesh Shah, Venture Catalysts, Alfa Capital, Green Shots Capital, Real Time Ventures."/>
        <s v="Accel Partners"/>
        <s v="Axilor Ventures, Newfort Capital"/>
        <s v="Hdfc Bank, Axis Bank"/>
        <s v="Google"/>
        <s v="Hines"/>
        <s v="Nb Ventures"/>
        <s v="Apis Partner, Eight Roads Ventures, Bamboo Capital Partners"/>
        <s v="Eduardo Saverin"/>
        <s v="Kalpvriksh"/>
        <s v="Somerset Indus Capital Ventures"/>
        <s v="Idg Ventures"/>
        <s v="Singapore Angel Network, Mumbai Angel"/>
        <s v="Village Capital"/>
        <s v="Aamir Khan"/>
        <s v="Ht Media"/>
        <s v="Munesh Khanna"/>
        <s v="Canaan Partners"/>
        <s v="Rakesh Jhunjhunwala"/>
        <s v="Bessemer Venture Partners"/>
        <s v="Rb Investments"/>
        <s v="Roundglass Partners Llc"/>
        <s v="Accel Partners, Sequoia Capital, Rb Investments"/>
        <s v="Mountain Pain Capital, Suncoast Investments"/>
        <s v="Costanoa, Learn Capital, Jyoti Bansal"/>
        <s v="Swati Gupta, Purnima Khandelwal, Maheshwar Peri, Sanjay Singh"/>
        <s v="Axilor Ventures, E-City Ventures Atul Goel"/>
        <s v="&quot;Kedaraa Capital, Ontario Teachers\\'&quot;"/>
        <s v="Ambarish Gupta, Aneesh Reddy, Bold Ventures, Vona Investments"/>
        <s v="Jones Lang Lasalle"/>
        <s v="Manish Poddar, Arun Garg, Parmeshwar Sharma"/>
        <s v="Idg Ventures India"/>
        <s v="Matrix Partners India, Khosla Ventures"/>
        <s v="Titan Co Ltd, Tata Group Watch And Jewellery Retailing Firm"/>
        <s v="Lumis Partners"/>
        <s v="Quona Capital Management"/>
        <s v="Pioneering Ventures, Syngenta Ag"/>
        <s v="Axilor Ventures, Kumar Vembu"/>
        <s v="Info Edge"/>
        <s v="Singtel, Innov8, Harmony Partners"/>
        <s v="Z Nation Lab"/>
        <s v="Skycatcher Fund, Aravind Sanka"/>
        <s v="Notion Capital, Idg Ventures"/>
        <s v="1Crowd"/>
        <s v="Vida Ventures, Dr. Aniruddha Malpani"/>
        <s v="Sabre Partners, Memg Cdc"/>
        <s v="Global Institutional Investors"/>
        <s v="Uniliver Ventures"/>
        <s v="Javelin Startupo Victory Fund"/>
        <s v="Amit Patni"/>
        <s v="Gaja Capital"/>
        <s v="Nb Ventures, Mediassist"/>
        <s v="Matrix Partners, Accel"/>
        <s v="Tencent, Softbank Group"/>
        <s v="Sprout Angels"/>
        <s v="Blume Ventures, Idg Ventures &amp; Indian Angel Network"/>
        <s v="Globevestor"/>
        <s v="Sequoia India, Helion Venture Partners, Beenext"/>
        <s v="Carpediem Capital"/>
        <s v="Epsilon Venture Partners, Tara India Fund Iv And Others"/>
        <s v="Das Capital, Axan Partners, Das Capital And It Farm"/>
        <s v="Das Capital, Simile Ventures"/>
        <s v="Firoze Irani, Vipul Parekh, Ananda Kallugadde, Rajesh K Murthy"/>
        <s v="Orient Blackswan"/>
        <s v="Multipoint Capital,"/>
        <s v="Saama Capital And Dsg Consumer Partners"/>
        <s v="Saif Partners, Ycombinator, Venture Highway"/>
        <s v="Kstart Capital"/>
        <s v="Wellington Management, Dg Ventures India, True North"/>
        <s v="Vida Ventures, Snehal Mantri, Anshu Bahadur"/>
        <s v="Xiaomi Technologies, Shunwei Capital"/>
        <s v="Amicus Capital"/>
        <s v="Accel Partners, Zephyr Peacock"/>
        <s v="Experian"/>
        <s v="Saif Partners, Helion Ventures, Fil Capital Management"/>
        <s v="Dsg Consumer Partners, Sequoia Capital, Saama Capital"/>
        <s v="Rockstart Accelerator"/>
        <s v="Matrix Partners India, Waterbridge Ventures, Whiteboard Capital, Sarbvir Singh"/>
        <s v="Blume Ventures, Indian Angel Network"/>
        <s v="Hunch Ventures, Spiral Ventures, 500 Startups, Singapore Angel Network, Citrus Payments"/>
        <s v="Helion Ventures Partners"/>
        <s v="Kotak Mahindra Bank"/>
        <s v="Ani Technologies Pvt. Ltd"/>
        <s v="Mahindra &amp; Mahindra And Infuse Ventures"/>
        <s v="Tanncam Investment &amp; Sistema Asia Fund"/>
        <s v="Il&amp;Fs, Trust Capital, Rosy Blue Securities, Radhakrishan Damani And Rakesh Jhunjhunwala"/>
        <s v="Yournest Angel Fund"/>
        <s v="Stellaris Venture Partners, Mayur Abhaya, Rohit Ma"/>
        <s v="Accel Partners, Exfinity Ventures, Partech Ventures"/>
        <s v="Sri Capital, Beenext, Pravega Ventures"/>
        <s v="Michael And Susan Dell Foundation, Anand Mahindra"/>
        <s v="Bertelsmann India, Mayfield Capital, Saama Capital, Darrin Capital"/>
        <s v="His Co. Ltd, Makemytrip"/>
        <s v="Sequoia Capital India, Artiman Ventures"/>
        <s v="International Finance Corporation (Ifc), Inventus Capital Partners, Accel Partners, Kalaari Capital, And Nandan Nilekani,"/>
        <s v="Softbank Group, Sequoia Capital India, Lightspeed Venture Partners, Greenoaks Capital, Hero Enterprise"/>
        <s v="Rpg Enterprises"/>
        <s v="Triodos Investment Management,"/>
        <s v="Warburg Pincus"/>
        <s v="Sachin Tendulkar, P.V Sindhu, Pullela Gopichand"/>
        <s v="Wrv Capital, Qualcomm Ventures, Edelweiss Private Equity, Artiman Ventures"/>
        <s v="Ian Fund, Beenext, Indian Angel Network"/>
        <s v="Accel Partners,"/>
        <s v="China Lodging Group"/>
        <s v="Sequoia Capital India, Saif Partners, Nexus Venture Partners And Blume Ventures,"/>
        <s v="Chennai Angels, Keiretsu Forum &amp; Others"/>
        <s v="Ecl Finance"/>
        <s v="Dsg Consumer Partners, Saama Capital"/>
        <s v="Susquehanna Growth Equity Llc"/>
        <s v="Incofin Investment Management."/>
        <s v="Lg Chandrasekhar"/>
        <s v="Innoven Capital India"/>
        <s v="Vertex Ventures, Prime Venture Partners."/>
        <s v="Battery Road Digital Holdings Llc"/>
        <s v="Mehul Shah"/>
        <s v="Il&amp;Fs Investment Managers, Omidyar Network."/>
        <s v="Blume Ventures, Goldbell Group, Anurag Srivastava, Shailesh Rao, Amiya Pathak, Rajesh Yohanan And Rahul Garg"/>
        <s v="Keiretsu Forum"/>
        <s v="Kae Capital"/>
        <s v="Kunal Shah, Letsventure, Anupam Mittal, Hetal Sonpal"/>
        <s v="Narottam Thudi, Shireesh Palle"/>
        <s v="Cismat Cargo Services Pvt. Ltd."/>
        <s v="Rahul Dev Kumar, Rajesh Mahajan, Ankit Sharma And Others"/>
        <s v="Venugopal Dhoot, Ajay Bhatia, Tarun Khandelwal, Ganpat Singhvi, Mandhian Family &amp; Others"/>
        <s v="Factor[E] Ventures"/>
        <s v="Softbank"/>
        <s v="Tekne Capital Management"/>
        <s v="Incred Finance, Fullerton India Credit Company Ltd"/>
        <s v="Incred, Krishnakumar Natarajan, Ravi Bhardwaj"/>
        <s v="Abhinav Gupta,"/>
        <s v="Riverwood Capital, Sequoia Capital India, Nexus Venture Partners, Tenaya Capital"/>
        <s v="Haresh Chawla"/>
        <s v="Js Capital Management, Social Capital, Horizons Ventures,"/>
        <s v="Vamm Ventures, Raksul, Dena"/>
        <s v="Pbs Srinivas, Vinod Martin,"/>
        <s v="Sistema Asia Fund, C31 Ventures, Qualgro."/>
        <s v="Accel Partners, Idg Ventures, Kalaari Capital, Uc-Rnt Fund"/>
        <s v="Idal Health, Growx Ventures, Capier Investments, Globevestor &amp; Others"/>
        <s v="Ward Ferry Management And Karst Peak Capital,"/>
        <s v="Sequoia India, Sofina S.A., Zodius Capital, Kris Gopalakrishnan, Lakshmi Narayanan,"/>
        <s v="Reliance Corporate Advisory Services Ltd"/>
        <s v="Infuse Ventures, Jll"/>
        <s v="Asset Management (Asia) Ltd, Digital Garage Inc"/>
        <s v="Kalaari Capital, Nexus India Capital Advisors"/>
        <s v="International Finance Corporation, Rocketship, Accel Partners, Jungle Ventures, Shailesh Rao, Venture Highway"/>
        <s v="Bccl"/>
        <s v="India Quotient, Shunwei Capital"/>
        <s v="Mitsui &amp; Co."/>
        <s v="Dunamis Ventures Pte Ltd"/>
        <s v="Venture Catalysts, Sourav Ganguly, Ankit Aditya, Moksh Sports Ventures"/>
        <s v="Sbi-Fmo Fund, Bessemer Venture Partners, Catamaran Ventures"/>
        <s v="Brigade Innovations Llp, Tv Mohandas Pai, Suhail Rahman, Bobby Reddy, M George Oommen"/>
        <s v="Blacksoil Capital Pvt. Ltd"/>
        <s v="Sequoia Capital, Grey Orange, Rajesh Ramaiah, Anshuman Das, Rishi Das"/>
        <s v="Idg Ventures India Advisors, Jungle Ventures"/>
        <s v="Ain Capital Ventures, Renaud Laplanche"/>
        <s v="Abi-Showatech (India) Ltd"/>
        <s v="Kae Capital, M&amp;S Partners,"/>
        <s v="Subramani Somasundaram, Sundeep Sahni, Mayank Mittal &amp; Others"/>
        <s v="Stellaris Venture Partners,"/>
        <s v="Tencent Holdings"/>
        <s v="Goldman Sachs"/>
        <s v="Indian Angel Network, Anand Mahindra"/>
        <s v="Hbm Healthcare Investments, Maverick Capital Ventures, Sequoia India, Omidyar Network And Kae Capital"/>
        <s v="Tvs Motor Company"/>
        <s v="Emerging India"/>
        <s v="Blume Ventures, Indian Angel Network, Kunal Shah, Sandeep Tandon"/>
        <s v="Harsh Mahajan, Farhan Naqvi, Sreepathy Viswanathan"/>
        <s v="Sque Capital"/>
        <s v="Bodhtree Consulting Limited"/>
        <s v="Norwest Venture Partners"/>
        <s v="Mohan Alexander, R. Natarajan, Vikrant Varshney, Amit Sinha"/>
        <s v="Pawan Borle, Nirmal Singh, Manish Prasad, Vineet Varma, Nick Haulkoury, Abhai S. Rao"/>
        <s v="Dr Ramesh Ayyala, Satya Muthyala"/>
        <s v="Yes Bank"/>
        <s v="Unicorn India Ventures, Venky Krishnakumar, Suresh Shankar, Vivek Bhargava"/>
        <s v="Venture Catalysts, Alfa Capital, Green Shots Capital, Real Time Ventures"/>
        <s v="Artha India Ventures, Singularity Holdings, Rajan Anandan, Girish Mathrubootham"/>
        <s v="Transamerica"/>
        <s v="Nexus Venture Partners, Omidyar Network"/>
        <s v="Tekne Capital Management Llc"/>
        <s v="Sequoia India, Nea, Prime Venture Partners"/>
        <s v="Nexus Venture Partners, Mekin Maheshwari"/>
        <s v="Alphard Maritime Group"/>
        <s v="Eight Roads Ventures"/>
        <s v="Lightspeed India Partners, Endiya Partners, 3One4 Capital Advisors Llp, Startupxseed Ventures Llp"/>
        <s v="91Maker.Com"/>
        <s v="Paytm"/>
        <s v="Iifl Seed Ventures, Kae Capital, Fj Labs, Singularity Ventures, Growx, Tracxn Labs, Axis Capital"/>
        <s v="Manipal Education And Medical Group (Memg), Sar Group, The Grover Trust"/>
        <s v="Ibhubs"/>
        <s v="Uc-Rnt Fund, Matrix Partners, Alcon Edge Capital, Dsg Consumer Partners"/>
        <s v="General Catalyst, Founder Collective"/>
        <s v="Endiya Partners, Ventureast"/>
        <s v="Mekin Maheshwari, Bharat Vijay, Krish Seshadri, Amar Arsikere"/>
        <s v="Kae Capital, India Quotient, Ifmr, And Mas Financial Services Ltd"/>
        <s v="Mohit Srivastav, Kishore Ganji, Venkat Vallabhaneni, Rajeev Menon"/>
        <s v="Seedfund, Rb International"/>
        <s v="Snow Leopard Ventures, Alto Partners"/>
        <s v="The Chennai Angels, Anthill Scale Ventures, Esvee Technologies Inc, Inc95 Consulting"/>
        <s v="Kalaari Capital, Udayan Goyal"/>
        <s v="Sap.Io, Unilazer Ventures"/>
        <s v="Abhinav Bindra, Gaurav Marya"/>
        <s v="Vy Capital, Saif Partners, Accel Partner, Bessemer Venture Partners"/>
        <s v="Clairvest Group"/>
        <s v="International Finance Corporation"/>
        <s v="Hyderabad Angels"/>
        <s v="Accel Partners, Nandan Nilekani,"/>
        <s v="Falcon Edge Capital, Capital Advisers"/>
        <s v="Rainmatter"/>
        <s v="Rainbow Digital Services Pvt. Ltd, Ilearnfinance Academy Pvt. Ltd."/>
        <s v="Ajay Relan, Letsventure"/>
        <s v="Vertex Ventures, C31 Ventures"/>
        <s v="Trifecta Capital Advisors Llp, Prathithi Investment Trust, Rnt Capital, Gokul Rajaram, Aditya Agarwal, Ruchi Sanghvi &amp; Others"/>
        <s v="Satoshi Studios"/>
        <s v="Times Internet, Gvfl"/>
        <s v="Dg Ventures India, Dewan Housing Finance Corp"/>
        <s v="Impanix Capital"/>
        <s v="Infibeam, Ccavenue"/>
        <s v="Ideaspring Capital"/>
        <s v="Innovations East"/>
        <s v="Rocketship"/>
        <s v="Jungle Ventures"/>
        <s v="Ayesha Takia Azmi, Abu Farhan Azmi"/>
        <s v="Softbank Group"/>
        <s v="Dheeraj Pandey, Rajesh Yohannan, Akash Garg"/>
        <s v="Jll, 1Crowd"/>
        <s v="Lightspeed Venture Partners, Vy Capital,"/>
        <s v="Blue Orchard"/>
        <s v="Soma Capital, Great Oaks Ventures, 122 West Ventures"/>
        <s v="Nasper, Accel India, Saif Partners, Bessemer Venture Partners, Harmony Partners, Norwest Venture Partners"/>
        <s v="Rohto Pharmaceutical"/>
        <s v="Lightspeed India Partners, Waterbridge Ventures"/>
        <s v="Mathew Cyriac, Florintree Advisors,"/>
        <s v="Bertelsmann India"/>
        <s v="Quadria Capital Advisors"/>
        <s v="Aspada Investments"/>
        <s v="Stellaris Venture Partners, Helion Venture Partners, Powerhouse Ventures, Gokul Rajaram, Girish Mathrubootham, Aneesh Reddy, Vispi Daver"/>
        <s v="Kalaari Capital, Norwest Venture Partners"/>
        <s v="Keyur Joshi, Pavan Bakeri"/>
        <s v="Koen Bouwers, Lomesh Agarwal, Jeroen Mensen, Pablo Van Den Bosch &amp; Others"/>
        <s v="Zephyr Peacock India"/>
        <s v="Mahindra Partners, Eight Roads Ventures, F-Prime Capital Partners"/>
        <s v="Accel Partners, Shunwei Capital"/>
        <s v="Bessemer Venture Partners, Orios Venture Partners, Trifecta Capital,"/>
        <s v="Lightspeed India Partners, Blume Ventures, Cyberagent Ventures, Growx Ventures, Imj Investment Partners"/>
        <s v="Rajan Anandan, L.D Sharma, Saurabh Arora"/>
        <s v="Mahindra And Mahindra Financial Services"/>
        <s v="Accel Partners, Nandan Nilekani Nrjn Trust, Mistletoe, Qualcomm Ventures, M&amp;S Partners"/>
        <s v="Philippe Bouchet"/>
        <s v="Ivycap Ventures Advisors, Singularity Ventures And Ravi Dhariwal"/>
        <s v="Mayfield, Nishant Rao, Dileep Nath"/>
        <s v="Dhi Group Inc, Prime Venture Partners, Beenext, Beenos, Digital Garage, Bizreach"/>
        <s v="Blume Ventures, Contrarian Capital, 91Springboard, Emergent Ventures, Abstract Ventures, Anthill Ventures, Axilor Ventures"/>
        <s v="Urrshila Kerkar,"/>
        <s v="Simi Pacific Pte"/>
        <s v="Mall Industries Development Bank Of India (Sidbi)"/>
        <s v="Tolaram Inc, Mountain Pine Capital"/>
        <s v="Nibhrant Shah, Anandbir Singh, Anirudh Sheth, Pratik Singhi, Vikram Mehta, Murali Nair"/>
        <s v="Gaurav Kachru, Sundeep Singh Sahni, Jatin Aneja, Arun Malhotra"/>
        <s v="Indianivesh Venture Capital Fund"/>
        <s v="Sidbi Venture Capital Ltd, Kalaari Capital"/>
        <s v="Ravi Garikipati, Surot Chatterjee, Ashish Agrawal, Lg Chandrasekhar, Sashi Reddi"/>
        <s v="Ligthbox Ventures Ii, Lightbox Expansion Fund, Sequoia Capital India, Runet South Asia, Rb Investments"/>
        <s v="Softbank Vision Fund, Lightspeed Venture Partners, Sequoia Capital India Advisors, Greenoaks Capital Partners"/>
        <s v="Wgg International"/>
        <s v="Arun Tadanki, Aditya Verma"/>
        <s v="Dah Beteiligungs Gmbh"/>
        <s v="S. Xavier Britto"/>
        <s v="Agnus Capital, Khattar Holdings"/>
        <s v="Softbank Group Corp"/>
        <s v="Ventureast, Endiya Partners, Eight Roads Ventures, F-Prime Capital Partners"/>
        <s v="Lightspeed Venture Partners"/>
        <s v="Quona Capital"/>
        <s v="Bhupen Shah, Jayesh Parekh, Sanjay Sathe"/>
        <s v="Bennett, Coleman And Company Ltd"/>
        <s v="Alibaba"/>
        <s v="Atul Nishar"/>
        <s v="Aneesh Seth, Tushar Mittal"/>
        <s v="Sidbi Venture Capital Fund"/>
        <s v="Star India Pvt Ltd"/>
        <s v="Idfc Parampara Early Stage Opportunities Fund"/>
        <s v="National Science And Technology Entrepreneurship Development Board"/>
        <s v="Idg Ventures India, Michael &amp; Susan Dell Foundation, Draper Associates, Unitus Seed Fund"/>
        <s v="Private Sector Banks (Debt Funding)"/>
        <s v="Idg Ventures, Axilor Ventures, Emergent Ventures, Indian Angel Network"/>
        <s v="Deepak Gurnani"/>
        <s v="Times Internet Ltd"/>
        <s v="Indian Angel Network"/>
        <s v="Florintree, Mathew Cyriac, Chidambaram Palaniappan, Bharat Sheth"/>
        <s v="Idg Ventures, Blume Ventures, Saha Fund,"/>
        <s v="Gree Ventures, Kalaari Capital And Idg Ventures India, Summit Media, Atul Goel, And Gurpreet Singh"/>
        <s v="Sujeet Kumar, Bhupender Singh, Yashish Dhaiya"/>
        <s v="Microsoft, Ebay, Tencent Holdings"/>
        <s v="Kalaari Capital, Rakesh And Rajesh Jhunjhunwala"/>
        <s v="L\\Xe2\\X80\\X99Occitane"/>
        <s v="Ravi Saxena, Sandeep Raju,"/>
        <s v="Sequoia Capital, Kinzon Capital"/>
        <s v="Ftv Capital, Zodius Capital"/>
        <s v="Ojas Ventures"/>
        <s v="Carlyle Group, Tiger Global"/>
        <s v="Ankit Gupta, Puneet Motihar"/>
        <s v="Mayfield India, 3One4 Capital, Sistema Asia Fund, Neoplux Technology Fund"/>
        <s v="Vinod Martin, Hemant Kaul, Prof. Ram Kumar Kakani &amp; Others"/>
        <s v="Malini Patel, Stelcore Management Services, Anjani Prasad"/>
        <s v="Samridhi Fund"/>
        <s v="B Capital Group, Ignition Partners, Greycroft, E.Ventures, Eight Roads Ventures"/>
        <s v="Ifmr Capital Finance"/>
        <s v="Batlivala &amp; Karani Securities, Venture Works"/>
        <s v="Rb Investments, Saif Partners, Bessemer Venture Partners"/>
        <s v="Earlsfield Capital"/>
        <s v="Pi Ventures, Blume Ventures"/>
        <s v="Temasek Holdings"/>
        <s v="Facebook Fb Start Programme"/>
        <s v="Rb Investments, Sequoia Capital"/>
        <s v="Sistema Asia Fund, Amereus Group, Helion Ventures"/>
        <s v="Al Dhaheri Family"/>
        <s v="Accel Partners, Idg Ventures, Endiya Partners, Pi Ventures, Vh Capital, Axilor Partners"/>
        <s v="Vertex Ventures, Lumis Partners"/>
        <s v="Anil Jain &amp; Other Hnis"/>
        <s v="Kleiner Perkins, Goldman Sachs, Pine Brook"/>
        <s v="Mohit Joshi &amp; Others"/>
        <s v="Mahalingam K, Girish Mathrubootham"/>
        <s v="Infibeam"/>
        <s v="Payu, Ribbit Capital, Omidyar Network"/>
        <s v="Quake Capital"/>
        <s v="Shunwei Capital"/>
        <s v="Kalaari Capital Partners, Qualcomm, 3One4 Capital Advisors, Uc-Rnt"/>
        <s v="Sri Capital"/>
        <s v="Aprameya Radhakrishna, Deepak Natraj, Girish Mathrubootham, Mahesh Murthy, Pallav Nadhani, Pavan Ongole, Sandeep Mathur, Vijay Shekhar Sharma &amp; Others"/>
        <s v="Kalaari Capital, Saif Partners, Steadview Capital, Sequoia Capital"/>
        <s v="Facebook Fbstart"/>
        <s v="Bennett, Coleman And Co. Ltd (Bccl)"/>
        <s v="Softbank Ventures Korea, Imm Investment"/>
        <s v="Indian Angel Network (Ian), Beenext, The Chennai Angels, Sunil Munjal"/>
        <s v="Chandigarh Angels, Ashish Gupta, Rohit, Ashish Chand, Sunil Singh &amp; Others"/>
        <s v="Brand Capital, Paragon Trust"/>
        <s v="Sands Capital, Ifc, Accel Partners, Flipkart, Sanjiv Rangrass"/>
        <s v="Tv Mohandas Pai, V Balakrishnan, Pv Srinivasan"/>
        <s v="K2 Capital"/>
        <s v="India Nivesh Growth Fund, Sixth Sense, Tci Ventures"/>
        <s v="Jasper Infotech Pvt Ltd"/>
        <s v="Alibaba Pictures"/>
        <s v="Blacksoil Capital Pvt Ltd"/>
        <s v="Mayfield India, Trifecta Capital"/>
        <s v="Vedanta Capital, William Campbell, Toos N Daruvala"/>
        <s v="Vinod Martin, Evan Lim, Kanchan Ghoshal, Ram Kumar Kakani"/>
        <s v="Ronnie Screwvala"/>
        <s v="Idg Ventures, Endiya Partners"/>
        <s v="Lohia Group, Andre Hoffman"/>
        <s v="Deutsche Telekom Strategic Investments &amp; Others"/>
        <s v="Blume Ventures, Girish Mathrubootham, Aprameya Radhakrishna"/>
        <s v="Nexus Venture Partners, Blume Ventures"/>
        <s v="Nexus Venture Partners, Innoven Capital"/>
        <s v="Menterra Social Impact Fund, Unitus Seed Fund"/>
        <s v="Tencent, Ru-Net, Rsi Fund, Thrive Capital"/>
        <s v="India Quotient And Others"/>
        <s v="Ajith Nair, Anish K"/>
        <s v="Mumbai Angels Network, Fireside Ventures, Singapore Angel Network"/>
        <s v="Singularity Ventures"/>
        <s v="Capitalg, Sequoia India"/>
        <s v="Indochine International"/>
        <s v="Iron Pillar And Iifl, Blume Ventures, Omidyar Network"/>
        <s v="Gmo Japan, Neelesh Bhatnagar"/>
        <s v="Ivycap Ventures"/>
        <s v="Abm Knowledgeware"/>
        <s v="V Aanand R"/>
        <s v="Sanjay Mehta &amp; Others ( The Ten Minute Million)"/>
        <s v="The Ten Minute Million"/>
        <s v="Sque Capital, Grace Capital Ventures, Soham Vencaps"/>
        <s v="Dsg Consumer Partners, American Express Ventures, Cyber Carrier Vc, Advantedge Partners"/>
        <s v="Songhyun Investment"/>
        <s v="Franchise India"/>
        <s v="Lakshmi Vilas Bank &amp; Undisclosed Hnis"/>
        <s v="Info Edge (India)"/>
        <s v="Edelweiss Private Equity"/>
        <s v="Venk Krishnan, Mj Aravind, Vikram Kotak, Jayant Davar, Ramkumar Nishtal, Arjun Sharmaa"/>
        <s v="Payu"/>
        <s v="Kalaari Capital"/>
        <s v="Unicorn India Ventures"/>
        <s v="Verlinvest Sa"/>
        <s v="Roundglass Partners"/>
        <s v="Siddhartha Gupta, Ashvin Chadha"/>
        <s v="Zodius Technology Opportunities Fund, Matrix Partners"/>
        <s v="Lead Angels Network, Anbu Pandian, Prabhakar Mr &amp; Others"/>
        <s v="Swastika Investmart Ltd"/>
        <s v="Digital Financial Service Lab"/>
        <s v="Wrv Capital And Indusage Partners, Infosys Innovation Fund"/>
        <s v="Emerald Media, Premji Invest"/>
        <s v="Sequoia Capital India, North Base Media, Aarin Capital, 3One4 Capital, Axilor Ventures, Kunal Shah, Sandeep Tandon"/>
        <s v="Epsilon Venture Partners"/>
        <s v="Gems Advisory, Quarizon"/>
        <s v="Ktb Network, Saif Partners, Beenext, Digital Garage"/>
        <s v="International Financial Corporation"/>
        <s v="Indian Angel Network, Let Venture"/>
        <s v="Taxmann"/>
        <s v="Kaushal Agarwal, Harminder Sahani, Kk Mehra, Pranay Jivrajka, Navjot Saini"/>
        <s v="Ivy League Alumni Angel Network"/>
        <s v="Nandan Nilekani"/>
        <s v="Kedar Lele, Ghv Accelerator"/>
        <s v="Sequoia Capital India, Accel Partners"/>
        <s v="Unilazer Ventures,"/>
        <s v="Aavishkaar Venture Management"/>
        <s v="Ameera Shah, Vivek Bhargava"/>
        <s v="A M Sikander"/>
        <s v="Idg Ventures, Accel Partners"/>
        <s v="Justin Kan, Qasar Younis, Paul Bucche, Susa Ventures, Kima Ventures, Axan Venture, Scm Holdings"/>
        <s v="India Quotient"/>
        <s v="Adag Reliance Private Equity"/>
        <s v="Yournest Angel Fund, Ison"/>
        <s v="Kalaari Capital, Idg Ventures India"/>
        <s v="Sequoia India, Beenext, Helion Ventures"/>
        <s v="Saif Partners, Idg Ventures India"/>
        <s v="Rtp-Hc, Wonder Ventures, Techstars Ventures &amp; Others"/>
        <s v="Times Of India Group &amp; Existing Investors"/>
        <s v="Quarizon"/>
        <s v="Omnivore Capital"/>
        <s v="Devdeep Singh"/>
        <s v="Kae Capital, Khosla Impact"/>
        <s v="Vivek Bhargava, Ameera Shah"/>
        <s v="Delta Partners, Sequoia India, Mayfield, Blacksoil, Trifecta Capital"/>
        <s v="Idg Ventures, Axilor Ventures"/>
        <s v="Lightspeed Venture Partners India, Lightspeed Us"/>
        <s v="Lightspeed India Partners, Saif Partners, India Quotient, Venture Highway"/>
        <s v="Manish Maheshwari, Contrarian Vriddhi Fund"/>
        <s v="Prime Venture Partners, Kalaari Capital"/>
        <s v="Silver Range Investments, Lumina Datamatics, Shun Yoshida &amp; Others"/>
        <s v="Anand Sankeshwar, Yang Shu"/>
        <s v="Shekhar Sahu, Nitesh Pant"/>
        <s v="Dileep Bhatt, Milind Chaudhary"/>
        <s v="Krishna Rokhale"/>
        <s v="Menterra Social Impact Fund"/>
        <s v="Tvs Group"/>
        <s v="Recruit Holdings"/>
        <s v="Idg Ventures, Indian Angel Network (Ian), Yournest Angel Fund"/>
        <s v="Viraj Tyagi &amp; Others"/>
        <s v="Mahindra Holidays &amp; Resorts India Ltd"/>
        <s v="Naveen Arya, Tarun Joshi"/>
        <s v="Accel Partners, Jungle Ventures, Seedplus"/>
        <s v="Xchange Investors Nv, Transglobal Fzc"/>
        <s v="Vijay Shekhar Sharma, Pravin Gandhi, Smart Start Fund; Kunal Shah, Sandeep Tandon, Vishal Gondal, &amp; Others"/>
        <s v="Mistletoe, M&amp;S Partners"/>
        <s v="Zodius Capital, Kalaari Capital, Qualcomm Ventures, Russian Venture Capital Fund Ru-Net, Mumbai Angels"/>
        <s v="Kiran Mazumdar-Shaw, Unitus Seed Fund"/>
        <s v="Helion Venture Partners, Beenext"/>
        <s v="Hax Accelerator"/>
        <s v="Hdfc, Faering Capital, Elevate Sports"/>
        <s v="Sanjay Nayar, Vikram Sud, Anil Jaggia, Narayan Seshadri"/>
        <s v="Emerald Media"/>
        <s v="Nitin Passi, Manickam Mahalingam, Udaan Angels, Rajesh Arora, Arkas Industries"/>
        <s v="India Quotient, Fao Ventures, Indian Angel Network, Tushar Singh, Ranjan Sharma"/>
        <s v="Virendra Patel"/>
        <s v="Gray Matters Capital"/>
        <s v="Bytedance, Arun Sarin, Matrix Partners, Sequoia Capital India, Omidyar Network, Falcon Edge"/>
        <s v="Dsg Consumer Partners"/>
        <s v="Mayank Shah, Shreyans Shah"/>
        <s v="Hemant Sahni"/>
        <s v="Bravia Capital"/>
        <s v="Newbie Promoters"/>
        <s v="General Catalyst Partners"/>
        <s v="Lightbox Ventures, Axis Capital &amp; Others"/>
        <s v="Saama Capital, Raghunandan G, Aprameya Radhakrishna"/>
        <s v="Next Orbit Ventures Fund"/>
        <s v="Janak Jain"/>
        <s v="Beenext"/>
        <s v="Iifl Seed Ventures Fund, Mayfield Ventures"/>
        <s v="Lalit Vase"/>
        <s v="Hooting Starts Sports Llp, Franchise India Brands"/>
        <s v="1Crowd, Eureka Forbes Ltd, Shapoorji Pallonji &amp; Co. Ltd."/>
        <s v="Omnivore Partners"/>
        <s v="Hero Motocorp"/>
        <s v="Aarin Capital, Michael Herzig, Ashish Lakhanpal"/>
        <s v="Karanpal Singh &amp; Others"/>
        <s v="Infina Finance Pvt. Ltd, Uday Kotak"/>
        <s v="Venturra Capital, Sequoia India, Susquehanna International Group. Wavemaker Partners, Beenext, Beenos, Digital Garage"/>
        <s v="Eros Labs"/>
        <s v="Earlsfield Capital, Sailender Solanki, Rajiv Solanki"/>
        <s v="Careernet Consulting Pvt. Ltd, Ideation Initiative Pvt. Ltd,"/>
        <s v="Idein Ventures"/>
        <s v="Chan Zuckerberg Initiative, Times Internet Ltd, Sequoia Capital, Sofina, Lightspeed Ventures"/>
        <s v="Dr. Rameshwar Kumar"/>
        <s v="Havya Sharma, Amit Nagar"/>
        <s v="Augment Ventures, Rahul Kayan, Nikhil Golcha, Shubham Gupta, Roy Kwan"/>
        <s v="Fork Media"/>
        <s v="Sunil Munjal, Mariwala Family"/>
        <s v="Pradeep Mirani, Aqeel Ahmed, Anand Ladsariya, Nitin Agarwal"/>
        <s v="Blacksoil Capital Pvt. Ltd."/>
        <s v="Balasubramanian Krishnamurthy, Sidhartha Hazarika &amp; Others"/>
        <s v="Dheeraj Jain, Palash Jain, Anupam Mittal, Ameera Shah, Vivek Bhargava, Rahul Singh, Ambarish Gupta,"/>
        <s v="Lightbox Ventures And Others"/>
        <s v="Ganesh Narasimhan, Ramana Thumu, Sudhir Mallem"/>
        <s v="Goldman Sachs Group, Zodius Technology Fund, Norwest Venture Partners, Bertelsmann India"/>
        <s v="Lothal Angel Ventures"/>
        <s v="Anglian Omega Network"/>
        <s v="Rebright Partners"/>
        <s v="Currae Healthtech Fund, Unicorn India Ventures"/>
        <s v="Vertex Ventures, Cisco Ventures, Idg Ventures"/>
        <s v="Flipkart Logistics Pvt. Ltd"/>
        <s v="Swastika Co Ltd."/>
        <s v="Sequoia India, Edbi, Blue Cloud Ventures, Hercules Capital"/>
        <s v="Now Capital"/>
        <s v="Blume Ventures, Mumbai Angels, Ah! Ventures, Digital Currency Group, Boost Vc, Bank To The Future And Funders Club"/>
        <s v="Bhavin Turakhia"/>
        <s v="Sequoia Capital India, Omidyar Network, Kae Capital"/>
        <s v="Mudit Saxena, Evan Lim"/>
        <s v="Undisclosed Hnis"/>
        <s v="Syska Led Group"/>
        <s v="Lumis Partners, The Hr Fund, Rajul Garg, Quintillion Media"/>
        <s v="Binny Bansal, Anupam Mittal, Sachin Bhatia, Darius Pandole, Kunal Khattar, Dheerag Jain"/>
        <s v="Paul Roy"/>
        <s v="Existing Investors"/>
        <s v="Promatus Group"/>
        <s v="Swastika Company Ltd."/>
        <s v="1Crowd (Through Crowd Funding)"/>
        <s v="Anupam Mittal, Sharad Sharma &amp; 14 Others"/>
        <s v="Noshir Kaka, Subramanian Ramadorai, Kiran Deshpande, Pankaj Gupta, Ravi Nigam &amp; Others"/>
        <s v="Gujarat Venture Finance Limited (Gvfl), Bennett Coleman &amp; Co. Ltd"/>
        <s v="1Crowd (Through Crowdfunding)"/>
        <s v="Norwest Venture Partners, Accel India"/>
        <s v="Mukul Singhal, Rohit Jain, Himanshu Aggrawal, Sunil Goyal Ashish Gupta,"/>
        <s v="Westbridge Capital Partners"/>
        <s v="Tencent Holdings, Foxconn Technology Group, Tiger Global, Softbank Group, Bharti Enterprises"/>
        <s v="Powerhouse Ventures, M&amp;S Partners"/>
        <s v="Anand Chandrasekaran, Ananth Narayanan, Mekin Maheshwari, Ravi Garikipati, Divyesh Shah, Swastika Company Ltd"/>
        <s v="Swan Angel Network,Sachin Khandelwal And Others"/>
        <s v="Seedplus, Infocomm Investments, Accel Partners Rnt Associates"/>
        <s v="Torrent Group"/>
        <s v="Riju Gupta, Kamal Chabra"/>
        <s v="Outbox Ventures, Jaspreet Bindra, Arjun Malhotra, Rohan Malhotra, Sidharth Rao, Rakesh Agrawal"/>
        <s v="Blume Ventures, Sachin Bansal, Vijay Shekhar Sharma, Binny Bansal, Kunal Shah, Sandeep Tandon, Ashish Tulsian"/>
        <s v="Mohit Lalvani"/>
        <s v="Michael And Susan Dell Foundation"/>
        <s v="Curefit"/>
        <s v="Ford Smart Mobility Llc"/>
        <s v="Instalabs"/>
        <s v="Net1 Ueps Technologies Inc"/>
        <s v="Undisclosed Ex Mckinsey Directors And Partners"/>
        <s v="Dr. Abhishek Pandey, Jaysukh Sapra"/>
        <s v="Undisclosed Hni Investors"/>
        <s v="Bessemer Venture Partners, Jungle Ventures, Helion Ventures"/>
        <s v="Rajasthan Angel Investor Network &amp; Others"/>
        <s v="Ashutosh Lawania, Rajul Jain, Badal Malick, Rishi Gupta &amp; Others"/>
        <s v="Mediatek Inc."/>
        <s v="Sophia Investment Aps"/>
        <s v="Idg Ventures, Sequoia Capital, Gree Ventures"/>
        <s v="Zaffiro Ventures"/>
        <s v="Accel Partners, Idg Ventures, Kalaari Capital"/>
        <s v="Deepak Gupta"/>
        <s v="Aramex Ventures Llc"/>
        <s v="Iifl Wealth Management Seed Venture Fund, Omidyar Network, Khosla Impact, Aspada"/>
        <s v="Yournest Angel Fund &amp; Others"/>
        <s v="Stripes Group, Network 18, Accel Partners, Saif Partners"/>
        <s v="Sequoia Capital, Rohit Bansal, Kunal Bahl, Sandeep Tandon, Kunal Shah, Zishaan Hayath, Abhishek Jain"/>
        <s v="Gaurav Singhvi, Zaffiro Ventures"/>
        <s v="Kirthiga Reddy, Renuka Ramanath,Cherry Tin"/>
        <s v="Kalaari Capital, Qualcomm Ventures, Ru-Net, Zodius Technology Opportunities Fund,"/>
        <s v="Kalaari Capital, India Quotient"/>
        <s v="Jsw Ventures, Blume Ventures &amp; Ivycap Ventures"/>
        <s v="Brian Acton"/>
        <s v="Jsw Ventures, Omidyar Network, Sattva Capital, Venture Works"/>
        <s v="Rainmaker Ventures"/>
        <s v="Tracxn Labs, Hyderabad Angels, Kunal Shah, Gaurav Bhalotia"/>
        <s v="Saif Partners, India Quotient"/>
        <s v="Accel Partners, Idg Ventures India"/>
        <s v="Plug And Play Tech Center, Steelhead Ventures &amp; Others"/>
        <s v="Gems Group"/>
        <s v="Times Internet, Innoven Capital, Matrix Partners India, Qualcomm Ventures"/>
        <s v="Iifl And Accel Partners, Kalaari Capital, Ivycap Ventures, Rb Investments"/>
        <s v="Star India Pvt. Ltd"/>
        <s v="Franklin Templeton International Services Pvt. Ltd"/>
        <s v="Prime Venture Partners"/>
        <s v="Green House Ventures Accelerator"/>
        <s v="Abhishek Agarwal, Krishnakumar Nataraj, Sarath Sura, Shanti Mohan, Sarthak And Nihit Agarwal, Suramya Gupta"/>
        <s v="Nihon Kotsu Co"/>
        <s v="Parampara Capital"/>
        <s v="Romulus Capital"/>
        <s v="Sreenivasa Reddy Musani"/>
        <s v="Sequoia Capital, Unitus Seed Fund"/>
        <s v="Yeahmobi, Fenqile"/>
        <s v="Microsoft Ventures, Salesforce Ventures"/>
        <s v="Sarath Sura"/>
        <s v="Kae Capital, Kunal Shah, Sandeep Tandon"/>
        <s v="Axiata Digital"/>
        <s v="Blackjag Partners"/>
        <s v="3 Undisclosed Hnis"/>
        <s v="Cio Angel Network, Indian Angel Network"/>
        <s v="You &amp; Mr Jones, Fortisure Ventures, Diaz Nesamoney"/>
        <s v="Saama Capital, Blume Ventures &amp; Vaibhav Domkundwar"/>
        <s v="Accel Partners India"/>
        <s v="Ravi Adusumalli, Saif Partners"/>
        <s v="Infuse Ventures"/>
        <s v="New Enterprise Associates (Nea), Blume Ventures"/>
        <s v="Swan Angel Network"/>
        <s v="Bitkemy Ventures"/>
        <s v="Unicorn Venture"/>
        <s v="Rb Investments Pte Ltd, Orios Venture Partners"/>
        <s v="Rahul Kirloskar, Fusion Tech Ventures, Adi Saravanan, Pravin Dongre, Mahendra Doshi"/>
        <s v="Purvi Ventures, Rajul Garg, Vipin Arora"/>
        <s v="Jitendra Gupta, Pankaj Tripathi"/>
        <s v="Gvfl"/>
        <s v="Mayfield Ventures"/>
        <s v="Saif Partners, Aprameya Radhakrishnan, Phanindra Sama, Subba Rao Telidevara, Vibhu Garg, Paula Ravindra Mariwala, Gaurav Bhalotia"/>
        <s v="Gvfl Ltd"/>
        <s v="Accel Partners, Rb Investments"/>
        <s v="Bertelsmann India Investments, Mayfield India, Saama Capital, India Quotient"/>
        <s v="Sanjeev Sinha"/>
        <s v="Vcommission"/>
        <s v="Harsh Vardhan Hada"/>
        <s v="Uniqorn Ventures Fund, Tv Mohandas Pai, S Somasegar"/>
        <s v="Aarin Capital"/>
        <s v="Carpediem Capital &amp; Others"/>
        <s v="Ankush Mehta"/>
        <s v="Gmo Payment Gateway, Mediatek"/>
        <s v="Shruth &amp; Smith Group, Hermes Group"/>
        <s v="Rohan Angrish, Hrishi Oberoi, Rahul Mehta, Kapil Hetamsaria, Pranav Dedhia"/>
        <s v="International Finance Corp, Tpg Growth, Adveq Management, Idg Ventures, Ratan Tata, Kris Gopalakrishnan"/>
        <s v="Sistema Asia Fund, Helion Venture, Ventureeast, India Alternatives"/>
        <s v="Grex.In"/>
        <s v="Kalaari Capital Accelerator Program"/>
        <s v="Group Of Undisclosed Angel Investors &amp; Hnis"/>
        <s v="Momagic Technologies"/>
        <s v="Exfinity Venture Partners, Blume Ventures, Beenext, Rajesh Ranavat"/>
        <s v="Roopak Saluja, Vishal Khare"/>
        <s v="Manish Kheterpal, Vinay Mittal, Dinesh Mittal, Sandeep Gupta"/>
        <s v="Idg Ventures India, Inventus Capital, Blume Ventures"/>
        <s v="Accel Partners, Matrix Partners, Girish Mathrubootham"/>
        <s v="Nanoholdings"/>
        <s v="Norwest Venture Partners, Dst Global, Accel Partners"/>
        <s v="Khazanah Nasional Berhad"/>
        <s v="Blume Ventures, Rajan Anandan, Sumit Jain, Aprameya Radhakrishna, Sujeet Kumar, Phanindra Sama"/>
        <s v="Creation Investments Capital Management, Saif Partners, Sequoia Capital, Aspada Ventures"/>
        <s v="Groupe Sos"/>
        <s v="Matrix Partners, Nexus Ventures"/>
        <s v="Undisclosed Investors &amp; Tamarind Family Private Trust"/>
        <s v="S Chand, Advantedge Partners"/>
        <s v="Katabole Technology Venture"/>
        <s v="Kaizen Management Advisors, Devry Inc"/>
        <s v="Chatsworth Management, Itw Digital"/>
        <s v="Sudhir Mehta"/>
        <s v="Ff Angel, Sequoia Capital"/>
        <s v="Anirudh Damani, Vikram Lakhotia"/>
        <s v="Ht Media Ltd"/>
        <s v="Nsi Infinium Global Pvt. Ltd"/>
        <s v="Nelstone Ventures, Transmedia Capital, Maiden Lane Ventures, Csc Upshot &amp; Angel Investors"/>
        <s v="Xiaomi Inc"/>
        <s v="Dtdc Express Ltd"/>
        <s v="Ninestarter"/>
        <s v="Axilor Ventures"/>
        <s v="Mahendra Patel, Nilender Chauhan"/>
        <s v="Rattan Chadha"/>
        <s v="Softbank, Sequoia Capital, Lightspeed Venture Partners, Greenoaks Capital, Dsg Consumer Partners And Venture Nursery"/>
        <s v="Prashant Puri"/>
        <s v="Kris Gopalakrishnan, Dr. Ranjan Pai"/>
        <s v="Pravin Khandelwal, Yatin Kumar Jain"/>
        <s v="Dr. Aniruddha Malpani"/>
        <s v="Dr. Sridhar Ramaswamy, Rakesh Mathur"/>
        <s v="Prime Venture Partners,"/>
        <s v="Rajeev Agrawal, Prashant Gooty"/>
        <s v="Mount Nathan Advisors"/>
        <s v="Naturals Salon Chain"/>
        <s v="Paytm &amp; Existing Investors"/>
        <s v="Stanford Angels, Letsventure, Chennai Angels, Hyderabad Angels, Mumbai Angels"/>
        <s v="Ah! Ventures"/>
        <s v="Man Capital"/>
        <s v="Maverick Capital Ventures, Sequoia Capital, Omidyar Network"/>
        <s v="Mayfield India Ii Management Ltd"/>
        <s v="50K Ventures"/>
        <s v="Growthstory, Apurva Salapuria, Hitesh Oberoi, Sidharth Pansari, Nirupa Shankar"/>
        <s v="Idfc Spice Fund, Micromax Informatics"/>
        <s v="Max Levchin, Scott Banister"/>
        <s v="Evc Ventures"/>
        <s v="Blume Ventures &amp; Other Unnamed Investors"/>
        <s v="Rebright Partners, Anand Rajaraman, Venky Harinarayan"/>
        <s v="Rb Investments, Fundnel"/>
        <s v="Nandan Nilekani, Accel Partners"/>
        <s v="Blinc Advisors, Amit Nanavati, Tashwinder Singh, Taranjit Jaswal, Amit Khanna"/>
        <s v="Yournest Angel Fund,"/>
        <s v="Daman Soni, Rajat Gupta &amp; Others"/>
        <s v="Artiman Ventures"/>
        <s v="Ruchirans Jaipuria, Anuj Sanghi"/>
        <s v="Accel Partners, Qualcomm Ventures, M&amp;S Partners, Zop Smart"/>
        <s v="Rebright Partners, Sol Primero, Sudhir Anandarao, Ankur Warikoo, Ankur Singla"/>
        <s v="Unicorn Ventures"/>
        <s v="Undisclosed Private Investors"/>
        <s v="Undisclosed Japanese Investor, Bertelsmann India Investments, Nirvana Digital India Fund, Nirvana Digital Investment Holding Co Ltd, 500 Start-Ups"/>
        <s v="Aspada Investment Advisors, Blume Ventures."/>
        <s v="Indian Angel Network, Stanford Angels, Entrepreneurs India"/>
        <s v="Vipul Parekh, Ajesh K Murthy,"/>
        <s v="Purpletalk Inc"/>
        <s v="Dheeraj Jain &amp; Other Angel Investors"/>
        <s v="Ignition Partners, Greycroft Partners, Fidelity Growth Partners India"/>
        <s v="Mohit Goel"/>
        <s v="Hari Krishna, Ajay Modani, Dr V Ravinder, Anirudh Rastogi, Abhishek Jain, Rakesh Gakhar, Rajeev Mudumba, Nagendra Prasad Bhanuprakash"/>
        <s v="Agarwal Movers Group"/>
        <s v="S Chand And Co Pvt Ltd, Blume Ventures"/>
        <s v="Funding Through 1Crowd Platform"/>
        <s v="Alex Kuruvilla, Pradeep Guha, Saket Dhankar, Rajan Pandhare"/>
        <s v="Chandrashekar Tallapragada, Pankaj Kapoor"/>
        <s v="Zishaan Hayath, Abhishek Goyal, Arjun And Rohan Malhotra, Harpreet Singh Grover, Gagan Dugal"/>
        <s v="Swastika Company Ltd"/>
        <s v="Rannvijay Singh, Anita Hassanandani"/>
        <s v="Sashi Reddi &amp; Other Unnamed Investors"/>
        <s v="Naveen Gupta"/>
        <s v="Cashurdrive Marketing Pvt Ltd"/>
        <s v="Sequoia India, Sofina"/>
        <s v="Abraaj Group"/>
        <s v="Indian Angel Network, Tracxn Labs &amp; Others"/>
        <s v="Pix Vine Capital, Infocomm Development Authority Of Singapore"/>
        <s v="Devidas Desai, Vipul Gautam, Singapore Angel Network"/>
        <s v="Indian Angel Network,"/>
        <s v="Bitchemy Ventures, Maheshwari Investments Pvt Ltd, Anshoo Gaur, Rama Krishna Reddy, Sandeep Seerapu"/>
        <s v="Broadbean Capital Services"/>
        <s v="Bharanidharan Viswanathan, Sanjiv Mittal, Shobhit Shukla, Rahul Agarwal"/>
        <s v="Rajul Garg, Daljit Singh, Aditya Vij, Kishore Kumar, Shuchin Bajaj"/>
        <s v="Sarva Capital"/>
        <s v="Jay Vijayan"/>
        <s v="Alok Mittal, Amit Gupta, Anuj Srivastava, Himanshu Aggarwal, Raghunandan G, Puneet Agarwal"/>
        <s v="Wipro Ventures, Lumis Partners"/>
        <s v="Multiple Investors Through Ten Minute Million Competition"/>
        <s v="Dunamis Ventures Pte Ltd."/>
        <s v="Green House Ventures (Ghv)"/>
        <s v="Ingram Content Group"/>
        <s v="Oranda Global &amp; Others"/>
        <s v="Sherpa Capital, Nyca Partners And Thomvest Ventures"/>
        <s v="Saha Fund, Tv Mohandas Pai, Zia Mody, Mumbai Angels, Ananda Kallugadde, Rakesh Desai, Rakesh Malhotra"/>
        <s v="Saif Partners, Idg Ventures India, Vertex Ventures, Valiant Capital"/>
        <s v="Lion Ventures"/>
        <s v="Jayabalan Subramanian"/>
        <s v="Alok Rawat, Grey Orange Robotics"/>
        <s v="Sunil Mehta"/>
        <s v="Aspada Advisors, Idg Ventures, Inventus Capital"/>
        <s v="Ontario Teachers\\Xe2\\X80\\X99 Pension Plan &amp; Others"/>
        <s v="Mukesh Kumar Gupta"/>
        <s v="Vaibhav Doshi, Abhay Singhal, Vibhu Garg, Joby Babu, Abhishek Acharya, Manish Shah"/>
        <s v="Blume Ventures, Tracxn Labs"/>
        <s v="Growx Ventures, Kunal Shah, Sandeep Tandon, Haresh Chawla, Powai Lake Ventures, Globevestor"/>
        <s v="Unitus Seed Fund"/>
        <s v="Brand Capital, Siddhivinayak Skyscrapers, Dinesh R. Challa"/>
        <s v="Kwan Entertainment &amp; Marketing Solutions, Powerhouse Ventures &amp; Others"/>
        <s v="Michael &amp; Susan Dell Foundation"/>
        <s v="Farooq Oomerbhoy &amp; Other Angel Investors"/>
        <s v="Qualcomm (Through Qprize Contest)"/>
        <s v="Aavishkaar"/>
        <s v="Purvi Ventures &amp; Others"/>
        <s v="Nitin Bagmane &amp; Other Undisclosed Investors"/>
        <s v="Lightspeed India"/>
        <s v="Ivycap Ventures, Orios Venture Partners, Mayfield India"/>
        <s v="Rocket Internet Ag, Holtzbrink Ventures, New Enterprise Associates (Nea), E.Ventures, Ru-Net, Deutsche Telekom Strategic Investments (Dtsi), Silicon Valley Bank"/>
        <s v="Yajnanarayana Kammaje"/>
        <s v="Beenext, Digital Garage, Beenos, Qualgro, Mamoru Taniya, Saif Partners"/>
        <s v="Varun Aggarwal, Suresh Venkat, Raj Y"/>
        <s v="Matrix Partners India"/>
        <s v="Accel Partners, Ashish Hemrajani, Parikshit Dar, Rajesh Balpande"/>
        <s v="Kapil Goel"/>
        <s v="Insitor Impact Asia Fund, Acumen Fund"/>
        <s v="Sequoia Capital, Kunal Bahl, Rohit Bansal, Deepinder Goyal, Ashish Dhawan, Mayank Singhal"/>
        <s v="Samir Bangara, Anisha Mittal, Amit Gupta, Pallav Nadhani, Lalit Mangal, Arihant Patni, Dr. Ritesh Malik, Deobrat Singh, Saurab Paruthi, Singapore Angel Network."/>
        <s v="Tata Capital Innovation Fund"/>
        <s v="Lalitesh Katragadda, Ganayantrika Systems"/>
        <s v="Arjun Handa, Amit Jindal, Nagendra Chaudhary"/>
        <s v="Bhanu Vikram Parsotam, Rohan Desai And Paras Patel"/>
        <s v="Sidbi Venture Capital Limited, Yournest Angel Fund"/>
        <s v="Ankur Gupta"/>
        <s v="Newbie Promoter Pvt Ltd"/>
        <s v="Ctrip.Com International Ltd"/>
        <s v="Lightbox Ventures"/>
        <s v="Krishna Jhujhunwala, Dr. Apoorv Ranjan Sharma, Anirudh Damani, Anand Ladsariya, Sanjay Mehta &amp; Others"/>
        <s v="Gbim Technologies Pvt Ltd"/>
        <s v="Nahata Family, Waheed Alli"/>
        <s v="Zodius Capital, Lightspeed Venture Partners"/>
        <s v="Tv Mohandas Pai, Letsventure"/>
        <s v="Gic, Tiger Global Management, Nexus Venture Partners"/>
        <s v="Vallabh Bhanshali, N Squared Management Llc, Jagdish &amp; Sandeep Mehta Family Office"/>
        <s v="Equity Crest, Vinners, Sparknext"/>
        <s v="Temasek Holdings, March Capital, Warburg Pincus"/>
        <s v="Shiva Ashok &amp; Other Unnamed Investors"/>
        <s v="Varun Khurana, Samar Singla, Vinay Bansal,"/>
        <s v="Bertelsmann India Investments, Nirvana Digital India Fund, Nirvana Digital Investment Holding, 500 Startups"/>
        <s v="Harmony Partners, Rb Investments &amp; Existing Investors"/>
        <s v="Unilazer Fund, Phanindra Sama, Peyush Bansal"/>
        <s v="Omidyar Network,"/>
        <s v="Umang Kumar"/>
        <s v="Lemelson Foundation, Michael And Susan Dell Foundation"/>
        <s v="Undisclosed Us Based Investors"/>
        <s v="Sa\\Xc3\\Xafd Business School Seed Fund."/>
        <s v="Rob Chandra"/>
        <s v="Unilazer Ventures"/>
        <s v="Softbank Corp"/>
        <s v="Sequoia Capital, Beenext Ventures, India Quotient, Anand Chandrasekaran"/>
        <s v="Kanpur Angels &amp; Others"/>
        <s v="Jungle Ventures, Taurus Value Creation, Konly Venture, Blume Ventures"/>
        <s v="Apis Partners"/>
        <s v="Institutional Venture Partners, Norwest Venture Partners, Lightspeed Venture Partners, Crv"/>
        <s v="Nandan Nilekani, Accel Partners, Kalaari Capital And Inventus Capital"/>
        <s v="Puneet Dalmia"/>
        <s v="Un Disclosed Investors"/>
        <s v="Anupam Mittal, Amit Gupta, Utsav Somani, Neeraj Goenka, Farooq Adam Mukadam"/>
        <s v="Termsheet, Ah! Ventures"/>
        <s v="Zodius Technology Fund, Lightspeed Venture Partners"/>
        <s v="Kalaari Capital, Inventus Capital, Tekton Ventures, Kae Capital"/>
        <s v="Undisclosed" u="1"/>
        <s v="N/A" u="1"/>
        <s v="Undisclosed Existing Investors As Well As The Tamarind Family Trust" u="1"/>
        <s v="Undisclosed Investors" u="1"/>
        <s v="Undisclosed Investor" u="1"/>
        <s v="Undisclosed Hni" u="1"/>
        <s v="Undisclosed Multiple Investors" u="1"/>
        <s v="Sequoia, Capitalg, Accel" u="1"/>
        <s v="Altimeter Capital, Sutter Hill Ventures" u="1"/>
        <s v="Xl Innovate" u="1"/>
        <s v="Rps Ventures" u="1"/>
        <s v="Viridian Capital" u="1"/>
        <s v="Girnarsoft" u="1"/>
        <s v="Frontline Strategy" u="1"/>
        <s v="Aarin Capital Partners, Tv Mohandas Pai" u="1"/>
        <s v="Pankaj Gupta" u="1"/>
        <s v="Lashit Sanghvi, Nikhil Vora, Venkat Vardhan,Mohammed Bin Abdul Rehman Al Khalifa, Ralph Berezan, Vissal Mathew, Balamurali Krishna" u="1"/>
        <s v="Sequoia Capital, Times Internet Ltd &amp; One More Fund" u="1"/>
        <s v="Ghv Accelerator" u="1"/>
        <s v="Cerracap" u="1"/>
        <s v="Agnus Capital" u="1"/>
        <s v="Ru-Net, Sequoia Capital, Lightbox Ventures" u="1"/>
        <s v="Ajeet Khurana Jinesh Shah, Vikram Chachra, Dr. Aniruddha Malpani" u="1"/>
        <s v="Gopal Aggarwal" u="1"/>
        <s v="Unilazer Ventures, Orios Venture Partners, Steven Lurie" u="1"/>
        <s v="Manipal Global Education Services" u="1"/>
        <s v="Saif Partners, Accion" u="1"/>
        <s v="Tiger Global Management, Yuri Milner, Apoletto, Accel Partners, Flipkart" u="1"/>
        <s v="Bren Corporation" u="1"/>
        <s v="Growx Ventures" u="1"/>
        <s v="Clsa Capital Partners Aria Iv Funds" u="1"/>
        <s v="Mitesh Majithia" u="1"/>
        <s v="Sequoia Capital, Blume Ventures, Uniqorn Ventures And Other" u="1"/>
        <s v="Sashi Reddi, Gabriel Investments" u="1"/>
        <s v="Letsventure, Mohandas Pai" u="1"/>
        <s v="Rajan Anandan, Zoya Akhtar, Reema Kagati, Ruchi Narain, Amrish Kumar, Hrishikesh Parandekar" u="1"/>
        <s v="Accel Partners India, Rb Investments" u="1"/>
        <s v="Prashanth Ranganathan" u="1"/>
        <s v="Infosys" u="1"/>
        <s v="Amazon, Vertex Ventures, Qualcomm, Ru-Net Technology Partners, Matrix Partners" u="1"/>
        <s v="Chicago Capital Ventures, Sanjay Mehta, Others" u="1"/>
        <s v="Unilazer" u="1"/>
        <s v="Saif Partners And Others" u="1"/>
        <s v="Allen Blue, John Katzman, Naveen Tewari, Kartik Hosanagar, Kashyap Deorah, 500 Startups, Blue Fog Capital" u="1"/>
        <s v="Kris Gopalakrishnan &amp; Others" u="1"/>
        <s v="Prahlad Rao, Sundara Rajan, Vikram Chachra" u="1"/>
        <s v="Ritesh Dwivedy, Ramakant Sharma, Mount Nathan Advisors" u="1"/>
        <s v="Tcs, Hdfc, Faering Capital, Elevate Sports" u="1"/>
        <s v="Palred Technologies Ltd" u="1"/>
        <s v="Yournest Angel Fund, Venture Nursery" u="1"/>
        <s v="Rishi Parti, Brahmax Ventures" u="1"/>
        <s v="Medi Assist" u="1"/>
        <s v="Blume Ventures, Flipkart" u="1"/>
        <s v="Exfinity Venture Partners, Unitus Impact Livelihoods Fund" u="1"/>
        <s v="Collaborative Licensing Ventures Llp" u="1"/>
        <s v="Sharad Hegde, Girish Reddy, Siddharth Patil, Shrikant Patil" u="1"/>
        <s v="Mahavir Pratap Sharma" u="1"/>
        <s v="Sequoia Capital, Tree Line Asia, Innoven Capital" u="1"/>
        <s v="Amit Gupta, Sahil Barua, Mukul Singhal, Tracxn Labs" u="1"/>
        <s v="Segnel Venture, Shinji Kimura, Sundar Chanrai, Jafco Asia, Singtel Innov8, Jungle Ventures, K Ganesh" u="1"/>
        <s v="Varun Ahuja, Anubhav Verma" u="1"/>
        <s v="Riqueza Capital" u="1"/>
        <s v="Dheeraj Jain &amp; Others" u="1"/>
        <s v="Constellation Technology Ventures (Exelon Corporation), E.On, Rwe, Khosla Ventures" u="1"/>
        <s v="Phanindra Sama, Aprameya Radhakrishna, Aneesh Reddy, Neeraj Jawalkar, Sanjay Anandaram, Pavan Ongole, Venk Krishnan" u="1"/>
        <s v="Vineel Nalla &amp; Others" u="1"/>
        <s v="Idg Ventures India, Kalaari Capital, 500 Startups" u="1"/>
        <s v="Hyderabad Angels, M&amp;S Partners" u="1"/>
        <s v="Hyderabad Angels, Singapore Angel Network, Ness Wadia" u="1"/>
        <s v="Chandralekha Construction Pvt. Ltd." u="1"/>
        <s v="Rajan Anandan, Mike Galgon, Ravi Gururaj, Ashim Mehra, Mohit Saxena, Internet Group, Tnn Capital And Others" u="1"/>
        <s v="Michael &amp; Susan Dell Foundation, Unitus Seed Fund" u="1"/>
        <s v="Sequoia India, Beenext Ventures, Kunal Shah &amp; Sandeep Tandon" u="1"/>
        <s v="Jozef Bardik, Leo Wang Sangeeth Ram" u="1"/>
        <s v="Saif Partners, Haresh Chawla" u="1"/>
        <s v="Lensbridge Capital, Mape Advisory Group, Fireside Ventures" u="1"/>
        <s v="Mount Nathan Advisors Pte Ltd" u="1"/>
        <s v="Chennai Angels" u="1"/>
        <s v="Astarc Ventures, 50K Ventures &amp; Others" u="1"/>
        <s v="Times Internet" u="1"/>
        <s v="Sequoia India, Lightspeed Venture Partners, Nexus Venture Partners, Global Founders Capital, Apoletto" u="1"/>
        <s v="Gordon And Betty Moore Foundation" u="1"/>
        <s v="Jitu Virwani" u="1"/>
        <s v="Rimpal Chawla, Anuj Srivastava" u="1"/>
        <s v="Ravi Krishnamurthy" u="1"/>
        <s v="Enablers Platform" u="1"/>
        <s v="Baillie Gifford, Falcon Edge Capital, Tiger Global, Softbank Group, Dst Global, Didi Kuaidi" u="1"/>
        <s v="Bessemer Venture Partner, Accel, Saif Partners" u="1"/>
        <s v="Karnataka Semiconductor Venture Capital Firm" u="1"/>
        <s v="New Enterprise Associates" u="1"/>
        <s v="Ram Kumar Kakani, Pradeep K Jaisingh, Sunil T V, Vijay Ghadge, Hemant Kaul, Gurmeet Chahal &amp; Others" u="1"/>
        <s v="Hampton Capital" u="1"/>
        <s v="Unitus Seed Fund, Bijou Kurien, Narayan Ramachandran" u="1"/>
        <s v="Idg Ventures India, Accel Partners India" u="1"/>
        <s v="Anil Menon" u="1"/>
        <s v="Swastika" u="1"/>
        <s v="Mitsui &amp; Co., New Enterprise Associates, Canaan Partners, Silicon Valley Bank" u="1"/>
        <s v="Ashok Agarwal" u="1"/>
        <s v="Raghu Khanna, Sameer Gupta" u="1"/>
        <s v="Ifc Everstone Group" u="1"/>
        <s v="New Enterprise Associates, Cheetah Mobile" u="1"/>
        <s v="Softbank, Tiger Global, Sequoia Capital, Apoletto Managers" u="1"/>
        <s v="Idg Ventures, M &amp; S Partners, Powerhouse Ventures (Usa)." u="1"/>
        <s v="Manish Kheterpal, Alok Mittal, Puneet Dalmia," u="1"/>
        <s v="Flipkart, Accel Partners, Delhivery, Foxconn" u="1"/>
        <s v="Ashish Todi, Abhinav Patodia, Kumar Shwetabh" u="1"/>
        <s v="Harsh Mariwala, Atul Nishar, Dalip Pathak, Michael Carlos" u="1"/>
        <s v="Peepul Capital" u="1"/>
        <s v="Dsg Consumer Partners, Paragon Partners" u="1"/>
        <s v="High Networth Individuals (Undisclosed)" u="1"/>
        <s v="Uniqorn Ventures, Asp Consulting" u="1"/>
        <s v="Satyen Kothari, Keshav Sanghi, Riddhesh Gandhi &amp; Others" u="1"/>
        <s v="Gaja Capital Private Equity Fund" u="1"/>
        <s v="Ashvin Chadha, Avtar Monga, Udaan Angels, Dheeraj Jain" u="1"/>
        <s v="Unnamed Media House And Hnis" u="1"/>
        <s v="High Networth Individuals From India &amp; Usa" u="1"/>
        <s v="Snapdeal" u="1"/>
        <s v="Sanjeev Kapoor, Ravi Saxena &amp; Others" u="1"/>
        <s v="Tiger Global Management, Flipkart" u="1"/>
        <s v="Sequoia And Kalaari Capital." u="1"/>
        <s v="Vikas Agarwal, Vishal Khare, Sanjeev Kakkar, Smile Group" u="1"/>
        <s v="Sf Capital Group" u="1"/>
        <s v="Kemark Ventures, Amit Ranjan, Zishaan Hayath And Others" u="1"/>
        <s v="Seedfund, Bedrock Ventures" u="1"/>
        <s v="Suyash Sharma" u="1"/>
        <s v="Sean Oullivan &amp; Others" u="1"/>
        <s v="Khosla Impact, Biz Stone, Catamaran Ventures, Global Founders Capital, European Investment Fund" u="1"/>
        <s v="Turning Ideas" u="1"/>
        <s v="Sequoia Capital, Ascent Capital, Econtext Asia, Beenos Asia" u="1"/>
        <s v="Aarti Group" u="1"/>
        <s v="Delhivery, Sands Capital And Accel Partners" u="1"/>
        <s v="Qualcomm Venture, Norwest Venture Partners" u="1"/>
        <s v="Sierra Ventures, Cota Capital, Vegas Tech Fund" u="1"/>
        <s v="Arihant Patni, Raay Global Investments" u="1"/>
        <s v="Alok Bajpai, Rajnish Kumar, Amit Dey" u="1"/>
        <s v="Atul Jalan, Shrikanth &amp; Bharath" u="1"/>
        <s v="Group Of Angel Investors" u="1"/>
        <s v="Mumbai Angels, Mayank Bhangdia, Kae Capital" u="1"/>
        <s v="Id Enablers Pvt Ltd" u="1"/>
        <s v="Delhivery" u="1"/>
        <s v="Oswal Techno Ventures Llp" u="1"/>
        <s v="Orbimed, Pradip Dadha Group" u="1"/>
        <s v="Tiger Global Management, Matrix Partners" u="1"/>
        <s v="Unnamed Investor" u="1"/>
        <s v="Sequoia Capital, Nexus Venture Partners" u="1"/>
        <s v="Ah! Ventures, 500 Startups &amp; Other Hnis" u="1"/>
        <s v="S Chand And Co Pvt Ltd" u="1"/>
        <s v="Amit Singhal, Pk Gulati &amp; Others" u="1"/>
        <s v="Rajesh Bhatia, Dheeraj Mehta &amp; Others" u="1"/>
        <s v="Sequoia Capital, Matrix Partners" u="1"/>
        <s v="Grex" u="1"/>
        <s v="Puneet Bhatia &amp; Others" u="1"/>
        <s v="Tania Johny Palathinkal" u="1"/>
        <s v="Group Of Hni Investors" u="1"/>
        <s v="Reliance Capital" u="1"/>
        <s v="Zodius Technology Fund, Khazanah Nasional Berhad" u="1"/>
        <s v="Warburg Pincus, Sequoia Capital, Norwest Venture Partners" u="1"/>
        <s v="Purvi Capital" u="1"/>
        <s v="Westbridge Capital, Omidyar Network, Elevar Equity, Saama Capital, Lok Capital" u="1"/>
        <s v="R M Picture Company Pvt. Ltd." u="1"/>
        <s v="Ashish Jhalani" u="1"/>
        <s v="Karanpal Singh" u="1"/>
        <s v="Raghav Bahl, Ritu Kapur" u="1"/>
        <s v="Nalin Jain, Shomil Pant, Dinesh Kundu &amp; Others" u="1"/>
        <s v="Temasek, Vy Capital" u="1"/>
        <s v="Acumen Fund" u="1"/>
        <s v="500 Startups, Tv Mohandas Pai, Tandem Capital, Vikram Chachra, Aloke Bajpai" u="1"/>
        <s v="Kalaari Capital, Saif Partners, Beenextan Investment Fund" u="1"/>
        <s v="Nanadan Nilekani, Inmobi, Paytm" u="1"/>
        <s v="Green House Ventures" u="1"/>
        <s v="Eight Road Ventures" u="1"/>
        <s v="Aarin Capital, Unitus Seed Fund" u="1"/>
        <s v="Falcon Edge Capital, Ny Based Hedge Fund, Tiger Global, Softbank" u="1"/>
        <s v="Cataraman Ventures" u="1"/>
        <s v="Helion Venture Partners, Exfinity Ventures" u="1"/>
        <s v="Anil Matai, Vikram Tandon, Shyam Sundar R &amp; Others" u="1"/>
        <s v="Payal Syal" u="1"/>
        <s v="Oliphans Capital" u="1"/>
        <s v="Khazanah Nasional Berhad, Helion Venture Partners" u="1"/>
        <s v="High Networth Individuals (No Details)" u="1"/>
        <s v="Sachin Bansal &amp; Binny Bansal, Sol Primero, Outbox Ventures, Sangram Singh" u="1"/>
        <s v="Accel Partners, Subrata Mitra, Larry Braitman, Venk Krishna" u="1"/>
        <s v="Multiple Investors" u="1"/>
        <s v="Accel Partners, International Finance Corporation (Ifc), Qualcomm Ventures, Ventureast" u="1"/>
        <s v="500 Startups" u="1"/>
        <s v="Kalaari Capital, Yournest Angel Fund" u="1"/>
        <s v="Swarnim Multiventures" u="1"/>
        <s v="Bhavdeep Reddy" u="1"/>
        <s v="Asha Jadeja Motwani &amp; Others" u="1"/>
        <s v="M&amp;S Partners" u="1"/>
        <s v="William Bissell, Neeraj Aggarwal, Nandan Nilekani" u="1"/>
        <s v="Phanindra Sama, Anupam Mittal, Vijay Shekhar Sharma, Vishal Gondal, Sateesh Andara &amp; Others" u="1"/>
        <s v="Raghav Bahl" u="1"/>
        <s v="500 Startups, Smile Multimedia, Kunal Bahl, Rohit Bansal, Girish Matrubootham" u="1"/>
        <s v="Infuse Ventures, The Chennai Angels" u="1"/>
        <s v="Kanwaljit Singh, Tv Mohandas Pai" u="1"/>
        <s v="Didi Kuaidi" u="1"/>
        <s v="Alibaba Group, Ant Financial" u="1"/>
        <s v="Tennenbaum Capital Partners &amp; Others" u="1"/>
        <s v="Sequoia India, Saif Partners." u="1"/>
        <s v="Uniqorn Ventures" u="1"/>
        <s v="Nexus Venture Partners, Knoll Ventures And Others" u="1"/>
        <s v="Ah! Ventures, Viktor Koenig Pe Fund, Mantra Ventures" u="1"/>
        <s v="Alibaba, Foxconn, Softbank" u="1"/>
        <s v="Mohandas Pai &amp; Others" u="1"/>
        <s v="Softbank Group, Greenoaks Capital, Sequoia Capital, Lightspeed India" u="1"/>
        <s v="Sequoia Capital, Accel Partners" u="1"/>
        <s v="Orios Venture Partners, Zishaan Hayath" u="1"/>
        <s v="Kunal Bajaj, Chandru Badrinarayanan" u="1"/>
        <s v="Rebright Partners, Ankush Nijhawan, Gaurav Bhatnagar, Manish Dhingra" u="1"/>
        <s v="Tiger Global Management, Orios Venture Partners" u="1"/>
        <s v="Helion Venture Partners, Kalaari Capital" u="1"/>
        <s v="Bedrock Ventures, Rajesh Sawhney, Shailesh Singh" u="1"/>
        <s v="Ramesh Jogani, Shailesh Viswanathan, Jay Srinivasan" u="1"/>
        <s v="Ravi Gururaj, Gaurav Sharma, Viswanath Ramachandran, Ripplewave" u="1"/>
        <s v="Sofina, Google Capital, Altimeter Capital, Sequoia Capital Global Equities, Yuri Milner, Sequoia Capital, Matrix Partners" u="1"/>
        <s v="Chennai Angels, Calcutta Angels, Ah! Ventures, Intellecap Impact Investment Network, Indus Age Partners, Singapore Angel Network, India Internet Fund, Letsventure" u="1"/>
        <s v="Horizons Ventures, Capricorn Investment Group, Social+Capital, Helion Advisors, Berggruen Holdings" u="1"/>
        <s v="Youwecan Ventures" u="1"/>
        <s v="Wealth First, Ashneer Grover, Atul Phadnis" u="1"/>
        <s v="Nihon Kotsu," u="1"/>
        <s v="Neha Vats, Gaurav Vats" u="1"/>
        <s v="Qprize From Qualcomm Ventures" u="1"/>
        <s v="Girish Mathrubootham, Phanindra Sama, Vikram Chachra, Others From Letsventure" u="1"/>
        <s v="Reliance Capital Venture" u="1"/>
        <s v="Helion Ventures, Jungle Ventures &amp; Bessemer Venture Partners" u="1"/>
        <s v="Ajeet Khurana &amp; Others" u="1"/>
        <s v="Zodius Technology Fund" u="1"/>
        <s v="Chryscapital" u="1"/>
        <s v="Sequoia Capital, Lightspeed Ventures" u="1"/>
        <s v="Quintillion Media, 500 Startups" u="1"/>
        <s v="Accel Partners, Deep Kalra, Rajesh Magow, Mohit Gupta, Shamik Sharma" u="1"/>
        <s v="Amit Ranjan, Vijay Shekhar Sharma, Kunal Bahl, Girish Mathrubootham &amp; Group Of Other Angel Investors" u="1"/>
        <s v="Accion, Leapfrog Investments, Lok Capital" u="1"/>
        <s v="Jitendra Gupta &amp; Others" u="1"/>
        <s v="Gujarat Based Angel Investors, Mmy Co-Founder" u="1"/>
        <s v="Nalin Jain &amp; Other Angel Investors" u="1"/>
        <s v="Intellecap Impact Investment Network, Family Office Fund" u="1"/>
        <s v="Kunal Bahl, Rohit Bansal, Zishaan Hayath, Prashant Malik" u="1"/>
        <s v="New Enterprise Associates, Orios Venture Partners" u="1"/>
        <s v="Nea, Milliways Ventures, Naya Ventures" u="1"/>
        <s v="Askme" u="1"/>
        <s v="Ah! Ventures, Times Internet, Rudy Gopalakrishnan" u="1"/>
        <s v="Orios Venture Partners, Amit Ranjan &amp; Others" u="1"/>
        <s v="The 1947" u="1"/>
        <s v="Ajmera Group Of Companies" u="1"/>
        <s v="Growx Ventures, Tracxn Labs, Powai Lake Ventures, And Sahil Barua" u="1"/>
        <s v="Norwest Venture Partners, Nexus Venture Partners, Helion Venture Partners, Draper Fisher Jurvetson, Peepul Capital" u="1"/>
        <s v="India Quotient, Letsventure Investors, Lead Angels" u="1"/>
        <s v="Rocket Internet" u="1"/>
        <s v="Equentia Natural Resources" u="1"/>
        <s v="Manish Singhal, P39 Capital &amp; Others" u="1"/>
        <s v="Aspada Investment Advisors, Qualcomm Ventures" u="1"/>
        <s v="The Chennai Angels, Idg Ventures India" u="1"/>
        <s v="Bessemer Ventures, Kae Capital" u="1"/>
        <s v="Ifc, Axon Partners, Intel Capital" u="1"/>
        <s v="Amazon, Fidelity Growth Partners, Mousse Partners" u="1"/>
        <s v="Rajan Anandan, Kunal Bahl, Rohit Bansal, Rahul Khanna" u="1"/>
        <s v="Gokul Jaykrishna, Brand Capital" u="1"/>
        <s v="Powai Lake Ventures, Ajeet Khurana &amp; Others" u="1"/>
        <s v="Sofina, Hillhouse Capital" u="1"/>
        <s v="Mangroves Capital Partners, Vikas Saxena" u="1"/>
        <s v="Dmg Information Asia Pacific" u="1"/>
        <s v="Tiger Global Management, Bertelsmann India, Steadview Capital, Liberty Media, Mousse Partners, Quilvest" u="1"/>
        <s v="Sunrise Capital Gmbh, Big Data Investments B.V" u="1"/>
        <s v="Helion Venture Partners,Amarpreet Sawhney, Deshpande Foundation, Fred Khosravi, Richard S. Braddock" u="1"/>
        <s v="Not Disclosed" u="1"/>
        <s v="Mirah Hospitality" u="1"/>
        <s v="Saama Capital, Mayfield, Ashvin Chadha, Shailesh Mehta" u="1"/>
        <s v="Tiger Global Management, Ratan Tata, Nexus Venture Partners" u="1"/>
        <s v="Sequoia Capital, Empire Angels, Ngp" u="1"/>
        <s v="Ivycap Ventures, Accel Partners, Dragoneer Investment Group" u="1"/>
        <s v="Letsventure, Kumar Bansal, Kshitij Jain" u="1"/>
        <s v="Indianideas.Com" u="1"/>
        <s v="Forum Synergies Pe Fund" u="1"/>
        <s v="Accel Partners, Helion Venture Partners" u="1"/>
        <s v="Ritesh Veera, Singapore Angel Network, Orios Venture Partners," u="1"/>
        <s v="Hr Technology Fund" u="1"/>
        <s v="Tamarind Family Private Trust" u="1"/>
        <s v="Softbank, Sequoia Capital" u="1"/>
        <s v="Sequoia Capital, Nexus Venture Partners, Blume Ventures" u="1"/>
        <s v="Pradyumna Dalmia, Sudhir Rao &amp; Others" u="1"/>
        <s v="Snow Leopard Technology Ventures" u="1"/>
        <s v="Sumit Gandhi, Manish Gandhi" u="1"/>
        <s v="Tiger Global, Orios Venture Partners." u="1"/>
        <s v="Catamaran Ventures, New India Investment Corporation" u="1"/>
        <s v="Mumbai Angels, Vriddhi Fund, Others" u="1"/>
        <s v="India Value Fund Advisors" u="1"/>
        <s v="Flipkart, Tiger Global" u="1"/>
        <s v="Falcon Edge Capital, Meru Capital, Ola, Matrix Partners, Dsg Consumer Partners, Axis Bank" u="1"/>
        <s v="Jayant Bokadia" u="1"/>
        <s v="Makemytrip" u="1"/>
        <s v="Ab Kinnevik, Falcon Edge Capital, Coatue Management" u="1"/>
        <s v="Fidelity Growth Partners" u="1"/>
        <s v="Goldman Sachs, Zodius Technology Fund, Bertelsmann India Investments Norwest Venture Partners." u="1"/>
        <s v="Steadview Capital And Existing Investors" u="1"/>
        <s v="Accel Partners, Traxcn Labs &amp; Others" u="1"/>
        <s v="Sandeep Parwal, Krishan Gupta &amp; Others" u="1"/>
        <s v="Idg Ventures India, Omidyar Network, Sherpalo Ventures, Mohandas Pai" u="1"/>
        <s v="Sachin And Binny Bansal, Malvinder And Shivinder Singh, Gurpreet Singh &amp; Others" u="1"/>
        <s v="Paytm, Saif Partners, Tiger Global Management &amp; Others" u="1"/>
        <s v="Abhishek Gupta" u="1"/>
        <s v="Sidbi Venture Capital Ltd" u="1"/>
        <s v="Lightbox Ventures, Beenos" u="1"/>
        <s v="Kunal Bahl, Rohit Bansal" u="1"/>
        <s v="Elliot Stechman, Gautam Sinha, Ambarish Ray" u="1"/>
        <s v="Jai Choi, Kiyohiro Sugashita, Hirokazu" u="1"/>
        <s v="Oliphabs Capital" u="1"/>
        <s v="Dsg Consumer Partners, Saama Capital." u="1"/>
        <s v="Kae Capital, Anupam Mittal" u="1"/>
        <s v="Group Of 15 Angel Investors" u="1"/>
        <s v="Ventureworks India, Blume Ventures, Batlivala &amp; Karani Securities, Nikunj Jhaveri" u="1"/>
        <s v="Srinivas Tirupati" u="1"/>
        <s v="Carrick Capital Partners" u="1"/>
        <s v="Mumbai Angels &amp; Other Angel Investors" u="1"/>
        <s v="Dmg Information" u="1"/>
        <s v="Rajan Anandan, Niraj Singh, Sachin Bhatia, Singapore Angel Network &amp; Aseem Vadehra" u="1"/>
        <s v="Virendra Shahney, Dr Paresh Doshi" u="1"/>
        <s v="Tiger Global, Nirvana Ventures Advisors" u="1"/>
        <s v="Morgan Stanley" u="1"/>
        <s v="Fidelity Growth Partners, Fidelity Biosciences" u="1"/>
        <s v="Snow Leopard, Paytm" u="1"/>
        <s v="Future Fund,Bessemer Venture, Capricorn Investment And Ifc" u="1"/>
        <s v="Norwest Venture Partners, Saif Partners, Accel Partners" u="1"/>
        <s v="Kcl" u="1"/>
        <s v="Sequoia Capital, Seedfund" u="1"/>
        <s v="Arihant Patni, Vishal Khare, Viswanath Ramachandran" u="1"/>
        <s v="M&amp;S Partners Pte. Ltd" u="1"/>
        <s v="I2India Pvt Ltd" u="1"/>
        <s v="Mahesh Pratapneni, Pallab Chatterjee &amp; Others" u="1"/>
        <s v="Lgt Group, Asian Healthcare Fund, Seedfund" u="1"/>
        <s v="Neoteric Infomatique Limited" u="1"/>
        <s v="Ask Pravi" u="1"/>
        <s v="Faering Capital, Foundation Capital, Inventus Capital Partners" u="1"/>
        <s v="Group Of Angel Investors From Us/India" u="1"/>
        <s v="Sachin Bansal, Bunny Bansal &amp; Other Investors" u="1"/>
        <s v="Kunal Bahl, Rohit Bansal, Blume Ventures, Phanindra Sama, Raju Reddy" u="1"/>
        <s v="Angelprime" u="1"/>
        <s v="Matrix Partners India, Saif Partners" u="1"/>
        <s v="Holostik Group, Youwecan Ventures, 500 Startups, Vijay Shekhar Sharma, Manish Kheterpal, Amit Patni" u="1"/>
        <s v="Nokia Growth Partners, Nexus Venture Partners, Avalon Ventures" u="1"/>
        <s v="Sequoia Capital, Kae Capital, Anupam Mittal, Sandeep Tandon" u="1"/>
        <s v="Mercury Fund, Anshu Sharma, Pratyush Prasanna, Robert Winters &amp; Others" u="1"/>
        <s v="Development Finance Institution Belgian Investment Company, Oikocredit" u="1"/>
        <s v="Accel Partners, Flipkart" u="1"/>
        <s v="Idg Ventures India, Elevar Equity, Accion Venture Lab" u="1"/>
        <s v="Saif Partners, Accel Partners" u="1"/>
        <s v="Mape Advisory" u="1"/>
        <s v="Naveen Tiwari, Mohit Saxena, Amit Gupta, Piyush Shah, Manish Dugar" u="1"/>
        <s v="Commonfloor" u="1"/>
        <s v="Sameer Koticha" u="1"/>
        <s v="Goldman Sachs, Rocket Internet" u="1"/>
        <s v="Anand Vijay, Nipun Dureja, Satyajit Heeralal, Keith Rodricks, Gaurav Lochan, Azmul Haque, Nikhil Bagri" u="1"/>
        <s v="Rishi Vasudev, Amit Gupta, Rajiv Nayan" u="1"/>
        <s v="Idg Ventures, Sequoia Capital" u="1"/>
        <s v="Tiger Global Management, Multiples Alternate Asset Management, Nexus Venture Partners, Times Internet" u="1"/>
        <s v="Fidelity Growth Partners India, Saif Partners, Helion Ventures" u="1"/>
        <s v="Accel Partners, Tiger Global Management" u="1"/>
        <s v="S.Gopalakrishnan, Beenos" u="1"/>
        <s v="Exfinity Ventures" u="1"/>
        <s v="Florida Based Angel Investor" u="1"/>
        <s v="Helion Venture Partners, Orios Venture Partners" u="1"/>
        <s v="Arun Chandra Mohan, Praveen Sinha" u="1"/>
        <s v="Rajendra Gogri, Chandrakant Gogri" u="1"/>
        <s v="Kjs Group" u="1"/>
        <s v="Phanindra Sama, Jay Sethuram, Hemant Kanakia, Ravi Trivedi" u="1"/>
        <s v="Subhash Goyal" u="1"/>
        <s v="Peesh Venture Capital" u="1"/>
        <s v="Biz Stone" u="1"/>
        <s v="Kae Capital, Anoop Goyal, Mike Shah, Va Sastry" u="1"/>
        <s v="Sandiep Shrivatsava" u="1"/>
        <s v="I2India Ventures" u="1"/>
        <s v="Nirvana Venture Advisors" u="1"/>
        <s v="Manipal Group" u="1"/>
        <s v="Astarc Ventures" u="1"/>
        <s v="Accel Partners, Kalaari Capital" u="1"/>
        <s v="Tim Chen, Sanjay Venkat" u="1"/>
        <s v="Sol Primero, Outbox Ventures, Nikunj Jain" u="1"/>
        <s v="Accel Partners, Saif Partners" u="1"/>
        <s v="Rudy Gopalakrishnan, Ah! Ventures" u="1"/>
        <s v="Rajesh Sawheny , Rajan Anandan, Amit Ranjan, Niraj Singh, Aecal, Meraevents." u="1"/>
        <s v="Amit Tyagi, Sandeep Acharya &amp; Others" u="1"/>
        <s v="Tiger Global, Investment Ab Kinnevik, Steadview Capital" u="1"/>
        <s v="Sequoia Capital, Jason Hirschhorn, Jarett Posner, And Amit Bhatiani" u="1"/>
        <s v="Silicon Valley Ventures, Nea Ventures, Valiant Capital, Idg Ventures India, Saif Partners, Vertex Ventures" u="1"/>
        <s v="Tree Line Asia, Cisco Investments, American Express, Sequoia Capital" u="1"/>
        <s v="Dst Global, Steadview Capital, Tiger Global, Accel Partners &amp; Others" u="1"/>
        <s v="Ajai Chowdhry, Ashvin Chadha, Yogesh Bansal,\\Nnitin Singhal &amp; Others" u="1"/>
        <s v="Kanwaljit Singh, Shripad Nadkarni, Sarvesh Shahra &amp; Others" u="1"/>
        <s v="Hyderabad Based Investor" u="1"/>
        <s v="Sequoia Capital, Tr Capital, Steadview Capital, Saif Partners, Kalaari Capital" u="1"/>
        <s v="Helion Venture Partner, Powerhouse Ventures, Gsf And Other Angel Investors" u="1"/>
        <s v="Dragoneer Investment, Accel Partners, Qualcomm Ventures, Times Internet" u="1"/>
        <s v="Ajay Relan," u="1"/>
        <s v="Tiger Global Management, Lightspeed Venture Partners" u="1"/>
        <s v="Tiger Global, Sequoia Capital" u="1"/>
        <s v="Saif Partners, Sequoia Capital" u="1"/>
        <s v="Premjiinvest, Tiger Global, Ribbit Capital" u="1"/>
        <s v="Saif Partners, Accel Partners, Kunal Bahl, Rohit Bansal" u="1"/>
        <s v="Orios Venture Partners, Mayfield India" u="1"/>
        <s v="Ascent Capital, Kalaari Capital" u="1"/>
        <s v="Deep Kalra, Sequoia Capital, Omidyar Network, Intel Capital &amp; Kae Capital" u="1"/>
        <s v="Tiger Global, Google Capital &amp; Accel Partners" u="1"/>
        <s v="Gic Ventures" u="1"/>
        <s v="Michael &amp; Susan Dell Foundation, Pearson Learning Fund" u="1"/>
        <s v="Mayfield Ventures, Kalaari Capital, Helion Ventures" u="1"/>
        <s v="Sequoia Capital, Nexus Venture Partners, Lightspeed Ventures, Gfc" u="1"/>
        <s v="Version One Ventures, 500 Startups, Nexus Venture Partners And Arena Ventures" u="1"/>
        <s v="Rakesh Mathur, Vikas Taneja &amp; Others" u="1"/>
        <s v="Accel Us, Accel India, Saif Partners." u="1"/>
        <s v="S S Mukherji &amp; Others" u="1"/>
        <s v="Oliphans Capital, Haresh Chawla" u="1"/>
        <s v="Ah! Ventures, Calcutta Angels, 91Springboard" u="1"/>
        <s v="Seek Ltd &amp; Affiliates" u="1"/>
        <s v="Cross Border Angels &amp; Others" u="1"/>
        <s v="Mitsui &amp; Co &amp; Existing Investors" u="1"/>
        <s v="Bessemer Ventures, Blume Ventures" u="1"/>
        <s v="Greycroft Partners, Fidelity Growth Partners" u="1"/>
        <s v="The Hr Fund" u="1"/>
        <s v="Bessemer Venture Partners, Saif Partners" u="1"/>
        <s v="Helion Venture Partners, Kae Capital" u="1"/>
        <s v="Maverick Capital, Idg Ventures India" u="1"/>
        <s v="Madhukar Gangadi, Satish Reddy, Srini Raju, Srini Koppolu &amp; Sidbi" u="1"/>
        <s v="Rajan Anandan &amp; Other Angel Investors" u="1"/>
        <s v="Powai Lake Ventures, Aneesh Reddy, Ashish Kashyap, Alok Mittal" u="1"/>
        <s v="Tarun Arora" u="1"/>
        <s v="Tiger Global, Accel Partners" u="1"/>
        <s v="Tiger Global, Sequoia Capital." u="1"/>
        <s v="Rocket Internet Ag &amp; Others" u="1"/>
        <s v="Ventureeast, Varaprasad Reddy" u="1"/>
        <s v="Kae Capital, Gsf, Teruhide Sato" u="1"/>
        <s v="Zishaan Hayath, Lalit Mangal, Harpreet Singh Grover" u="1"/>
        <s v="Ramesh Kavediya" u="1"/>
        <s v="Idg Ventures, Naveen Tewari" u="1"/>
        <s v="I-Cube-N" u="1"/>
        <s v="Value Fund Advisors" u="1"/>
        <s v="Wipro" u="1"/>
        <s v="Idg Ventures, Outbox Ventures" u="1"/>
        <s v="Ca Media Lp, Start Media." u="1"/>
        <s v="Wu Chay Chin" u="1"/>
        <s v="Valiant Capital" u="1"/>
        <s v="Sol Primero" u="1"/>
        <s v="Jafco Asia, Keystone Group, Dragoneer Investment, Accel Partners" u="1"/>
        <s v="Accion Venture Labs, Rianta Capital" u="1"/>
        <s v="Dr Mushtaq Shah, Dr Faraz Naqvi" u="1"/>
        <s v="Greenoaks Capital, Sequoia Capital, Lightspeed Ventures" u="1"/>
        <s v="Tiger Global Management, Indian Quotient, Binny Bansal" u="1"/>
        <s v="Sequoia Capital, India Quotient" u="1"/>
        <s v="Solidarity Venture Capital &amp; Others" u="1"/>
        <s v="Pittie Group" u="1"/>
        <s v="Nick Adams, Kiran Bhat, Family Pot Investments Llp" u="1"/>
        <s v="Tiger Global, Matrix Partners, Lightspeed Venture Partners" u="1"/>
        <s v="Nandan Nilekani, Rajiv Mody, Ajai Chowdhary" u="1"/>
        <s v="Tano Capital" u="1"/>
        <s v="Ta Associates" u="1"/>
        <s v="Mayfield Ventures, Kalaari Capital" u="1"/>
        <s v="Trinity Ventures, Interwest Partners, Mohr Davidow Ventures, Presidio Ventures" u="1"/>
        <s v="Zodius Capital, Ru-Net, Kalaari Capital, Qualcomm Ventures" u="1"/>
        <s v="Sol Primero, Rajiv Mehta" u="1"/>
        <s v="Orios Venture Partner" u="1"/>
        <s v="Valiant Capital Partners" u="1"/>
        <s v="India Quotient, Kae Capital" u="1"/>
        <s v="Temasek, Norwest Venture Partners" u="1"/>
        <s v="Tiger Global, Times Internet, Zodius Capital" u="1"/>
        <s v="Anand Vijay, Shashank Mehrotra &amp; Others" u="1"/>
        <s v="Valiant Capital, Tybourne Capital, Sequoia Capital, Runet And Sofina" u="1"/>
        <s v="Falcon Edge Capital, Matrix Partners India, Sequoia Capital India And Omidyar Network" u="1"/>
        <s v="Saif Partners, Sequoia Capital, Aspada" u="1"/>
        <s v="Nexus Venture Partners, Matrix Partners" u="1"/>
        <s v="Srinivas Aluri, Srinivas Modukury, Bs Nagesh" u="1"/>
        <s v="Ashok Goel (Promoter)" u="1"/>
        <s v="Tiger Global, Rebright Partners, Sachin And Binny Bansal" u="1"/>
        <s v="Helion Venture Partners" u="1"/>
        <s v="Cross Border Angels" u="1"/>
        <s v="Calcutta Angels, Venture Nursery Angels Mumbai Angels" u="1"/>
        <s v="Brick Eagle" u="1"/>
        <s v="Da-Iict, Techstars, Carnegie Mellon University, Startup Brasil Program" u="1"/>
        <s v="Sequoia Capital, Ranjan Pai, Mohandas Pai &amp; Others" u="1"/>
        <s v="Interglobe Technology Quotient, Lantern Capital" u="1"/>
        <s v="Saif Partners, Fulcrum Ventures" u="1"/>
        <s v="Unitus Seed Fund\\Nnarayan Ramachandran, Bijou Kurien" u="1"/>
        <s v="V Balakrishnan, T V Mohandas Pai, Bc Prabhakar" u="1"/>
        <s v="V Balakrishnan, T V Mohandas Pai" u="1"/>
        <s v="Sumit Jain, Rajat Jain, Sanjay Bhasin" u="1"/>
        <s v="Matrix Partners, Sequoia Capital, Nexus Venture Partners" u="1"/>
        <s v="Idg Ventures India, Jungle Ventures, India Quotient." u="1"/>
        <s v="Tiger Global Management, Sequoia Capital India" u="1"/>
        <s v="Tpg Growth, Tr Capital, Idg Ventures" u="1"/>
        <s v="Venkat Vallabhneni, Sudhakar Reddy, Srinivasa Rao Paturi" u="1"/>
        <s v="Dena Co., Japan &amp; Teruhide Sato (In Addition To Mks Switzerland &amp; Kris Gopalkrishnan)" u="1"/>
        <s v="To The New Ventures" u="1"/>
        <s v="Tom Clausen, Rohan Ajila, Haldyn Glass" u="1"/>
        <s v="Anupam Mittal, Manish Vij, Prashant Tandon, Gaurav Agarwal, Akash Agarwal, Himanshu Aggarwal, Kevin Parikh" u="1"/>
        <s v="Jungle Ventures, Redbright Partners, Blume Ventures" u="1"/>
        <s v="Seedrs Crowd Funding Platform" u="1"/>
        <s v="Kickstarter" u="1"/>
        <s v="Google Capital" u="1"/>
        <s v="Js Capital, Helion Venture Partners, Capricorn Investment Group" u="1"/>
        <s v="Rajan Anandan, Shankar Mahadevan, Deep Kalra &amp; Others" u="1"/>
        <s v="Adroitent Pvt. Ltd." u="1"/>
        <s v="Tiger Global &amp; Other Investors" u="1"/>
        <s v="Cogent E Services" u="1"/>
        <s v="Hyderabad Angels (At Startup Heroes Event)" u="1"/>
        <s v="Eduardo Saverin &amp; Velos Capital" u="1"/>
        <s v="Mayfield India, Kalaari Capital, Helion Ventures" u="1"/>
        <s v="Goldman Sachs, Zodius Capital" u="1"/>
        <s v="Inventus Capital Partners, Idg Ventures" u="1"/>
        <s v="People Group (Shaadi.Com)" u="1"/>
        <s v="Hillhouse Capital, Tybourne Capital" u="1"/>
        <s v="Kalaari Capital, Sequoia Capital" u="1"/>
        <s v="Asia Pacific Internet Group" u="1"/>
        <s v="Karsemven Fund" u="1"/>
        <s v="Exfinity Fund, Growx Ventures." u="1"/>
        <s v="Uk Based Group Of Angel Investors" u="1"/>
      </sharedItems>
    </cacheField>
    <cacheField name="InvestmentnType" numFmtId="0">
      <sharedItems/>
    </cacheField>
    <cacheField name="Amount in USD" numFmtId="165">
      <sharedItems containsSemiMixedTypes="0" containsString="0" containsNumber="1" containsInteger="1" minValue="18000" maxValue="3900000000"/>
    </cacheField>
    <cacheField name="Year" numFmtId="0">
      <sharedItems containsSemiMixedTypes="0" containsString="0" containsNumber="1" containsInteger="1" minValue="2016" maxValue="2020" count="5">
        <n v="2020"/>
        <n v="2019"/>
        <n v="2018"/>
        <n v="2017"/>
        <n v="2016"/>
      </sharedItems>
    </cacheField>
    <cacheField name="Month" numFmtId="0">
      <sharedItems containsSemiMixedTypes="0" containsString="0" containsNumber="1" containsInteger="1" minValue="1" maxValue="12"/>
    </cacheField>
    <cacheField name="Month Name" numFmtId="0">
      <sharedItems count="12">
        <s v="January"/>
        <s v="December"/>
        <s v="November"/>
        <s v="October"/>
        <s v="September"/>
        <s v="August"/>
        <s v="July"/>
        <s v="June"/>
        <s v="May"/>
        <s v="April"/>
        <s v="February"/>
        <s v="March"/>
      </sharedItems>
    </cacheField>
    <cacheField name="Quarter" numFmtId="0">
      <sharedItems containsSemiMixedTypes="0" containsString="0" containsNumber="1" containsInteger="1" minValue="1" maxValue="4" count="4">
        <n v="1"/>
        <n v="4"/>
        <n v="3"/>
        <n v="2"/>
      </sharedItems>
    </cacheField>
    <cacheField name="Year Month" numFmtId="0">
      <sharedItems count="49">
        <s v="2020 Jan"/>
        <s v="2019 Dec"/>
        <s v="2019 Nov"/>
        <s v="2019 Oct"/>
        <s v="2019 Sep"/>
        <s v="2019 Aug"/>
        <s v="2019 Jul"/>
        <s v="2019 Jun"/>
        <s v="2019 May"/>
        <s v="2019 Apr"/>
        <s v="2019 Feb"/>
        <s v="2018 Feb"/>
        <s v="2019 Jan"/>
        <s v="2018 Dec"/>
        <s v="2018 Nov"/>
        <s v="2018 Oct"/>
        <s v="2018 Sep"/>
        <s v="2018 Aug"/>
        <s v="2018 Jul"/>
        <s v="2018 Jun"/>
        <s v="2018 May"/>
        <s v="2018 Apr"/>
        <s v="2018 Mar"/>
        <s v="2018 Jan"/>
        <s v="2017 Dec"/>
        <s v="2017 Nov"/>
        <s v="2017 Oct"/>
        <s v="2017 Sep"/>
        <s v="2017 Aug"/>
        <s v="2017 Jul"/>
        <s v="2017 Jun"/>
        <s v="2017 May"/>
        <s v="2017 Apr"/>
        <s v="2017 Mar"/>
        <s v="2017 Feb"/>
        <s v="2017 Jan"/>
        <s v="2016 Dec"/>
        <s v="2016 Nov"/>
        <s v="2016 Oct"/>
        <s v="2016 Sep"/>
        <s v="2016 Aug"/>
        <s v="2016 Jul"/>
        <s v="2016 Jun"/>
        <s v="2016 May"/>
        <s v="2016 Apr"/>
        <s v="2016 Mar"/>
        <s v="2016 Feb"/>
        <s v="2016 Jan"/>
        <s v="2019 Mar" u="1"/>
      </sharedItems>
    </cacheField>
    <cacheField name="Months (Date)" numFmtId="0" databaseField="0">
      <fieldGroup base="1">
        <rangePr groupBy="months" startDate="2016-01-04T00:00:00" endDate="2020-01-14T00:00:00"/>
        <groupItems count="14">
          <s v="&lt;04-01-2016"/>
          <s v="Jan"/>
          <s v="Feb"/>
          <s v="Mar"/>
          <s v="Apr"/>
          <s v="May"/>
          <s v="Jun"/>
          <s v="Jul"/>
          <s v="Aug"/>
          <s v="Sep"/>
          <s v="Oct"/>
          <s v="Nov"/>
          <s v="Dec"/>
          <s v="&gt;14-01-2020"/>
        </groupItems>
      </fieldGroup>
    </cacheField>
    <cacheField name="Quarters (Date)" numFmtId="0" databaseField="0">
      <fieldGroup base="1">
        <rangePr groupBy="quarters" startDate="2016-01-04T00:00:00" endDate="2020-01-14T00:00:00"/>
        <groupItems count="6">
          <s v="&lt;04-01-2016"/>
          <s v="Qtr1"/>
          <s v="Qtr2"/>
          <s v="Qtr3"/>
          <s v="Qtr4"/>
          <s v="&gt;14-01-2020"/>
        </groupItems>
      </fieldGroup>
    </cacheField>
    <cacheField name="Years (Date)" numFmtId="0" databaseField="0">
      <fieldGroup base="1">
        <rangePr groupBy="years" startDate="2016-01-04T00:00:00" endDate="2020-01-14T00:00:00"/>
        <groupItems count="7">
          <s v="&lt;04-01-2016"/>
          <s v="2016"/>
          <s v="2017"/>
          <s v="2018"/>
          <s v="2019"/>
          <s v="2020"/>
          <s v="&gt;14-01-2020"/>
        </groupItems>
      </fieldGroup>
    </cacheField>
  </cacheFields>
  <extLst>
    <ext xmlns:x14="http://schemas.microsoft.com/office/spreadsheetml/2009/9/main" uri="{725AE2AE-9491-48be-B2B4-4EB974FC3084}">
      <x14:pivotCacheDefinition pivotCacheId="19961266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66087961" backgroundQuery="1" createdVersion="8" refreshedVersion="8" minRefreshableVersion="3" recordCount="0" supportSubquery="1" supportAdvancedDrill="1" xr:uid="{7BAF87B9-BCAF-4E97-BFB4-5AE2A443197A}">
  <cacheSource type="external" connectionId="2"/>
  <cacheFields count="4">
    <cacheField name="[startup_funding].[Year Month].[Year Month]" caption="Year Month" numFmtId="0" hierarchy="13" level="1">
      <sharedItems count="48">
        <s v="2016 Apr"/>
        <s v="2016 Aug"/>
        <s v="2016 Dec"/>
        <s v="2016 Feb"/>
        <s v="2016 Jan"/>
        <s v="2016 Jul"/>
        <s v="2016 Jun"/>
        <s v="2016 Mar"/>
        <s v="2016 May"/>
        <s v="2016 Nov"/>
        <s v="2016 Oct"/>
        <s v="2016 Sep"/>
        <s v="2017 Apr"/>
        <s v="2017 Aug"/>
        <s v="2017 Dec"/>
        <s v="2017 Feb"/>
        <s v="2017 Jan"/>
        <s v="2017 Jul"/>
        <s v="2017 Jun"/>
        <s v="2017 Mar"/>
        <s v="2017 May"/>
        <s v="2017 Nov"/>
        <s v="2017 Oct"/>
        <s v="2017 Sep"/>
        <s v="2018 Apr"/>
        <s v="2018 Aug"/>
        <s v="2018 Dec"/>
        <s v="2018 Feb"/>
        <s v="2018 Jan"/>
        <s v="2018 Jul"/>
        <s v="2018 Jun"/>
        <s v="2018 Mar"/>
        <s v="2018 May"/>
        <s v="2018 Nov"/>
        <s v="2018 Oct"/>
        <s v="2018 Sep"/>
        <s v="2019 Apr"/>
        <s v="2019 Aug"/>
        <s v="2019 Dec"/>
        <s v="2019 Feb"/>
        <s v="2019 Jan"/>
        <s v="2019 Jul"/>
        <s v="2019 Jun"/>
        <s v="2019 May"/>
        <s v="2019 Nov"/>
        <s v="2019 Oct"/>
        <s v="2019 Sep"/>
        <s v="2020 Jan"/>
      </sharedItems>
    </cacheField>
    <cacheField name="[Measures].[Sum of Amount in USD]" caption="Sum of Amount in USD" numFmtId="0" hierarchy="16" level="32767"/>
    <cacheField name="[startup_funding].[Industry Vertical].[Industry Vertical]" caption="Industry Vertical" numFmtId="0" hierarchy="3" level="1">
      <sharedItems containsSemiMixedTypes="0" containsNonDate="0" containsString="0"/>
    </cacheField>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0"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2" memberValueDatatype="130" unbalanced="0">
      <fieldsUsage count="2">
        <fieldUsage x="-1"/>
        <fieldUsage x="2"/>
      </fieldsUsage>
    </cacheHierarchy>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2"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0"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3"/>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2" memberValueDatatype="130" unbalanced="0">
      <fieldsUsage count="2">
        <fieldUsage x="-1"/>
        <fieldUsage x="0"/>
      </fieldsUsage>
    </cacheHierarchy>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67013892" backgroundQuery="1" createdVersion="8" refreshedVersion="8" minRefreshableVersion="3" recordCount="0" supportSubquery="1" supportAdvancedDrill="1" xr:uid="{58ACF602-9A19-4DDD-B000-42A0A31F46D1}">
  <cacheSource type="external" connectionId="2"/>
  <cacheFields count="3">
    <cacheField name="[Measures].[Sum of Amount in USD]" caption="Sum of Amount in USD" numFmtId="0" hierarchy="16" level="32767"/>
    <cacheField name="[startup_funding].[Startup Name].[Startup Name]" caption="Startup Name" numFmtId="0" hierarchy="2" level="1">
      <sharedItems count="5">
        <s v="Byjus"/>
        <s v="Flipkart"/>
        <s v="Paytm"/>
        <s v="Rapido Bike Taxi"/>
        <s v="Udaan"/>
      </sharedItems>
    </cacheField>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fieldsUsage count="2">
        <fieldUsage x="-1"/>
        <fieldUsage x="1"/>
      </fieldsUsage>
    </cacheHierarchy>
    <cacheHierarchy uniqueName="[startup_funding].[Industry Vertical]" caption="Industry Vertical" attribute="1" defaultMemberUniqueName="[startup_funding].[Industry Vertical].[All]" allUniqueName="[startup_funding].[Industry Vertical].[All]" dimensionUniqueName="[startup_funding]" displayFolder="" count="0" memberValueDatatype="130" unbalanced="0"/>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2"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0"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2"/>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67592593" backgroundQuery="1" createdVersion="8" refreshedVersion="8" minRefreshableVersion="3" recordCount="0" supportSubquery="1" supportAdvancedDrill="1" xr:uid="{BDA9000A-152B-4FA7-B79B-917216AA1540}">
  <cacheSource type="external" connectionId="2"/>
  <cacheFields count="3">
    <cacheField name="[startup_funding].[InvestmentnType].[InvestmentnType]" caption="InvestmentnType" numFmtId="0" hierarchy="7" level="1">
      <sharedItems count="6">
        <s v="Funding Round"/>
        <s v="Private Equity"/>
        <s v="Series B"/>
        <s v="Series C"/>
        <s v="Series D"/>
        <s v="Seed Funding" u="1"/>
      </sharedItems>
    </cacheField>
    <cacheField name="[Measures].[Sum of Amount in USD]" caption="Sum of Amount in USD" numFmtId="0" hierarchy="16" level="32767"/>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0"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0" memberValueDatatype="130" unbalanced="0"/>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2"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0"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fieldsUsage count="2">
        <fieldUsage x="-1"/>
        <fieldUsage x="0"/>
      </fieldsUsage>
    </cacheHierarchy>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2"/>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68055555" backgroundQuery="1" createdVersion="8" refreshedVersion="8" minRefreshableVersion="3" recordCount="0" supportSubquery="1" supportAdvancedDrill="1" xr:uid="{7AA0D959-C4C8-4C6E-BAA1-7A0C31B87DF7}">
  <cacheSource type="external" connectionId="2"/>
  <cacheFields count="3">
    <cacheField name="[Measures].[Sum of Amount in USD]" caption="Sum of Amount in USD" numFmtId="0" hierarchy="16" level="32767"/>
    <cacheField name="[startup_funding].[City  Location].[City  Location]" caption="City  Location" numFmtId="0" hierarchy="5" level="1">
      <sharedItems count="5">
        <s v="Bengaluru"/>
        <s v="Gurugram"/>
        <s v="Mumbai"/>
        <s v="New Delhi"/>
        <s v="Noida"/>
      </sharedItems>
    </cacheField>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0"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0" memberValueDatatype="130" unbalanced="0"/>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2" memberValueDatatype="130" unbalanced="0">
      <fieldsUsage count="2">
        <fieldUsage x="-1"/>
        <fieldUsage x="1"/>
      </fieldsUsage>
    </cacheHierarchy>
    <cacheHierarchy uniqueName="[startup_funding].[Investors Name]" caption="Investors Name" attribute="1" defaultMemberUniqueName="[startup_funding].[Investors Name].[All]" allUniqueName="[startup_funding].[Investors Name].[All]" dimensionUniqueName="[startup_funding]" displayFolder="" count="0"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2"/>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68518517" backgroundQuery="1" createdVersion="8" refreshedVersion="8" minRefreshableVersion="3" recordCount="0" supportSubquery="1" supportAdvancedDrill="1" xr:uid="{C9EC083D-096D-42C9-A8A6-F7254C2F550C}">
  <cacheSource type="external" connectionId="2"/>
  <cacheFields count="3">
    <cacheField name="[Measures].[Sum of Amount in USD]" caption="Sum of Amount in USD" numFmtId="0" hierarchy="16" level="32767"/>
    <cacheField name="[startup_funding].[City  Location].[City  Location]" caption="City  Location" numFmtId="0" hierarchy="5" level="1">
      <sharedItems count="10">
        <s v="Bengaluru"/>
        <s v="Chennai"/>
        <s v="Delhi"/>
        <s v="Gurugram"/>
        <s v="Hyderabad"/>
        <s v="Mumbai"/>
        <s v="Mysuru"/>
        <s v="New Delhi"/>
        <s v="Noida"/>
        <s v="Pune"/>
      </sharedItems>
    </cacheField>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0" memberValueDatatype="130" unbalanced="0"/>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2" memberValueDatatype="130" unbalanced="0">
      <fieldsUsage count="2">
        <fieldUsage x="-1"/>
        <fieldUsage x="1"/>
      </fieldsUsage>
    </cacheHierarchy>
    <cacheHierarchy uniqueName="[startup_funding].[Investors Name]" caption="Investors Name" attribute="1" defaultMemberUniqueName="[startup_funding].[Investors Name].[All]" allUniqueName="[startup_funding].[Investors Name].[All]" dimensionUniqueName="[startup_funding]" displayFolder="" count="2"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2"/>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6886574" backgroundQuery="1" createdVersion="8" refreshedVersion="8" minRefreshableVersion="3" recordCount="0" supportSubquery="1" supportAdvancedDrill="1" xr:uid="{AEB3E60B-6E4D-423D-9488-7AAA2EB511BB}">
  <cacheSource type="external" connectionId="2"/>
  <cacheFields count="3">
    <cacheField name="[startup_funding].[City  Location].[City  Location]" caption="City  Location" numFmtId="0" hierarchy="5" level="1">
      <sharedItems count="10">
        <s v="Bengaluru"/>
        <s v="Chennai"/>
        <s v="Delhi"/>
        <s v="Gurugram"/>
        <s v="Hyderabad"/>
        <s v="Mumbai"/>
        <s v="Mysuru"/>
        <s v="New Delhi"/>
        <s v="Noida"/>
        <s v="Pune"/>
      </sharedItems>
    </cacheField>
    <cacheField name="[Measures].[Max of Amount in USD]" caption="Max of Amount in USD" numFmtId="0" hierarchy="20" level="32767"/>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0" memberValueDatatype="130" unbalanced="0"/>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2" memberValueDatatype="130" unbalanced="0">
      <fieldsUsage count="2">
        <fieldUsage x="-1"/>
        <fieldUsage x="0"/>
      </fieldsUsage>
    </cacheHierarchy>
    <cacheHierarchy uniqueName="[startup_funding].[Investors Name]" caption="Investors Name" attribute="1" defaultMemberUniqueName="[startup_funding].[Investors Name].[All]" allUniqueName="[startup_funding].[Investors Name].[All]" dimensionUniqueName="[startup_funding]" displayFolder="" count="2"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2"/>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69097224" backgroundQuery="1" createdVersion="8" refreshedVersion="8" minRefreshableVersion="3" recordCount="0" supportSubquery="1" supportAdvancedDrill="1" xr:uid="{C3BCDD92-D0CD-4E1D-A51B-2C4773F1E964}">
  <cacheSource type="external" connectionId="2"/>
  <cacheFields count="3">
    <cacheField name="[startup_funding].[City  Location].[City  Location]" caption="City  Location" numFmtId="0" hierarchy="5" level="1">
      <sharedItems count="10">
        <s v="Bengaluru"/>
        <s v="Chennai"/>
        <s v="Delhi"/>
        <s v="Gurugram"/>
        <s v="Hyderabad"/>
        <s v="Mumbai"/>
        <s v="Mysuru"/>
        <s v="New Delhi"/>
        <s v="Noida"/>
        <s v="Pune"/>
      </sharedItems>
    </cacheField>
    <cacheField name="[Measures].[Average of Amount in USD]" caption="Average of Amount in USD" numFmtId="0" hierarchy="18" level="32767"/>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0" memberValueDatatype="130" unbalanced="0"/>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2" memberValueDatatype="130" unbalanced="0">
      <fieldsUsage count="2">
        <fieldUsage x="-1"/>
        <fieldUsage x="0"/>
      </fieldsUsage>
    </cacheHierarchy>
    <cacheHierarchy uniqueName="[startup_funding].[Investors Name]" caption="Investors Name" attribute="1" defaultMemberUniqueName="[startup_funding].[Investors Name].[All]" allUniqueName="[startup_funding].[Investors Name].[All]" dimensionUniqueName="[startup_funding]" displayFolder="" count="2"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2"/>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69444448" backgroundQuery="1" createdVersion="8" refreshedVersion="8" minRefreshableVersion="3" recordCount="0" supportSubquery="1" supportAdvancedDrill="1" xr:uid="{11CAEDE6-5B8F-4253-8EF7-C07CE68328FA}">
  <cacheSource type="external" connectionId="2"/>
  <cacheFields count="2">
    <cacheField name="[Measures].[Distinct Count of Startup Name]" caption="Distinct Count of Startup Name" numFmtId="0" hierarchy="23" level="32767"/>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0" memberValueDatatype="130" unbalanced="0"/>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2"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2"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1"/>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7048611" backgroundQuery="1" createdVersion="8" refreshedVersion="8" minRefreshableVersion="3" recordCount="0" supportSubquery="1" supportAdvancedDrill="1" xr:uid="{FAE350DE-4F63-4D38-BC76-9AD4622A48E4}">
  <cacheSource type="external" connectionId="2"/>
  <cacheFields count="4">
    <cacheField name="[startup_funding].[Industry Vertical].[Industry Vertical]" caption="Industry Vertical" numFmtId="0" hierarchy="3" level="1">
      <sharedItems count="10">
        <s v="Consumer Internet"/>
        <s v="Ecommerce"/>
        <s v="E-Commerce"/>
        <s v="Ed-Tech"/>
        <s v="Education"/>
        <s v="Finance"/>
        <s v="Food &amp; Beverage"/>
        <s v="Healthcare"/>
        <s v="Logistics"/>
        <s v="Technology"/>
      </sharedItems>
    </cacheField>
    <cacheField name="[startup_funding].[Year Month].[Year Month]" caption="Year Month" numFmtId="0" hierarchy="13" level="1">
      <sharedItems count="48">
        <s v="2016 Apr"/>
        <s v="2016 Aug"/>
        <s v="2016 Dec"/>
        <s v="2016 Feb"/>
        <s v="2016 Jan"/>
        <s v="2016 Jul"/>
        <s v="2016 Jun"/>
        <s v="2016 Mar"/>
        <s v="2016 May"/>
        <s v="2016 Nov"/>
        <s v="2016 Oct"/>
        <s v="2016 Sep"/>
        <s v="2017 Apr"/>
        <s v="2017 Aug"/>
        <s v="2017 Dec"/>
        <s v="2017 Feb"/>
        <s v="2017 Jan"/>
        <s v="2017 Jul"/>
        <s v="2017 Jun"/>
        <s v="2017 Mar"/>
        <s v="2017 May"/>
        <s v="2017 Nov"/>
        <s v="2017 Oct"/>
        <s v="2017 Sep"/>
        <s v="2018 Apr"/>
        <s v="2018 Aug"/>
        <s v="2018 Dec"/>
        <s v="2018 Feb"/>
        <s v="2018 Jan"/>
        <s v="2018 Jul"/>
        <s v="2018 Jun"/>
        <s v="2018 Mar"/>
        <s v="2018 May"/>
        <s v="2018 Nov"/>
        <s v="2018 Oct"/>
        <s v="2018 Sep"/>
        <s v="2019 Apr"/>
        <s v="2019 Aug"/>
        <s v="2019 Dec"/>
        <s v="2019 Feb"/>
        <s v="2019 Jan"/>
        <s v="2019 Jul"/>
        <s v="2019 Jun"/>
        <s v="2019 May"/>
        <s v="2019 Nov"/>
        <s v="2019 Oct"/>
        <s v="2019 Sep"/>
        <s v="2020 Jan"/>
      </sharedItems>
    </cacheField>
    <cacheField name="[Measures].[Count of Investors Name]" caption="Count of Investors Name" numFmtId="0" hierarchy="19" level="32767"/>
    <cacheField name="[startup_funding].[Year].[Year]" caption="Year" numFmtId="0" hierarchy="9" level="1">
      <sharedItems containsSemiMixedTypes="0" containsString="0" containsNumber="1" containsInteger="1" minValue="2016" maxValue="2020" count="5">
        <n v="2016"/>
        <n v="2017"/>
        <n v="2018"/>
        <n v="2019"/>
        <n v="2020"/>
      </sharedItems>
      <extLst>
        <ext xmlns:x15="http://schemas.microsoft.com/office/spreadsheetml/2010/11/main" uri="{4F2E5C28-24EA-4eb8-9CBF-B6C8F9C3D259}">
          <x15:cachedUniqueNames>
            <x15:cachedUniqueName index="0" name="[startup_funding].[Year].&amp;[2016]"/>
            <x15:cachedUniqueName index="1" name="[startup_funding].[Year].&amp;[2017]"/>
            <x15:cachedUniqueName index="2" name="[startup_funding].[Year].&amp;[2018]"/>
            <x15:cachedUniqueName index="3" name="[startup_funding].[Year].&amp;[2019]"/>
            <x15:cachedUniqueName index="4" name="[startup_funding].[Year].&amp;[2020]"/>
          </x15:cachedUniqueNames>
        </ext>
      </extLst>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2" memberValueDatatype="130" unbalanced="0">
      <fieldsUsage count="2">
        <fieldUsage x="-1"/>
        <fieldUsage x="0"/>
      </fieldsUsage>
    </cacheHierarchy>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0"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0"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3"/>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2" memberValueDatatype="130" unbalanced="0">
      <fieldsUsage count="2">
        <fieldUsage x="-1"/>
        <fieldUsage x="1"/>
      </fieldsUsage>
    </cacheHierarchy>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oneField="1" hidden="1">
      <fieldsUsage count="1">
        <fieldUsage x="2"/>
      </fieldsUsage>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71180557" backgroundQuery="1" createdVersion="8" refreshedVersion="8" minRefreshableVersion="3" recordCount="0" supportSubquery="1" supportAdvancedDrill="1" xr:uid="{8E654E8B-8F54-4FFF-87FE-A07B45957B1A}">
  <cacheSource type="external" connectionId="2"/>
  <cacheFields count="4">
    <cacheField name="[startup_funding].[City  Location].[City  Location]" caption="City  Location" numFmtId="0" hierarchy="5" level="1">
      <sharedItems count="5">
        <s v="Bengaluru"/>
        <s v="Chennai"/>
        <s v="Gurugram"/>
        <s v="Mumbai"/>
        <s v="New Delhi"/>
      </sharedItems>
    </cacheField>
    <cacheField name="[startup_funding].[Industry Vertical].[Industry Vertical]" caption="Industry Vertical" numFmtId="0" hierarchy="3" level="1">
      <sharedItems count="43">
        <s v="Consumer Internet"/>
        <s v="Ecommerce"/>
        <s v="Financial Technology"/>
        <s v="Health Care"/>
        <s v="Technology"/>
        <s v="Education" u="1"/>
        <s v="Consumer Portal" u="1"/>
        <s v="Food &amp; Beverages" u="1"/>
        <s v="Aerospace" u="1"/>
        <s v="Business-to-Business" u="1"/>
        <s v="Accounting" u="1"/>
        <s v="Advertising" u="1"/>
        <s v="Agriculture" u="1"/>
        <s v="Automobile" u="1"/>
        <s v="Compliance" u="1"/>
        <s v="Consumer Goods" u="1"/>
        <s v="Consumer Technology" u="1"/>
        <s v="Customer Service" u="1"/>
        <s v="Deep-Technology" u="1"/>
        <s v="Digital Media" u="1"/>
        <s v="Energy" u="1"/>
        <s v="Fashion" u="1"/>
        <s v="Fmcg" u="1"/>
        <s v="Hospitality" u="1"/>
        <s v="Information Technology" u="1"/>
        <s v="Investment" u="1"/>
        <s v="Lifestyle" u="1"/>
        <s v="Logistics" u="1"/>
        <s v="Luxury Label" u="1"/>
        <s v="Nanotechnology" u="1"/>
        <s v="Nbfc" u="1"/>
        <s v="Online Education" u="1"/>
        <s v="Others" u="1"/>
        <s v="Publishing" u="1"/>
        <s v="Real Estate" u="1"/>
        <s v="Reality" u="1"/>
        <s v="Saas" u="1"/>
        <s v="Services" u="1"/>
        <s v="Services Platform" u="1"/>
        <s v="Social Media" u="1"/>
        <s v="Transport" u="1"/>
        <s v="Video" u="1"/>
        <s v="Waste Management Service" u="1"/>
      </sharedItems>
    </cacheField>
    <cacheField name="[Measures].[Count of Startup Name]" caption="Count of Startup Name" numFmtId="0" hierarchy="17" level="32767"/>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2" memberValueDatatype="130" unbalanced="0">
      <fieldsUsage count="2">
        <fieldUsage x="-1"/>
        <fieldUsage x="1"/>
      </fieldsUsage>
    </cacheHierarchy>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2" memberValueDatatype="130" unbalanced="0">
      <fieldsUsage count="2">
        <fieldUsage x="-1"/>
        <fieldUsage x="0"/>
      </fieldsUsage>
    </cacheHierarchy>
    <cacheHierarchy uniqueName="[startup_funding].[Investors Name]" caption="Investors Name" attribute="1" defaultMemberUniqueName="[startup_funding].[Investors Name].[All]" allUniqueName="[startup_funding].[Investors Name].[All]" dimensionUniqueName="[startup_funding]" displayFolder="" count="0"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3"/>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oneField="1" hidden="1">
      <fieldsUsage count="1">
        <fieldUsage x="2"/>
      </fieldsUsage>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74421297" backgroundQuery="1" createdVersion="8" refreshedVersion="8" minRefreshableVersion="3" recordCount="0" supportSubquery="1" supportAdvancedDrill="1" xr:uid="{2340ACC9-2A20-4C6E-9AAF-8D3FA425505B}">
  <cacheSource type="external" connectionId="2"/>
  <cacheFields count="5">
    <cacheField name="[Measures].[Sum of Amount in USD]" caption="Sum of Amount in USD" numFmtId="0" hierarchy="16" level="32767"/>
    <cacheField name="[startup_funding].[Startup Name].[Startup Name]" caption="Startup Name" numFmtId="0" hierarchy="2" level="1">
      <sharedItems count="10">
        <s v="Bigbasket"/>
        <s v="Byjus"/>
        <s v="Flipkart"/>
        <s v="Goqii"/>
        <s v="Ola"/>
        <s v="Ola Cabs"/>
        <s v="Oyo Rooms"/>
        <s v="Paytm"/>
        <s v="Rapido Bike Taxi"/>
        <s v="Udaan"/>
      </sharedItems>
    </cacheField>
    <cacheField name="[startup_funding].[Industry Vertical].[Industry Vertical]" caption="Industry Vertical" numFmtId="0" hierarchy="3" level="1">
      <sharedItems count="5">
        <s v="Consumer Internet"/>
        <s v="Ecommerce"/>
        <s v="Financial Technology"/>
        <s v="Technology"/>
        <s v="Transport"/>
      </sharedItems>
    </cacheField>
    <cacheField name="[startup_funding].[SubVertical].[SubVertical]" caption="SubVertical" numFmtId="0" hierarchy="4" level="1">
      <sharedItems containsSemiMixedTypes="0" containsNonDate="0" containsString="0"/>
    </cacheField>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fieldsUsage count="2">
        <fieldUsage x="-1"/>
        <fieldUsage x="1"/>
      </fieldsUsage>
    </cacheHierarchy>
    <cacheHierarchy uniqueName="[startup_funding].[Industry Vertical]" caption="Industry Vertical" attribute="1" defaultMemberUniqueName="[startup_funding].[Industry Vertical].[All]" allUniqueName="[startup_funding].[Industry Vertical].[All]" dimensionUniqueName="[startup_funding]" displayFolder="" count="2" memberValueDatatype="130" unbalanced="0">
      <fieldsUsage count="2">
        <fieldUsage x="-1"/>
        <fieldUsage x="2"/>
      </fieldsUsage>
    </cacheHierarchy>
    <cacheHierarchy uniqueName="[startup_funding].[SubVertical]" caption="SubVertical" attribute="1" defaultMemberUniqueName="[startup_funding].[SubVertical].[All]" allUniqueName="[startup_funding].[SubVertical].[All]" dimensionUniqueName="[startup_funding]" displayFolder="" count="2" memberValueDatatype="130" unbalanced="0">
      <fieldsUsage count="2">
        <fieldUsage x="-1"/>
        <fieldUsage x="3"/>
      </fieldsUsage>
    </cacheHierarchy>
    <cacheHierarchy uniqueName="[startup_funding].[City  Location]" caption="City  Location" attribute="1" defaultMemberUniqueName="[startup_funding].[City  Location].[All]" allUniqueName="[startup_funding].[City  Location].[All]" dimensionUniqueName="[startup_funding]" displayFolder="" count="0"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2"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4"/>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76041668" backgroundQuery="1" createdVersion="8" refreshedVersion="8" minRefreshableVersion="3" recordCount="0" supportSubquery="1" supportAdvancedDrill="1" xr:uid="{E7D1F06D-8239-4E68-B5E6-54E932311BDA}">
  <cacheSource type="external" connectionId="2"/>
  <cacheFields count="5">
    <cacheField name="[startup_funding].[Startup Name].[Startup Name]" caption="Startup Name" numFmtId="0" hierarchy="2" level="1">
      <sharedItems count="10">
        <s v="Bigbasket"/>
        <s v="Byjus"/>
        <s v="Flipkart"/>
        <s v="Goqii"/>
        <s v="Ola"/>
        <s v="Ola Cabs"/>
        <s v="Oyo Rooms"/>
        <s v="Paytm"/>
        <s v="Rapido Bike Taxi"/>
        <s v="Udaan"/>
      </sharedItems>
    </cacheField>
    <cacheField name="[startup_funding].[Industry Vertical].[Industry Vertical]" caption="Industry Vertical" numFmtId="0" hierarchy="3" level="1">
      <sharedItems count="7">
        <s v="Consumer Internet"/>
        <s v="Ecommerce"/>
        <s v="Financial Technology"/>
        <s v="Health Care"/>
        <s v="Technology"/>
        <s v="Education" u="1"/>
        <s v="Logistics" u="1"/>
      </sharedItems>
    </cacheField>
    <cacheField name="[Measures].[Count of Startup Name]" caption="Count of Startup Name" numFmtId="0" hierarchy="17" level="32767"/>
    <cacheField name="[startup_funding].[SubVertical].[SubVertical]" caption="SubVertical" numFmtId="0" hierarchy="4" level="1">
      <sharedItems containsSemiMixedTypes="0" containsNonDate="0" containsString="0"/>
    </cacheField>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fieldsUsage count="2">
        <fieldUsage x="-1"/>
        <fieldUsage x="0"/>
      </fieldsUsage>
    </cacheHierarchy>
    <cacheHierarchy uniqueName="[startup_funding].[Industry Vertical]" caption="Industry Vertical" attribute="1" defaultMemberUniqueName="[startup_funding].[Industry Vertical].[All]" allUniqueName="[startup_funding].[Industry Vertical].[All]" dimensionUniqueName="[startup_funding]" displayFolder="" count="2" memberValueDatatype="130" unbalanced="0">
      <fieldsUsage count="2">
        <fieldUsage x="-1"/>
        <fieldUsage x="1"/>
      </fieldsUsage>
    </cacheHierarchy>
    <cacheHierarchy uniqueName="[startup_funding].[SubVertical]" caption="SubVertical" attribute="1" defaultMemberUniqueName="[startup_funding].[SubVertical].[All]" allUniqueName="[startup_funding].[SubVertical].[All]" dimensionUniqueName="[startup_funding]" displayFolder="" count="2" memberValueDatatype="130" unbalanced="0">
      <fieldsUsage count="2">
        <fieldUsage x="-1"/>
        <fieldUsage x="3"/>
      </fieldsUsage>
    </cacheHierarchy>
    <cacheHierarchy uniqueName="[startup_funding].[City  Location]" caption="City  Location" attribute="1" defaultMemberUniqueName="[startup_funding].[City  Location].[All]" allUniqueName="[startup_funding].[City  Location].[All]" dimensionUniqueName="[startup_funding]" displayFolder="" count="0"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2"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4"/>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oneField="1" hidden="1">
      <fieldsUsage count="1">
        <fieldUsage x="2"/>
      </fieldsUsage>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80902779" backgroundQuery="1" createdVersion="8" refreshedVersion="8" minRefreshableVersion="3" recordCount="0" supportSubquery="1" supportAdvancedDrill="1" xr:uid="{4BA3EFE6-CCB7-43DF-8C15-D350A35CBA0A}">
  <cacheSource type="external" connectionId="2"/>
  <cacheFields count="5">
    <cacheField name="[startup_funding].[Startup Name].[Startup Name]" caption="Startup Name" numFmtId="0" hierarchy="2" level="1">
      <sharedItems count="10">
        <s v="Bigbasket"/>
        <s v="Byjus"/>
        <s v="Flipkart"/>
        <s v="Goqii"/>
        <s v="Ola"/>
        <s v="Ola Cabs"/>
        <s v="Oyo Rooms"/>
        <s v="Paytm"/>
        <s v="Rapido Bike Taxi"/>
        <s v="Udaan"/>
      </sharedItems>
    </cacheField>
    <cacheField name="[startup_funding].[Industry Vertical].[Industry Vertical]" caption="Industry Vertical" numFmtId="0" hierarchy="3" level="1">
      <sharedItems count="10">
        <s v="Consumer Internet"/>
        <s v="Ecommerce"/>
        <s v="E-Commerce"/>
        <s v="Ed-Tech"/>
        <s v="Education"/>
        <s v="Finance"/>
        <s v="Food &amp; Beverage"/>
        <s v="Healthcare"/>
        <s v="Logistics"/>
        <s v="Technology"/>
      </sharedItems>
    </cacheField>
    <cacheField name="[startup_funding].[SubVertical].[SubVertical]" caption="SubVertical" numFmtId="0" hierarchy="4" level="1">
      <sharedItems count="5">
        <s v="Bike Taxi"/>
        <s v="Business Development"/>
        <s v="Ecommerce Marketplace"/>
        <s v="Mobile Wallet"/>
        <s v="Online Marketplace"/>
      </sharedItems>
    </cacheField>
    <cacheField name="[Measures].[Sum of Amount in USD]" caption="Sum of Amount in USD" numFmtId="0" hierarchy="16" level="32767"/>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fieldsUsage count="2">
        <fieldUsage x="-1"/>
        <fieldUsage x="0"/>
      </fieldsUsage>
    </cacheHierarchy>
    <cacheHierarchy uniqueName="[startup_funding].[Industry Vertical]" caption="Industry Vertical" attribute="1" defaultMemberUniqueName="[startup_funding].[Industry Vertical].[All]" allUniqueName="[startup_funding].[Industry Vertical].[All]" dimensionUniqueName="[startup_funding]" displayFolder="" count="2" memberValueDatatype="130" unbalanced="0">
      <fieldsUsage count="2">
        <fieldUsage x="-1"/>
        <fieldUsage x="1"/>
      </fieldsUsage>
    </cacheHierarchy>
    <cacheHierarchy uniqueName="[startup_funding].[SubVertical]" caption="SubVertical" attribute="1" defaultMemberUniqueName="[startup_funding].[SubVertical].[All]" allUniqueName="[startup_funding].[SubVertical].[All]" dimensionUniqueName="[startup_funding]" displayFolder="" count="2" memberValueDatatype="130" unbalanced="0">
      <fieldsUsage count="2">
        <fieldUsage x="-1"/>
        <fieldUsage x="2"/>
      </fieldsUsage>
    </cacheHierarchy>
    <cacheHierarchy uniqueName="[startup_funding].[City  Location]" caption="City  Location" attribute="1" defaultMemberUniqueName="[startup_funding].[City  Location].[All]" allUniqueName="[startup_funding].[City  Location].[All]" dimensionUniqueName="[startup_funding]" displayFolder="" count="0"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2"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4"/>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oneField="1" hidden="1">
      <fieldsUsage count="1">
        <fieldUsage x="3"/>
      </fieldsUsage>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81250002" backgroundQuery="1" createdVersion="8" refreshedVersion="8" minRefreshableVersion="3" recordCount="0" supportSubquery="1" supportAdvancedDrill="1" xr:uid="{5A73FF6F-E483-4AEC-9715-C637CCC461D0}">
  <cacheSource type="external" connectionId="2"/>
  <cacheFields count="2">
    <cacheField name="[Measures].[Distinct Count of City  Location]" caption="Distinct Count of City  Location" numFmtId="0" hierarchy="25" level="32767"/>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0"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0" memberValueDatatype="130" unbalanced="0"/>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2"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0"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1"/>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0"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oneField="1" hidden="1">
      <fieldsUsage count="1">
        <fieldUsage x="0"/>
      </fieldsUsage>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81481479" backgroundQuery="1" createdVersion="8" refreshedVersion="8" minRefreshableVersion="3" recordCount="0" supportSubquery="1" supportAdvancedDrill="1" xr:uid="{8970C344-6B32-4D8B-ABE5-897792ED996F}">
  <cacheSource type="external" connectionId="2"/>
  <cacheFields count="2">
    <cacheField name="[Measures].[Distinct Count of Investors Name]" caption="Distinct Count of Investors Name" numFmtId="0" hierarchy="26" level="32767"/>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0"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0" memberValueDatatype="130" unbalanced="0"/>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2"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0"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1"/>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0"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oneField="1" hidden="1">
      <fieldsUsage count="1">
        <fieldUsage x="0"/>
      </fieldsUsage>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681828702" backgroundQuery="1" createdVersion="8" refreshedVersion="8" minRefreshableVersion="3" recordCount="0" supportSubquery="1" supportAdvancedDrill="1" xr:uid="{6CD91147-23AD-4BEE-B59F-AFAC12EF595C}">
  <cacheSource type="external" connectionId="2"/>
  <cacheFields count="2">
    <cacheField name="[Measures].[Distinct Count of Industry Vertical]" caption="Distinct Count of Industry Vertical" numFmtId="0" hierarchy="27" level="32767"/>
    <cacheField name="[startup_funding].[Year].[Year]" caption="Year" numFmtId="0" hierarchy="9" level="1">
      <sharedItems containsSemiMixedTypes="0" containsNonDate="0" containsString="0"/>
    </cacheField>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0"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0" memberValueDatatype="130" unbalanced="0"/>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2"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0"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fieldsUsage count="2">
        <fieldUsage x="-1"/>
        <fieldUsage x="1"/>
      </fieldsUsage>
    </cacheHierarchy>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0"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oneField="1" hidden="1">
      <fieldsUsage count="1">
        <fieldUsage x="0"/>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7974074074" backgroundQuery="1" createdVersion="8" refreshedVersion="8" minRefreshableVersion="3" recordCount="0" supportSubquery="1" supportAdvancedDrill="1" xr:uid="{9BC36C89-020E-4633-A105-FFB0BBD3FA8F}">
  <cacheSource type="external" connectionId="2"/>
  <cacheFields count="5">
    <cacheField name="[startup_funding].[Startup Name].[Startup Name]" caption="Startup Name" numFmtId="0" hierarchy="2" level="1">
      <sharedItems count="10">
        <s v="Bigbasket"/>
        <s v="Byjus"/>
        <s v="Flipkart"/>
        <s v="Goqii"/>
        <s v="Ola"/>
        <s v="Ola Cabs"/>
        <s v="Oyo Rooms"/>
        <s v="Paytm"/>
        <s v="Rapido Bike Taxi"/>
        <s v="Udaan"/>
      </sharedItems>
    </cacheField>
    <cacheField name="[startup_funding].[SubVertical].[SubVertical]" caption="SubVertical" numFmtId="0" hierarchy="4" level="1">
      <sharedItems containsSemiMixedTypes="0" containsNonDate="0" containsString="0"/>
    </cacheField>
    <cacheField name="[startup_funding].[Industry Vertical].[Industry Vertical]" caption="Industry Vertical" numFmtId="0" hierarchy="3" level="1">
      <sharedItems count="5">
        <s v="Consumer Internet"/>
        <s v="Ecommerce"/>
        <s v="Financial Technology"/>
        <s v="Health Care"/>
        <s v="Technology"/>
      </sharedItems>
    </cacheField>
    <cacheField name="[startup_funding].[InvestmentnType].[InvestmentnType]" caption="InvestmentnType" numFmtId="0" hierarchy="7" level="1">
      <sharedItems count="26">
        <s v="Angel Seed Funding"/>
        <s v="Debt Funding"/>
        <s v="Private Equity"/>
        <s v="Seed Funding"/>
        <s v="Series A"/>
        <s v="Debt" u="1"/>
        <s v="Funding Round" u="1"/>
        <s v="Inhouse Funding" u="1"/>
        <s v="Maiden Round" u="1"/>
        <s v="Private" u="1"/>
        <s v="Series B" u="1"/>
        <s v="Series C" u="1"/>
        <s v="Series D" u="1"/>
        <s v="Series E" u="1"/>
        <s v="Series F" u="1"/>
        <s v="Series G" u="1"/>
        <s v="Single Venture" u="1"/>
        <s v="Term Loan" u="1"/>
        <s v="Venture Round" u="1"/>
        <s v="Private Equity Round" u="1"/>
        <s v="Seed Round" u="1"/>
        <s v="Seed" u="1"/>
        <s v="Equity" u="1"/>
        <s v="Debt And Preference Capital" u="1"/>
        <s v="Corporate Round" u="1"/>
        <s v="Angel" u="1"/>
      </sharedItems>
    </cacheField>
    <cacheField name="[Measures].[Count of Startup Name]" caption="Count of Startup Name" numFmtId="0" hierarchy="17" level="32767"/>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fieldsUsage count="2">
        <fieldUsage x="-1"/>
        <fieldUsage x="0"/>
      </fieldsUsage>
    </cacheHierarchy>
    <cacheHierarchy uniqueName="[startup_funding].[Industry Vertical]" caption="Industry Vertical" attribute="1" defaultMemberUniqueName="[startup_funding].[Industry Vertical].[All]" allUniqueName="[startup_funding].[Industry Vertical].[All]" dimensionUniqueName="[startup_funding]" displayFolder="" count="2" memberValueDatatype="130" unbalanced="0">
      <fieldsUsage count="2">
        <fieldUsage x="-1"/>
        <fieldUsage x="2"/>
      </fieldsUsage>
    </cacheHierarchy>
    <cacheHierarchy uniqueName="[startup_funding].[SubVertical]" caption="SubVertical" attribute="1" defaultMemberUniqueName="[startup_funding].[SubVertical].[All]" allUniqueName="[startup_funding].[SubVertical].[All]" dimensionUniqueName="[startup_funding]" displayFolder="" count="2" memberValueDatatype="130" unbalanced="0">
      <fieldsUsage count="2">
        <fieldUsage x="-1"/>
        <fieldUsage x="1"/>
      </fieldsUsage>
    </cacheHierarchy>
    <cacheHierarchy uniqueName="[startup_funding].[City  Location]" caption="City  Location" attribute="1" defaultMemberUniqueName="[startup_funding].[City  Location].[All]" allUniqueName="[startup_funding].[City  Location].[All]" dimensionUniqueName="[startup_funding]" displayFolder="" count="0"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2"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fieldsUsage count="2">
        <fieldUsage x="-1"/>
        <fieldUsage x="3"/>
      </fieldsUsage>
    </cacheHierarchy>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oneField="1" hidden="1">
      <fieldsUsage count="1">
        <fieldUsage x="4"/>
      </fieldsUsage>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8153472224" backgroundQuery="1" createdVersion="8" refreshedVersion="8" minRefreshableVersion="3" recordCount="0" supportSubquery="1" supportAdvancedDrill="1" xr:uid="{2738D6B3-CF8F-4E8B-B135-BE54AF0D85F3}">
  <cacheSource type="external" connectionId="2"/>
  <cacheFields count="3">
    <cacheField name="[startup_funding].[Industry Vertical].[Industry Vertical]" caption="Industry Vertical" numFmtId="0" hierarchy="3" level="1">
      <sharedItems count="10">
        <s v="Consumer Internet"/>
        <s v="Ecommerce"/>
        <s v="E-Commerce"/>
        <s v="Ed-Tech"/>
        <s v="Education"/>
        <s v="Finance"/>
        <s v="Food &amp; Beverage"/>
        <s v="Healthcare"/>
        <s v="Logistics"/>
        <s v="Technology"/>
      </sharedItems>
    </cacheField>
    <cacheField name="[startup_funding].[InvestmentnType].[InvestmentnType]" caption="InvestmentnType" numFmtId="0" hierarchy="7" level="1">
      <sharedItems count="5">
        <s v="Angel Seed Funding"/>
        <s v="Debt Funding"/>
        <s v="Private Equity"/>
        <s v="Seed Funding"/>
        <s v="Series A"/>
      </sharedItems>
    </cacheField>
    <cacheField name="[Measures].[Count of Startup Name]" caption="Count of Startup Name" numFmtId="0" hierarchy="17" level="32767"/>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2" memberValueDatatype="130" unbalanced="0">
      <fieldsUsage count="2">
        <fieldUsage x="-1"/>
        <fieldUsage x="0"/>
      </fieldsUsage>
    </cacheHierarchy>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0"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0"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fieldsUsage count="2">
        <fieldUsage x="-1"/>
        <fieldUsage x="1"/>
      </fieldsUsage>
    </cacheHierarchy>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oneField="1" hidden="1">
      <fieldsUsage count="1">
        <fieldUsage x="2"/>
      </fieldsUsage>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22.45858402778" backgroundQuery="1" createdVersion="8" refreshedVersion="8" minRefreshableVersion="3" recordCount="0" supportSubquery="1" supportAdvancedDrill="1" xr:uid="{78AABEE0-35CA-46D0-8FA6-6696558DE322}">
  <cacheSource type="external" connectionId="2"/>
  <cacheFields count="3">
    <cacheField name="[startup_funding].[Industry Vertical].[Industry Vertical]" caption="Industry Vertical" numFmtId="0" hierarchy="3" level="1">
      <sharedItems count="10">
        <s v="Consumer Internet"/>
        <s v="Ecommerce"/>
        <s v="E-Commerce"/>
        <s v="Ed-Tech"/>
        <s v="Education"/>
        <s v="Finance"/>
        <s v="Food &amp; Beverage"/>
        <s v="Healthcare"/>
        <s v="Logistics"/>
        <s v="Technology"/>
      </sharedItems>
    </cacheField>
    <cacheField name="[startup_funding].[Investors Name].[Investors Name]" caption="Investors Name" numFmtId="0" hierarchy="6" level="1">
      <sharedItems count="5">
        <s v="Brand Capital"/>
        <s v="Indian Angel Network"/>
        <s v="Info Edge (India) Ltd"/>
        <s v="Kalaari Capital"/>
        <s v="Trifecta Capital"/>
      </sharedItems>
    </cacheField>
    <cacheField name="[Measures].[Distinct Count of Startup Name]" caption="Distinct Count of Startup Name" numFmtId="0" hierarchy="23" level="32767"/>
  </cacheFields>
  <cacheHierarchies count="28">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2" memberValueDatatype="130" unbalanced="0">
      <fieldsUsage count="2">
        <fieldUsage x="-1"/>
        <fieldUsage x="0"/>
      </fieldsUsage>
    </cacheHierarchy>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0"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2" memberValueDatatype="130" unbalanced="0">
      <fieldsUsage count="2">
        <fieldUsage x="-1"/>
        <fieldUsage x="1"/>
      </fieldsUsage>
    </cacheHierarchy>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City  Location]" caption="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City  Location]" caption="Distinct Count of City  Location" measure="1" displayFolder="" measureGroup="startup_funding" count="0" hidden="1">
      <extLst>
        <ext xmlns:x15="http://schemas.microsoft.com/office/spreadsheetml/2010/11/main" uri="{B97F6D7D-B522-45F9-BDA1-12C45D357490}">
          <x15:cacheHierarchy aggregatedColumn="5"/>
        </ext>
      </extLst>
    </cacheHierarchy>
    <cacheHierarchy uniqueName="[Measures].[Distinct Count of Investors Name]" caption="Distinct 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Distinct Count of Industry Vertical]" caption="Distinct Count of Industry Vertical" measure="1" displayFolder="" measureGroup="startup_funding"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tartup_funding" uniqueName="[startup_funding]" caption="startup_funding"/>
  </dimensions>
  <measureGroups count="1">
    <measureGroup name="startup_funding" caption="startup_fundin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daloju Prashanth" refreshedDate="45818.907771759259" backgroundQuery="1" createdVersion="3" refreshedVersion="8" minRefreshableVersion="3" recordCount="0" supportSubquery="1" supportAdvancedDrill="1" xr:uid="{DAA685B7-DE30-4523-919B-FEF37F275676}">
  <cacheSource type="external" connectionId="2">
    <extLst>
      <ext xmlns:x14="http://schemas.microsoft.com/office/spreadsheetml/2009/9/main" uri="{F057638F-6D5F-4e77-A914-E7F072B9BCA8}">
        <x14:sourceConnection name="ThisWorkbookDataModel"/>
      </ext>
    </extLst>
  </cacheSource>
  <cacheFields count="0"/>
  <cacheHierarchies count="24">
    <cacheHierarchy uniqueName="[startup_funding].[Sr No]" caption="Sr No" attribute="1" defaultMemberUniqueName="[startup_funding].[Sr No].[All]" allUniqueName="[startup_funding].[Sr No].[All]" dimensionUniqueName="[startup_funding]" displayFolder="" count="0" memberValueDatatype="20" unbalanced="0"/>
    <cacheHierarchy uniqueName="[startup_funding].[Date]" caption="Date" attribute="1" time="1" defaultMemberUniqueName="[startup_funding].[Date].[All]" allUniqueName="[startup_funding].[Date].[All]" dimensionUniqueName="[startup_funding]" displayFolder="" count="0" memberValueDatatype="7" unbalanced="0"/>
    <cacheHierarchy uniqueName="[startup_funding].[Startup Name]" caption="Startup Name" attribute="1" defaultMemberUniqueName="[startup_funding].[Startup Name].[All]" allUniqueName="[startup_funding].[Startup Name].[All]" dimensionUniqueName="[startup_funding]" displayFolder="" count="2" memberValueDatatype="130" unbalanced="0"/>
    <cacheHierarchy uniqueName="[startup_funding].[Industry Vertical]" caption="Industry Vertical" attribute="1" defaultMemberUniqueName="[startup_funding].[Industry Vertical].[All]" allUniqueName="[startup_funding].[Industry Vertical].[All]" dimensionUniqueName="[startup_funding]" displayFolder="" count="0" memberValueDatatype="130" unbalanced="0"/>
    <cacheHierarchy uniqueName="[startup_funding].[SubVertical]" caption="SubVertical" attribute="1" defaultMemberUniqueName="[startup_funding].[SubVertical].[All]" allUniqueName="[startup_funding].[SubVertical].[All]" dimensionUniqueName="[startup_funding]" displayFolder="" count="0" memberValueDatatype="130" unbalanced="0"/>
    <cacheHierarchy uniqueName="[startup_funding].[City  Location]" caption="City  Location" attribute="1" defaultMemberUniqueName="[startup_funding].[City  Location].[All]" allUniqueName="[startup_funding].[City  Location].[All]" dimensionUniqueName="[startup_funding]" displayFolder="" count="2" memberValueDatatype="130" unbalanced="0"/>
    <cacheHierarchy uniqueName="[startup_funding].[Investors Name]" caption="Investors Name" attribute="1" defaultMemberUniqueName="[startup_funding].[Investors Name].[All]" allUniqueName="[startup_funding].[Investors Name].[All]" dimensionUniqueName="[startup_funding]" displayFolder="" count="2" memberValueDatatype="130" unbalanced="0"/>
    <cacheHierarchy uniqueName="[startup_funding].[InvestmentnType]" caption="InvestmentnType" attribute="1" defaultMemberUniqueName="[startup_funding].[InvestmentnType].[All]" allUniqueName="[startup_funding].[InvestmentnType].[All]" dimensionUniqueName="[startup_funding]" displayFolder="" count="2" memberValueDatatype="130" unbalanced="0"/>
    <cacheHierarchy uniqueName="[startup_funding].[Amount in USD]" caption="Amount in USD" attribute="1" defaultMemberUniqueName="[startup_funding].[Amount in USD].[All]" allUniqueName="[startup_funding].[Amount in USD].[All]" dimensionUniqueName="[startup_funding]" displayFolder="" count="0" memberValueDatatype="5" unbalanced="0"/>
    <cacheHierarchy uniqueName="[startup_funding].[Year]" caption="Year" attribute="1" defaultMemberUniqueName="[startup_funding].[Year].[All]" allUniqueName="[startup_funding].[Year].[All]" dimensionUniqueName="[startup_funding]" displayFolder="" count="2" memberValueDatatype="20" unbalanced="0"/>
    <cacheHierarchy uniqueName="[startup_funding].[Month]" caption="Month" attribute="1" defaultMemberUniqueName="[startup_funding].[Month].[All]" allUniqueName="[startup_funding].[Month].[All]" dimensionUniqueName="[startup_funding]" displayFolder="" count="0" memberValueDatatype="20" unbalanced="0"/>
    <cacheHierarchy uniqueName="[startup_funding].[Month Name]" caption="Month Name" attribute="1" defaultMemberUniqueName="[startup_funding].[Month Name].[All]" allUniqueName="[startup_funding].[Month Name].[All]" dimensionUniqueName="[startup_funding]" displayFolder="" count="2" memberValueDatatype="130" unbalanced="0"/>
    <cacheHierarchy uniqueName="[startup_funding].[Quarter]" caption="Quarter" attribute="1" defaultMemberUniqueName="[startup_funding].[Quarter].[All]" allUniqueName="[startup_funding].[Quarter].[All]" dimensionUniqueName="[startup_funding]" displayFolder="" count="2" memberValueDatatype="20" unbalanced="0"/>
    <cacheHierarchy uniqueName="[startup_funding].[Year Month]" caption="Year Month" attribute="1" defaultMemberUniqueName="[startup_funding].[Year Month].[All]" allUniqueName="[startup_funding].[Year Month].[All]" dimensionUniqueName="[startup_funding]" displayFolder="" count="0" memberValueDatatype="130" unbalanced="0"/>
    <cacheHierarchy uniqueName="[Measures].[__XL_Count startup_funding]" caption="__XL_Count startup_funding" measure="1" displayFolder="" measureGroup="startup_funding" count="0" hidden="1"/>
    <cacheHierarchy uniqueName="[Measures].[__No measures defined]" caption="__No measures defined" measure="1" displayFolder="" count="0" hidden="1"/>
    <cacheHierarchy uniqueName="[Measures].[Sum of Amount in USD]" caption="Sum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tartup Name]" caption="Count of Startup Name" measure="1" displayFolder="" measureGroup="startup_funding" count="0" hidden="1">
      <extLst>
        <ext xmlns:x15="http://schemas.microsoft.com/office/spreadsheetml/2010/11/main" uri="{B97F6D7D-B522-45F9-BDA1-12C45D357490}">
          <x15:cacheHierarchy aggregatedColumn="2"/>
        </ext>
      </extLst>
    </cacheHierarchy>
    <cacheHierarchy uniqueName="[Measures].[Average of Amount in USD]" caption="Average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Investors Name]" caption="Count of Investors Name" measure="1" displayFolder="" measureGroup="startup_funding" count="0" hidden="1">
      <extLst>
        <ext xmlns:x15="http://schemas.microsoft.com/office/spreadsheetml/2010/11/main" uri="{B97F6D7D-B522-45F9-BDA1-12C45D357490}">
          <x15:cacheHierarchy aggregatedColumn="6"/>
        </ext>
      </extLst>
    </cacheHierarchy>
    <cacheHierarchy uniqueName="[Measures].[Max of Amount in USD]" caption="Max of Amount in USD" measure="1" displayFolder="" measureGroup="startup_funding" count="0" hidden="1">
      <extLst>
        <ext xmlns:x15="http://schemas.microsoft.com/office/spreadsheetml/2010/11/main" uri="{B97F6D7D-B522-45F9-BDA1-12C45D357490}">
          <x15:cacheHierarchy aggregatedColumn="8"/>
        </ext>
      </extLst>
    </cacheHierarchy>
    <cacheHierarchy uniqueName="[Measures].[Count of SubVertical]" caption="Count of SubVertical" measure="1" displayFolder="" measureGroup="startup_funding" count="0" hidden="1">
      <extLst>
        <ext xmlns:x15="http://schemas.microsoft.com/office/spreadsheetml/2010/11/main" uri="{B97F6D7D-B522-45F9-BDA1-12C45D357490}">
          <x15:cacheHierarchy aggregatedColumn="4"/>
        </ext>
      </extLst>
    </cacheHierarchy>
    <cacheHierarchy uniqueName="[Measures].[Count of Industry Vertical]" caption="Count of Industry Vertical" measure="1" displayFolder="" measureGroup="startup_funding" count="0" hidden="1">
      <extLst>
        <ext xmlns:x15="http://schemas.microsoft.com/office/spreadsheetml/2010/11/main" uri="{B97F6D7D-B522-45F9-BDA1-12C45D357490}">
          <x15:cacheHierarchy aggregatedColumn="3"/>
        </ext>
      </extLst>
    </cacheHierarchy>
    <cacheHierarchy uniqueName="[Measures].[Distinct Count of Startup Name]" caption="Distinct Count of Startup Name" measure="1" displayFolder="" measureGroup="startup_funding"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43917195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7">
  <r>
    <n v="1"/>
    <x v="0"/>
    <x v="0"/>
    <x v="0"/>
    <x v="0"/>
    <x v="0"/>
    <x v="0"/>
    <s v="Private Equity Round"/>
    <n v="200000000"/>
    <x v="0"/>
    <n v="1"/>
    <x v="0"/>
    <x v="0"/>
    <x v="0"/>
  </r>
  <r>
    <n v="2"/>
    <x v="1"/>
    <x v="1"/>
    <x v="1"/>
    <x v="1"/>
    <x v="1"/>
    <x v="1"/>
    <s v="Series C"/>
    <n v="8048394"/>
    <x v="0"/>
    <n v="1"/>
    <x v="0"/>
    <x v="0"/>
    <x v="0"/>
  </r>
  <r>
    <n v="3"/>
    <x v="0"/>
    <x v="2"/>
    <x v="2"/>
    <x v="2"/>
    <x v="0"/>
    <x v="2"/>
    <s v="Series B"/>
    <n v="18358860"/>
    <x v="0"/>
    <n v="1"/>
    <x v="0"/>
    <x v="0"/>
    <x v="0"/>
  </r>
  <r>
    <n v="4"/>
    <x v="2"/>
    <x v="3"/>
    <x v="3"/>
    <x v="3"/>
    <x v="2"/>
    <x v="3"/>
    <s v="Series A"/>
    <n v="3000000"/>
    <x v="0"/>
    <n v="1"/>
    <x v="0"/>
    <x v="0"/>
    <x v="0"/>
  </r>
  <r>
    <n v="5"/>
    <x v="2"/>
    <x v="4"/>
    <x v="4"/>
    <x v="4"/>
    <x v="3"/>
    <x v="4"/>
    <s v="Seed Round"/>
    <n v="1800000"/>
    <x v="0"/>
    <n v="1"/>
    <x v="0"/>
    <x v="0"/>
    <x v="0"/>
  </r>
  <r>
    <n v="6"/>
    <x v="1"/>
    <x v="5"/>
    <x v="5"/>
    <x v="5"/>
    <x v="4"/>
    <x v="5"/>
    <s v="Series A"/>
    <n v="9000000"/>
    <x v="0"/>
    <n v="1"/>
    <x v="0"/>
    <x v="0"/>
    <x v="0"/>
  </r>
  <r>
    <n v="7"/>
    <x v="3"/>
    <x v="6"/>
    <x v="6"/>
    <x v="6"/>
    <x v="1"/>
    <x v="6"/>
    <s v="Private Equity Round"/>
    <n v="150000000"/>
    <x v="0"/>
    <n v="1"/>
    <x v="0"/>
    <x v="0"/>
    <x v="0"/>
  </r>
  <r>
    <n v="8"/>
    <x v="4"/>
    <x v="7"/>
    <x v="7"/>
    <x v="7"/>
    <x v="5"/>
    <x v="7"/>
    <s v="Series A"/>
    <n v="6000000"/>
    <x v="1"/>
    <n v="12"/>
    <x v="1"/>
    <x v="1"/>
    <x v="1"/>
  </r>
  <r>
    <n v="9"/>
    <x v="5"/>
    <x v="8"/>
    <x v="2"/>
    <x v="8"/>
    <x v="1"/>
    <x v="8"/>
    <s v="Series D"/>
    <n v="70000000"/>
    <x v="1"/>
    <n v="12"/>
    <x v="1"/>
    <x v="1"/>
    <x v="1"/>
  </r>
  <r>
    <n v="10"/>
    <x v="6"/>
    <x v="9"/>
    <x v="8"/>
    <x v="9"/>
    <x v="0"/>
    <x v="9"/>
    <s v="Seed"/>
    <n v="50000000"/>
    <x v="1"/>
    <n v="12"/>
    <x v="1"/>
    <x v="1"/>
    <x v="1"/>
  </r>
  <r>
    <n v="11"/>
    <x v="7"/>
    <x v="10"/>
    <x v="7"/>
    <x v="10"/>
    <x v="1"/>
    <x v="10"/>
    <s v="Series F"/>
    <n v="20000000"/>
    <x v="1"/>
    <n v="12"/>
    <x v="1"/>
    <x v="1"/>
    <x v="1"/>
  </r>
  <r>
    <n v="12"/>
    <x v="8"/>
    <x v="11"/>
    <x v="9"/>
    <x v="11"/>
    <x v="0"/>
    <x v="11"/>
    <s v="Series C"/>
    <n v="12000000"/>
    <x v="1"/>
    <n v="12"/>
    <x v="1"/>
    <x v="1"/>
    <x v="1"/>
  </r>
  <r>
    <n v="13"/>
    <x v="9"/>
    <x v="12"/>
    <x v="2"/>
    <x v="12"/>
    <x v="0"/>
    <x v="12"/>
    <s v="Series E"/>
    <n v="30000000"/>
    <x v="1"/>
    <n v="12"/>
    <x v="1"/>
    <x v="1"/>
    <x v="1"/>
  </r>
  <r>
    <n v="15"/>
    <x v="10"/>
    <x v="13"/>
    <x v="10"/>
    <x v="13"/>
    <x v="0"/>
    <x v="13"/>
    <s v="Seed Round"/>
    <n v="2000000"/>
    <x v="1"/>
    <n v="12"/>
    <x v="1"/>
    <x v="1"/>
    <x v="1"/>
  </r>
  <r>
    <n v="16"/>
    <x v="11"/>
    <x v="14"/>
    <x v="11"/>
    <x v="14"/>
    <x v="6"/>
    <x v="14"/>
    <s v="Seed Round"/>
    <n v="50000000"/>
    <x v="1"/>
    <n v="12"/>
    <x v="1"/>
    <x v="1"/>
    <x v="1"/>
  </r>
  <r>
    <n v="17"/>
    <x v="12"/>
    <x v="15"/>
    <x v="2"/>
    <x v="15"/>
    <x v="7"/>
    <x v="15"/>
    <s v="Series G"/>
    <n v="231000000"/>
    <x v="1"/>
    <n v="12"/>
    <x v="1"/>
    <x v="1"/>
    <x v="1"/>
  </r>
  <r>
    <n v="19"/>
    <x v="13"/>
    <x v="16"/>
    <x v="12"/>
    <x v="16"/>
    <x v="1"/>
    <x v="16"/>
    <s v="Series B"/>
    <n v="486000"/>
    <x v="1"/>
    <n v="11"/>
    <x v="2"/>
    <x v="1"/>
    <x v="2"/>
  </r>
  <r>
    <n v="20"/>
    <x v="14"/>
    <x v="17"/>
    <x v="0"/>
    <x v="17"/>
    <x v="1"/>
    <x v="17"/>
    <s v="Seed"/>
    <n v="1500000"/>
    <x v="1"/>
    <n v="11"/>
    <x v="2"/>
    <x v="1"/>
    <x v="2"/>
  </r>
  <r>
    <n v="22"/>
    <x v="15"/>
    <x v="11"/>
    <x v="12"/>
    <x v="18"/>
    <x v="1"/>
    <x v="18"/>
    <s v="Series B"/>
    <n v="12000000"/>
    <x v="1"/>
    <n v="11"/>
    <x v="2"/>
    <x v="1"/>
    <x v="2"/>
  </r>
  <r>
    <n v="23"/>
    <x v="16"/>
    <x v="18"/>
    <x v="9"/>
    <x v="7"/>
    <x v="0"/>
    <x v="19"/>
    <s v="Debt Funding"/>
    <n v="26000000"/>
    <x v="1"/>
    <n v="11"/>
    <x v="2"/>
    <x v="1"/>
    <x v="2"/>
  </r>
  <r>
    <n v="24"/>
    <x v="17"/>
    <x v="19"/>
    <x v="3"/>
    <x v="19"/>
    <x v="1"/>
    <x v="20"/>
    <s v="Debt Funding"/>
    <n v="17411265"/>
    <x v="1"/>
    <n v="11"/>
    <x v="2"/>
    <x v="1"/>
    <x v="2"/>
  </r>
  <r>
    <n v="25"/>
    <x v="18"/>
    <x v="20"/>
    <x v="11"/>
    <x v="20"/>
    <x v="5"/>
    <x v="21"/>
    <s v="Seed Funding"/>
    <n v="1300000"/>
    <x v="1"/>
    <n v="11"/>
    <x v="2"/>
    <x v="1"/>
    <x v="2"/>
  </r>
  <r>
    <n v="27"/>
    <x v="19"/>
    <x v="21"/>
    <x v="1"/>
    <x v="21"/>
    <x v="8"/>
    <x v="22"/>
    <s v="Seed"/>
    <n v="300000"/>
    <x v="1"/>
    <n v="11"/>
    <x v="2"/>
    <x v="1"/>
    <x v="2"/>
  </r>
  <r>
    <n v="28"/>
    <x v="20"/>
    <x v="22"/>
    <x v="2"/>
    <x v="22"/>
    <x v="9"/>
    <x v="23"/>
    <s v="Seed Funding"/>
    <n v="220000000"/>
    <x v="1"/>
    <n v="11"/>
    <x v="2"/>
    <x v="1"/>
    <x v="2"/>
  </r>
  <r>
    <n v="29"/>
    <x v="15"/>
    <x v="23"/>
    <x v="12"/>
    <x v="23"/>
    <x v="3"/>
    <x v="24"/>
    <s v="Series B"/>
    <n v="15800000"/>
    <x v="1"/>
    <n v="11"/>
    <x v="2"/>
    <x v="1"/>
    <x v="2"/>
  </r>
  <r>
    <n v="30"/>
    <x v="16"/>
    <x v="24"/>
    <x v="1"/>
    <x v="24"/>
    <x v="10"/>
    <x v="25"/>
    <s v="Series B"/>
    <n v="283000000"/>
    <x v="1"/>
    <n v="11"/>
    <x v="2"/>
    <x v="1"/>
    <x v="2"/>
  </r>
  <r>
    <n v="32"/>
    <x v="21"/>
    <x v="25"/>
    <x v="3"/>
    <x v="25"/>
    <x v="6"/>
    <x v="26"/>
    <s v="Funding Round"/>
    <n v="1000000000"/>
    <x v="1"/>
    <n v="11"/>
    <x v="2"/>
    <x v="1"/>
    <x v="2"/>
  </r>
  <r>
    <n v="33"/>
    <x v="22"/>
    <x v="26"/>
    <x v="13"/>
    <x v="26"/>
    <x v="0"/>
    <x v="27"/>
    <s v="Series D"/>
    <n v="45000000"/>
    <x v="1"/>
    <n v="10"/>
    <x v="3"/>
    <x v="1"/>
    <x v="3"/>
  </r>
  <r>
    <n v="34"/>
    <x v="23"/>
    <x v="27"/>
    <x v="9"/>
    <x v="27"/>
    <x v="0"/>
    <x v="28"/>
    <s v="Series D"/>
    <n v="585000000"/>
    <x v="1"/>
    <n v="10"/>
    <x v="3"/>
    <x v="1"/>
    <x v="3"/>
  </r>
  <r>
    <n v="36"/>
    <x v="24"/>
    <x v="28"/>
    <x v="3"/>
    <x v="28"/>
    <x v="5"/>
    <x v="29"/>
    <s v="Maiden Round"/>
    <n v="4500000"/>
    <x v="1"/>
    <n v="9"/>
    <x v="4"/>
    <x v="2"/>
    <x v="4"/>
  </r>
  <r>
    <n v="37"/>
    <x v="25"/>
    <x v="29"/>
    <x v="3"/>
    <x v="29"/>
    <x v="3"/>
    <x v="30"/>
    <s v="Series A"/>
    <n v="3300000"/>
    <x v="1"/>
    <n v="9"/>
    <x v="4"/>
    <x v="2"/>
    <x v="4"/>
  </r>
  <r>
    <n v="38"/>
    <x v="25"/>
    <x v="30"/>
    <x v="14"/>
    <x v="30"/>
    <x v="3"/>
    <x v="31"/>
    <s v="Private Equity Round"/>
    <n v="6000000"/>
    <x v="1"/>
    <n v="9"/>
    <x v="4"/>
    <x v="2"/>
    <x v="4"/>
  </r>
  <r>
    <n v="39"/>
    <x v="25"/>
    <x v="31"/>
    <x v="15"/>
    <x v="31"/>
    <x v="11"/>
    <x v="32"/>
    <s v="Series A"/>
    <n v="5000000"/>
    <x v="1"/>
    <n v="9"/>
    <x v="4"/>
    <x v="2"/>
    <x v="4"/>
  </r>
  <r>
    <n v="40"/>
    <x v="25"/>
    <x v="32"/>
    <x v="16"/>
    <x v="32"/>
    <x v="12"/>
    <x v="33"/>
    <s v="Series A"/>
    <n v="18000000"/>
    <x v="1"/>
    <n v="9"/>
    <x v="4"/>
    <x v="2"/>
    <x v="4"/>
  </r>
  <r>
    <n v="41"/>
    <x v="25"/>
    <x v="33"/>
    <x v="16"/>
    <x v="33"/>
    <x v="0"/>
    <x v="34"/>
    <s v="Seed"/>
    <n v="1000000"/>
    <x v="1"/>
    <n v="9"/>
    <x v="4"/>
    <x v="2"/>
    <x v="4"/>
  </r>
  <r>
    <n v="42"/>
    <x v="25"/>
    <x v="34"/>
    <x v="17"/>
    <x v="34"/>
    <x v="3"/>
    <x v="35"/>
    <s v="Series A"/>
    <n v="10000000"/>
    <x v="1"/>
    <n v="9"/>
    <x v="4"/>
    <x v="2"/>
    <x v="4"/>
  </r>
  <r>
    <n v="43"/>
    <x v="25"/>
    <x v="35"/>
    <x v="12"/>
    <x v="35"/>
    <x v="13"/>
    <x v="36"/>
    <s v="Series C"/>
    <n v="450000000"/>
    <x v="1"/>
    <n v="9"/>
    <x v="4"/>
    <x v="2"/>
    <x v="4"/>
  </r>
  <r>
    <n v="44"/>
    <x v="26"/>
    <x v="36"/>
    <x v="18"/>
    <x v="36"/>
    <x v="0"/>
    <x v="37"/>
    <s v="Series A"/>
    <n v="5000000"/>
    <x v="1"/>
    <n v="9"/>
    <x v="4"/>
    <x v="2"/>
    <x v="4"/>
  </r>
  <r>
    <n v="45"/>
    <x v="27"/>
    <x v="8"/>
    <x v="2"/>
    <x v="37"/>
    <x v="1"/>
    <x v="38"/>
    <s v="Series C"/>
    <n v="20000000"/>
    <x v="1"/>
    <n v="8"/>
    <x v="5"/>
    <x v="2"/>
    <x v="5"/>
  </r>
  <r>
    <n v="46"/>
    <x v="27"/>
    <x v="37"/>
    <x v="3"/>
    <x v="38"/>
    <x v="2"/>
    <x v="39"/>
    <s v="Series A"/>
    <n v="5000000"/>
    <x v="1"/>
    <n v="8"/>
    <x v="5"/>
    <x v="2"/>
    <x v="5"/>
  </r>
  <r>
    <n v="48"/>
    <x v="27"/>
    <x v="38"/>
    <x v="3"/>
    <x v="39"/>
    <x v="3"/>
    <x v="40"/>
    <s v="Single Venture"/>
    <n v="140000000"/>
    <x v="1"/>
    <n v="8"/>
    <x v="5"/>
    <x v="2"/>
    <x v="5"/>
  </r>
  <r>
    <n v="49"/>
    <x v="27"/>
    <x v="39"/>
    <x v="16"/>
    <x v="40"/>
    <x v="6"/>
    <x v="41"/>
    <s v="Corporate Round"/>
    <n v="38080000"/>
    <x v="1"/>
    <n v="8"/>
    <x v="5"/>
    <x v="2"/>
    <x v="5"/>
  </r>
  <r>
    <n v="50"/>
    <x v="28"/>
    <x v="40"/>
    <x v="2"/>
    <x v="41"/>
    <x v="0"/>
    <x v="42"/>
    <s v="Series D"/>
    <n v="125000000"/>
    <x v="1"/>
    <n v="8"/>
    <x v="5"/>
    <x v="2"/>
    <x v="5"/>
  </r>
  <r>
    <n v="51"/>
    <x v="29"/>
    <x v="41"/>
    <x v="2"/>
    <x v="42"/>
    <x v="1"/>
    <x v="43"/>
    <s v="Series D"/>
    <n v="11000000"/>
    <x v="1"/>
    <n v="8"/>
    <x v="5"/>
    <x v="2"/>
    <x v="5"/>
  </r>
  <r>
    <n v="52"/>
    <x v="29"/>
    <x v="42"/>
    <x v="13"/>
    <x v="43"/>
    <x v="14"/>
    <x v="44"/>
    <s v="Series C"/>
    <n v="51000000"/>
    <x v="1"/>
    <n v="8"/>
    <x v="5"/>
    <x v="2"/>
    <x v="5"/>
  </r>
  <r>
    <n v="54"/>
    <x v="30"/>
    <x v="43"/>
    <x v="19"/>
    <x v="44"/>
    <x v="0"/>
    <x v="45"/>
    <s v="Seed Round"/>
    <n v="500000"/>
    <x v="1"/>
    <n v="8"/>
    <x v="5"/>
    <x v="2"/>
    <x v="5"/>
  </r>
  <r>
    <n v="56"/>
    <x v="31"/>
    <x v="44"/>
    <x v="3"/>
    <x v="45"/>
    <x v="1"/>
    <x v="0"/>
    <s v="Venture Round"/>
    <n v="15000000"/>
    <x v="1"/>
    <n v="8"/>
    <x v="5"/>
    <x v="2"/>
    <x v="5"/>
  </r>
  <r>
    <n v="57"/>
    <x v="32"/>
    <x v="45"/>
    <x v="20"/>
    <x v="46"/>
    <x v="0"/>
    <x v="46"/>
    <s v="Series C"/>
    <n v="6590000"/>
    <x v="1"/>
    <n v="8"/>
    <x v="5"/>
    <x v="2"/>
    <x v="5"/>
  </r>
  <r>
    <n v="58"/>
    <x v="30"/>
    <x v="46"/>
    <x v="0"/>
    <x v="47"/>
    <x v="6"/>
    <x v="47"/>
    <s v="Seed Round"/>
    <n v="1000000"/>
    <x v="1"/>
    <n v="8"/>
    <x v="5"/>
    <x v="2"/>
    <x v="5"/>
  </r>
  <r>
    <n v="60"/>
    <x v="33"/>
    <x v="47"/>
    <x v="2"/>
    <x v="48"/>
    <x v="1"/>
    <x v="15"/>
    <s v="Series F"/>
    <n v="70000000"/>
    <x v="1"/>
    <n v="8"/>
    <x v="5"/>
    <x v="2"/>
    <x v="5"/>
  </r>
  <r>
    <n v="61"/>
    <x v="34"/>
    <x v="48"/>
    <x v="1"/>
    <x v="49"/>
    <x v="0"/>
    <x v="48"/>
    <s v="Series B"/>
    <n v="3900000000"/>
    <x v="1"/>
    <n v="8"/>
    <x v="5"/>
    <x v="2"/>
    <x v="5"/>
  </r>
  <r>
    <n v="62"/>
    <x v="35"/>
    <x v="49"/>
    <x v="3"/>
    <x v="50"/>
    <x v="1"/>
    <x v="49"/>
    <s v="Series B"/>
    <n v="19000000"/>
    <x v="1"/>
    <n v="7"/>
    <x v="6"/>
    <x v="2"/>
    <x v="6"/>
  </r>
  <r>
    <n v="63"/>
    <x v="35"/>
    <x v="50"/>
    <x v="16"/>
    <x v="51"/>
    <x v="15"/>
    <x v="50"/>
    <s v="Series A"/>
    <n v="2500000"/>
    <x v="1"/>
    <n v="7"/>
    <x v="6"/>
    <x v="2"/>
    <x v="6"/>
  </r>
  <r>
    <n v="64"/>
    <x v="36"/>
    <x v="51"/>
    <x v="21"/>
    <x v="52"/>
    <x v="2"/>
    <x v="51"/>
    <s v="Angel"/>
    <n v="145000"/>
    <x v="1"/>
    <n v="7"/>
    <x v="6"/>
    <x v="2"/>
    <x v="6"/>
  </r>
  <r>
    <n v="65"/>
    <x v="37"/>
    <x v="52"/>
    <x v="1"/>
    <x v="53"/>
    <x v="10"/>
    <x v="52"/>
    <s v="Series J"/>
    <n v="1000000"/>
    <x v="1"/>
    <n v="7"/>
    <x v="6"/>
    <x v="2"/>
    <x v="6"/>
  </r>
  <r>
    <n v="66"/>
    <x v="36"/>
    <x v="42"/>
    <x v="22"/>
    <x v="54"/>
    <x v="16"/>
    <x v="44"/>
    <s v="Series C"/>
    <n v="38080000"/>
    <x v="1"/>
    <n v="7"/>
    <x v="6"/>
    <x v="2"/>
    <x v="6"/>
  </r>
  <r>
    <n v="67"/>
    <x v="38"/>
    <x v="53"/>
    <x v="20"/>
    <x v="55"/>
    <x v="2"/>
    <x v="53"/>
    <s v="Seed Round"/>
    <n v="500000"/>
    <x v="1"/>
    <n v="7"/>
    <x v="6"/>
    <x v="2"/>
    <x v="6"/>
  </r>
  <r>
    <n v="68"/>
    <x v="39"/>
    <x v="0"/>
    <x v="0"/>
    <x v="56"/>
    <x v="0"/>
    <x v="54"/>
    <s v="Private Equity Round"/>
    <n v="150000000"/>
    <x v="1"/>
    <n v="7"/>
    <x v="6"/>
    <x v="2"/>
    <x v="6"/>
  </r>
  <r>
    <n v="69"/>
    <x v="40"/>
    <x v="54"/>
    <x v="2"/>
    <x v="57"/>
    <x v="15"/>
    <x v="55"/>
    <s v="Series D"/>
    <n v="60000000"/>
    <x v="1"/>
    <n v="7"/>
    <x v="6"/>
    <x v="2"/>
    <x v="6"/>
  </r>
  <r>
    <n v="71"/>
    <x v="39"/>
    <x v="55"/>
    <x v="7"/>
    <x v="58"/>
    <x v="17"/>
    <x v="56"/>
    <s v="Series B"/>
    <n v="5750000"/>
    <x v="1"/>
    <n v="7"/>
    <x v="6"/>
    <x v="2"/>
    <x v="6"/>
  </r>
  <r>
    <n v="72"/>
    <x v="39"/>
    <x v="56"/>
    <x v="12"/>
    <x v="59"/>
    <x v="3"/>
    <x v="57"/>
    <s v="Series A"/>
    <n v="2500000"/>
    <x v="1"/>
    <n v="7"/>
    <x v="6"/>
    <x v="2"/>
    <x v="6"/>
  </r>
  <r>
    <n v="73"/>
    <x v="41"/>
    <x v="57"/>
    <x v="23"/>
    <x v="60"/>
    <x v="3"/>
    <x v="58"/>
    <s v="Series A"/>
    <n v="1000000"/>
    <x v="1"/>
    <n v="7"/>
    <x v="6"/>
    <x v="2"/>
    <x v="6"/>
  </r>
  <r>
    <n v="74"/>
    <x v="42"/>
    <x v="58"/>
    <x v="0"/>
    <x v="61"/>
    <x v="18"/>
    <x v="59"/>
    <s v="Angel Round"/>
    <n v="319605"/>
    <x v="1"/>
    <n v="7"/>
    <x v="6"/>
    <x v="2"/>
    <x v="6"/>
  </r>
  <r>
    <n v="75"/>
    <x v="43"/>
    <x v="59"/>
    <x v="2"/>
    <x v="62"/>
    <x v="0"/>
    <x v="60"/>
    <s v="Series C"/>
    <n v="51000000"/>
    <x v="1"/>
    <n v="6"/>
    <x v="7"/>
    <x v="3"/>
    <x v="7"/>
  </r>
  <r>
    <n v="76"/>
    <x v="44"/>
    <x v="60"/>
    <x v="20"/>
    <x v="63"/>
    <x v="2"/>
    <x v="61"/>
    <s v="Debt Funding"/>
    <n v="10000000"/>
    <x v="1"/>
    <n v="6"/>
    <x v="7"/>
    <x v="3"/>
    <x v="7"/>
  </r>
  <r>
    <n v="78"/>
    <x v="45"/>
    <x v="61"/>
    <x v="3"/>
    <x v="64"/>
    <x v="0"/>
    <x v="62"/>
    <s v="Series A"/>
    <n v="9000000"/>
    <x v="1"/>
    <n v="6"/>
    <x v="7"/>
    <x v="3"/>
    <x v="7"/>
  </r>
  <r>
    <n v="79"/>
    <x v="44"/>
    <x v="62"/>
    <x v="3"/>
    <x v="64"/>
    <x v="2"/>
    <x v="63"/>
    <s v="Series B"/>
    <n v="75000000"/>
    <x v="1"/>
    <n v="6"/>
    <x v="7"/>
    <x v="3"/>
    <x v="7"/>
  </r>
  <r>
    <n v="80"/>
    <x v="44"/>
    <x v="63"/>
    <x v="24"/>
    <x v="65"/>
    <x v="11"/>
    <x v="64"/>
    <s v="Series A"/>
    <n v="26000000"/>
    <x v="1"/>
    <n v="6"/>
    <x v="7"/>
    <x v="3"/>
    <x v="7"/>
  </r>
  <r>
    <n v="81"/>
    <x v="45"/>
    <x v="64"/>
    <x v="25"/>
    <x v="66"/>
    <x v="0"/>
    <x v="65"/>
    <s v="Series A"/>
    <n v="2500000"/>
    <x v="1"/>
    <n v="6"/>
    <x v="7"/>
    <x v="3"/>
    <x v="7"/>
  </r>
  <r>
    <n v="83"/>
    <x v="46"/>
    <x v="65"/>
    <x v="26"/>
    <x v="67"/>
    <x v="2"/>
    <x v="66"/>
    <s v="Series A"/>
    <n v="26000000"/>
    <x v="1"/>
    <n v="6"/>
    <x v="7"/>
    <x v="3"/>
    <x v="7"/>
  </r>
  <r>
    <n v="84"/>
    <x v="46"/>
    <x v="66"/>
    <x v="27"/>
    <x v="68"/>
    <x v="0"/>
    <x v="67"/>
    <s v="Series B"/>
    <n v="15109500"/>
    <x v="1"/>
    <n v="6"/>
    <x v="7"/>
    <x v="3"/>
    <x v="7"/>
  </r>
  <r>
    <n v="85"/>
    <x v="47"/>
    <x v="67"/>
    <x v="27"/>
    <x v="69"/>
    <x v="0"/>
    <x v="68"/>
    <s v="Seed Funding"/>
    <n v="430200"/>
    <x v="1"/>
    <n v="6"/>
    <x v="7"/>
    <x v="3"/>
    <x v="7"/>
  </r>
  <r>
    <n v="86"/>
    <x v="47"/>
    <x v="68"/>
    <x v="3"/>
    <x v="28"/>
    <x v="19"/>
    <x v="0"/>
    <s v="Series A"/>
    <n v="15500000"/>
    <x v="1"/>
    <n v="6"/>
    <x v="7"/>
    <x v="3"/>
    <x v="7"/>
  </r>
  <r>
    <n v="87"/>
    <x v="46"/>
    <x v="69"/>
    <x v="3"/>
    <x v="70"/>
    <x v="2"/>
    <x v="48"/>
    <s v="Series B"/>
    <n v="52000000"/>
    <x v="1"/>
    <n v="6"/>
    <x v="7"/>
    <x v="3"/>
    <x v="7"/>
  </r>
  <r>
    <n v="88"/>
    <x v="48"/>
    <x v="70"/>
    <x v="1"/>
    <x v="71"/>
    <x v="3"/>
    <x v="69"/>
    <s v="Debt Funding"/>
    <n v="3584000"/>
    <x v="1"/>
    <n v="6"/>
    <x v="7"/>
    <x v="3"/>
    <x v="7"/>
  </r>
  <r>
    <n v="89"/>
    <x v="44"/>
    <x v="71"/>
    <x v="28"/>
    <x v="72"/>
    <x v="3"/>
    <x v="70"/>
    <s v="Series A"/>
    <n v="3400000"/>
    <x v="1"/>
    <n v="6"/>
    <x v="7"/>
    <x v="3"/>
    <x v="7"/>
  </r>
  <r>
    <n v="91"/>
    <x v="49"/>
    <x v="72"/>
    <x v="24"/>
    <x v="65"/>
    <x v="0"/>
    <x v="71"/>
    <s v="Venture"/>
    <n v="868600"/>
    <x v="1"/>
    <n v="5"/>
    <x v="8"/>
    <x v="3"/>
    <x v="8"/>
  </r>
  <r>
    <n v="93"/>
    <x v="50"/>
    <x v="73"/>
    <x v="1"/>
    <x v="73"/>
    <x v="0"/>
    <x v="72"/>
    <s v="Series D"/>
    <n v="150000000"/>
    <x v="1"/>
    <n v="5"/>
    <x v="8"/>
    <x v="3"/>
    <x v="8"/>
  </r>
  <r>
    <n v="94"/>
    <x v="51"/>
    <x v="74"/>
    <x v="15"/>
    <x v="74"/>
    <x v="11"/>
    <x v="0"/>
    <s v="Series C"/>
    <n v="50000000"/>
    <x v="1"/>
    <n v="5"/>
    <x v="8"/>
    <x v="3"/>
    <x v="8"/>
  </r>
  <r>
    <n v="95"/>
    <x v="52"/>
    <x v="75"/>
    <x v="29"/>
    <x v="75"/>
    <x v="0"/>
    <x v="73"/>
    <s v="Series C"/>
    <n v="51000000"/>
    <x v="1"/>
    <n v="5"/>
    <x v="8"/>
    <x v="3"/>
    <x v="8"/>
  </r>
  <r>
    <n v="96"/>
    <x v="52"/>
    <x v="76"/>
    <x v="30"/>
    <x v="76"/>
    <x v="3"/>
    <x v="74"/>
    <s v="Seed Round"/>
    <n v="140000000"/>
    <x v="1"/>
    <n v="5"/>
    <x v="8"/>
    <x v="3"/>
    <x v="8"/>
  </r>
  <r>
    <n v="97"/>
    <x v="53"/>
    <x v="77"/>
    <x v="2"/>
    <x v="77"/>
    <x v="0"/>
    <x v="75"/>
    <s v="Series B"/>
    <n v="11500000"/>
    <x v="1"/>
    <n v="5"/>
    <x v="8"/>
    <x v="3"/>
    <x v="8"/>
  </r>
  <r>
    <n v="98"/>
    <x v="54"/>
    <x v="60"/>
    <x v="20"/>
    <x v="63"/>
    <x v="2"/>
    <x v="76"/>
    <s v="Series B"/>
    <n v="5600000"/>
    <x v="1"/>
    <n v="5"/>
    <x v="8"/>
    <x v="3"/>
    <x v="8"/>
  </r>
  <r>
    <n v="99"/>
    <x v="55"/>
    <x v="78"/>
    <x v="3"/>
    <x v="45"/>
    <x v="0"/>
    <x v="77"/>
    <s v="Series A"/>
    <n v="45000000"/>
    <x v="1"/>
    <n v="4"/>
    <x v="9"/>
    <x v="3"/>
    <x v="9"/>
  </r>
  <r>
    <n v="100"/>
    <x v="56"/>
    <x v="79"/>
    <x v="2"/>
    <x v="78"/>
    <x v="0"/>
    <x v="78"/>
    <s v="Private Equity"/>
    <n v="17000000"/>
    <x v="1"/>
    <n v="4"/>
    <x v="9"/>
    <x v="3"/>
    <x v="9"/>
  </r>
  <r>
    <n v="101"/>
    <x v="57"/>
    <x v="80"/>
    <x v="2"/>
    <x v="79"/>
    <x v="12"/>
    <x v="79"/>
    <s v="Private Equity"/>
    <n v="430665"/>
    <x v="1"/>
    <n v="4"/>
    <x v="9"/>
    <x v="3"/>
    <x v="9"/>
  </r>
  <r>
    <n v="102"/>
    <x v="58"/>
    <x v="81"/>
    <x v="31"/>
    <x v="80"/>
    <x v="2"/>
    <x v="80"/>
    <s v="Series B"/>
    <n v="3591375"/>
    <x v="1"/>
    <n v="4"/>
    <x v="9"/>
    <x v="3"/>
    <x v="9"/>
  </r>
  <r>
    <n v="103"/>
    <x v="56"/>
    <x v="82"/>
    <x v="12"/>
    <x v="81"/>
    <x v="1"/>
    <x v="81"/>
    <s v="Seed Funding"/>
    <n v="200000"/>
    <x v="1"/>
    <n v="4"/>
    <x v="9"/>
    <x v="3"/>
    <x v="9"/>
  </r>
  <r>
    <n v="104"/>
    <x v="59"/>
    <x v="83"/>
    <x v="3"/>
    <x v="82"/>
    <x v="0"/>
    <x v="82"/>
    <s v="Seed Funding"/>
    <n v="3500000"/>
    <x v="1"/>
    <n v="4"/>
    <x v="9"/>
    <x v="3"/>
    <x v="9"/>
  </r>
  <r>
    <n v="105"/>
    <x v="57"/>
    <x v="84"/>
    <x v="0"/>
    <x v="0"/>
    <x v="3"/>
    <x v="83"/>
    <s v="Debt And Preference Capital"/>
    <n v="6320820"/>
    <x v="1"/>
    <n v="4"/>
    <x v="9"/>
    <x v="3"/>
    <x v="9"/>
  </r>
  <r>
    <n v="106"/>
    <x v="57"/>
    <x v="85"/>
    <x v="2"/>
    <x v="83"/>
    <x v="3"/>
    <x v="84"/>
    <s v="Inhouse Funding"/>
    <n v="2443495"/>
    <x v="1"/>
    <n v="4"/>
    <x v="9"/>
    <x v="3"/>
    <x v="9"/>
  </r>
  <r>
    <n v="107"/>
    <x v="57"/>
    <x v="86"/>
    <x v="0"/>
    <x v="0"/>
    <x v="0"/>
    <x v="85"/>
    <s v="Angel Seed Funding"/>
    <n v="307000"/>
    <x v="1"/>
    <n v="4"/>
    <x v="9"/>
    <x v="3"/>
    <x v="9"/>
  </r>
  <r>
    <n v="108"/>
    <x v="59"/>
    <x v="87"/>
    <x v="15"/>
    <x v="84"/>
    <x v="3"/>
    <x v="86"/>
    <s v="Series B"/>
    <n v="26000000"/>
    <x v="1"/>
    <n v="4"/>
    <x v="9"/>
    <x v="3"/>
    <x v="9"/>
  </r>
  <r>
    <n v="109"/>
    <x v="60"/>
    <x v="88"/>
    <x v="2"/>
    <x v="85"/>
    <x v="0"/>
    <x v="76"/>
    <s v="Series A"/>
    <n v="3000000"/>
    <x v="1"/>
    <n v="4"/>
    <x v="9"/>
    <x v="3"/>
    <x v="9"/>
  </r>
  <r>
    <n v="110"/>
    <x v="60"/>
    <x v="89"/>
    <x v="2"/>
    <x v="86"/>
    <x v="0"/>
    <x v="87"/>
    <s v="Debt"/>
    <n v="14342000"/>
    <x v="1"/>
    <n v="4"/>
    <x v="9"/>
    <x v="3"/>
    <x v="9"/>
  </r>
  <r>
    <n v="111"/>
    <x v="61"/>
    <x v="1"/>
    <x v="1"/>
    <x v="87"/>
    <x v="1"/>
    <x v="88"/>
    <s v="Venture Round"/>
    <n v="5000000"/>
    <x v="1"/>
    <n v="4"/>
    <x v="9"/>
    <x v="3"/>
    <x v="9"/>
  </r>
  <r>
    <n v="112"/>
    <x v="61"/>
    <x v="90"/>
    <x v="7"/>
    <x v="88"/>
    <x v="0"/>
    <x v="89"/>
    <s v="Series A"/>
    <n v="3000000"/>
    <x v="1"/>
    <n v="4"/>
    <x v="9"/>
    <x v="3"/>
    <x v="9"/>
  </r>
  <r>
    <n v="114"/>
    <x v="62"/>
    <x v="91"/>
    <x v="2"/>
    <x v="89"/>
    <x v="11"/>
    <x v="90"/>
    <s v="Series D"/>
    <n v="226000000"/>
    <x v="1"/>
    <n v="2"/>
    <x v="10"/>
    <x v="0"/>
    <x v="10"/>
  </r>
  <r>
    <n v="115"/>
    <x v="63"/>
    <x v="92"/>
    <x v="32"/>
    <x v="90"/>
    <x v="2"/>
    <x v="91"/>
    <s v="Series A"/>
    <n v="600000"/>
    <x v="1"/>
    <n v="2"/>
    <x v="10"/>
    <x v="0"/>
    <x v="10"/>
  </r>
  <r>
    <n v="116"/>
    <x v="64"/>
    <x v="93"/>
    <x v="6"/>
    <x v="91"/>
    <x v="1"/>
    <x v="92"/>
    <s v="Equity"/>
    <n v="100000000"/>
    <x v="2"/>
    <n v="2"/>
    <x v="10"/>
    <x v="0"/>
    <x v="11"/>
  </r>
  <r>
    <n v="117"/>
    <x v="65"/>
    <x v="8"/>
    <x v="29"/>
    <x v="92"/>
    <x v="20"/>
    <x v="93"/>
    <s v="Series C"/>
    <n v="110000000"/>
    <x v="1"/>
    <n v="1"/>
    <x v="0"/>
    <x v="0"/>
    <x v="12"/>
  </r>
  <r>
    <n v="118"/>
    <x v="66"/>
    <x v="94"/>
    <x v="12"/>
    <x v="93"/>
    <x v="11"/>
    <x v="94"/>
    <s v="Series D"/>
    <n v="22000000"/>
    <x v="1"/>
    <n v="1"/>
    <x v="0"/>
    <x v="0"/>
    <x v="12"/>
  </r>
  <r>
    <n v="119"/>
    <x v="66"/>
    <x v="95"/>
    <x v="3"/>
    <x v="94"/>
    <x v="4"/>
    <x v="95"/>
    <s v="Debt Funding"/>
    <n v="5000000"/>
    <x v="1"/>
    <n v="1"/>
    <x v="0"/>
    <x v="0"/>
    <x v="12"/>
  </r>
  <r>
    <n v="120"/>
    <x v="67"/>
    <x v="96"/>
    <x v="31"/>
    <x v="95"/>
    <x v="9"/>
    <x v="96"/>
    <s v="Seed Funding"/>
    <n v="700000"/>
    <x v="2"/>
    <n v="12"/>
    <x v="1"/>
    <x v="1"/>
    <x v="13"/>
  </r>
  <r>
    <n v="121"/>
    <x v="68"/>
    <x v="97"/>
    <x v="33"/>
    <x v="96"/>
    <x v="2"/>
    <x v="97"/>
    <s v="Series D"/>
    <n v="50000000"/>
    <x v="2"/>
    <n v="12"/>
    <x v="1"/>
    <x v="1"/>
    <x v="13"/>
  </r>
  <r>
    <n v="122"/>
    <x v="69"/>
    <x v="98"/>
    <x v="1"/>
    <x v="97"/>
    <x v="3"/>
    <x v="98"/>
    <s v="Series A"/>
    <n v="800000"/>
    <x v="2"/>
    <n v="12"/>
    <x v="1"/>
    <x v="1"/>
    <x v="13"/>
  </r>
  <r>
    <n v="123"/>
    <x v="69"/>
    <x v="99"/>
    <x v="34"/>
    <x v="98"/>
    <x v="1"/>
    <x v="98"/>
    <s v="Series A"/>
    <n v="572000"/>
    <x v="2"/>
    <n v="12"/>
    <x v="1"/>
    <x v="1"/>
    <x v="13"/>
  </r>
  <r>
    <n v="124"/>
    <x v="67"/>
    <x v="100"/>
    <x v="35"/>
    <x v="99"/>
    <x v="21"/>
    <x v="99"/>
    <s v="Seed Funding"/>
    <n v="143000"/>
    <x v="2"/>
    <n v="12"/>
    <x v="1"/>
    <x v="1"/>
    <x v="13"/>
  </r>
  <r>
    <n v="125"/>
    <x v="70"/>
    <x v="101"/>
    <x v="9"/>
    <x v="99"/>
    <x v="22"/>
    <x v="100"/>
    <s v="Seed Funding"/>
    <n v="2000000"/>
    <x v="2"/>
    <n v="12"/>
    <x v="1"/>
    <x v="1"/>
    <x v="13"/>
  </r>
  <r>
    <n v="126"/>
    <x v="70"/>
    <x v="102"/>
    <x v="15"/>
    <x v="100"/>
    <x v="1"/>
    <x v="101"/>
    <s v="Series A"/>
    <n v="3500000"/>
    <x v="2"/>
    <n v="12"/>
    <x v="1"/>
    <x v="1"/>
    <x v="13"/>
  </r>
  <r>
    <n v="127"/>
    <x v="71"/>
    <x v="103"/>
    <x v="20"/>
    <x v="101"/>
    <x v="0"/>
    <x v="102"/>
    <s v="Angel Seed Funding"/>
    <n v="138995"/>
    <x v="2"/>
    <n v="11"/>
    <x v="2"/>
    <x v="1"/>
    <x v="14"/>
  </r>
  <r>
    <n v="128"/>
    <x v="72"/>
    <x v="104"/>
    <x v="36"/>
    <x v="102"/>
    <x v="4"/>
    <x v="103"/>
    <s v="Series D"/>
    <n v="27799000"/>
    <x v="2"/>
    <n v="11"/>
    <x v="2"/>
    <x v="1"/>
    <x v="14"/>
  </r>
  <r>
    <n v="129"/>
    <x v="73"/>
    <x v="40"/>
    <x v="2"/>
    <x v="41"/>
    <x v="0"/>
    <x v="104"/>
    <s v="Series C"/>
    <n v="50000000"/>
    <x v="2"/>
    <n v="11"/>
    <x v="2"/>
    <x v="1"/>
    <x v="14"/>
  </r>
  <r>
    <n v="131"/>
    <x v="74"/>
    <x v="105"/>
    <x v="20"/>
    <x v="103"/>
    <x v="20"/>
    <x v="105"/>
    <s v="Equity"/>
    <n v="1000000"/>
    <x v="2"/>
    <n v="11"/>
    <x v="2"/>
    <x v="1"/>
    <x v="14"/>
  </r>
  <r>
    <n v="132"/>
    <x v="75"/>
    <x v="73"/>
    <x v="20"/>
    <x v="104"/>
    <x v="2"/>
    <x v="106"/>
    <s v="Series A"/>
    <n v="1000000"/>
    <x v="2"/>
    <n v="11"/>
    <x v="2"/>
    <x v="1"/>
    <x v="14"/>
  </r>
  <r>
    <n v="133"/>
    <x v="75"/>
    <x v="106"/>
    <x v="20"/>
    <x v="105"/>
    <x v="2"/>
    <x v="107"/>
    <s v="Series B"/>
    <n v="1300000"/>
    <x v="2"/>
    <n v="11"/>
    <x v="2"/>
    <x v="1"/>
    <x v="14"/>
  </r>
  <r>
    <n v="134"/>
    <x v="76"/>
    <x v="107"/>
    <x v="1"/>
    <x v="106"/>
    <x v="0"/>
    <x v="108"/>
    <s v="Mezzanine"/>
    <n v="1000000"/>
    <x v="2"/>
    <n v="11"/>
    <x v="2"/>
    <x v="1"/>
    <x v="14"/>
  </r>
  <r>
    <n v="135"/>
    <x v="77"/>
    <x v="108"/>
    <x v="28"/>
    <x v="107"/>
    <x v="0"/>
    <x v="109"/>
    <s v="Angel Seed Funding"/>
    <n v="500000"/>
    <x v="2"/>
    <n v="11"/>
    <x v="2"/>
    <x v="1"/>
    <x v="14"/>
  </r>
  <r>
    <n v="136"/>
    <x v="78"/>
    <x v="109"/>
    <x v="37"/>
    <x v="108"/>
    <x v="9"/>
    <x v="15"/>
    <s v="Series B"/>
    <n v="300000000"/>
    <x v="2"/>
    <n v="11"/>
    <x v="2"/>
    <x v="1"/>
    <x v="14"/>
  </r>
  <r>
    <n v="137"/>
    <x v="79"/>
    <x v="110"/>
    <x v="12"/>
    <x v="109"/>
    <x v="0"/>
    <x v="110"/>
    <s v="Series B"/>
    <n v="6000000"/>
    <x v="2"/>
    <n v="11"/>
    <x v="2"/>
    <x v="1"/>
    <x v="14"/>
  </r>
  <r>
    <n v="138"/>
    <x v="80"/>
    <x v="111"/>
    <x v="0"/>
    <x v="110"/>
    <x v="6"/>
    <x v="98"/>
    <s v="Seed Funding"/>
    <n v="278000"/>
    <x v="2"/>
    <n v="11"/>
    <x v="2"/>
    <x v="1"/>
    <x v="14"/>
  </r>
  <r>
    <n v="139"/>
    <x v="81"/>
    <x v="112"/>
    <x v="38"/>
    <x v="111"/>
    <x v="3"/>
    <x v="111"/>
    <s v="Equity Based Funding"/>
    <n v="31000000"/>
    <x v="2"/>
    <n v="11"/>
    <x v="2"/>
    <x v="1"/>
    <x v="14"/>
  </r>
  <r>
    <n v="141"/>
    <x v="82"/>
    <x v="113"/>
    <x v="3"/>
    <x v="112"/>
    <x v="3"/>
    <x v="112"/>
    <s v="Series A"/>
    <n v="3400000"/>
    <x v="2"/>
    <n v="11"/>
    <x v="2"/>
    <x v="1"/>
    <x v="14"/>
  </r>
  <r>
    <n v="142"/>
    <x v="83"/>
    <x v="114"/>
    <x v="39"/>
    <x v="113"/>
    <x v="11"/>
    <x v="113"/>
    <s v="Series A"/>
    <n v="29500000"/>
    <x v="2"/>
    <n v="11"/>
    <x v="2"/>
    <x v="1"/>
    <x v="14"/>
  </r>
  <r>
    <n v="143"/>
    <x v="84"/>
    <x v="115"/>
    <x v="3"/>
    <x v="114"/>
    <x v="11"/>
    <x v="114"/>
    <s v="Private Equity"/>
    <n v="42000000"/>
    <x v="2"/>
    <n v="11"/>
    <x v="2"/>
    <x v="1"/>
    <x v="14"/>
  </r>
  <r>
    <n v="144"/>
    <x v="84"/>
    <x v="116"/>
    <x v="31"/>
    <x v="115"/>
    <x v="9"/>
    <x v="115"/>
    <s v="Series B"/>
    <n v="1700000"/>
    <x v="2"/>
    <n v="11"/>
    <x v="2"/>
    <x v="1"/>
    <x v="14"/>
  </r>
  <r>
    <n v="146"/>
    <x v="85"/>
    <x v="117"/>
    <x v="5"/>
    <x v="116"/>
    <x v="11"/>
    <x v="116"/>
    <s v="Angel Seed Funding"/>
    <n v="11000000"/>
    <x v="2"/>
    <n v="10"/>
    <x v="3"/>
    <x v="1"/>
    <x v="15"/>
  </r>
  <r>
    <n v="147"/>
    <x v="86"/>
    <x v="118"/>
    <x v="20"/>
    <x v="117"/>
    <x v="3"/>
    <x v="117"/>
    <s v="Private Equity"/>
    <n v="8200000"/>
    <x v="2"/>
    <n v="10"/>
    <x v="3"/>
    <x v="1"/>
    <x v="15"/>
  </r>
  <r>
    <n v="148"/>
    <x v="87"/>
    <x v="119"/>
    <x v="29"/>
    <x v="118"/>
    <x v="1"/>
    <x v="118"/>
    <s v="Series E"/>
    <n v="3000000"/>
    <x v="2"/>
    <n v="10"/>
    <x v="3"/>
    <x v="1"/>
    <x v="15"/>
  </r>
  <r>
    <n v="149"/>
    <x v="88"/>
    <x v="120"/>
    <x v="40"/>
    <x v="119"/>
    <x v="2"/>
    <x v="119"/>
    <s v="Series A"/>
    <n v="4000000"/>
    <x v="2"/>
    <n v="10"/>
    <x v="3"/>
    <x v="1"/>
    <x v="15"/>
  </r>
  <r>
    <n v="150"/>
    <x v="89"/>
    <x v="73"/>
    <x v="5"/>
    <x v="120"/>
    <x v="0"/>
    <x v="2"/>
    <s v="Private Funding"/>
    <n v="14680000"/>
    <x v="2"/>
    <n v="10"/>
    <x v="3"/>
    <x v="1"/>
    <x v="15"/>
  </r>
  <r>
    <n v="151"/>
    <x v="89"/>
    <x v="121"/>
    <x v="5"/>
    <x v="121"/>
    <x v="0"/>
    <x v="120"/>
    <s v="Series C"/>
    <n v="12000000"/>
    <x v="2"/>
    <n v="10"/>
    <x v="3"/>
    <x v="1"/>
    <x v="15"/>
  </r>
  <r>
    <n v="152"/>
    <x v="90"/>
    <x v="122"/>
    <x v="41"/>
    <x v="122"/>
    <x v="4"/>
    <x v="121"/>
    <s v="Private Equity"/>
    <n v="35000000"/>
    <x v="2"/>
    <n v="9"/>
    <x v="4"/>
    <x v="2"/>
    <x v="16"/>
  </r>
  <r>
    <n v="153"/>
    <x v="91"/>
    <x v="27"/>
    <x v="9"/>
    <x v="123"/>
    <x v="0"/>
    <x v="122"/>
    <s v="Private Equity"/>
    <n v="225000000"/>
    <x v="2"/>
    <n v="9"/>
    <x v="4"/>
    <x v="2"/>
    <x v="16"/>
  </r>
  <r>
    <n v="154"/>
    <x v="91"/>
    <x v="123"/>
    <x v="41"/>
    <x v="124"/>
    <x v="0"/>
    <x v="123"/>
    <s v="Private Equity"/>
    <n v="6390000"/>
    <x v="2"/>
    <n v="9"/>
    <x v="4"/>
    <x v="2"/>
    <x v="16"/>
  </r>
  <r>
    <n v="157"/>
    <x v="92"/>
    <x v="124"/>
    <x v="41"/>
    <x v="125"/>
    <x v="3"/>
    <x v="124"/>
    <s v="Private Equity"/>
    <n v="157200000"/>
    <x v="2"/>
    <n v="9"/>
    <x v="4"/>
    <x v="2"/>
    <x v="16"/>
  </r>
  <r>
    <n v="159"/>
    <x v="93"/>
    <x v="125"/>
    <x v="41"/>
    <x v="126"/>
    <x v="3"/>
    <x v="125"/>
    <s v="Private Equity"/>
    <n v="100000000"/>
    <x v="2"/>
    <n v="9"/>
    <x v="4"/>
    <x v="2"/>
    <x v="16"/>
  </r>
  <r>
    <n v="160"/>
    <x v="94"/>
    <x v="2"/>
    <x v="12"/>
    <x v="127"/>
    <x v="1"/>
    <x v="126"/>
    <s v="Private Equity"/>
    <n v="4000000"/>
    <x v="2"/>
    <n v="9"/>
    <x v="4"/>
    <x v="2"/>
    <x v="16"/>
  </r>
  <r>
    <n v="161"/>
    <x v="95"/>
    <x v="126"/>
    <x v="7"/>
    <x v="128"/>
    <x v="0"/>
    <x v="127"/>
    <s v="Private Equity"/>
    <n v="32000000"/>
    <x v="2"/>
    <n v="9"/>
    <x v="4"/>
    <x v="2"/>
    <x v="16"/>
  </r>
  <r>
    <n v="162"/>
    <x v="95"/>
    <x v="127"/>
    <x v="41"/>
    <x v="129"/>
    <x v="3"/>
    <x v="128"/>
    <s v="Debt Funding"/>
    <n v="5500000"/>
    <x v="2"/>
    <n v="9"/>
    <x v="4"/>
    <x v="2"/>
    <x v="16"/>
  </r>
  <r>
    <n v="163"/>
    <x v="95"/>
    <x v="128"/>
    <x v="3"/>
    <x v="130"/>
    <x v="3"/>
    <x v="129"/>
    <s v="Private Equity"/>
    <n v="5000000"/>
    <x v="2"/>
    <n v="9"/>
    <x v="4"/>
    <x v="2"/>
    <x v="16"/>
  </r>
  <r>
    <n v="164"/>
    <x v="96"/>
    <x v="129"/>
    <x v="3"/>
    <x v="70"/>
    <x v="3"/>
    <x v="130"/>
    <s v="Private Equity"/>
    <n v="30000000"/>
    <x v="2"/>
    <n v="9"/>
    <x v="4"/>
    <x v="2"/>
    <x v="16"/>
  </r>
  <r>
    <n v="165"/>
    <x v="97"/>
    <x v="130"/>
    <x v="20"/>
    <x v="131"/>
    <x v="0"/>
    <x v="131"/>
    <s v="Angel Seed Funding"/>
    <n v="400000"/>
    <x v="2"/>
    <n v="8"/>
    <x v="5"/>
    <x v="2"/>
    <x v="17"/>
  </r>
  <r>
    <n v="167"/>
    <x v="98"/>
    <x v="131"/>
    <x v="41"/>
    <x v="132"/>
    <x v="11"/>
    <x v="132"/>
    <s v="Private Equity"/>
    <n v="7000000"/>
    <x v="2"/>
    <n v="8"/>
    <x v="5"/>
    <x v="2"/>
    <x v="17"/>
  </r>
  <r>
    <n v="168"/>
    <x v="99"/>
    <x v="132"/>
    <x v="41"/>
    <x v="133"/>
    <x v="1"/>
    <x v="133"/>
    <s v="Private Equity"/>
    <n v="120000"/>
    <x v="2"/>
    <n v="8"/>
    <x v="5"/>
    <x v="2"/>
    <x v="17"/>
  </r>
  <r>
    <n v="170"/>
    <x v="100"/>
    <x v="133"/>
    <x v="41"/>
    <x v="134"/>
    <x v="0"/>
    <x v="134"/>
    <s v="Private Equity"/>
    <n v="35000000"/>
    <x v="2"/>
    <n v="8"/>
    <x v="5"/>
    <x v="2"/>
    <x v="17"/>
  </r>
  <r>
    <n v="171"/>
    <x v="100"/>
    <x v="134"/>
    <x v="41"/>
    <x v="135"/>
    <x v="1"/>
    <x v="135"/>
    <s v="Private Equity"/>
    <n v="10000000"/>
    <x v="2"/>
    <n v="8"/>
    <x v="5"/>
    <x v="2"/>
    <x v="17"/>
  </r>
  <r>
    <n v="172"/>
    <x v="101"/>
    <x v="135"/>
    <x v="41"/>
    <x v="136"/>
    <x v="0"/>
    <x v="136"/>
    <s v="Angel Seed Funding"/>
    <n v="4000000"/>
    <x v="2"/>
    <n v="8"/>
    <x v="5"/>
    <x v="2"/>
    <x v="17"/>
  </r>
  <r>
    <n v="173"/>
    <x v="101"/>
    <x v="136"/>
    <x v="41"/>
    <x v="137"/>
    <x v="0"/>
    <x v="137"/>
    <s v="Private Equity"/>
    <n v="12200000"/>
    <x v="2"/>
    <n v="8"/>
    <x v="5"/>
    <x v="2"/>
    <x v="17"/>
  </r>
  <r>
    <n v="174"/>
    <x v="101"/>
    <x v="137"/>
    <x v="41"/>
    <x v="138"/>
    <x v="0"/>
    <x v="138"/>
    <s v="Private Equity"/>
    <n v="66000000"/>
    <x v="2"/>
    <n v="8"/>
    <x v="5"/>
    <x v="2"/>
    <x v="17"/>
  </r>
  <r>
    <n v="175"/>
    <x v="102"/>
    <x v="138"/>
    <x v="0"/>
    <x v="139"/>
    <x v="0"/>
    <x v="139"/>
    <s v="Angel Seed Funding"/>
    <n v="3000000"/>
    <x v="2"/>
    <n v="8"/>
    <x v="5"/>
    <x v="2"/>
    <x v="17"/>
  </r>
  <r>
    <n v="176"/>
    <x v="102"/>
    <x v="139"/>
    <x v="3"/>
    <x v="140"/>
    <x v="0"/>
    <x v="140"/>
    <s v="Angel Seed Funding"/>
    <n v="1000000"/>
    <x v="2"/>
    <n v="8"/>
    <x v="5"/>
    <x v="2"/>
    <x v="17"/>
  </r>
  <r>
    <n v="177"/>
    <x v="103"/>
    <x v="140"/>
    <x v="41"/>
    <x v="141"/>
    <x v="4"/>
    <x v="141"/>
    <s v="Angel Seed Funding"/>
    <n v="4000000"/>
    <x v="2"/>
    <n v="8"/>
    <x v="5"/>
    <x v="2"/>
    <x v="17"/>
  </r>
  <r>
    <n v="178"/>
    <x v="103"/>
    <x v="141"/>
    <x v="7"/>
    <x v="142"/>
    <x v="0"/>
    <x v="142"/>
    <s v="Private Equity"/>
    <n v="8000000"/>
    <x v="2"/>
    <n v="8"/>
    <x v="5"/>
    <x v="2"/>
    <x v="17"/>
  </r>
  <r>
    <n v="180"/>
    <x v="104"/>
    <x v="142"/>
    <x v="41"/>
    <x v="143"/>
    <x v="1"/>
    <x v="143"/>
    <s v="Private Equity"/>
    <n v="5850000"/>
    <x v="2"/>
    <n v="8"/>
    <x v="5"/>
    <x v="2"/>
    <x v="17"/>
  </r>
  <r>
    <n v="182"/>
    <x v="105"/>
    <x v="143"/>
    <x v="41"/>
    <x v="144"/>
    <x v="3"/>
    <x v="69"/>
    <s v="Debt Funding"/>
    <n v="4800000"/>
    <x v="2"/>
    <n v="8"/>
    <x v="5"/>
    <x v="2"/>
    <x v="17"/>
  </r>
  <r>
    <n v="183"/>
    <x v="106"/>
    <x v="144"/>
    <x v="7"/>
    <x v="145"/>
    <x v="0"/>
    <x v="144"/>
    <s v="Private Equity"/>
    <n v="6000000"/>
    <x v="2"/>
    <n v="8"/>
    <x v="5"/>
    <x v="2"/>
    <x v="17"/>
  </r>
  <r>
    <n v="184"/>
    <x v="106"/>
    <x v="145"/>
    <x v="41"/>
    <x v="146"/>
    <x v="1"/>
    <x v="145"/>
    <s v="Private Equity"/>
    <n v="14270000"/>
    <x v="2"/>
    <n v="8"/>
    <x v="5"/>
    <x v="2"/>
    <x v="17"/>
  </r>
  <r>
    <n v="185"/>
    <x v="107"/>
    <x v="146"/>
    <x v="41"/>
    <x v="70"/>
    <x v="0"/>
    <x v="146"/>
    <s v="Private Equity"/>
    <n v="13400000"/>
    <x v="2"/>
    <n v="8"/>
    <x v="5"/>
    <x v="2"/>
    <x v="17"/>
  </r>
  <r>
    <n v="186"/>
    <x v="107"/>
    <x v="147"/>
    <x v="3"/>
    <x v="147"/>
    <x v="0"/>
    <x v="147"/>
    <s v="Private Equity"/>
    <n v="4200000"/>
    <x v="2"/>
    <n v="8"/>
    <x v="5"/>
    <x v="2"/>
    <x v="17"/>
  </r>
  <r>
    <n v="187"/>
    <x v="108"/>
    <x v="148"/>
    <x v="12"/>
    <x v="148"/>
    <x v="9"/>
    <x v="148"/>
    <s v="Private Equity"/>
    <n v="5000000"/>
    <x v="2"/>
    <n v="8"/>
    <x v="5"/>
    <x v="2"/>
    <x v="17"/>
  </r>
  <r>
    <n v="188"/>
    <x v="109"/>
    <x v="149"/>
    <x v="16"/>
    <x v="149"/>
    <x v="0"/>
    <x v="149"/>
    <s v="Private Equity"/>
    <n v="3000000"/>
    <x v="2"/>
    <n v="8"/>
    <x v="5"/>
    <x v="2"/>
    <x v="17"/>
  </r>
  <r>
    <n v="191"/>
    <x v="110"/>
    <x v="150"/>
    <x v="41"/>
    <x v="150"/>
    <x v="1"/>
    <x v="150"/>
    <s v="Angel Seed Funding"/>
    <n v="1000000"/>
    <x v="2"/>
    <n v="7"/>
    <x v="6"/>
    <x v="2"/>
    <x v="18"/>
  </r>
  <r>
    <n v="192"/>
    <x v="111"/>
    <x v="151"/>
    <x v="16"/>
    <x v="151"/>
    <x v="5"/>
    <x v="151"/>
    <s v="Private Equity"/>
    <n v="4000000"/>
    <x v="2"/>
    <n v="7"/>
    <x v="6"/>
    <x v="2"/>
    <x v="18"/>
  </r>
  <r>
    <n v="194"/>
    <x v="112"/>
    <x v="152"/>
    <x v="41"/>
    <x v="152"/>
    <x v="1"/>
    <x v="152"/>
    <s v="Private Equity"/>
    <n v="27700000"/>
    <x v="2"/>
    <n v="7"/>
    <x v="6"/>
    <x v="2"/>
    <x v="18"/>
  </r>
  <r>
    <n v="195"/>
    <x v="113"/>
    <x v="153"/>
    <x v="41"/>
    <x v="153"/>
    <x v="0"/>
    <x v="153"/>
    <s v="Angel Seed Funding"/>
    <n v="440000"/>
    <x v="2"/>
    <n v="7"/>
    <x v="6"/>
    <x v="2"/>
    <x v="18"/>
  </r>
  <r>
    <n v="196"/>
    <x v="113"/>
    <x v="154"/>
    <x v="41"/>
    <x v="154"/>
    <x v="0"/>
    <x v="154"/>
    <s v="Angel Seed Funding"/>
    <n v="1100000"/>
    <x v="2"/>
    <n v="7"/>
    <x v="6"/>
    <x v="2"/>
    <x v="18"/>
  </r>
  <r>
    <n v="197"/>
    <x v="114"/>
    <x v="155"/>
    <x v="41"/>
    <x v="155"/>
    <x v="1"/>
    <x v="155"/>
    <s v="Angel Seed Funding"/>
    <n v="437000"/>
    <x v="2"/>
    <n v="7"/>
    <x v="6"/>
    <x v="2"/>
    <x v="18"/>
  </r>
  <r>
    <n v="199"/>
    <x v="114"/>
    <x v="156"/>
    <x v="3"/>
    <x v="156"/>
    <x v="0"/>
    <x v="156"/>
    <s v="Private Equity"/>
    <n v="5000000"/>
    <x v="2"/>
    <n v="7"/>
    <x v="6"/>
    <x v="2"/>
    <x v="18"/>
  </r>
  <r>
    <n v="200"/>
    <x v="114"/>
    <x v="157"/>
    <x v="41"/>
    <x v="157"/>
    <x v="3"/>
    <x v="157"/>
    <s v="Private Equity"/>
    <n v="5000000"/>
    <x v="2"/>
    <n v="7"/>
    <x v="6"/>
    <x v="2"/>
    <x v="18"/>
  </r>
  <r>
    <n v="201"/>
    <x v="115"/>
    <x v="158"/>
    <x v="41"/>
    <x v="158"/>
    <x v="23"/>
    <x v="158"/>
    <s v="Private Equity"/>
    <n v="2500000"/>
    <x v="2"/>
    <n v="7"/>
    <x v="6"/>
    <x v="2"/>
    <x v="18"/>
  </r>
  <r>
    <n v="202"/>
    <x v="116"/>
    <x v="159"/>
    <x v="16"/>
    <x v="159"/>
    <x v="1"/>
    <x v="159"/>
    <s v="Angel Seed Funding"/>
    <n v="180000"/>
    <x v="2"/>
    <n v="7"/>
    <x v="6"/>
    <x v="2"/>
    <x v="18"/>
  </r>
  <r>
    <n v="203"/>
    <x v="116"/>
    <x v="160"/>
    <x v="12"/>
    <x v="160"/>
    <x v="0"/>
    <x v="160"/>
    <s v="Angel Seed Funding"/>
    <n v="500000"/>
    <x v="2"/>
    <n v="7"/>
    <x v="6"/>
    <x v="2"/>
    <x v="18"/>
  </r>
  <r>
    <n v="204"/>
    <x v="117"/>
    <x v="161"/>
    <x v="12"/>
    <x v="161"/>
    <x v="20"/>
    <x v="161"/>
    <s v="Angel Seed Funding"/>
    <n v="175000"/>
    <x v="2"/>
    <n v="7"/>
    <x v="6"/>
    <x v="2"/>
    <x v="18"/>
  </r>
  <r>
    <n v="205"/>
    <x v="118"/>
    <x v="162"/>
    <x v="3"/>
    <x v="162"/>
    <x v="1"/>
    <x v="162"/>
    <s v="Private Equity"/>
    <n v="29000000"/>
    <x v="2"/>
    <n v="7"/>
    <x v="6"/>
    <x v="2"/>
    <x v="18"/>
  </r>
  <r>
    <n v="206"/>
    <x v="118"/>
    <x v="41"/>
    <x v="41"/>
    <x v="163"/>
    <x v="1"/>
    <x v="163"/>
    <s v="Private Equity"/>
    <n v="49700000"/>
    <x v="2"/>
    <n v="7"/>
    <x v="6"/>
    <x v="2"/>
    <x v="18"/>
  </r>
  <r>
    <n v="207"/>
    <x v="119"/>
    <x v="163"/>
    <x v="41"/>
    <x v="164"/>
    <x v="0"/>
    <x v="164"/>
    <s v="Angel Seed Funding"/>
    <n v="1500000"/>
    <x v="2"/>
    <n v="7"/>
    <x v="6"/>
    <x v="2"/>
    <x v="18"/>
  </r>
  <r>
    <n v="208"/>
    <x v="120"/>
    <x v="164"/>
    <x v="41"/>
    <x v="165"/>
    <x v="3"/>
    <x v="165"/>
    <s v="Private Equity"/>
    <n v="100000000"/>
    <x v="2"/>
    <n v="7"/>
    <x v="6"/>
    <x v="2"/>
    <x v="18"/>
  </r>
  <r>
    <n v="210"/>
    <x v="121"/>
    <x v="165"/>
    <x v="41"/>
    <x v="166"/>
    <x v="3"/>
    <x v="166"/>
    <s v="Private Equity"/>
    <n v="18000000"/>
    <x v="2"/>
    <n v="7"/>
    <x v="6"/>
    <x v="2"/>
    <x v="18"/>
  </r>
  <r>
    <n v="212"/>
    <x v="122"/>
    <x v="166"/>
    <x v="7"/>
    <x v="167"/>
    <x v="1"/>
    <x v="167"/>
    <s v="Angel Seed Funding"/>
    <n v="280000"/>
    <x v="2"/>
    <n v="7"/>
    <x v="6"/>
    <x v="2"/>
    <x v="18"/>
  </r>
  <r>
    <n v="213"/>
    <x v="122"/>
    <x v="167"/>
    <x v="7"/>
    <x v="168"/>
    <x v="0"/>
    <x v="168"/>
    <s v="Angel Seed Funding"/>
    <n v="436000"/>
    <x v="2"/>
    <n v="7"/>
    <x v="6"/>
    <x v="2"/>
    <x v="18"/>
  </r>
  <r>
    <n v="214"/>
    <x v="123"/>
    <x v="168"/>
    <x v="0"/>
    <x v="169"/>
    <x v="0"/>
    <x v="169"/>
    <s v="Angel Seed Funding"/>
    <n v="180000"/>
    <x v="2"/>
    <n v="7"/>
    <x v="6"/>
    <x v="2"/>
    <x v="18"/>
  </r>
  <r>
    <n v="215"/>
    <x v="123"/>
    <x v="169"/>
    <x v="41"/>
    <x v="170"/>
    <x v="5"/>
    <x v="170"/>
    <s v="Private Equity"/>
    <n v="45000000"/>
    <x v="2"/>
    <n v="7"/>
    <x v="6"/>
    <x v="2"/>
    <x v="18"/>
  </r>
  <r>
    <n v="216"/>
    <x v="124"/>
    <x v="170"/>
    <x v="3"/>
    <x v="94"/>
    <x v="3"/>
    <x v="171"/>
    <s v="Private Equity"/>
    <n v="17000000"/>
    <x v="2"/>
    <n v="7"/>
    <x v="6"/>
    <x v="2"/>
    <x v="18"/>
  </r>
  <r>
    <n v="217"/>
    <x v="124"/>
    <x v="13"/>
    <x v="41"/>
    <x v="171"/>
    <x v="0"/>
    <x v="172"/>
    <s v="Angel Seed Funding"/>
    <n v="1250000"/>
    <x v="2"/>
    <n v="7"/>
    <x v="6"/>
    <x v="2"/>
    <x v="18"/>
  </r>
  <r>
    <n v="218"/>
    <x v="124"/>
    <x v="171"/>
    <x v="7"/>
    <x v="172"/>
    <x v="0"/>
    <x v="173"/>
    <s v="Angel Seed Funding"/>
    <n v="2500000"/>
    <x v="2"/>
    <n v="7"/>
    <x v="6"/>
    <x v="2"/>
    <x v="18"/>
  </r>
  <r>
    <n v="219"/>
    <x v="125"/>
    <x v="172"/>
    <x v="16"/>
    <x v="173"/>
    <x v="0"/>
    <x v="174"/>
    <s v="Angel Seed Funding"/>
    <n v="1100000"/>
    <x v="2"/>
    <n v="7"/>
    <x v="6"/>
    <x v="2"/>
    <x v="18"/>
  </r>
  <r>
    <n v="221"/>
    <x v="125"/>
    <x v="173"/>
    <x v="3"/>
    <x v="174"/>
    <x v="11"/>
    <x v="175"/>
    <s v="Private Equity"/>
    <n v="500000"/>
    <x v="2"/>
    <n v="7"/>
    <x v="6"/>
    <x v="2"/>
    <x v="18"/>
  </r>
  <r>
    <n v="222"/>
    <x v="126"/>
    <x v="1"/>
    <x v="41"/>
    <x v="175"/>
    <x v="1"/>
    <x v="176"/>
    <s v="Private Equity"/>
    <n v="11000000"/>
    <x v="2"/>
    <n v="7"/>
    <x v="6"/>
    <x v="2"/>
    <x v="18"/>
  </r>
  <r>
    <n v="223"/>
    <x v="126"/>
    <x v="174"/>
    <x v="41"/>
    <x v="176"/>
    <x v="0"/>
    <x v="177"/>
    <s v="Private Equity"/>
    <n v="120000000"/>
    <x v="2"/>
    <n v="7"/>
    <x v="6"/>
    <x v="2"/>
    <x v="18"/>
  </r>
  <r>
    <n v="224"/>
    <x v="127"/>
    <x v="175"/>
    <x v="3"/>
    <x v="177"/>
    <x v="4"/>
    <x v="178"/>
    <s v="Private Equity"/>
    <n v="100000000"/>
    <x v="2"/>
    <n v="7"/>
    <x v="6"/>
    <x v="2"/>
    <x v="18"/>
  </r>
  <r>
    <n v="225"/>
    <x v="127"/>
    <x v="176"/>
    <x v="12"/>
    <x v="178"/>
    <x v="11"/>
    <x v="179"/>
    <s v="Angel Seed Funding"/>
    <n v="5000000"/>
    <x v="2"/>
    <n v="7"/>
    <x v="6"/>
    <x v="2"/>
    <x v="18"/>
  </r>
  <r>
    <n v="226"/>
    <x v="128"/>
    <x v="177"/>
    <x v="3"/>
    <x v="179"/>
    <x v="1"/>
    <x v="180"/>
    <s v="Private Equity"/>
    <n v="10000000"/>
    <x v="2"/>
    <n v="6"/>
    <x v="7"/>
    <x v="3"/>
    <x v="19"/>
  </r>
  <r>
    <n v="227"/>
    <x v="129"/>
    <x v="178"/>
    <x v="7"/>
    <x v="180"/>
    <x v="0"/>
    <x v="181"/>
    <s v="Angel Seed Funding"/>
    <n v="125000"/>
    <x v="2"/>
    <n v="6"/>
    <x v="7"/>
    <x v="3"/>
    <x v="19"/>
  </r>
  <r>
    <n v="231"/>
    <x v="130"/>
    <x v="179"/>
    <x v="3"/>
    <x v="94"/>
    <x v="24"/>
    <x v="182"/>
    <s v="Private Equity"/>
    <n v="23000000"/>
    <x v="2"/>
    <n v="6"/>
    <x v="7"/>
    <x v="3"/>
    <x v="19"/>
  </r>
  <r>
    <n v="232"/>
    <x v="130"/>
    <x v="40"/>
    <x v="41"/>
    <x v="181"/>
    <x v="0"/>
    <x v="183"/>
    <s v="Private Equity"/>
    <n v="11500000"/>
    <x v="2"/>
    <n v="6"/>
    <x v="7"/>
    <x v="3"/>
    <x v="19"/>
  </r>
  <r>
    <n v="233"/>
    <x v="131"/>
    <x v="180"/>
    <x v="3"/>
    <x v="70"/>
    <x v="1"/>
    <x v="184"/>
    <s v="Private Equity"/>
    <n v="21500000"/>
    <x v="2"/>
    <n v="6"/>
    <x v="7"/>
    <x v="3"/>
    <x v="19"/>
  </r>
  <r>
    <n v="235"/>
    <x v="132"/>
    <x v="181"/>
    <x v="3"/>
    <x v="182"/>
    <x v="3"/>
    <x v="185"/>
    <s v="Private Equity"/>
    <n v="14800000"/>
    <x v="2"/>
    <n v="6"/>
    <x v="7"/>
    <x v="3"/>
    <x v="19"/>
  </r>
  <r>
    <n v="236"/>
    <x v="132"/>
    <x v="182"/>
    <x v="2"/>
    <x v="183"/>
    <x v="4"/>
    <x v="186"/>
    <s v="Private Equity"/>
    <n v="10100000"/>
    <x v="2"/>
    <n v="6"/>
    <x v="7"/>
    <x v="3"/>
    <x v="19"/>
  </r>
  <r>
    <n v="237"/>
    <x v="132"/>
    <x v="183"/>
    <x v="41"/>
    <x v="184"/>
    <x v="0"/>
    <x v="187"/>
    <s v="Angel Seed Funding"/>
    <n v="3000000"/>
    <x v="2"/>
    <n v="6"/>
    <x v="7"/>
    <x v="3"/>
    <x v="19"/>
  </r>
  <r>
    <n v="238"/>
    <x v="133"/>
    <x v="184"/>
    <x v="12"/>
    <x v="185"/>
    <x v="1"/>
    <x v="188"/>
    <s v="Angel Seed Funding"/>
    <n v="300000"/>
    <x v="2"/>
    <n v="6"/>
    <x v="7"/>
    <x v="3"/>
    <x v="19"/>
  </r>
  <r>
    <n v="239"/>
    <x v="133"/>
    <x v="185"/>
    <x v="3"/>
    <x v="186"/>
    <x v="6"/>
    <x v="189"/>
    <s v="Angel Seed Funding"/>
    <n v="450000"/>
    <x v="2"/>
    <n v="6"/>
    <x v="7"/>
    <x v="3"/>
    <x v="19"/>
  </r>
  <r>
    <n v="241"/>
    <x v="134"/>
    <x v="186"/>
    <x v="41"/>
    <x v="187"/>
    <x v="0"/>
    <x v="190"/>
    <s v="Angel Seed Funding"/>
    <n v="3450000"/>
    <x v="2"/>
    <n v="6"/>
    <x v="7"/>
    <x v="3"/>
    <x v="19"/>
  </r>
  <r>
    <n v="242"/>
    <x v="134"/>
    <x v="187"/>
    <x v="7"/>
    <x v="188"/>
    <x v="3"/>
    <x v="191"/>
    <s v="Private Equity"/>
    <n v="4800000"/>
    <x v="2"/>
    <n v="6"/>
    <x v="7"/>
    <x v="3"/>
    <x v="19"/>
  </r>
  <r>
    <n v="243"/>
    <x v="135"/>
    <x v="188"/>
    <x v="12"/>
    <x v="189"/>
    <x v="25"/>
    <x v="192"/>
    <s v="Private Equity"/>
    <n v="21000000"/>
    <x v="2"/>
    <n v="6"/>
    <x v="7"/>
    <x v="3"/>
    <x v="19"/>
  </r>
  <r>
    <n v="244"/>
    <x v="135"/>
    <x v="189"/>
    <x v="16"/>
    <x v="190"/>
    <x v="9"/>
    <x v="193"/>
    <s v="Angel Seed Funding"/>
    <n v="1700000"/>
    <x v="2"/>
    <n v="6"/>
    <x v="7"/>
    <x v="3"/>
    <x v="19"/>
  </r>
  <r>
    <n v="246"/>
    <x v="136"/>
    <x v="190"/>
    <x v="41"/>
    <x v="191"/>
    <x v="0"/>
    <x v="194"/>
    <s v="Angel Seed Funding"/>
    <n v="1100000"/>
    <x v="2"/>
    <n v="6"/>
    <x v="7"/>
    <x v="3"/>
    <x v="19"/>
  </r>
  <r>
    <n v="247"/>
    <x v="137"/>
    <x v="191"/>
    <x v="3"/>
    <x v="192"/>
    <x v="3"/>
    <x v="195"/>
    <s v="Private Equity"/>
    <n v="15000000"/>
    <x v="2"/>
    <n v="6"/>
    <x v="7"/>
    <x v="3"/>
    <x v="19"/>
  </r>
  <r>
    <n v="248"/>
    <x v="138"/>
    <x v="192"/>
    <x v="41"/>
    <x v="193"/>
    <x v="0"/>
    <x v="196"/>
    <s v="Private Equity"/>
    <n v="9100000"/>
    <x v="2"/>
    <n v="6"/>
    <x v="7"/>
    <x v="3"/>
    <x v="19"/>
  </r>
  <r>
    <n v="249"/>
    <x v="139"/>
    <x v="152"/>
    <x v="41"/>
    <x v="152"/>
    <x v="1"/>
    <x v="197"/>
    <s v="Private Equity"/>
    <n v="200000000"/>
    <x v="2"/>
    <n v="6"/>
    <x v="7"/>
    <x v="3"/>
    <x v="19"/>
  </r>
  <r>
    <n v="250"/>
    <x v="139"/>
    <x v="193"/>
    <x v="41"/>
    <x v="194"/>
    <x v="0"/>
    <x v="198"/>
    <s v="Private Equity"/>
    <n v="4000000"/>
    <x v="2"/>
    <n v="6"/>
    <x v="7"/>
    <x v="3"/>
    <x v="19"/>
  </r>
  <r>
    <n v="251"/>
    <x v="139"/>
    <x v="194"/>
    <x v="3"/>
    <x v="195"/>
    <x v="1"/>
    <x v="199"/>
    <s v="Angel Seed Funding"/>
    <n v="1000000"/>
    <x v="2"/>
    <n v="6"/>
    <x v="7"/>
    <x v="3"/>
    <x v="19"/>
  </r>
  <r>
    <n v="252"/>
    <x v="140"/>
    <x v="25"/>
    <x v="7"/>
    <x v="196"/>
    <x v="6"/>
    <x v="200"/>
    <s v="Private Equity"/>
    <n v="8950000"/>
    <x v="2"/>
    <n v="6"/>
    <x v="7"/>
    <x v="3"/>
    <x v="19"/>
  </r>
  <r>
    <n v="253"/>
    <x v="140"/>
    <x v="195"/>
    <x v="12"/>
    <x v="197"/>
    <x v="0"/>
    <x v="201"/>
    <s v="Private Equity"/>
    <n v="19000000"/>
    <x v="2"/>
    <n v="6"/>
    <x v="7"/>
    <x v="3"/>
    <x v="19"/>
  </r>
  <r>
    <n v="255"/>
    <x v="141"/>
    <x v="196"/>
    <x v="7"/>
    <x v="198"/>
    <x v="0"/>
    <x v="202"/>
    <s v="Angel Seed Funding"/>
    <n v="1100000"/>
    <x v="2"/>
    <n v="6"/>
    <x v="7"/>
    <x v="3"/>
    <x v="19"/>
  </r>
  <r>
    <n v="256"/>
    <x v="141"/>
    <x v="197"/>
    <x v="0"/>
    <x v="199"/>
    <x v="0"/>
    <x v="203"/>
    <s v="Angel Seed Funding"/>
    <n v="2000000"/>
    <x v="2"/>
    <n v="6"/>
    <x v="7"/>
    <x v="3"/>
    <x v="19"/>
  </r>
  <r>
    <n v="258"/>
    <x v="142"/>
    <x v="198"/>
    <x v="3"/>
    <x v="70"/>
    <x v="4"/>
    <x v="204"/>
    <s v="Angel Seed Funding"/>
    <n v="450000"/>
    <x v="2"/>
    <n v="5"/>
    <x v="8"/>
    <x v="3"/>
    <x v="20"/>
  </r>
  <r>
    <n v="259"/>
    <x v="142"/>
    <x v="199"/>
    <x v="41"/>
    <x v="200"/>
    <x v="3"/>
    <x v="205"/>
    <s v="Private Equity"/>
    <n v="22000000"/>
    <x v="2"/>
    <n v="5"/>
    <x v="8"/>
    <x v="3"/>
    <x v="20"/>
  </r>
  <r>
    <n v="260"/>
    <x v="143"/>
    <x v="200"/>
    <x v="16"/>
    <x v="201"/>
    <x v="4"/>
    <x v="206"/>
    <s v="Angel Seed Funding"/>
    <n v="2500000"/>
    <x v="2"/>
    <n v="5"/>
    <x v="8"/>
    <x v="3"/>
    <x v="20"/>
  </r>
  <r>
    <n v="262"/>
    <x v="144"/>
    <x v="201"/>
    <x v="7"/>
    <x v="202"/>
    <x v="3"/>
    <x v="207"/>
    <s v="Angel Seed Funding"/>
    <n v="1000000"/>
    <x v="2"/>
    <n v="5"/>
    <x v="8"/>
    <x v="3"/>
    <x v="20"/>
  </r>
  <r>
    <n v="263"/>
    <x v="145"/>
    <x v="202"/>
    <x v="41"/>
    <x v="203"/>
    <x v="5"/>
    <x v="208"/>
    <s v="Angel Seed Funding"/>
    <n v="949000"/>
    <x v="2"/>
    <n v="5"/>
    <x v="8"/>
    <x v="3"/>
    <x v="20"/>
  </r>
  <r>
    <n v="264"/>
    <x v="146"/>
    <x v="124"/>
    <x v="41"/>
    <x v="204"/>
    <x v="3"/>
    <x v="209"/>
    <s v="Private Equity"/>
    <n v="24000000"/>
    <x v="2"/>
    <n v="5"/>
    <x v="8"/>
    <x v="3"/>
    <x v="20"/>
  </r>
  <r>
    <n v="265"/>
    <x v="147"/>
    <x v="203"/>
    <x v="12"/>
    <x v="205"/>
    <x v="0"/>
    <x v="210"/>
    <s v="Private Equity"/>
    <n v="4200000"/>
    <x v="2"/>
    <n v="5"/>
    <x v="8"/>
    <x v="3"/>
    <x v="20"/>
  </r>
  <r>
    <n v="266"/>
    <x v="148"/>
    <x v="204"/>
    <x v="7"/>
    <x v="206"/>
    <x v="0"/>
    <x v="57"/>
    <s v="Angel Seed Funding"/>
    <n v="300000"/>
    <x v="2"/>
    <n v="5"/>
    <x v="8"/>
    <x v="3"/>
    <x v="20"/>
  </r>
  <r>
    <n v="267"/>
    <x v="148"/>
    <x v="106"/>
    <x v="7"/>
    <x v="207"/>
    <x v="1"/>
    <x v="211"/>
    <s v="Private Equity"/>
    <n v="7000000"/>
    <x v="2"/>
    <n v="5"/>
    <x v="8"/>
    <x v="3"/>
    <x v="20"/>
  </r>
  <r>
    <n v="268"/>
    <x v="149"/>
    <x v="205"/>
    <x v="3"/>
    <x v="208"/>
    <x v="0"/>
    <x v="212"/>
    <s v="Angel Seed Funding"/>
    <n v="500000"/>
    <x v="2"/>
    <n v="5"/>
    <x v="8"/>
    <x v="3"/>
    <x v="20"/>
  </r>
  <r>
    <n v="269"/>
    <x v="149"/>
    <x v="206"/>
    <x v="41"/>
    <x v="209"/>
    <x v="0"/>
    <x v="213"/>
    <s v="Angel Seed Funding"/>
    <n v="735000"/>
    <x v="2"/>
    <n v="5"/>
    <x v="8"/>
    <x v="3"/>
    <x v="20"/>
  </r>
  <r>
    <n v="270"/>
    <x v="150"/>
    <x v="207"/>
    <x v="2"/>
    <x v="210"/>
    <x v="0"/>
    <x v="214"/>
    <s v="Angel Seed Funding"/>
    <n v="735000"/>
    <x v="2"/>
    <n v="5"/>
    <x v="8"/>
    <x v="3"/>
    <x v="20"/>
  </r>
  <r>
    <n v="271"/>
    <x v="150"/>
    <x v="208"/>
    <x v="3"/>
    <x v="211"/>
    <x v="26"/>
    <x v="215"/>
    <s v="Angel Seed Funding"/>
    <n v="2000000"/>
    <x v="2"/>
    <n v="5"/>
    <x v="8"/>
    <x v="3"/>
    <x v="20"/>
  </r>
  <r>
    <n v="272"/>
    <x v="151"/>
    <x v="209"/>
    <x v="0"/>
    <x v="212"/>
    <x v="9"/>
    <x v="216"/>
    <s v="Angel Seed Funding"/>
    <n v="2000000"/>
    <x v="2"/>
    <n v="5"/>
    <x v="8"/>
    <x v="3"/>
    <x v="20"/>
  </r>
  <r>
    <n v="273"/>
    <x v="151"/>
    <x v="210"/>
    <x v="42"/>
    <x v="213"/>
    <x v="9"/>
    <x v="217"/>
    <s v="Angel Seed Funding"/>
    <n v="293000"/>
    <x v="2"/>
    <n v="5"/>
    <x v="8"/>
    <x v="3"/>
    <x v="20"/>
  </r>
  <r>
    <n v="274"/>
    <x v="152"/>
    <x v="211"/>
    <x v="41"/>
    <x v="214"/>
    <x v="3"/>
    <x v="218"/>
    <s v="Angel Seed Funding"/>
    <n v="12000000"/>
    <x v="2"/>
    <n v="5"/>
    <x v="8"/>
    <x v="3"/>
    <x v="20"/>
  </r>
  <r>
    <n v="275"/>
    <x v="153"/>
    <x v="212"/>
    <x v="12"/>
    <x v="215"/>
    <x v="3"/>
    <x v="219"/>
    <s v="Angel Seed Funding"/>
    <n v="200000"/>
    <x v="2"/>
    <n v="5"/>
    <x v="8"/>
    <x v="3"/>
    <x v="20"/>
  </r>
  <r>
    <n v="276"/>
    <x v="154"/>
    <x v="213"/>
    <x v="41"/>
    <x v="214"/>
    <x v="1"/>
    <x v="220"/>
    <s v="Angel Seed Funding"/>
    <n v="1500000"/>
    <x v="2"/>
    <n v="5"/>
    <x v="8"/>
    <x v="3"/>
    <x v="20"/>
  </r>
  <r>
    <n v="277"/>
    <x v="154"/>
    <x v="214"/>
    <x v="7"/>
    <x v="216"/>
    <x v="0"/>
    <x v="221"/>
    <s v="Private Equity"/>
    <n v="8000000"/>
    <x v="2"/>
    <n v="5"/>
    <x v="8"/>
    <x v="3"/>
    <x v="20"/>
  </r>
  <r>
    <n v="279"/>
    <x v="155"/>
    <x v="215"/>
    <x v="7"/>
    <x v="217"/>
    <x v="0"/>
    <x v="222"/>
    <s v="Private Equity"/>
    <n v="14000000"/>
    <x v="2"/>
    <n v="5"/>
    <x v="8"/>
    <x v="3"/>
    <x v="20"/>
  </r>
  <r>
    <n v="280"/>
    <x v="156"/>
    <x v="216"/>
    <x v="41"/>
    <x v="218"/>
    <x v="11"/>
    <x v="223"/>
    <s v="Angel Seed Funding"/>
    <n v="1300000"/>
    <x v="2"/>
    <n v="5"/>
    <x v="8"/>
    <x v="3"/>
    <x v="20"/>
  </r>
  <r>
    <n v="281"/>
    <x v="157"/>
    <x v="217"/>
    <x v="41"/>
    <x v="219"/>
    <x v="3"/>
    <x v="224"/>
    <s v="Private Equity"/>
    <n v="2000000"/>
    <x v="2"/>
    <n v="4"/>
    <x v="9"/>
    <x v="3"/>
    <x v="21"/>
  </r>
  <r>
    <n v="282"/>
    <x v="157"/>
    <x v="218"/>
    <x v="7"/>
    <x v="220"/>
    <x v="27"/>
    <x v="225"/>
    <s v="Angel Seed Funding"/>
    <n v="307600"/>
    <x v="2"/>
    <n v="4"/>
    <x v="9"/>
    <x v="3"/>
    <x v="21"/>
  </r>
  <r>
    <n v="285"/>
    <x v="158"/>
    <x v="219"/>
    <x v="3"/>
    <x v="221"/>
    <x v="0"/>
    <x v="226"/>
    <s v="Private Equity"/>
    <n v="55000000"/>
    <x v="2"/>
    <n v="4"/>
    <x v="9"/>
    <x v="3"/>
    <x v="21"/>
  </r>
  <r>
    <n v="286"/>
    <x v="159"/>
    <x v="220"/>
    <x v="0"/>
    <x v="199"/>
    <x v="11"/>
    <x v="227"/>
    <s v="Angel Seed Funding"/>
    <n v="150000"/>
    <x v="2"/>
    <n v="4"/>
    <x v="9"/>
    <x v="3"/>
    <x v="21"/>
  </r>
  <r>
    <n v="287"/>
    <x v="159"/>
    <x v="221"/>
    <x v="0"/>
    <x v="222"/>
    <x v="0"/>
    <x v="228"/>
    <s v="Private Equity"/>
    <n v="10000000"/>
    <x v="2"/>
    <n v="4"/>
    <x v="9"/>
    <x v="3"/>
    <x v="21"/>
  </r>
  <r>
    <n v="288"/>
    <x v="160"/>
    <x v="222"/>
    <x v="3"/>
    <x v="223"/>
    <x v="4"/>
    <x v="229"/>
    <s v="Angel Seed Funding"/>
    <n v="2800000"/>
    <x v="2"/>
    <n v="4"/>
    <x v="9"/>
    <x v="3"/>
    <x v="21"/>
  </r>
  <r>
    <n v="289"/>
    <x v="160"/>
    <x v="223"/>
    <x v="41"/>
    <x v="224"/>
    <x v="3"/>
    <x v="230"/>
    <s v="Angel Seed Funding"/>
    <n v="1000000"/>
    <x v="2"/>
    <n v="4"/>
    <x v="9"/>
    <x v="3"/>
    <x v="21"/>
  </r>
  <r>
    <n v="293"/>
    <x v="161"/>
    <x v="224"/>
    <x v="41"/>
    <x v="225"/>
    <x v="1"/>
    <x v="231"/>
    <s v="Private Equity"/>
    <n v="12000000"/>
    <x v="2"/>
    <n v="4"/>
    <x v="9"/>
    <x v="3"/>
    <x v="21"/>
  </r>
  <r>
    <n v="294"/>
    <x v="162"/>
    <x v="225"/>
    <x v="12"/>
    <x v="226"/>
    <x v="9"/>
    <x v="232"/>
    <s v="Angel Seed Funding"/>
    <n v="1000000"/>
    <x v="2"/>
    <n v="4"/>
    <x v="9"/>
    <x v="3"/>
    <x v="21"/>
  </r>
  <r>
    <n v="295"/>
    <x v="162"/>
    <x v="180"/>
    <x v="3"/>
    <x v="70"/>
    <x v="1"/>
    <x v="233"/>
    <s v="Debt Funding"/>
    <n v="4600000"/>
    <x v="2"/>
    <n v="4"/>
    <x v="9"/>
    <x v="3"/>
    <x v="21"/>
  </r>
  <r>
    <n v="296"/>
    <x v="163"/>
    <x v="226"/>
    <x v="3"/>
    <x v="70"/>
    <x v="3"/>
    <x v="234"/>
    <s v="Angel Seed Funding"/>
    <n v="2000000"/>
    <x v="2"/>
    <n v="4"/>
    <x v="9"/>
    <x v="3"/>
    <x v="21"/>
  </r>
  <r>
    <n v="297"/>
    <x v="164"/>
    <x v="227"/>
    <x v="41"/>
    <x v="227"/>
    <x v="9"/>
    <x v="235"/>
    <s v="Angel Seed Funding"/>
    <n v="500000"/>
    <x v="2"/>
    <n v="4"/>
    <x v="9"/>
    <x v="3"/>
    <x v="21"/>
  </r>
  <r>
    <n v="299"/>
    <x v="165"/>
    <x v="228"/>
    <x v="41"/>
    <x v="228"/>
    <x v="3"/>
    <x v="236"/>
    <s v="Private Equity"/>
    <n v="22000000"/>
    <x v="2"/>
    <n v="4"/>
    <x v="9"/>
    <x v="3"/>
    <x v="21"/>
  </r>
  <r>
    <n v="302"/>
    <x v="166"/>
    <x v="229"/>
    <x v="7"/>
    <x v="229"/>
    <x v="0"/>
    <x v="237"/>
    <s v="Angel Seed Funding"/>
    <n v="1100000"/>
    <x v="2"/>
    <n v="4"/>
    <x v="9"/>
    <x v="3"/>
    <x v="21"/>
  </r>
  <r>
    <n v="303"/>
    <x v="166"/>
    <x v="230"/>
    <x v="7"/>
    <x v="230"/>
    <x v="1"/>
    <x v="238"/>
    <s v="Private Equity"/>
    <n v="23000000"/>
    <x v="2"/>
    <n v="4"/>
    <x v="9"/>
    <x v="3"/>
    <x v="21"/>
  </r>
  <r>
    <n v="305"/>
    <x v="167"/>
    <x v="231"/>
    <x v="12"/>
    <x v="231"/>
    <x v="3"/>
    <x v="239"/>
    <s v="Angel Seed Funding"/>
    <n v="1900000"/>
    <x v="2"/>
    <n v="4"/>
    <x v="9"/>
    <x v="3"/>
    <x v="21"/>
  </r>
  <r>
    <n v="306"/>
    <x v="167"/>
    <x v="124"/>
    <x v="41"/>
    <x v="204"/>
    <x v="3"/>
    <x v="209"/>
    <s v="Private Equity"/>
    <n v="11000000"/>
    <x v="2"/>
    <n v="4"/>
    <x v="9"/>
    <x v="3"/>
    <x v="21"/>
  </r>
  <r>
    <n v="308"/>
    <x v="168"/>
    <x v="232"/>
    <x v="3"/>
    <x v="70"/>
    <x v="0"/>
    <x v="240"/>
    <s v="Private Equity"/>
    <n v="22000000"/>
    <x v="2"/>
    <n v="4"/>
    <x v="9"/>
    <x v="3"/>
    <x v="21"/>
  </r>
  <r>
    <n v="309"/>
    <x v="169"/>
    <x v="233"/>
    <x v="41"/>
    <x v="225"/>
    <x v="9"/>
    <x v="241"/>
    <s v="Angel Seed Funding"/>
    <n v="246000"/>
    <x v="2"/>
    <n v="4"/>
    <x v="9"/>
    <x v="3"/>
    <x v="21"/>
  </r>
  <r>
    <n v="310"/>
    <x v="170"/>
    <x v="234"/>
    <x v="7"/>
    <x v="232"/>
    <x v="9"/>
    <x v="242"/>
    <s v="Private Equity"/>
    <n v="5500000"/>
    <x v="2"/>
    <n v="4"/>
    <x v="9"/>
    <x v="3"/>
    <x v="21"/>
  </r>
  <r>
    <n v="312"/>
    <x v="171"/>
    <x v="235"/>
    <x v="41"/>
    <x v="233"/>
    <x v="1"/>
    <x v="243"/>
    <s v="Private Equity"/>
    <n v="10000000"/>
    <x v="2"/>
    <n v="4"/>
    <x v="9"/>
    <x v="3"/>
    <x v="21"/>
  </r>
  <r>
    <n v="314"/>
    <x v="172"/>
    <x v="236"/>
    <x v="41"/>
    <x v="234"/>
    <x v="3"/>
    <x v="244"/>
    <s v="Private Equity"/>
    <n v="7500000"/>
    <x v="2"/>
    <n v="4"/>
    <x v="9"/>
    <x v="3"/>
    <x v="21"/>
  </r>
  <r>
    <n v="315"/>
    <x v="172"/>
    <x v="237"/>
    <x v="3"/>
    <x v="235"/>
    <x v="1"/>
    <x v="245"/>
    <s v="Angel Seed Funding"/>
    <n v="978000"/>
    <x v="2"/>
    <n v="4"/>
    <x v="9"/>
    <x v="3"/>
    <x v="21"/>
  </r>
  <r>
    <n v="317"/>
    <x v="173"/>
    <x v="238"/>
    <x v="41"/>
    <x v="236"/>
    <x v="6"/>
    <x v="246"/>
    <s v="Private Equity"/>
    <n v="3000000"/>
    <x v="2"/>
    <n v="3"/>
    <x v="11"/>
    <x v="0"/>
    <x v="22"/>
  </r>
  <r>
    <n v="318"/>
    <x v="173"/>
    <x v="239"/>
    <x v="2"/>
    <x v="237"/>
    <x v="0"/>
    <x v="247"/>
    <s v="Private Equity"/>
    <n v="12000000"/>
    <x v="2"/>
    <n v="3"/>
    <x v="11"/>
    <x v="0"/>
    <x v="22"/>
  </r>
  <r>
    <n v="319"/>
    <x v="174"/>
    <x v="78"/>
    <x v="41"/>
    <x v="238"/>
    <x v="0"/>
    <x v="248"/>
    <s v="Angel Seed Funding"/>
    <n v="250000"/>
    <x v="2"/>
    <n v="3"/>
    <x v="11"/>
    <x v="0"/>
    <x v="22"/>
  </r>
  <r>
    <n v="320"/>
    <x v="175"/>
    <x v="240"/>
    <x v="7"/>
    <x v="203"/>
    <x v="22"/>
    <x v="249"/>
    <s v="Angel Seed Funding"/>
    <n v="1000000"/>
    <x v="2"/>
    <n v="3"/>
    <x v="11"/>
    <x v="0"/>
    <x v="22"/>
  </r>
  <r>
    <n v="321"/>
    <x v="176"/>
    <x v="241"/>
    <x v="12"/>
    <x v="239"/>
    <x v="3"/>
    <x v="250"/>
    <s v="Private Equity"/>
    <n v="2100000"/>
    <x v="2"/>
    <n v="3"/>
    <x v="11"/>
    <x v="0"/>
    <x v="22"/>
  </r>
  <r>
    <n v="322"/>
    <x v="176"/>
    <x v="242"/>
    <x v="12"/>
    <x v="240"/>
    <x v="0"/>
    <x v="251"/>
    <s v="Private Equity"/>
    <n v="10000000"/>
    <x v="2"/>
    <n v="3"/>
    <x v="11"/>
    <x v="0"/>
    <x v="22"/>
  </r>
  <r>
    <n v="323"/>
    <x v="176"/>
    <x v="243"/>
    <x v="41"/>
    <x v="241"/>
    <x v="20"/>
    <x v="252"/>
    <s v="Private Equity"/>
    <n v="6000000"/>
    <x v="2"/>
    <n v="3"/>
    <x v="11"/>
    <x v="0"/>
    <x v="22"/>
  </r>
  <r>
    <n v="324"/>
    <x v="176"/>
    <x v="244"/>
    <x v="7"/>
    <x v="242"/>
    <x v="6"/>
    <x v="253"/>
    <s v="Private Equity"/>
    <n v="5000000"/>
    <x v="2"/>
    <n v="3"/>
    <x v="11"/>
    <x v="0"/>
    <x v="22"/>
  </r>
  <r>
    <n v="325"/>
    <x v="175"/>
    <x v="245"/>
    <x v="41"/>
    <x v="243"/>
    <x v="5"/>
    <x v="68"/>
    <s v="Angel Seed Funding"/>
    <n v="1100000"/>
    <x v="2"/>
    <n v="3"/>
    <x v="11"/>
    <x v="0"/>
    <x v="22"/>
  </r>
  <r>
    <n v="326"/>
    <x v="177"/>
    <x v="246"/>
    <x v="7"/>
    <x v="244"/>
    <x v="4"/>
    <x v="254"/>
    <s v="Debt Funding"/>
    <n v="9700000"/>
    <x v="2"/>
    <n v="3"/>
    <x v="11"/>
    <x v="0"/>
    <x v="22"/>
  </r>
  <r>
    <n v="327"/>
    <x v="177"/>
    <x v="228"/>
    <x v="41"/>
    <x v="228"/>
    <x v="3"/>
    <x v="255"/>
    <s v="Private Equity"/>
    <n v="7600000"/>
    <x v="2"/>
    <n v="3"/>
    <x v="11"/>
    <x v="0"/>
    <x v="22"/>
  </r>
  <r>
    <n v="328"/>
    <x v="178"/>
    <x v="247"/>
    <x v="41"/>
    <x v="245"/>
    <x v="3"/>
    <x v="256"/>
    <s v="Private Equity"/>
    <n v="38400000"/>
    <x v="2"/>
    <n v="3"/>
    <x v="11"/>
    <x v="0"/>
    <x v="22"/>
  </r>
  <r>
    <n v="329"/>
    <x v="178"/>
    <x v="248"/>
    <x v="41"/>
    <x v="246"/>
    <x v="1"/>
    <x v="257"/>
    <s v="Debt Funding"/>
    <n v="1000000"/>
    <x v="2"/>
    <n v="3"/>
    <x v="11"/>
    <x v="0"/>
    <x v="22"/>
  </r>
  <r>
    <n v="330"/>
    <x v="179"/>
    <x v="249"/>
    <x v="41"/>
    <x v="247"/>
    <x v="3"/>
    <x v="258"/>
    <s v="Angel Seed Funding"/>
    <n v="1000000"/>
    <x v="2"/>
    <n v="3"/>
    <x v="11"/>
    <x v="0"/>
    <x v="22"/>
  </r>
  <r>
    <n v="331"/>
    <x v="180"/>
    <x v="250"/>
    <x v="7"/>
    <x v="196"/>
    <x v="3"/>
    <x v="259"/>
    <s v="Private Equity"/>
    <n v="82000000"/>
    <x v="2"/>
    <n v="3"/>
    <x v="11"/>
    <x v="0"/>
    <x v="22"/>
  </r>
  <r>
    <n v="333"/>
    <x v="181"/>
    <x v="251"/>
    <x v="41"/>
    <x v="70"/>
    <x v="0"/>
    <x v="260"/>
    <s v="Private Equity"/>
    <n v="17200000"/>
    <x v="2"/>
    <n v="3"/>
    <x v="11"/>
    <x v="0"/>
    <x v="22"/>
  </r>
  <r>
    <n v="334"/>
    <x v="182"/>
    <x v="47"/>
    <x v="41"/>
    <x v="248"/>
    <x v="1"/>
    <x v="261"/>
    <s v="Private Equity"/>
    <n v="62000000"/>
    <x v="2"/>
    <n v="3"/>
    <x v="11"/>
    <x v="0"/>
    <x v="22"/>
  </r>
  <r>
    <n v="335"/>
    <x v="183"/>
    <x v="252"/>
    <x v="41"/>
    <x v="249"/>
    <x v="3"/>
    <x v="69"/>
    <s v="Debt Funding"/>
    <n v="1310000"/>
    <x v="2"/>
    <n v="3"/>
    <x v="11"/>
    <x v="0"/>
    <x v="22"/>
  </r>
  <r>
    <n v="336"/>
    <x v="183"/>
    <x v="253"/>
    <x v="12"/>
    <x v="250"/>
    <x v="28"/>
    <x v="262"/>
    <s v="Angel Seed Funding"/>
    <n v="500000"/>
    <x v="2"/>
    <n v="3"/>
    <x v="11"/>
    <x v="0"/>
    <x v="22"/>
  </r>
  <r>
    <n v="337"/>
    <x v="183"/>
    <x v="254"/>
    <x v="20"/>
    <x v="251"/>
    <x v="1"/>
    <x v="263"/>
    <s v="Angel Seed Funding"/>
    <n v="3000000"/>
    <x v="2"/>
    <n v="3"/>
    <x v="11"/>
    <x v="0"/>
    <x v="22"/>
  </r>
  <r>
    <n v="338"/>
    <x v="183"/>
    <x v="255"/>
    <x v="7"/>
    <x v="252"/>
    <x v="1"/>
    <x v="264"/>
    <s v="Angel Seed Funding"/>
    <n v="1000000"/>
    <x v="2"/>
    <n v="3"/>
    <x v="11"/>
    <x v="0"/>
    <x v="22"/>
  </r>
  <r>
    <n v="341"/>
    <x v="184"/>
    <x v="256"/>
    <x v="7"/>
    <x v="253"/>
    <x v="4"/>
    <x v="265"/>
    <s v="Private Equity"/>
    <n v="18000000"/>
    <x v="2"/>
    <n v="3"/>
    <x v="11"/>
    <x v="0"/>
    <x v="22"/>
  </r>
  <r>
    <n v="342"/>
    <x v="184"/>
    <x v="257"/>
    <x v="41"/>
    <x v="254"/>
    <x v="6"/>
    <x v="266"/>
    <s v="Angel Seed Funding"/>
    <n v="768000"/>
    <x v="2"/>
    <n v="3"/>
    <x v="11"/>
    <x v="0"/>
    <x v="22"/>
  </r>
  <r>
    <n v="343"/>
    <x v="184"/>
    <x v="258"/>
    <x v="7"/>
    <x v="255"/>
    <x v="0"/>
    <x v="34"/>
    <s v="Angel Seed Funding"/>
    <n v="1240000"/>
    <x v="2"/>
    <n v="3"/>
    <x v="11"/>
    <x v="0"/>
    <x v="22"/>
  </r>
  <r>
    <n v="345"/>
    <x v="185"/>
    <x v="259"/>
    <x v="41"/>
    <x v="254"/>
    <x v="9"/>
    <x v="267"/>
    <s v="Angel Seed Funding"/>
    <n v="1000000"/>
    <x v="2"/>
    <n v="3"/>
    <x v="11"/>
    <x v="0"/>
    <x v="22"/>
  </r>
  <r>
    <n v="347"/>
    <x v="186"/>
    <x v="260"/>
    <x v="3"/>
    <x v="256"/>
    <x v="0"/>
    <x v="268"/>
    <s v="Angel Seed Funding"/>
    <n v="2000000"/>
    <x v="2"/>
    <n v="3"/>
    <x v="11"/>
    <x v="0"/>
    <x v="22"/>
  </r>
  <r>
    <n v="348"/>
    <x v="187"/>
    <x v="261"/>
    <x v="43"/>
    <x v="257"/>
    <x v="9"/>
    <x v="269"/>
    <s v="Angel Seed Funding"/>
    <n v="535000"/>
    <x v="2"/>
    <n v="3"/>
    <x v="11"/>
    <x v="0"/>
    <x v="22"/>
  </r>
  <r>
    <n v="349"/>
    <x v="187"/>
    <x v="107"/>
    <x v="7"/>
    <x v="258"/>
    <x v="0"/>
    <x v="270"/>
    <s v="Private Equity"/>
    <n v="3000000"/>
    <x v="2"/>
    <n v="3"/>
    <x v="11"/>
    <x v="0"/>
    <x v="22"/>
  </r>
  <r>
    <n v="351"/>
    <x v="188"/>
    <x v="262"/>
    <x v="41"/>
    <x v="259"/>
    <x v="0"/>
    <x v="271"/>
    <s v="Private Equity"/>
    <n v="300000000"/>
    <x v="2"/>
    <n v="2"/>
    <x v="10"/>
    <x v="0"/>
    <x v="11"/>
  </r>
  <r>
    <n v="352"/>
    <x v="188"/>
    <x v="6"/>
    <x v="20"/>
    <x v="260"/>
    <x v="1"/>
    <x v="272"/>
    <s v="Private Equity"/>
    <n v="200000000"/>
    <x v="2"/>
    <n v="2"/>
    <x v="10"/>
    <x v="0"/>
    <x v="11"/>
  </r>
  <r>
    <n v="353"/>
    <x v="189"/>
    <x v="66"/>
    <x v="44"/>
    <x v="261"/>
    <x v="0"/>
    <x v="273"/>
    <s v="Private Equity"/>
    <n v="4300000"/>
    <x v="2"/>
    <n v="2"/>
    <x v="10"/>
    <x v="0"/>
    <x v="11"/>
  </r>
  <r>
    <n v="354"/>
    <x v="189"/>
    <x v="263"/>
    <x v="12"/>
    <x v="262"/>
    <x v="7"/>
    <x v="144"/>
    <s v="Private Equity"/>
    <n v="21000000"/>
    <x v="2"/>
    <n v="2"/>
    <x v="10"/>
    <x v="0"/>
    <x v="11"/>
  </r>
  <r>
    <n v="355"/>
    <x v="189"/>
    <x v="264"/>
    <x v="41"/>
    <x v="263"/>
    <x v="1"/>
    <x v="274"/>
    <s v="Private Equity"/>
    <n v="2000000"/>
    <x v="2"/>
    <n v="2"/>
    <x v="10"/>
    <x v="0"/>
    <x v="11"/>
  </r>
  <r>
    <n v="357"/>
    <x v="190"/>
    <x v="265"/>
    <x v="12"/>
    <x v="264"/>
    <x v="0"/>
    <x v="275"/>
    <s v="Private Equity"/>
    <n v="3100000"/>
    <x v="2"/>
    <n v="2"/>
    <x v="10"/>
    <x v="0"/>
    <x v="11"/>
  </r>
  <r>
    <n v="358"/>
    <x v="191"/>
    <x v="266"/>
    <x v="20"/>
    <x v="150"/>
    <x v="0"/>
    <x v="42"/>
    <s v="Private Equity"/>
    <n v="100000000"/>
    <x v="2"/>
    <n v="2"/>
    <x v="10"/>
    <x v="0"/>
    <x v="11"/>
  </r>
  <r>
    <n v="359"/>
    <x v="192"/>
    <x v="267"/>
    <x v="12"/>
    <x v="265"/>
    <x v="5"/>
    <x v="276"/>
    <s v="Angel Seed Funding"/>
    <n v="100000000"/>
    <x v="2"/>
    <n v="2"/>
    <x v="10"/>
    <x v="0"/>
    <x v="11"/>
  </r>
  <r>
    <n v="360"/>
    <x v="192"/>
    <x v="268"/>
    <x v="41"/>
    <x v="266"/>
    <x v="5"/>
    <x v="277"/>
    <s v="Private Equity"/>
    <n v="50000000"/>
    <x v="2"/>
    <n v="2"/>
    <x v="10"/>
    <x v="0"/>
    <x v="11"/>
  </r>
  <r>
    <n v="361"/>
    <x v="193"/>
    <x v="110"/>
    <x v="12"/>
    <x v="267"/>
    <x v="0"/>
    <x v="278"/>
    <s v="Private Equity"/>
    <n v="12000000"/>
    <x v="2"/>
    <n v="2"/>
    <x v="10"/>
    <x v="0"/>
    <x v="11"/>
  </r>
  <r>
    <n v="363"/>
    <x v="193"/>
    <x v="269"/>
    <x v="41"/>
    <x v="268"/>
    <x v="0"/>
    <x v="279"/>
    <s v="Private Equity"/>
    <n v="6830000"/>
    <x v="2"/>
    <n v="2"/>
    <x v="10"/>
    <x v="0"/>
    <x v="11"/>
  </r>
  <r>
    <n v="365"/>
    <x v="194"/>
    <x v="270"/>
    <x v="3"/>
    <x v="70"/>
    <x v="0"/>
    <x v="280"/>
    <s v="Private Equity"/>
    <n v="87000000"/>
    <x v="2"/>
    <n v="2"/>
    <x v="10"/>
    <x v="0"/>
    <x v="11"/>
  </r>
  <r>
    <n v="367"/>
    <x v="194"/>
    <x v="271"/>
    <x v="2"/>
    <x v="269"/>
    <x v="1"/>
    <x v="257"/>
    <s v="Debt Funding"/>
    <n v="935089"/>
    <x v="2"/>
    <n v="2"/>
    <x v="10"/>
    <x v="0"/>
    <x v="11"/>
  </r>
  <r>
    <n v="368"/>
    <x v="195"/>
    <x v="272"/>
    <x v="20"/>
    <x v="150"/>
    <x v="3"/>
    <x v="281"/>
    <s v="Angel Seed Funding"/>
    <n v="311200"/>
    <x v="2"/>
    <n v="2"/>
    <x v="10"/>
    <x v="0"/>
    <x v="11"/>
  </r>
  <r>
    <n v="370"/>
    <x v="195"/>
    <x v="273"/>
    <x v="0"/>
    <x v="270"/>
    <x v="0"/>
    <x v="282"/>
    <s v="Private Equity"/>
    <n v="13500000"/>
    <x v="2"/>
    <n v="2"/>
    <x v="10"/>
    <x v="0"/>
    <x v="11"/>
  </r>
  <r>
    <n v="371"/>
    <x v="64"/>
    <x v="274"/>
    <x v="0"/>
    <x v="199"/>
    <x v="4"/>
    <x v="283"/>
    <s v="Private Equity"/>
    <n v="3000000"/>
    <x v="2"/>
    <n v="2"/>
    <x v="10"/>
    <x v="0"/>
    <x v="11"/>
  </r>
  <r>
    <n v="372"/>
    <x v="64"/>
    <x v="84"/>
    <x v="0"/>
    <x v="199"/>
    <x v="3"/>
    <x v="284"/>
    <s v="Private Equity"/>
    <n v="100000"/>
    <x v="2"/>
    <n v="2"/>
    <x v="10"/>
    <x v="0"/>
    <x v="11"/>
  </r>
  <r>
    <n v="373"/>
    <x v="64"/>
    <x v="275"/>
    <x v="0"/>
    <x v="271"/>
    <x v="3"/>
    <x v="285"/>
    <s v="Private Equity"/>
    <n v="500000"/>
    <x v="2"/>
    <n v="2"/>
    <x v="10"/>
    <x v="0"/>
    <x v="11"/>
  </r>
  <r>
    <n v="374"/>
    <x v="64"/>
    <x v="276"/>
    <x v="7"/>
    <x v="272"/>
    <x v="3"/>
    <x v="286"/>
    <s v="Private Equity"/>
    <n v="5000000"/>
    <x v="2"/>
    <n v="2"/>
    <x v="10"/>
    <x v="0"/>
    <x v="11"/>
  </r>
  <r>
    <n v="375"/>
    <x v="196"/>
    <x v="277"/>
    <x v="41"/>
    <x v="273"/>
    <x v="1"/>
    <x v="287"/>
    <s v="Angel Seed Funding"/>
    <n v="148434"/>
    <x v="2"/>
    <n v="2"/>
    <x v="10"/>
    <x v="0"/>
    <x v="11"/>
  </r>
  <r>
    <n v="376"/>
    <x v="196"/>
    <x v="278"/>
    <x v="2"/>
    <x v="274"/>
    <x v="29"/>
    <x v="288"/>
    <s v="Private Equity"/>
    <n v="6230000"/>
    <x v="2"/>
    <n v="2"/>
    <x v="10"/>
    <x v="0"/>
    <x v="11"/>
  </r>
  <r>
    <n v="377"/>
    <x v="197"/>
    <x v="279"/>
    <x v="3"/>
    <x v="275"/>
    <x v="0"/>
    <x v="289"/>
    <s v="Angel Seed Funding"/>
    <n v="250000"/>
    <x v="2"/>
    <n v="2"/>
    <x v="10"/>
    <x v="0"/>
    <x v="11"/>
  </r>
  <r>
    <n v="378"/>
    <x v="197"/>
    <x v="280"/>
    <x v="3"/>
    <x v="276"/>
    <x v="3"/>
    <x v="290"/>
    <s v="Angel Seed Funding"/>
    <n v="150000"/>
    <x v="2"/>
    <n v="2"/>
    <x v="10"/>
    <x v="0"/>
    <x v="11"/>
  </r>
  <r>
    <n v="379"/>
    <x v="198"/>
    <x v="180"/>
    <x v="3"/>
    <x v="241"/>
    <x v="1"/>
    <x v="291"/>
    <s v="Private Equity"/>
    <n v="3800000"/>
    <x v="2"/>
    <n v="2"/>
    <x v="10"/>
    <x v="0"/>
    <x v="11"/>
  </r>
  <r>
    <n v="380"/>
    <x v="199"/>
    <x v="281"/>
    <x v="30"/>
    <x v="203"/>
    <x v="3"/>
    <x v="292"/>
    <s v="Angel Seed Funding"/>
    <n v="500000"/>
    <x v="2"/>
    <n v="2"/>
    <x v="10"/>
    <x v="0"/>
    <x v="11"/>
  </r>
  <r>
    <n v="381"/>
    <x v="200"/>
    <x v="27"/>
    <x v="2"/>
    <x v="277"/>
    <x v="0"/>
    <x v="293"/>
    <s v="Private Equity"/>
    <n v="50000000"/>
    <x v="2"/>
    <n v="2"/>
    <x v="10"/>
    <x v="0"/>
    <x v="11"/>
  </r>
  <r>
    <n v="382"/>
    <x v="200"/>
    <x v="282"/>
    <x v="16"/>
    <x v="201"/>
    <x v="0"/>
    <x v="294"/>
    <s v="Private Equity"/>
    <n v="20000000"/>
    <x v="2"/>
    <n v="2"/>
    <x v="10"/>
    <x v="0"/>
    <x v="11"/>
  </r>
  <r>
    <n v="383"/>
    <x v="200"/>
    <x v="283"/>
    <x v="12"/>
    <x v="278"/>
    <x v="1"/>
    <x v="295"/>
    <s v="Private Equity"/>
    <n v="2100000"/>
    <x v="2"/>
    <n v="2"/>
    <x v="10"/>
    <x v="0"/>
    <x v="11"/>
  </r>
  <r>
    <n v="385"/>
    <x v="201"/>
    <x v="284"/>
    <x v="0"/>
    <x v="56"/>
    <x v="9"/>
    <x v="296"/>
    <s v="Private Equity"/>
    <n v="772500"/>
    <x v="2"/>
    <n v="2"/>
    <x v="10"/>
    <x v="0"/>
    <x v="11"/>
  </r>
  <r>
    <n v="386"/>
    <x v="201"/>
    <x v="285"/>
    <x v="7"/>
    <x v="279"/>
    <x v="4"/>
    <x v="297"/>
    <s v="Private Equity"/>
    <n v="1040000"/>
    <x v="2"/>
    <n v="2"/>
    <x v="10"/>
    <x v="0"/>
    <x v="11"/>
  </r>
  <r>
    <n v="388"/>
    <x v="202"/>
    <x v="286"/>
    <x v="7"/>
    <x v="280"/>
    <x v="3"/>
    <x v="298"/>
    <s v="Angel Seed Funding"/>
    <n v="250000"/>
    <x v="2"/>
    <n v="2"/>
    <x v="10"/>
    <x v="0"/>
    <x v="11"/>
  </r>
  <r>
    <n v="389"/>
    <x v="203"/>
    <x v="287"/>
    <x v="7"/>
    <x v="281"/>
    <x v="1"/>
    <x v="299"/>
    <s v="Private Equity"/>
    <n v="115000000"/>
    <x v="2"/>
    <n v="2"/>
    <x v="10"/>
    <x v="0"/>
    <x v="11"/>
  </r>
  <r>
    <n v="390"/>
    <x v="203"/>
    <x v="288"/>
    <x v="16"/>
    <x v="201"/>
    <x v="0"/>
    <x v="300"/>
    <s v="Angel Seed Funding"/>
    <n v="1400000"/>
    <x v="2"/>
    <n v="2"/>
    <x v="10"/>
    <x v="0"/>
    <x v="11"/>
  </r>
  <r>
    <n v="393"/>
    <x v="204"/>
    <x v="289"/>
    <x v="3"/>
    <x v="241"/>
    <x v="5"/>
    <x v="301"/>
    <s v="Private"/>
    <n v="15700000"/>
    <x v="2"/>
    <n v="1"/>
    <x v="0"/>
    <x v="0"/>
    <x v="23"/>
  </r>
  <r>
    <n v="396"/>
    <x v="205"/>
    <x v="270"/>
    <x v="3"/>
    <x v="241"/>
    <x v="29"/>
    <x v="302"/>
    <s v="Debt Funding"/>
    <n v="4700000"/>
    <x v="2"/>
    <n v="1"/>
    <x v="0"/>
    <x v="0"/>
    <x v="23"/>
  </r>
  <r>
    <n v="398"/>
    <x v="206"/>
    <x v="290"/>
    <x v="7"/>
    <x v="282"/>
    <x v="0"/>
    <x v="303"/>
    <s v="Private Equity"/>
    <n v="1930000"/>
    <x v="2"/>
    <n v="1"/>
    <x v="0"/>
    <x v="0"/>
    <x v="23"/>
  </r>
  <r>
    <n v="399"/>
    <x v="206"/>
    <x v="291"/>
    <x v="2"/>
    <x v="77"/>
    <x v="9"/>
    <x v="304"/>
    <s v="Private Equity"/>
    <n v="18840000"/>
    <x v="2"/>
    <n v="1"/>
    <x v="0"/>
    <x v="0"/>
    <x v="23"/>
  </r>
  <r>
    <n v="400"/>
    <x v="206"/>
    <x v="292"/>
    <x v="3"/>
    <x v="283"/>
    <x v="4"/>
    <x v="305"/>
    <s v="Private Equity"/>
    <n v="23500000"/>
    <x v="2"/>
    <n v="1"/>
    <x v="0"/>
    <x v="0"/>
    <x v="23"/>
  </r>
  <r>
    <n v="401"/>
    <x v="206"/>
    <x v="293"/>
    <x v="7"/>
    <x v="284"/>
    <x v="15"/>
    <x v="306"/>
    <s v="Private Equity"/>
    <n v="36230000"/>
    <x v="2"/>
    <n v="1"/>
    <x v="0"/>
    <x v="0"/>
    <x v="23"/>
  </r>
  <r>
    <n v="402"/>
    <x v="207"/>
    <x v="294"/>
    <x v="7"/>
    <x v="285"/>
    <x v="1"/>
    <x v="307"/>
    <s v="Angel Seed Funding"/>
    <n v="80000"/>
    <x v="2"/>
    <n v="1"/>
    <x v="0"/>
    <x v="0"/>
    <x v="23"/>
  </r>
  <r>
    <n v="403"/>
    <x v="207"/>
    <x v="295"/>
    <x v="7"/>
    <x v="286"/>
    <x v="0"/>
    <x v="308"/>
    <s v="Private Equity"/>
    <n v="20000000"/>
    <x v="2"/>
    <n v="1"/>
    <x v="0"/>
    <x v="0"/>
    <x v="23"/>
  </r>
  <r>
    <n v="404"/>
    <x v="208"/>
    <x v="296"/>
    <x v="7"/>
    <x v="285"/>
    <x v="0"/>
    <x v="309"/>
    <s v="Angel Seed Funding"/>
    <n v="354600"/>
    <x v="2"/>
    <n v="1"/>
    <x v="0"/>
    <x v="0"/>
    <x v="23"/>
  </r>
  <r>
    <n v="405"/>
    <x v="208"/>
    <x v="144"/>
    <x v="3"/>
    <x v="287"/>
    <x v="0"/>
    <x v="310"/>
    <s v="Private Equity"/>
    <n v="25000000"/>
    <x v="2"/>
    <n v="1"/>
    <x v="0"/>
    <x v="0"/>
    <x v="23"/>
  </r>
  <r>
    <n v="406"/>
    <x v="208"/>
    <x v="297"/>
    <x v="7"/>
    <x v="288"/>
    <x v="2"/>
    <x v="311"/>
    <s v="Private Equity"/>
    <n v="20000000"/>
    <x v="2"/>
    <n v="1"/>
    <x v="0"/>
    <x v="0"/>
    <x v="23"/>
  </r>
  <r>
    <n v="407"/>
    <x v="209"/>
    <x v="298"/>
    <x v="7"/>
    <x v="56"/>
    <x v="5"/>
    <x v="312"/>
    <s v="Private Equity"/>
    <n v="1000000"/>
    <x v="2"/>
    <n v="1"/>
    <x v="0"/>
    <x v="0"/>
    <x v="23"/>
  </r>
  <r>
    <n v="408"/>
    <x v="210"/>
    <x v="299"/>
    <x v="7"/>
    <x v="289"/>
    <x v="0"/>
    <x v="313"/>
    <s v="Private Equity"/>
    <n v="18200000"/>
    <x v="2"/>
    <n v="1"/>
    <x v="0"/>
    <x v="0"/>
    <x v="23"/>
  </r>
  <r>
    <n v="409"/>
    <x v="211"/>
    <x v="300"/>
    <x v="7"/>
    <x v="288"/>
    <x v="4"/>
    <x v="314"/>
    <s v="Angel Seed Funding"/>
    <n v="400000"/>
    <x v="2"/>
    <n v="1"/>
    <x v="0"/>
    <x v="0"/>
    <x v="23"/>
  </r>
  <r>
    <n v="410"/>
    <x v="211"/>
    <x v="45"/>
    <x v="41"/>
    <x v="290"/>
    <x v="0"/>
    <x v="315"/>
    <s v="Private Equity"/>
    <n v="2500000"/>
    <x v="2"/>
    <n v="1"/>
    <x v="0"/>
    <x v="0"/>
    <x v="23"/>
  </r>
  <r>
    <n v="412"/>
    <x v="211"/>
    <x v="301"/>
    <x v="3"/>
    <x v="291"/>
    <x v="4"/>
    <x v="316"/>
    <s v="Private Equity"/>
    <n v="4000000"/>
    <x v="2"/>
    <n v="1"/>
    <x v="0"/>
    <x v="0"/>
    <x v="23"/>
  </r>
  <r>
    <n v="413"/>
    <x v="211"/>
    <x v="302"/>
    <x v="7"/>
    <x v="56"/>
    <x v="0"/>
    <x v="317"/>
    <s v="Private Equity"/>
    <n v="3200000"/>
    <x v="2"/>
    <n v="1"/>
    <x v="0"/>
    <x v="0"/>
    <x v="23"/>
  </r>
  <r>
    <n v="414"/>
    <x v="212"/>
    <x v="106"/>
    <x v="2"/>
    <x v="292"/>
    <x v="1"/>
    <x v="318"/>
    <s v="Private Equity"/>
    <n v="3000000"/>
    <x v="2"/>
    <n v="1"/>
    <x v="0"/>
    <x v="0"/>
    <x v="23"/>
  </r>
  <r>
    <n v="415"/>
    <x v="213"/>
    <x v="303"/>
    <x v="3"/>
    <x v="293"/>
    <x v="3"/>
    <x v="319"/>
    <s v="Private Equity"/>
    <n v="47000000"/>
    <x v="2"/>
    <n v="1"/>
    <x v="0"/>
    <x v="0"/>
    <x v="23"/>
  </r>
  <r>
    <n v="416"/>
    <x v="213"/>
    <x v="304"/>
    <x v="0"/>
    <x v="294"/>
    <x v="3"/>
    <x v="320"/>
    <s v="Structured Debt"/>
    <n v="8600000"/>
    <x v="2"/>
    <n v="1"/>
    <x v="0"/>
    <x v="0"/>
    <x v="23"/>
  </r>
  <r>
    <n v="417"/>
    <x v="213"/>
    <x v="19"/>
    <x v="3"/>
    <x v="241"/>
    <x v="1"/>
    <x v="321"/>
    <s v="Term Loan"/>
    <n v="6240000"/>
    <x v="2"/>
    <n v="1"/>
    <x v="0"/>
    <x v="0"/>
    <x v="23"/>
  </r>
  <r>
    <n v="419"/>
    <x v="214"/>
    <x v="305"/>
    <x v="7"/>
    <x v="56"/>
    <x v="3"/>
    <x v="322"/>
    <s v="Private Equity"/>
    <n v="1000000"/>
    <x v="2"/>
    <n v="1"/>
    <x v="0"/>
    <x v="0"/>
    <x v="23"/>
  </r>
  <r>
    <n v="420"/>
    <x v="215"/>
    <x v="306"/>
    <x v="12"/>
    <x v="295"/>
    <x v="0"/>
    <x v="323"/>
    <s v="Private Equity"/>
    <n v="7400000"/>
    <x v="2"/>
    <n v="1"/>
    <x v="0"/>
    <x v="0"/>
    <x v="23"/>
  </r>
  <r>
    <n v="421"/>
    <x v="216"/>
    <x v="307"/>
    <x v="12"/>
    <x v="296"/>
    <x v="11"/>
    <x v="324"/>
    <s v="Private Equity"/>
    <n v="1500000"/>
    <x v="2"/>
    <n v="1"/>
    <x v="0"/>
    <x v="0"/>
    <x v="23"/>
  </r>
  <r>
    <n v="422"/>
    <x v="216"/>
    <x v="308"/>
    <x v="41"/>
    <x v="297"/>
    <x v="3"/>
    <x v="57"/>
    <s v="Private Equity"/>
    <n v="1000000"/>
    <x v="2"/>
    <n v="1"/>
    <x v="0"/>
    <x v="0"/>
    <x v="23"/>
  </r>
  <r>
    <n v="423"/>
    <x v="217"/>
    <x v="309"/>
    <x v="12"/>
    <x v="298"/>
    <x v="1"/>
    <x v="325"/>
    <s v="Private Equity"/>
    <n v="1000000"/>
    <x v="2"/>
    <n v="1"/>
    <x v="0"/>
    <x v="0"/>
    <x v="23"/>
  </r>
  <r>
    <n v="424"/>
    <x v="217"/>
    <x v="310"/>
    <x v="7"/>
    <x v="299"/>
    <x v="3"/>
    <x v="326"/>
    <s v="Private Equity"/>
    <n v="50000000"/>
    <x v="2"/>
    <n v="1"/>
    <x v="0"/>
    <x v="0"/>
    <x v="23"/>
  </r>
  <r>
    <n v="425"/>
    <x v="217"/>
    <x v="311"/>
    <x v="7"/>
    <x v="300"/>
    <x v="0"/>
    <x v="327"/>
    <s v="Angel Seed Funding"/>
    <n v="500000"/>
    <x v="2"/>
    <n v="1"/>
    <x v="0"/>
    <x v="0"/>
    <x v="23"/>
  </r>
  <r>
    <n v="427"/>
    <x v="217"/>
    <x v="312"/>
    <x v="12"/>
    <x v="301"/>
    <x v="0"/>
    <x v="328"/>
    <s v="Debt Funding"/>
    <n v="10000000"/>
    <x v="2"/>
    <n v="1"/>
    <x v="0"/>
    <x v="0"/>
    <x v="23"/>
  </r>
  <r>
    <n v="428"/>
    <x v="218"/>
    <x v="313"/>
    <x v="7"/>
    <x v="302"/>
    <x v="0"/>
    <x v="56"/>
    <s v="Private Equity"/>
    <n v="4400000"/>
    <x v="2"/>
    <n v="1"/>
    <x v="0"/>
    <x v="0"/>
    <x v="23"/>
  </r>
  <r>
    <n v="430"/>
    <x v="219"/>
    <x v="26"/>
    <x v="7"/>
    <x v="303"/>
    <x v="0"/>
    <x v="329"/>
    <s v="Private Equity"/>
    <n v="12300000"/>
    <x v="3"/>
    <n v="12"/>
    <x v="1"/>
    <x v="1"/>
    <x v="24"/>
  </r>
  <r>
    <n v="431"/>
    <x v="219"/>
    <x v="314"/>
    <x v="40"/>
    <x v="304"/>
    <x v="3"/>
    <x v="330"/>
    <s v="Private Equity"/>
    <n v="23000000"/>
    <x v="3"/>
    <n v="12"/>
    <x v="1"/>
    <x v="1"/>
    <x v="24"/>
  </r>
  <r>
    <n v="432"/>
    <x v="219"/>
    <x v="315"/>
    <x v="7"/>
    <x v="305"/>
    <x v="14"/>
    <x v="331"/>
    <s v="Private Equity"/>
    <n v="1000000"/>
    <x v="3"/>
    <n v="12"/>
    <x v="1"/>
    <x v="1"/>
    <x v="24"/>
  </r>
  <r>
    <n v="434"/>
    <x v="220"/>
    <x v="316"/>
    <x v="7"/>
    <x v="306"/>
    <x v="3"/>
    <x v="332"/>
    <s v="Private Equity"/>
    <n v="60000000"/>
    <x v="3"/>
    <n v="12"/>
    <x v="1"/>
    <x v="1"/>
    <x v="24"/>
  </r>
  <r>
    <n v="435"/>
    <x v="220"/>
    <x v="317"/>
    <x v="7"/>
    <x v="307"/>
    <x v="4"/>
    <x v="27"/>
    <s v="Private Equity"/>
    <n v="7000000"/>
    <x v="3"/>
    <n v="12"/>
    <x v="1"/>
    <x v="1"/>
    <x v="24"/>
  </r>
  <r>
    <n v="436"/>
    <x v="221"/>
    <x v="318"/>
    <x v="7"/>
    <x v="308"/>
    <x v="3"/>
    <x v="333"/>
    <s v="Private Equity"/>
    <n v="10000000"/>
    <x v="3"/>
    <n v="12"/>
    <x v="1"/>
    <x v="1"/>
    <x v="24"/>
  </r>
  <r>
    <n v="437"/>
    <x v="221"/>
    <x v="319"/>
    <x v="2"/>
    <x v="309"/>
    <x v="3"/>
    <x v="334"/>
    <s v="Private Equity"/>
    <n v="3100000"/>
    <x v="3"/>
    <n v="12"/>
    <x v="1"/>
    <x v="1"/>
    <x v="24"/>
  </r>
  <r>
    <n v="438"/>
    <x v="221"/>
    <x v="320"/>
    <x v="12"/>
    <x v="310"/>
    <x v="1"/>
    <x v="335"/>
    <s v="Angel Seed Funding"/>
    <n v="750000"/>
    <x v="3"/>
    <n v="12"/>
    <x v="1"/>
    <x v="1"/>
    <x v="24"/>
  </r>
  <r>
    <n v="439"/>
    <x v="221"/>
    <x v="182"/>
    <x v="2"/>
    <x v="311"/>
    <x v="4"/>
    <x v="336"/>
    <s v="Debt Funding"/>
    <n v="2300000"/>
    <x v="3"/>
    <n v="12"/>
    <x v="1"/>
    <x v="1"/>
    <x v="24"/>
  </r>
  <r>
    <n v="440"/>
    <x v="222"/>
    <x v="321"/>
    <x v="7"/>
    <x v="312"/>
    <x v="6"/>
    <x v="106"/>
    <s v="Private Equity"/>
    <n v="5000000"/>
    <x v="3"/>
    <n v="12"/>
    <x v="1"/>
    <x v="1"/>
    <x v="24"/>
  </r>
  <r>
    <n v="441"/>
    <x v="223"/>
    <x v="322"/>
    <x v="2"/>
    <x v="313"/>
    <x v="9"/>
    <x v="337"/>
    <s v="Private Equity"/>
    <n v="1500000"/>
    <x v="3"/>
    <n v="12"/>
    <x v="1"/>
    <x v="1"/>
    <x v="24"/>
  </r>
  <r>
    <n v="442"/>
    <x v="223"/>
    <x v="323"/>
    <x v="7"/>
    <x v="314"/>
    <x v="3"/>
    <x v="338"/>
    <s v="Angel Seed Funding"/>
    <n v="50000"/>
    <x v="3"/>
    <n v="12"/>
    <x v="1"/>
    <x v="1"/>
    <x v="24"/>
  </r>
  <r>
    <n v="443"/>
    <x v="223"/>
    <x v="324"/>
    <x v="7"/>
    <x v="315"/>
    <x v="0"/>
    <x v="338"/>
    <s v="Angel Seed Funding"/>
    <n v="50000"/>
    <x v="3"/>
    <n v="12"/>
    <x v="1"/>
    <x v="1"/>
    <x v="24"/>
  </r>
  <r>
    <n v="444"/>
    <x v="223"/>
    <x v="325"/>
    <x v="7"/>
    <x v="316"/>
    <x v="0"/>
    <x v="339"/>
    <s v="Debt Funding"/>
    <n v="1200000"/>
    <x v="3"/>
    <n v="12"/>
    <x v="1"/>
    <x v="1"/>
    <x v="24"/>
  </r>
  <r>
    <n v="445"/>
    <x v="224"/>
    <x v="326"/>
    <x v="7"/>
    <x v="317"/>
    <x v="9"/>
    <x v="340"/>
    <s v="Private Equity"/>
    <n v="1800000"/>
    <x v="3"/>
    <n v="12"/>
    <x v="1"/>
    <x v="1"/>
    <x v="24"/>
  </r>
  <r>
    <n v="447"/>
    <x v="224"/>
    <x v="327"/>
    <x v="7"/>
    <x v="318"/>
    <x v="11"/>
    <x v="326"/>
    <s v="Private Equity"/>
    <n v="17500000"/>
    <x v="3"/>
    <n v="12"/>
    <x v="1"/>
    <x v="1"/>
    <x v="24"/>
  </r>
  <r>
    <n v="448"/>
    <x v="224"/>
    <x v="328"/>
    <x v="2"/>
    <x v="319"/>
    <x v="1"/>
    <x v="341"/>
    <s v="Angel Seed Funding"/>
    <n v="233000"/>
    <x v="3"/>
    <n v="12"/>
    <x v="1"/>
    <x v="1"/>
    <x v="24"/>
  </r>
  <r>
    <n v="449"/>
    <x v="225"/>
    <x v="329"/>
    <x v="7"/>
    <x v="320"/>
    <x v="5"/>
    <x v="342"/>
    <s v="Private Equity"/>
    <n v="27000000"/>
    <x v="3"/>
    <n v="12"/>
    <x v="1"/>
    <x v="1"/>
    <x v="24"/>
  </r>
  <r>
    <n v="450"/>
    <x v="225"/>
    <x v="330"/>
    <x v="7"/>
    <x v="321"/>
    <x v="3"/>
    <x v="343"/>
    <s v="Private Equity"/>
    <n v="27000000"/>
    <x v="3"/>
    <n v="12"/>
    <x v="1"/>
    <x v="1"/>
    <x v="24"/>
  </r>
  <r>
    <n v="451"/>
    <x v="225"/>
    <x v="331"/>
    <x v="7"/>
    <x v="322"/>
    <x v="0"/>
    <x v="344"/>
    <s v="Private Equity"/>
    <n v="7200000"/>
    <x v="3"/>
    <n v="12"/>
    <x v="1"/>
    <x v="1"/>
    <x v="24"/>
  </r>
  <r>
    <n v="453"/>
    <x v="226"/>
    <x v="332"/>
    <x v="2"/>
    <x v="323"/>
    <x v="0"/>
    <x v="345"/>
    <s v="Private Equity"/>
    <n v="7000000"/>
    <x v="3"/>
    <n v="12"/>
    <x v="1"/>
    <x v="1"/>
    <x v="24"/>
  </r>
  <r>
    <n v="454"/>
    <x v="226"/>
    <x v="333"/>
    <x v="7"/>
    <x v="324"/>
    <x v="0"/>
    <x v="62"/>
    <s v="Private Equity"/>
    <n v="6000000"/>
    <x v="3"/>
    <n v="12"/>
    <x v="1"/>
    <x v="1"/>
    <x v="24"/>
  </r>
  <r>
    <n v="455"/>
    <x v="226"/>
    <x v="334"/>
    <x v="7"/>
    <x v="325"/>
    <x v="1"/>
    <x v="346"/>
    <s v="Angel Seed Funding"/>
    <n v="250000"/>
    <x v="3"/>
    <n v="12"/>
    <x v="1"/>
    <x v="1"/>
    <x v="24"/>
  </r>
  <r>
    <n v="456"/>
    <x v="226"/>
    <x v="186"/>
    <x v="2"/>
    <x v="326"/>
    <x v="0"/>
    <x v="347"/>
    <s v="Private Equity"/>
    <n v="10000000"/>
    <x v="3"/>
    <n v="12"/>
    <x v="1"/>
    <x v="1"/>
    <x v="24"/>
  </r>
  <r>
    <n v="458"/>
    <x v="227"/>
    <x v="335"/>
    <x v="2"/>
    <x v="327"/>
    <x v="3"/>
    <x v="348"/>
    <s v="Angel Seed Funding"/>
    <n v="537000"/>
    <x v="3"/>
    <n v="12"/>
    <x v="1"/>
    <x v="1"/>
    <x v="24"/>
  </r>
  <r>
    <n v="461"/>
    <x v="228"/>
    <x v="336"/>
    <x v="7"/>
    <x v="328"/>
    <x v="0"/>
    <x v="349"/>
    <s v="Private Equity"/>
    <n v="9500000"/>
    <x v="3"/>
    <n v="12"/>
    <x v="1"/>
    <x v="1"/>
    <x v="24"/>
  </r>
  <r>
    <n v="463"/>
    <x v="228"/>
    <x v="337"/>
    <x v="7"/>
    <x v="329"/>
    <x v="9"/>
    <x v="350"/>
    <s v="Private Equity"/>
    <n v="1500000"/>
    <x v="3"/>
    <n v="12"/>
    <x v="1"/>
    <x v="1"/>
    <x v="24"/>
  </r>
  <r>
    <n v="464"/>
    <x v="229"/>
    <x v="338"/>
    <x v="7"/>
    <x v="330"/>
    <x v="0"/>
    <x v="351"/>
    <s v="Private Equity"/>
    <n v="1000000"/>
    <x v="3"/>
    <n v="12"/>
    <x v="1"/>
    <x v="1"/>
    <x v="24"/>
  </r>
  <r>
    <n v="465"/>
    <x v="229"/>
    <x v="339"/>
    <x v="3"/>
    <x v="331"/>
    <x v="11"/>
    <x v="352"/>
    <s v="Private Equity"/>
    <n v="19500000"/>
    <x v="3"/>
    <n v="12"/>
    <x v="1"/>
    <x v="1"/>
    <x v="24"/>
  </r>
  <r>
    <n v="466"/>
    <x v="230"/>
    <x v="55"/>
    <x v="7"/>
    <x v="332"/>
    <x v="3"/>
    <x v="273"/>
    <s v="Private Equity"/>
    <n v="4000000"/>
    <x v="3"/>
    <n v="12"/>
    <x v="1"/>
    <x v="1"/>
    <x v="24"/>
  </r>
  <r>
    <n v="467"/>
    <x v="230"/>
    <x v="340"/>
    <x v="2"/>
    <x v="333"/>
    <x v="0"/>
    <x v="353"/>
    <s v="Angel Seed Funding"/>
    <n v="150000"/>
    <x v="3"/>
    <n v="12"/>
    <x v="1"/>
    <x v="1"/>
    <x v="24"/>
  </r>
  <r>
    <n v="469"/>
    <x v="231"/>
    <x v="341"/>
    <x v="2"/>
    <x v="334"/>
    <x v="4"/>
    <x v="301"/>
    <s v="Private Equity"/>
    <n v="10000000"/>
    <x v="3"/>
    <n v="12"/>
    <x v="1"/>
    <x v="1"/>
    <x v="24"/>
  </r>
  <r>
    <n v="471"/>
    <x v="232"/>
    <x v="342"/>
    <x v="7"/>
    <x v="335"/>
    <x v="11"/>
    <x v="354"/>
    <s v="Private Equity"/>
    <n v="3800000"/>
    <x v="3"/>
    <n v="12"/>
    <x v="1"/>
    <x v="1"/>
    <x v="24"/>
  </r>
  <r>
    <n v="472"/>
    <x v="233"/>
    <x v="343"/>
    <x v="3"/>
    <x v="336"/>
    <x v="2"/>
    <x v="355"/>
    <s v="Seed Funding"/>
    <n v="570000"/>
    <x v="3"/>
    <n v="11"/>
    <x v="2"/>
    <x v="1"/>
    <x v="25"/>
  </r>
  <r>
    <n v="477"/>
    <x v="234"/>
    <x v="344"/>
    <x v="7"/>
    <x v="337"/>
    <x v="0"/>
    <x v="109"/>
    <s v="Seed Funding"/>
    <n v="500000"/>
    <x v="3"/>
    <n v="11"/>
    <x v="2"/>
    <x v="1"/>
    <x v="25"/>
  </r>
  <r>
    <n v="478"/>
    <x v="235"/>
    <x v="345"/>
    <x v="7"/>
    <x v="338"/>
    <x v="0"/>
    <x v="356"/>
    <s v="Private Equity"/>
    <n v="1000000"/>
    <x v="3"/>
    <n v="11"/>
    <x v="2"/>
    <x v="1"/>
    <x v="25"/>
  </r>
  <r>
    <n v="482"/>
    <x v="236"/>
    <x v="346"/>
    <x v="7"/>
    <x v="339"/>
    <x v="3"/>
    <x v="357"/>
    <s v="Private Equity"/>
    <n v="5000000"/>
    <x v="3"/>
    <n v="11"/>
    <x v="2"/>
    <x v="1"/>
    <x v="25"/>
  </r>
  <r>
    <n v="483"/>
    <x v="236"/>
    <x v="347"/>
    <x v="7"/>
    <x v="340"/>
    <x v="0"/>
    <x v="358"/>
    <s v="Private Equity"/>
    <n v="5000000"/>
    <x v="3"/>
    <n v="11"/>
    <x v="2"/>
    <x v="1"/>
    <x v="25"/>
  </r>
  <r>
    <n v="484"/>
    <x v="237"/>
    <x v="348"/>
    <x v="7"/>
    <x v="341"/>
    <x v="0"/>
    <x v="359"/>
    <s v="Private Equity"/>
    <n v="7600000"/>
    <x v="3"/>
    <n v="11"/>
    <x v="2"/>
    <x v="1"/>
    <x v="25"/>
  </r>
  <r>
    <n v="485"/>
    <x v="237"/>
    <x v="349"/>
    <x v="3"/>
    <x v="342"/>
    <x v="0"/>
    <x v="360"/>
    <s v="Private Equity"/>
    <n v="3000000"/>
    <x v="3"/>
    <n v="11"/>
    <x v="2"/>
    <x v="1"/>
    <x v="25"/>
  </r>
  <r>
    <n v="486"/>
    <x v="237"/>
    <x v="350"/>
    <x v="2"/>
    <x v="343"/>
    <x v="3"/>
    <x v="361"/>
    <s v="Private Equity"/>
    <n v="3000000"/>
    <x v="3"/>
    <n v="11"/>
    <x v="2"/>
    <x v="1"/>
    <x v="25"/>
  </r>
  <r>
    <n v="487"/>
    <x v="237"/>
    <x v="351"/>
    <x v="7"/>
    <x v="344"/>
    <x v="0"/>
    <x v="362"/>
    <s v="Private Equity"/>
    <n v="3600000"/>
    <x v="3"/>
    <n v="11"/>
    <x v="2"/>
    <x v="1"/>
    <x v="25"/>
  </r>
  <r>
    <n v="488"/>
    <x v="238"/>
    <x v="352"/>
    <x v="7"/>
    <x v="345"/>
    <x v="9"/>
    <x v="363"/>
    <s v="Seed Funding"/>
    <n v="872000"/>
    <x v="3"/>
    <n v="11"/>
    <x v="2"/>
    <x v="1"/>
    <x v="25"/>
  </r>
  <r>
    <n v="491"/>
    <x v="239"/>
    <x v="353"/>
    <x v="7"/>
    <x v="346"/>
    <x v="0"/>
    <x v="364"/>
    <s v="Private Equity"/>
    <n v="25000000"/>
    <x v="3"/>
    <n v="11"/>
    <x v="2"/>
    <x v="1"/>
    <x v="25"/>
  </r>
  <r>
    <n v="493"/>
    <x v="240"/>
    <x v="354"/>
    <x v="2"/>
    <x v="347"/>
    <x v="3"/>
    <x v="326"/>
    <s v="Private Equity"/>
    <n v="15000000"/>
    <x v="3"/>
    <n v="11"/>
    <x v="2"/>
    <x v="1"/>
    <x v="25"/>
  </r>
  <r>
    <n v="495"/>
    <x v="241"/>
    <x v="355"/>
    <x v="7"/>
    <x v="348"/>
    <x v="0"/>
    <x v="136"/>
    <s v="Private Equity"/>
    <n v="8250000"/>
    <x v="3"/>
    <n v="11"/>
    <x v="2"/>
    <x v="1"/>
    <x v="25"/>
  </r>
  <r>
    <n v="498"/>
    <x v="242"/>
    <x v="356"/>
    <x v="7"/>
    <x v="349"/>
    <x v="9"/>
    <x v="273"/>
    <s v="Private Equity"/>
    <n v="3000000"/>
    <x v="3"/>
    <n v="11"/>
    <x v="2"/>
    <x v="1"/>
    <x v="25"/>
  </r>
  <r>
    <n v="503"/>
    <x v="243"/>
    <x v="357"/>
    <x v="7"/>
    <x v="350"/>
    <x v="3"/>
    <x v="365"/>
    <s v="Angel Seed Funding"/>
    <n v="692000"/>
    <x v="3"/>
    <n v="11"/>
    <x v="2"/>
    <x v="1"/>
    <x v="25"/>
  </r>
  <r>
    <n v="504"/>
    <x v="244"/>
    <x v="358"/>
    <x v="7"/>
    <x v="351"/>
    <x v="11"/>
    <x v="366"/>
    <s v="Angel Seed Funding"/>
    <n v="329230"/>
    <x v="3"/>
    <n v="11"/>
    <x v="2"/>
    <x v="1"/>
    <x v="25"/>
  </r>
  <r>
    <n v="505"/>
    <x v="244"/>
    <x v="359"/>
    <x v="7"/>
    <x v="352"/>
    <x v="3"/>
    <x v="367"/>
    <s v="Private Equity"/>
    <n v="2700000"/>
    <x v="3"/>
    <n v="11"/>
    <x v="2"/>
    <x v="1"/>
    <x v="25"/>
  </r>
  <r>
    <n v="506"/>
    <x v="244"/>
    <x v="360"/>
    <x v="7"/>
    <x v="353"/>
    <x v="3"/>
    <x v="368"/>
    <s v="Angel Seed Funding"/>
    <n v="400000"/>
    <x v="3"/>
    <n v="11"/>
    <x v="2"/>
    <x v="1"/>
    <x v="25"/>
  </r>
  <r>
    <n v="507"/>
    <x v="244"/>
    <x v="361"/>
    <x v="7"/>
    <x v="354"/>
    <x v="3"/>
    <x v="369"/>
    <s v="Angel Seed Funding"/>
    <n v="250000"/>
    <x v="3"/>
    <n v="11"/>
    <x v="2"/>
    <x v="1"/>
    <x v="25"/>
  </r>
  <r>
    <n v="508"/>
    <x v="244"/>
    <x v="362"/>
    <x v="12"/>
    <x v="355"/>
    <x v="0"/>
    <x v="370"/>
    <s v="Private Equity"/>
    <n v="26000000"/>
    <x v="3"/>
    <n v="11"/>
    <x v="2"/>
    <x v="1"/>
    <x v="25"/>
  </r>
  <r>
    <n v="510"/>
    <x v="244"/>
    <x v="363"/>
    <x v="3"/>
    <x v="356"/>
    <x v="3"/>
    <x v="371"/>
    <s v="Private Equity"/>
    <n v="200000000"/>
    <x v="3"/>
    <n v="11"/>
    <x v="2"/>
    <x v="1"/>
    <x v="25"/>
  </r>
  <r>
    <n v="513"/>
    <x v="245"/>
    <x v="364"/>
    <x v="3"/>
    <x v="357"/>
    <x v="0"/>
    <x v="372"/>
    <s v="Private Equity"/>
    <n v="10000000"/>
    <x v="3"/>
    <n v="11"/>
    <x v="2"/>
    <x v="1"/>
    <x v="25"/>
  </r>
  <r>
    <n v="514"/>
    <x v="245"/>
    <x v="365"/>
    <x v="7"/>
    <x v="358"/>
    <x v="14"/>
    <x v="373"/>
    <s v="Angel Seed Funding"/>
    <n v="250000"/>
    <x v="3"/>
    <n v="11"/>
    <x v="2"/>
    <x v="1"/>
    <x v="25"/>
  </r>
  <r>
    <n v="516"/>
    <x v="246"/>
    <x v="366"/>
    <x v="7"/>
    <x v="359"/>
    <x v="3"/>
    <x v="374"/>
    <s v="Angel Seed Funding"/>
    <n v="39000"/>
    <x v="3"/>
    <n v="11"/>
    <x v="2"/>
    <x v="1"/>
    <x v="25"/>
  </r>
  <r>
    <n v="517"/>
    <x v="246"/>
    <x v="367"/>
    <x v="7"/>
    <x v="360"/>
    <x v="3"/>
    <x v="76"/>
    <s v="Private Equity"/>
    <n v="3800000"/>
    <x v="3"/>
    <n v="11"/>
    <x v="2"/>
    <x v="1"/>
    <x v="25"/>
  </r>
  <r>
    <n v="518"/>
    <x v="247"/>
    <x v="368"/>
    <x v="45"/>
    <x v="361"/>
    <x v="0"/>
    <x v="375"/>
    <s v="Private Equity"/>
    <n v="13000000"/>
    <x v="3"/>
    <n v="11"/>
    <x v="2"/>
    <x v="1"/>
    <x v="25"/>
  </r>
  <r>
    <n v="519"/>
    <x v="247"/>
    <x v="369"/>
    <x v="7"/>
    <x v="362"/>
    <x v="4"/>
    <x v="321"/>
    <s v="Debt Funding"/>
    <n v="1500000"/>
    <x v="3"/>
    <n v="11"/>
    <x v="2"/>
    <x v="1"/>
    <x v="25"/>
  </r>
  <r>
    <n v="520"/>
    <x v="247"/>
    <x v="370"/>
    <x v="12"/>
    <x v="363"/>
    <x v="14"/>
    <x v="376"/>
    <s v="Angel Seed Funding"/>
    <n v="1350000"/>
    <x v="3"/>
    <n v="11"/>
    <x v="2"/>
    <x v="1"/>
    <x v="25"/>
  </r>
  <r>
    <n v="521"/>
    <x v="247"/>
    <x v="371"/>
    <x v="7"/>
    <x v="364"/>
    <x v="9"/>
    <x v="377"/>
    <s v="Private Equity"/>
    <n v="2000000"/>
    <x v="3"/>
    <n v="11"/>
    <x v="2"/>
    <x v="1"/>
    <x v="25"/>
  </r>
  <r>
    <n v="524"/>
    <x v="248"/>
    <x v="52"/>
    <x v="41"/>
    <x v="365"/>
    <x v="0"/>
    <x v="378"/>
    <s v="Private Equity"/>
    <n v="110000000"/>
    <x v="3"/>
    <n v="10"/>
    <x v="3"/>
    <x v="1"/>
    <x v="26"/>
  </r>
  <r>
    <n v="526"/>
    <x v="249"/>
    <x v="372"/>
    <x v="41"/>
    <x v="366"/>
    <x v="0"/>
    <x v="379"/>
    <s v="Seed Funding"/>
    <n v="306000"/>
    <x v="3"/>
    <n v="10"/>
    <x v="3"/>
    <x v="1"/>
    <x v="26"/>
  </r>
  <r>
    <n v="527"/>
    <x v="249"/>
    <x v="373"/>
    <x v="41"/>
    <x v="367"/>
    <x v="0"/>
    <x v="138"/>
    <s v="Private Equity"/>
    <n v="38700000"/>
    <x v="3"/>
    <n v="10"/>
    <x v="3"/>
    <x v="1"/>
    <x v="26"/>
  </r>
  <r>
    <n v="528"/>
    <x v="250"/>
    <x v="374"/>
    <x v="41"/>
    <x v="368"/>
    <x v="2"/>
    <x v="380"/>
    <s v="Private Equity"/>
    <n v="1000000"/>
    <x v="3"/>
    <n v="10"/>
    <x v="3"/>
    <x v="1"/>
    <x v="26"/>
  </r>
  <r>
    <n v="529"/>
    <x v="250"/>
    <x v="375"/>
    <x v="7"/>
    <x v="369"/>
    <x v="3"/>
    <x v="381"/>
    <s v="Seed Funding"/>
    <n v="450000"/>
    <x v="3"/>
    <n v="10"/>
    <x v="3"/>
    <x v="1"/>
    <x v="26"/>
  </r>
  <r>
    <n v="530"/>
    <x v="250"/>
    <x v="376"/>
    <x v="2"/>
    <x v="370"/>
    <x v="0"/>
    <x v="382"/>
    <s v="Private Equity"/>
    <n v="9200000"/>
    <x v="3"/>
    <n v="10"/>
    <x v="3"/>
    <x v="1"/>
    <x v="26"/>
  </r>
  <r>
    <n v="531"/>
    <x v="251"/>
    <x v="377"/>
    <x v="2"/>
    <x v="371"/>
    <x v="2"/>
    <x v="383"/>
    <s v="Private Equity"/>
    <n v="3100000"/>
    <x v="3"/>
    <n v="10"/>
    <x v="3"/>
    <x v="1"/>
    <x v="26"/>
  </r>
  <r>
    <n v="532"/>
    <x v="251"/>
    <x v="378"/>
    <x v="7"/>
    <x v="372"/>
    <x v="0"/>
    <x v="384"/>
    <s v="Private Equity"/>
    <n v="8000000"/>
    <x v="3"/>
    <n v="10"/>
    <x v="3"/>
    <x v="1"/>
    <x v="26"/>
  </r>
  <r>
    <n v="533"/>
    <x v="251"/>
    <x v="379"/>
    <x v="41"/>
    <x v="373"/>
    <x v="0"/>
    <x v="385"/>
    <s v="Private Equity"/>
    <n v="10000000"/>
    <x v="3"/>
    <n v="10"/>
    <x v="3"/>
    <x v="1"/>
    <x v="26"/>
  </r>
  <r>
    <n v="534"/>
    <x v="251"/>
    <x v="380"/>
    <x v="41"/>
    <x v="374"/>
    <x v="0"/>
    <x v="386"/>
    <s v="Private Equity"/>
    <n v="2000000"/>
    <x v="3"/>
    <n v="10"/>
    <x v="3"/>
    <x v="1"/>
    <x v="26"/>
  </r>
  <r>
    <n v="536"/>
    <x v="252"/>
    <x v="381"/>
    <x v="2"/>
    <x v="375"/>
    <x v="0"/>
    <x v="387"/>
    <s v="Private Equity"/>
    <n v="2700000"/>
    <x v="3"/>
    <n v="10"/>
    <x v="3"/>
    <x v="1"/>
    <x v="26"/>
  </r>
  <r>
    <n v="539"/>
    <x v="252"/>
    <x v="382"/>
    <x v="7"/>
    <x v="376"/>
    <x v="2"/>
    <x v="388"/>
    <s v="Seed Funding"/>
    <n v="336000"/>
    <x v="3"/>
    <n v="10"/>
    <x v="3"/>
    <x v="1"/>
    <x v="26"/>
  </r>
  <r>
    <n v="541"/>
    <x v="253"/>
    <x v="383"/>
    <x v="7"/>
    <x v="377"/>
    <x v="1"/>
    <x v="389"/>
    <s v="Private Equity"/>
    <n v="1400000"/>
    <x v="3"/>
    <n v="10"/>
    <x v="3"/>
    <x v="1"/>
    <x v="26"/>
  </r>
  <r>
    <n v="542"/>
    <x v="253"/>
    <x v="384"/>
    <x v="41"/>
    <x v="378"/>
    <x v="1"/>
    <x v="390"/>
    <s v="Private Equity"/>
    <n v="4500000"/>
    <x v="3"/>
    <n v="10"/>
    <x v="3"/>
    <x v="1"/>
    <x v="26"/>
  </r>
  <r>
    <n v="543"/>
    <x v="254"/>
    <x v="40"/>
    <x v="2"/>
    <x v="379"/>
    <x v="0"/>
    <x v="391"/>
    <s v="Private Equity"/>
    <n v="3100000"/>
    <x v="3"/>
    <n v="10"/>
    <x v="3"/>
    <x v="1"/>
    <x v="26"/>
  </r>
  <r>
    <n v="544"/>
    <x v="254"/>
    <x v="385"/>
    <x v="5"/>
    <x v="380"/>
    <x v="11"/>
    <x v="392"/>
    <s v="Private Equity"/>
    <n v="1100000"/>
    <x v="3"/>
    <n v="10"/>
    <x v="3"/>
    <x v="1"/>
    <x v="26"/>
  </r>
  <r>
    <n v="546"/>
    <x v="255"/>
    <x v="386"/>
    <x v="41"/>
    <x v="381"/>
    <x v="1"/>
    <x v="393"/>
    <s v="Private Equity"/>
    <n v="77000000"/>
    <x v="3"/>
    <n v="10"/>
    <x v="3"/>
    <x v="1"/>
    <x v="26"/>
  </r>
  <r>
    <n v="547"/>
    <x v="255"/>
    <x v="387"/>
    <x v="41"/>
    <x v="382"/>
    <x v="0"/>
    <x v="394"/>
    <s v="Seed Funding"/>
    <n v="250000"/>
    <x v="3"/>
    <n v="10"/>
    <x v="3"/>
    <x v="1"/>
    <x v="26"/>
  </r>
  <r>
    <n v="548"/>
    <x v="255"/>
    <x v="388"/>
    <x v="2"/>
    <x v="383"/>
    <x v="1"/>
    <x v="0"/>
    <s v="Private Equity"/>
    <n v="2000000"/>
    <x v="3"/>
    <n v="10"/>
    <x v="3"/>
    <x v="1"/>
    <x v="26"/>
  </r>
  <r>
    <n v="549"/>
    <x v="256"/>
    <x v="89"/>
    <x v="41"/>
    <x v="384"/>
    <x v="0"/>
    <x v="395"/>
    <s v="Private Equity"/>
    <n v="8000000"/>
    <x v="3"/>
    <n v="10"/>
    <x v="3"/>
    <x v="1"/>
    <x v="26"/>
  </r>
  <r>
    <n v="550"/>
    <x v="256"/>
    <x v="389"/>
    <x v="41"/>
    <x v="228"/>
    <x v="2"/>
    <x v="396"/>
    <s v="Private Equity"/>
    <n v="9200000"/>
    <x v="3"/>
    <n v="10"/>
    <x v="3"/>
    <x v="1"/>
    <x v="26"/>
  </r>
  <r>
    <n v="551"/>
    <x v="257"/>
    <x v="252"/>
    <x v="41"/>
    <x v="385"/>
    <x v="0"/>
    <x v="397"/>
    <s v="Private Equity"/>
    <n v="7000000"/>
    <x v="3"/>
    <n v="10"/>
    <x v="3"/>
    <x v="1"/>
    <x v="26"/>
  </r>
  <r>
    <n v="552"/>
    <x v="258"/>
    <x v="390"/>
    <x v="41"/>
    <x v="386"/>
    <x v="4"/>
    <x v="398"/>
    <s v="Private Equity"/>
    <n v="7000000"/>
    <x v="3"/>
    <n v="10"/>
    <x v="3"/>
    <x v="1"/>
    <x v="26"/>
  </r>
  <r>
    <n v="554"/>
    <x v="258"/>
    <x v="73"/>
    <x v="5"/>
    <x v="387"/>
    <x v="0"/>
    <x v="128"/>
    <s v="Private Equity"/>
    <n v="7700000"/>
    <x v="3"/>
    <n v="10"/>
    <x v="3"/>
    <x v="1"/>
    <x v="26"/>
  </r>
  <r>
    <n v="556"/>
    <x v="259"/>
    <x v="84"/>
    <x v="41"/>
    <x v="388"/>
    <x v="3"/>
    <x v="399"/>
    <s v="Private Equity"/>
    <n v="7000000"/>
    <x v="3"/>
    <n v="10"/>
    <x v="3"/>
    <x v="1"/>
    <x v="26"/>
  </r>
  <r>
    <n v="557"/>
    <x v="259"/>
    <x v="391"/>
    <x v="20"/>
    <x v="389"/>
    <x v="3"/>
    <x v="400"/>
    <s v="Private Equity"/>
    <n v="6000000"/>
    <x v="3"/>
    <n v="10"/>
    <x v="3"/>
    <x v="1"/>
    <x v="26"/>
  </r>
  <r>
    <n v="558"/>
    <x v="259"/>
    <x v="392"/>
    <x v="41"/>
    <x v="390"/>
    <x v="3"/>
    <x v="321"/>
    <s v="Debt Funding"/>
    <n v="3100000"/>
    <x v="3"/>
    <n v="10"/>
    <x v="3"/>
    <x v="1"/>
    <x v="26"/>
  </r>
  <r>
    <n v="559"/>
    <x v="259"/>
    <x v="393"/>
    <x v="41"/>
    <x v="391"/>
    <x v="26"/>
    <x v="401"/>
    <s v="Seed Funding"/>
    <n v="118000"/>
    <x v="3"/>
    <n v="10"/>
    <x v="3"/>
    <x v="1"/>
    <x v="26"/>
  </r>
  <r>
    <n v="561"/>
    <x v="260"/>
    <x v="394"/>
    <x v="20"/>
    <x v="392"/>
    <x v="3"/>
    <x v="109"/>
    <s v="Seed Funding"/>
    <n v="500000"/>
    <x v="3"/>
    <n v="10"/>
    <x v="3"/>
    <x v="1"/>
    <x v="26"/>
  </r>
  <r>
    <n v="562"/>
    <x v="260"/>
    <x v="395"/>
    <x v="41"/>
    <x v="393"/>
    <x v="2"/>
    <x v="402"/>
    <s v="Private Equity"/>
    <n v="3000000"/>
    <x v="3"/>
    <n v="10"/>
    <x v="3"/>
    <x v="1"/>
    <x v="26"/>
  </r>
  <r>
    <n v="563"/>
    <x v="260"/>
    <x v="396"/>
    <x v="41"/>
    <x v="394"/>
    <x v="0"/>
    <x v="403"/>
    <s v="Seed Funding"/>
    <n v="722000"/>
    <x v="3"/>
    <n v="10"/>
    <x v="3"/>
    <x v="1"/>
    <x v="26"/>
  </r>
  <r>
    <n v="566"/>
    <x v="261"/>
    <x v="397"/>
    <x v="41"/>
    <x v="395"/>
    <x v="1"/>
    <x v="404"/>
    <s v="Seed Funding"/>
    <n v="550000"/>
    <x v="3"/>
    <n v="10"/>
    <x v="3"/>
    <x v="1"/>
    <x v="26"/>
  </r>
  <r>
    <n v="567"/>
    <x v="262"/>
    <x v="398"/>
    <x v="2"/>
    <x v="396"/>
    <x v="0"/>
    <x v="405"/>
    <s v="Private Equity"/>
    <n v="5000000"/>
    <x v="3"/>
    <n v="10"/>
    <x v="3"/>
    <x v="1"/>
    <x v="26"/>
  </r>
  <r>
    <n v="568"/>
    <x v="263"/>
    <x v="162"/>
    <x v="7"/>
    <x v="397"/>
    <x v="1"/>
    <x v="406"/>
    <s v="Debt Funding"/>
    <n v="3800000"/>
    <x v="3"/>
    <n v="10"/>
    <x v="3"/>
    <x v="1"/>
    <x v="26"/>
  </r>
  <r>
    <n v="570"/>
    <x v="264"/>
    <x v="399"/>
    <x v="7"/>
    <x v="398"/>
    <x v="2"/>
    <x v="133"/>
    <s v="Seed Funding"/>
    <n v="120000"/>
    <x v="3"/>
    <n v="10"/>
    <x v="3"/>
    <x v="1"/>
    <x v="26"/>
  </r>
  <r>
    <n v="571"/>
    <x v="264"/>
    <x v="52"/>
    <x v="41"/>
    <x v="365"/>
    <x v="0"/>
    <x v="407"/>
    <s v="Private Equity"/>
    <n v="7700000"/>
    <x v="3"/>
    <n v="10"/>
    <x v="3"/>
    <x v="1"/>
    <x v="26"/>
  </r>
  <r>
    <n v="572"/>
    <x v="265"/>
    <x v="400"/>
    <x v="20"/>
    <x v="399"/>
    <x v="27"/>
    <x v="408"/>
    <s v="Private Equity"/>
    <n v="2000000"/>
    <x v="3"/>
    <n v="10"/>
    <x v="3"/>
    <x v="1"/>
    <x v="26"/>
  </r>
  <r>
    <n v="573"/>
    <x v="266"/>
    <x v="122"/>
    <x v="2"/>
    <x v="400"/>
    <x v="4"/>
    <x v="409"/>
    <s v="Private Equity"/>
    <n v="14000000"/>
    <x v="3"/>
    <n v="10"/>
    <x v="3"/>
    <x v="1"/>
    <x v="26"/>
  </r>
  <r>
    <n v="574"/>
    <x v="266"/>
    <x v="401"/>
    <x v="3"/>
    <x v="401"/>
    <x v="3"/>
    <x v="410"/>
    <s v="Private Equity"/>
    <n v="32000000"/>
    <x v="3"/>
    <n v="10"/>
    <x v="3"/>
    <x v="1"/>
    <x v="26"/>
  </r>
  <r>
    <n v="575"/>
    <x v="267"/>
    <x v="402"/>
    <x v="2"/>
    <x v="402"/>
    <x v="4"/>
    <x v="411"/>
    <s v="Private Equity"/>
    <n v="1000000"/>
    <x v="3"/>
    <n v="9"/>
    <x v="4"/>
    <x v="2"/>
    <x v="27"/>
  </r>
  <r>
    <n v="576"/>
    <x v="267"/>
    <x v="203"/>
    <x v="41"/>
    <x v="403"/>
    <x v="0"/>
    <x v="412"/>
    <s v="Private Equity"/>
    <n v="1500000"/>
    <x v="3"/>
    <n v="9"/>
    <x v="4"/>
    <x v="2"/>
    <x v="27"/>
  </r>
  <r>
    <n v="577"/>
    <x v="267"/>
    <x v="403"/>
    <x v="41"/>
    <x v="404"/>
    <x v="3"/>
    <x v="249"/>
    <s v="Private Equity"/>
    <n v="1300000"/>
    <x v="3"/>
    <n v="9"/>
    <x v="4"/>
    <x v="2"/>
    <x v="27"/>
  </r>
  <r>
    <n v="578"/>
    <x v="268"/>
    <x v="404"/>
    <x v="7"/>
    <x v="405"/>
    <x v="5"/>
    <x v="413"/>
    <s v="Private Equity"/>
    <n v="5600000"/>
    <x v="3"/>
    <n v="9"/>
    <x v="4"/>
    <x v="2"/>
    <x v="27"/>
  </r>
  <r>
    <n v="579"/>
    <x v="269"/>
    <x v="147"/>
    <x v="41"/>
    <x v="70"/>
    <x v="0"/>
    <x v="414"/>
    <s v="Private Equity"/>
    <n v="1500000"/>
    <x v="3"/>
    <n v="9"/>
    <x v="4"/>
    <x v="2"/>
    <x v="27"/>
  </r>
  <r>
    <n v="580"/>
    <x v="269"/>
    <x v="405"/>
    <x v="7"/>
    <x v="406"/>
    <x v="1"/>
    <x v="415"/>
    <s v="Seed Funding"/>
    <n v="600000"/>
    <x v="3"/>
    <n v="9"/>
    <x v="4"/>
    <x v="2"/>
    <x v="27"/>
  </r>
  <r>
    <n v="581"/>
    <x v="270"/>
    <x v="406"/>
    <x v="41"/>
    <x v="70"/>
    <x v="29"/>
    <x v="416"/>
    <s v="Private Equity"/>
    <n v="10750000"/>
    <x v="3"/>
    <n v="9"/>
    <x v="4"/>
    <x v="2"/>
    <x v="27"/>
  </r>
  <r>
    <n v="582"/>
    <x v="270"/>
    <x v="407"/>
    <x v="41"/>
    <x v="407"/>
    <x v="2"/>
    <x v="417"/>
    <s v="Private Equity"/>
    <n v="10000000"/>
    <x v="3"/>
    <n v="9"/>
    <x v="4"/>
    <x v="2"/>
    <x v="27"/>
  </r>
  <r>
    <n v="583"/>
    <x v="270"/>
    <x v="408"/>
    <x v="12"/>
    <x v="408"/>
    <x v="0"/>
    <x v="418"/>
    <s v="Private Equity"/>
    <n v="6000000"/>
    <x v="3"/>
    <n v="9"/>
    <x v="4"/>
    <x v="2"/>
    <x v="27"/>
  </r>
  <r>
    <n v="584"/>
    <x v="270"/>
    <x v="409"/>
    <x v="2"/>
    <x v="409"/>
    <x v="1"/>
    <x v="419"/>
    <s v="Private Equity"/>
    <n v="26000000"/>
    <x v="3"/>
    <n v="9"/>
    <x v="4"/>
    <x v="2"/>
    <x v="27"/>
  </r>
  <r>
    <n v="585"/>
    <x v="271"/>
    <x v="410"/>
    <x v="41"/>
    <x v="410"/>
    <x v="3"/>
    <x v="62"/>
    <s v="Private Equity"/>
    <n v="5000000"/>
    <x v="3"/>
    <n v="9"/>
    <x v="4"/>
    <x v="2"/>
    <x v="27"/>
  </r>
  <r>
    <n v="587"/>
    <x v="271"/>
    <x v="411"/>
    <x v="41"/>
    <x v="411"/>
    <x v="1"/>
    <x v="420"/>
    <s v="Private Equity"/>
    <n v="250000000"/>
    <x v="3"/>
    <n v="9"/>
    <x v="4"/>
    <x v="2"/>
    <x v="27"/>
  </r>
  <r>
    <n v="588"/>
    <x v="271"/>
    <x v="412"/>
    <x v="41"/>
    <x v="412"/>
    <x v="5"/>
    <x v="321"/>
    <s v="Debt Funding"/>
    <n v="780000"/>
    <x v="3"/>
    <n v="9"/>
    <x v="4"/>
    <x v="2"/>
    <x v="27"/>
  </r>
  <r>
    <n v="590"/>
    <x v="271"/>
    <x v="413"/>
    <x v="2"/>
    <x v="413"/>
    <x v="5"/>
    <x v="421"/>
    <s v="Private Equity"/>
    <n v="1000000"/>
    <x v="3"/>
    <n v="9"/>
    <x v="4"/>
    <x v="2"/>
    <x v="27"/>
  </r>
  <r>
    <n v="591"/>
    <x v="272"/>
    <x v="19"/>
    <x v="41"/>
    <x v="208"/>
    <x v="2"/>
    <x v="422"/>
    <s v="Debt Funding"/>
    <n v="6900000"/>
    <x v="3"/>
    <n v="9"/>
    <x v="4"/>
    <x v="2"/>
    <x v="27"/>
  </r>
  <r>
    <n v="593"/>
    <x v="273"/>
    <x v="414"/>
    <x v="5"/>
    <x v="414"/>
    <x v="2"/>
    <x v="423"/>
    <s v="Private Equity"/>
    <n v="30000000"/>
    <x v="3"/>
    <n v="9"/>
    <x v="4"/>
    <x v="2"/>
    <x v="27"/>
  </r>
  <r>
    <n v="594"/>
    <x v="273"/>
    <x v="415"/>
    <x v="41"/>
    <x v="415"/>
    <x v="11"/>
    <x v="424"/>
    <s v="Private Equity"/>
    <n v="6200000"/>
    <x v="3"/>
    <n v="9"/>
    <x v="4"/>
    <x v="2"/>
    <x v="27"/>
  </r>
  <r>
    <n v="597"/>
    <x v="274"/>
    <x v="416"/>
    <x v="7"/>
    <x v="416"/>
    <x v="0"/>
    <x v="425"/>
    <s v="Private Equity"/>
    <n v="17000000"/>
    <x v="3"/>
    <n v="9"/>
    <x v="4"/>
    <x v="2"/>
    <x v="27"/>
  </r>
  <r>
    <n v="598"/>
    <x v="274"/>
    <x v="417"/>
    <x v="41"/>
    <x v="417"/>
    <x v="2"/>
    <x v="426"/>
    <s v="Private Equity"/>
    <n v="3000000"/>
    <x v="3"/>
    <n v="9"/>
    <x v="4"/>
    <x v="2"/>
    <x v="27"/>
  </r>
  <r>
    <n v="600"/>
    <x v="275"/>
    <x v="77"/>
    <x v="41"/>
    <x v="418"/>
    <x v="0"/>
    <x v="427"/>
    <s v="Private Equity"/>
    <n v="2000000"/>
    <x v="3"/>
    <n v="9"/>
    <x v="4"/>
    <x v="2"/>
    <x v="27"/>
  </r>
  <r>
    <n v="601"/>
    <x v="275"/>
    <x v="411"/>
    <x v="41"/>
    <x v="419"/>
    <x v="1"/>
    <x v="428"/>
    <s v="Private Equity"/>
    <n v="10000000"/>
    <x v="3"/>
    <n v="9"/>
    <x v="4"/>
    <x v="2"/>
    <x v="27"/>
  </r>
  <r>
    <n v="602"/>
    <x v="275"/>
    <x v="86"/>
    <x v="41"/>
    <x v="394"/>
    <x v="3"/>
    <x v="429"/>
    <s v="Private Equity"/>
    <n v="11500000"/>
    <x v="3"/>
    <n v="9"/>
    <x v="4"/>
    <x v="2"/>
    <x v="27"/>
  </r>
  <r>
    <n v="603"/>
    <x v="275"/>
    <x v="418"/>
    <x v="7"/>
    <x v="420"/>
    <x v="4"/>
    <x v="430"/>
    <s v="Seed Funding"/>
    <n v="780000"/>
    <x v="3"/>
    <n v="9"/>
    <x v="4"/>
    <x v="2"/>
    <x v="27"/>
  </r>
  <r>
    <n v="605"/>
    <x v="276"/>
    <x v="367"/>
    <x v="7"/>
    <x v="421"/>
    <x v="3"/>
    <x v="431"/>
    <s v="Private Equity"/>
    <n v="44000000"/>
    <x v="3"/>
    <n v="9"/>
    <x v="4"/>
    <x v="2"/>
    <x v="27"/>
  </r>
  <r>
    <n v="606"/>
    <x v="276"/>
    <x v="419"/>
    <x v="46"/>
    <x v="422"/>
    <x v="0"/>
    <x v="133"/>
    <s v="Seed Funding"/>
    <n v="120000"/>
    <x v="3"/>
    <n v="9"/>
    <x v="4"/>
    <x v="2"/>
    <x v="27"/>
  </r>
  <r>
    <n v="608"/>
    <x v="277"/>
    <x v="420"/>
    <x v="2"/>
    <x v="423"/>
    <x v="1"/>
    <x v="432"/>
    <s v="Private Equity"/>
    <n v="1000000"/>
    <x v="3"/>
    <n v="9"/>
    <x v="4"/>
    <x v="2"/>
    <x v="27"/>
  </r>
  <r>
    <n v="610"/>
    <x v="278"/>
    <x v="421"/>
    <x v="7"/>
    <x v="424"/>
    <x v="11"/>
    <x v="433"/>
    <s v="Private Equity"/>
    <n v="50000000"/>
    <x v="3"/>
    <n v="9"/>
    <x v="4"/>
    <x v="2"/>
    <x v="27"/>
  </r>
  <r>
    <n v="612"/>
    <x v="279"/>
    <x v="422"/>
    <x v="3"/>
    <x v="425"/>
    <x v="14"/>
    <x v="434"/>
    <s v="Private Equity"/>
    <n v="6000000"/>
    <x v="3"/>
    <n v="9"/>
    <x v="4"/>
    <x v="2"/>
    <x v="27"/>
  </r>
  <r>
    <n v="615"/>
    <x v="279"/>
    <x v="423"/>
    <x v="2"/>
    <x v="426"/>
    <x v="0"/>
    <x v="435"/>
    <s v="Private Equity"/>
    <n v="1000000"/>
    <x v="3"/>
    <n v="9"/>
    <x v="4"/>
    <x v="2"/>
    <x v="27"/>
  </r>
  <r>
    <n v="616"/>
    <x v="280"/>
    <x v="424"/>
    <x v="2"/>
    <x v="427"/>
    <x v="1"/>
    <x v="436"/>
    <s v="Debt Funding"/>
    <n v="15400000"/>
    <x v="3"/>
    <n v="9"/>
    <x v="4"/>
    <x v="2"/>
    <x v="27"/>
  </r>
  <r>
    <n v="619"/>
    <x v="281"/>
    <x v="425"/>
    <x v="7"/>
    <x v="428"/>
    <x v="0"/>
    <x v="437"/>
    <s v="Private Equity"/>
    <n v="6000000"/>
    <x v="3"/>
    <n v="9"/>
    <x v="4"/>
    <x v="2"/>
    <x v="27"/>
  </r>
  <r>
    <n v="622"/>
    <x v="281"/>
    <x v="358"/>
    <x v="41"/>
    <x v="429"/>
    <x v="0"/>
    <x v="438"/>
    <s v="Seed Funding"/>
    <n v="422000"/>
    <x v="3"/>
    <n v="9"/>
    <x v="4"/>
    <x v="2"/>
    <x v="27"/>
  </r>
  <r>
    <n v="623"/>
    <x v="281"/>
    <x v="426"/>
    <x v="41"/>
    <x v="430"/>
    <x v="3"/>
    <x v="439"/>
    <s v="Seed Funding"/>
    <n v="150000"/>
    <x v="3"/>
    <n v="9"/>
    <x v="4"/>
    <x v="2"/>
    <x v="27"/>
  </r>
  <r>
    <n v="627"/>
    <x v="282"/>
    <x v="427"/>
    <x v="7"/>
    <x v="431"/>
    <x v="3"/>
    <x v="440"/>
    <s v="Private Equity"/>
    <n v="1600000"/>
    <x v="3"/>
    <n v="9"/>
    <x v="4"/>
    <x v="2"/>
    <x v="27"/>
  </r>
  <r>
    <n v="629"/>
    <x v="282"/>
    <x v="428"/>
    <x v="41"/>
    <x v="432"/>
    <x v="0"/>
    <x v="441"/>
    <s v="Private Equity"/>
    <n v="1000000"/>
    <x v="3"/>
    <n v="9"/>
    <x v="4"/>
    <x v="2"/>
    <x v="27"/>
  </r>
  <r>
    <n v="631"/>
    <x v="282"/>
    <x v="148"/>
    <x v="41"/>
    <x v="433"/>
    <x v="2"/>
    <x v="213"/>
    <s v="Seed Funding"/>
    <n v="300000"/>
    <x v="3"/>
    <n v="9"/>
    <x v="4"/>
    <x v="2"/>
    <x v="27"/>
  </r>
  <r>
    <n v="632"/>
    <x v="283"/>
    <x v="429"/>
    <x v="7"/>
    <x v="434"/>
    <x v="0"/>
    <x v="442"/>
    <s v="Private Equity"/>
    <n v="1000000"/>
    <x v="3"/>
    <n v="9"/>
    <x v="4"/>
    <x v="2"/>
    <x v="27"/>
  </r>
  <r>
    <n v="633"/>
    <x v="284"/>
    <x v="430"/>
    <x v="7"/>
    <x v="435"/>
    <x v="0"/>
    <x v="443"/>
    <s v="Private Equity"/>
    <n v="1300000"/>
    <x v="3"/>
    <n v="8"/>
    <x v="5"/>
    <x v="2"/>
    <x v="28"/>
  </r>
  <r>
    <n v="636"/>
    <x v="285"/>
    <x v="431"/>
    <x v="41"/>
    <x v="436"/>
    <x v="3"/>
    <x v="444"/>
    <s v="Seed Funding"/>
    <n v="500000"/>
    <x v="3"/>
    <n v="8"/>
    <x v="5"/>
    <x v="2"/>
    <x v="28"/>
  </r>
  <r>
    <n v="637"/>
    <x v="285"/>
    <x v="432"/>
    <x v="41"/>
    <x v="437"/>
    <x v="11"/>
    <x v="445"/>
    <s v="Seed Funding"/>
    <n v="850000"/>
    <x v="3"/>
    <n v="8"/>
    <x v="5"/>
    <x v="2"/>
    <x v="28"/>
  </r>
  <r>
    <n v="638"/>
    <x v="286"/>
    <x v="433"/>
    <x v="5"/>
    <x v="438"/>
    <x v="3"/>
    <x v="446"/>
    <s v="Seed Funding"/>
    <n v="300000"/>
    <x v="3"/>
    <n v="8"/>
    <x v="5"/>
    <x v="2"/>
    <x v="28"/>
  </r>
  <r>
    <n v="647"/>
    <x v="287"/>
    <x v="434"/>
    <x v="41"/>
    <x v="439"/>
    <x v="2"/>
    <x v="447"/>
    <s v="Seed Funding"/>
    <n v="220000"/>
    <x v="3"/>
    <n v="8"/>
    <x v="5"/>
    <x v="2"/>
    <x v="28"/>
  </r>
  <r>
    <n v="648"/>
    <x v="288"/>
    <x v="435"/>
    <x v="5"/>
    <x v="440"/>
    <x v="2"/>
    <x v="448"/>
    <s v="Seed Funding"/>
    <n v="3100000"/>
    <x v="3"/>
    <n v="8"/>
    <x v="5"/>
    <x v="2"/>
    <x v="28"/>
  </r>
  <r>
    <n v="649"/>
    <x v="288"/>
    <x v="436"/>
    <x v="7"/>
    <x v="441"/>
    <x v="1"/>
    <x v="449"/>
    <s v="Seed Funding"/>
    <n v="783000"/>
    <x v="3"/>
    <n v="8"/>
    <x v="5"/>
    <x v="2"/>
    <x v="28"/>
  </r>
  <r>
    <n v="652"/>
    <x v="289"/>
    <x v="437"/>
    <x v="2"/>
    <x v="92"/>
    <x v="0"/>
    <x v="450"/>
    <s v="Private Equity"/>
    <n v="2500000000"/>
    <x v="3"/>
    <n v="8"/>
    <x v="5"/>
    <x v="2"/>
    <x v="28"/>
  </r>
  <r>
    <n v="654"/>
    <x v="289"/>
    <x v="52"/>
    <x v="41"/>
    <x v="442"/>
    <x v="1"/>
    <x v="451"/>
    <s v="Private Equity"/>
    <n v="36000000"/>
    <x v="3"/>
    <n v="8"/>
    <x v="5"/>
    <x v="2"/>
    <x v="28"/>
  </r>
  <r>
    <n v="656"/>
    <x v="290"/>
    <x v="438"/>
    <x v="7"/>
    <x v="443"/>
    <x v="3"/>
    <x v="452"/>
    <s v="Seed Funding"/>
    <n v="312000"/>
    <x v="3"/>
    <n v="8"/>
    <x v="5"/>
    <x v="2"/>
    <x v="28"/>
  </r>
  <r>
    <n v="657"/>
    <x v="291"/>
    <x v="439"/>
    <x v="41"/>
    <x v="444"/>
    <x v="0"/>
    <x v="453"/>
    <s v="Seed Funding"/>
    <n v="385000"/>
    <x v="3"/>
    <n v="8"/>
    <x v="5"/>
    <x v="2"/>
    <x v="28"/>
  </r>
  <r>
    <n v="659"/>
    <x v="292"/>
    <x v="440"/>
    <x v="2"/>
    <x v="445"/>
    <x v="2"/>
    <x v="454"/>
    <s v="Seed Funding"/>
    <n v="187000"/>
    <x v="3"/>
    <n v="8"/>
    <x v="5"/>
    <x v="2"/>
    <x v="28"/>
  </r>
  <r>
    <n v="660"/>
    <x v="293"/>
    <x v="42"/>
    <x v="7"/>
    <x v="446"/>
    <x v="4"/>
    <x v="336"/>
    <s v="Private Equity"/>
    <n v="6800000"/>
    <x v="3"/>
    <n v="8"/>
    <x v="5"/>
    <x v="2"/>
    <x v="28"/>
  </r>
  <r>
    <n v="665"/>
    <x v="294"/>
    <x v="441"/>
    <x v="7"/>
    <x v="447"/>
    <x v="5"/>
    <x v="455"/>
    <s v="Private Equity"/>
    <n v="80000000"/>
    <x v="3"/>
    <n v="8"/>
    <x v="5"/>
    <x v="2"/>
    <x v="28"/>
  </r>
  <r>
    <n v="666"/>
    <x v="294"/>
    <x v="442"/>
    <x v="2"/>
    <x v="448"/>
    <x v="2"/>
    <x v="230"/>
    <s v="Private Equity"/>
    <n v="2300000"/>
    <x v="3"/>
    <n v="8"/>
    <x v="5"/>
    <x v="2"/>
    <x v="28"/>
  </r>
  <r>
    <n v="668"/>
    <x v="294"/>
    <x v="443"/>
    <x v="7"/>
    <x v="449"/>
    <x v="0"/>
    <x v="456"/>
    <s v="Seed Funding"/>
    <n v="500000"/>
    <x v="3"/>
    <n v="8"/>
    <x v="5"/>
    <x v="2"/>
    <x v="28"/>
  </r>
  <r>
    <n v="669"/>
    <x v="295"/>
    <x v="444"/>
    <x v="7"/>
    <x v="450"/>
    <x v="0"/>
    <x v="457"/>
    <s v="Private Equity"/>
    <n v="16000000"/>
    <x v="3"/>
    <n v="8"/>
    <x v="5"/>
    <x v="2"/>
    <x v="28"/>
  </r>
  <r>
    <n v="670"/>
    <x v="296"/>
    <x v="445"/>
    <x v="41"/>
    <x v="451"/>
    <x v="4"/>
    <x v="458"/>
    <s v="Seed Funding"/>
    <n v="750000"/>
    <x v="3"/>
    <n v="8"/>
    <x v="5"/>
    <x v="2"/>
    <x v="28"/>
  </r>
  <r>
    <n v="671"/>
    <x v="296"/>
    <x v="446"/>
    <x v="41"/>
    <x v="403"/>
    <x v="0"/>
    <x v="459"/>
    <s v="Seed Funding"/>
    <n v="125000"/>
    <x v="3"/>
    <n v="8"/>
    <x v="5"/>
    <x v="2"/>
    <x v="28"/>
  </r>
  <r>
    <n v="672"/>
    <x v="297"/>
    <x v="447"/>
    <x v="7"/>
    <x v="452"/>
    <x v="5"/>
    <x v="460"/>
    <s v="Private Equity"/>
    <n v="7000000"/>
    <x v="3"/>
    <n v="8"/>
    <x v="5"/>
    <x v="2"/>
    <x v="28"/>
  </r>
  <r>
    <n v="673"/>
    <x v="298"/>
    <x v="312"/>
    <x v="41"/>
    <x v="453"/>
    <x v="0"/>
    <x v="461"/>
    <s v="Private Equity"/>
    <n v="25000000"/>
    <x v="3"/>
    <n v="8"/>
    <x v="5"/>
    <x v="2"/>
    <x v="28"/>
  </r>
  <r>
    <n v="674"/>
    <x v="298"/>
    <x v="231"/>
    <x v="7"/>
    <x v="454"/>
    <x v="3"/>
    <x v="462"/>
    <s v="Seed Funding"/>
    <n v="750000"/>
    <x v="3"/>
    <n v="8"/>
    <x v="5"/>
    <x v="2"/>
    <x v="28"/>
  </r>
  <r>
    <n v="676"/>
    <x v="299"/>
    <x v="448"/>
    <x v="41"/>
    <x v="455"/>
    <x v="0"/>
    <x v="463"/>
    <s v="Private Equity"/>
    <n v="34000000"/>
    <x v="3"/>
    <n v="8"/>
    <x v="5"/>
    <x v="2"/>
    <x v="28"/>
  </r>
  <r>
    <n v="677"/>
    <x v="299"/>
    <x v="242"/>
    <x v="7"/>
    <x v="456"/>
    <x v="0"/>
    <x v="464"/>
    <s v="Private Equity"/>
    <n v="30000000"/>
    <x v="3"/>
    <n v="8"/>
    <x v="5"/>
    <x v="2"/>
    <x v="28"/>
  </r>
  <r>
    <n v="678"/>
    <x v="300"/>
    <x v="449"/>
    <x v="41"/>
    <x v="457"/>
    <x v="0"/>
    <x v="465"/>
    <s v="Seed Funding"/>
    <n v="1000000"/>
    <x v="3"/>
    <n v="7"/>
    <x v="6"/>
    <x v="2"/>
    <x v="29"/>
  </r>
  <r>
    <n v="679"/>
    <x v="301"/>
    <x v="450"/>
    <x v="7"/>
    <x v="458"/>
    <x v="29"/>
    <x v="466"/>
    <s v="Private Equity"/>
    <n v="2600000"/>
    <x v="3"/>
    <n v="7"/>
    <x v="6"/>
    <x v="2"/>
    <x v="29"/>
  </r>
  <r>
    <n v="680"/>
    <x v="302"/>
    <x v="119"/>
    <x v="2"/>
    <x v="459"/>
    <x v="1"/>
    <x v="467"/>
    <s v="Private Equity"/>
    <n v="20000000"/>
    <x v="3"/>
    <n v="7"/>
    <x v="6"/>
    <x v="2"/>
    <x v="29"/>
  </r>
  <r>
    <n v="681"/>
    <x v="303"/>
    <x v="451"/>
    <x v="2"/>
    <x v="460"/>
    <x v="0"/>
    <x v="468"/>
    <s v="Private Equity"/>
    <n v="8500000"/>
    <x v="3"/>
    <n v="7"/>
    <x v="6"/>
    <x v="2"/>
    <x v="29"/>
  </r>
  <r>
    <n v="682"/>
    <x v="303"/>
    <x v="54"/>
    <x v="2"/>
    <x v="461"/>
    <x v="6"/>
    <x v="469"/>
    <s v="Private Equity"/>
    <n v="12000000"/>
    <x v="3"/>
    <n v="7"/>
    <x v="6"/>
    <x v="2"/>
    <x v="29"/>
  </r>
  <r>
    <n v="683"/>
    <x v="303"/>
    <x v="452"/>
    <x v="41"/>
    <x v="462"/>
    <x v="3"/>
    <x v="470"/>
    <s v="Private Equity"/>
    <n v="1000000"/>
    <x v="3"/>
    <n v="7"/>
    <x v="6"/>
    <x v="2"/>
    <x v="29"/>
  </r>
  <r>
    <n v="686"/>
    <x v="304"/>
    <x v="453"/>
    <x v="41"/>
    <x v="463"/>
    <x v="0"/>
    <x v="471"/>
    <s v="Seed Funding"/>
    <n v="1000000"/>
    <x v="3"/>
    <n v="7"/>
    <x v="6"/>
    <x v="2"/>
    <x v="29"/>
  </r>
  <r>
    <n v="688"/>
    <x v="305"/>
    <x v="454"/>
    <x v="7"/>
    <x v="464"/>
    <x v="11"/>
    <x v="472"/>
    <s v="Private Equity"/>
    <n v="3000000"/>
    <x v="3"/>
    <n v="7"/>
    <x v="6"/>
    <x v="2"/>
    <x v="29"/>
  </r>
  <r>
    <n v="689"/>
    <x v="306"/>
    <x v="455"/>
    <x v="41"/>
    <x v="465"/>
    <x v="5"/>
    <x v="473"/>
    <s v="Private Equity"/>
    <n v="2250000"/>
    <x v="3"/>
    <n v="7"/>
    <x v="6"/>
    <x v="2"/>
    <x v="29"/>
  </r>
  <r>
    <n v="690"/>
    <x v="306"/>
    <x v="456"/>
    <x v="41"/>
    <x v="466"/>
    <x v="3"/>
    <x v="474"/>
    <s v="Seed Funding"/>
    <n v="464000"/>
    <x v="3"/>
    <n v="7"/>
    <x v="6"/>
    <x v="2"/>
    <x v="29"/>
  </r>
  <r>
    <n v="692"/>
    <x v="307"/>
    <x v="457"/>
    <x v="7"/>
    <x v="467"/>
    <x v="0"/>
    <x v="475"/>
    <s v="Private Equity"/>
    <n v="18500000"/>
    <x v="3"/>
    <n v="7"/>
    <x v="6"/>
    <x v="2"/>
    <x v="29"/>
  </r>
  <r>
    <n v="696"/>
    <x v="308"/>
    <x v="458"/>
    <x v="7"/>
    <x v="468"/>
    <x v="0"/>
    <x v="476"/>
    <s v="Seed Funding"/>
    <n v="540000"/>
    <x v="3"/>
    <n v="7"/>
    <x v="6"/>
    <x v="2"/>
    <x v="29"/>
  </r>
  <r>
    <n v="697"/>
    <x v="308"/>
    <x v="368"/>
    <x v="2"/>
    <x v="469"/>
    <x v="0"/>
    <x v="477"/>
    <s v="Private Equity"/>
    <n v="1700000"/>
    <x v="3"/>
    <n v="7"/>
    <x v="6"/>
    <x v="2"/>
    <x v="29"/>
  </r>
  <r>
    <n v="698"/>
    <x v="309"/>
    <x v="90"/>
    <x v="7"/>
    <x v="470"/>
    <x v="0"/>
    <x v="478"/>
    <s v="Seed Funding"/>
    <n v="2000000"/>
    <x v="3"/>
    <n v="7"/>
    <x v="6"/>
    <x v="2"/>
    <x v="29"/>
  </r>
  <r>
    <n v="699"/>
    <x v="309"/>
    <x v="459"/>
    <x v="7"/>
    <x v="471"/>
    <x v="5"/>
    <x v="479"/>
    <s v="Private Equity"/>
    <n v="4000000"/>
    <x v="3"/>
    <n v="7"/>
    <x v="6"/>
    <x v="2"/>
    <x v="29"/>
  </r>
  <r>
    <n v="704"/>
    <x v="310"/>
    <x v="460"/>
    <x v="41"/>
    <x v="472"/>
    <x v="0"/>
    <x v="480"/>
    <s v="Private Equity"/>
    <n v="10000000"/>
    <x v="3"/>
    <n v="7"/>
    <x v="6"/>
    <x v="2"/>
    <x v="29"/>
  </r>
  <r>
    <n v="706"/>
    <x v="310"/>
    <x v="461"/>
    <x v="7"/>
    <x v="473"/>
    <x v="0"/>
    <x v="481"/>
    <s v="Seed Funding"/>
    <n v="600000"/>
    <x v="3"/>
    <n v="7"/>
    <x v="6"/>
    <x v="2"/>
    <x v="29"/>
  </r>
  <r>
    <n v="707"/>
    <x v="311"/>
    <x v="462"/>
    <x v="7"/>
    <x v="474"/>
    <x v="1"/>
    <x v="482"/>
    <s v="Seed Funding"/>
    <n v="700000"/>
    <x v="3"/>
    <n v="7"/>
    <x v="6"/>
    <x v="2"/>
    <x v="29"/>
  </r>
  <r>
    <n v="708"/>
    <x v="312"/>
    <x v="463"/>
    <x v="2"/>
    <x v="475"/>
    <x v="1"/>
    <x v="483"/>
    <s v="Seed Funding"/>
    <n v="200000"/>
    <x v="3"/>
    <n v="7"/>
    <x v="6"/>
    <x v="2"/>
    <x v="29"/>
  </r>
  <r>
    <n v="712"/>
    <x v="313"/>
    <x v="464"/>
    <x v="41"/>
    <x v="476"/>
    <x v="0"/>
    <x v="484"/>
    <s v="Private Equity"/>
    <n v="1200000"/>
    <x v="3"/>
    <n v="7"/>
    <x v="6"/>
    <x v="2"/>
    <x v="29"/>
  </r>
  <r>
    <n v="713"/>
    <x v="313"/>
    <x v="0"/>
    <x v="41"/>
    <x v="477"/>
    <x v="0"/>
    <x v="485"/>
    <s v="Private Equity"/>
    <n v="35000000"/>
    <x v="3"/>
    <n v="7"/>
    <x v="6"/>
    <x v="2"/>
    <x v="29"/>
  </r>
  <r>
    <n v="715"/>
    <x v="314"/>
    <x v="465"/>
    <x v="41"/>
    <x v="478"/>
    <x v="2"/>
    <x v="486"/>
    <s v="Private Equity"/>
    <n v="25000000"/>
    <x v="3"/>
    <n v="7"/>
    <x v="6"/>
    <x v="2"/>
    <x v="29"/>
  </r>
  <r>
    <n v="716"/>
    <x v="314"/>
    <x v="466"/>
    <x v="41"/>
    <x v="479"/>
    <x v="0"/>
    <x v="487"/>
    <s v="Seed Funding"/>
    <n v="200000"/>
    <x v="3"/>
    <n v="7"/>
    <x v="6"/>
    <x v="2"/>
    <x v="29"/>
  </r>
  <r>
    <n v="717"/>
    <x v="315"/>
    <x v="235"/>
    <x v="2"/>
    <x v="400"/>
    <x v="1"/>
    <x v="488"/>
    <s v="Private Equity"/>
    <n v="15000000"/>
    <x v="3"/>
    <n v="7"/>
    <x v="6"/>
    <x v="2"/>
    <x v="29"/>
  </r>
  <r>
    <n v="719"/>
    <x v="316"/>
    <x v="467"/>
    <x v="41"/>
    <x v="480"/>
    <x v="3"/>
    <x v="153"/>
    <s v="Private Equity"/>
    <n v="1250000"/>
    <x v="3"/>
    <n v="7"/>
    <x v="6"/>
    <x v="2"/>
    <x v="29"/>
  </r>
  <r>
    <n v="722"/>
    <x v="317"/>
    <x v="468"/>
    <x v="2"/>
    <x v="481"/>
    <x v="0"/>
    <x v="489"/>
    <s v="Seed Funding"/>
    <n v="234000"/>
    <x v="3"/>
    <n v="6"/>
    <x v="7"/>
    <x v="3"/>
    <x v="30"/>
  </r>
  <r>
    <n v="723"/>
    <x v="318"/>
    <x v="469"/>
    <x v="41"/>
    <x v="482"/>
    <x v="3"/>
    <x v="490"/>
    <s v="Private Equity"/>
    <n v="50000000"/>
    <x v="3"/>
    <n v="6"/>
    <x v="7"/>
    <x v="3"/>
    <x v="30"/>
  </r>
  <r>
    <n v="725"/>
    <x v="319"/>
    <x v="470"/>
    <x v="2"/>
    <x v="163"/>
    <x v="1"/>
    <x v="491"/>
    <s v="Private Equity"/>
    <n v="1000000"/>
    <x v="3"/>
    <n v="6"/>
    <x v="7"/>
    <x v="3"/>
    <x v="30"/>
  </r>
  <r>
    <n v="728"/>
    <x v="319"/>
    <x v="471"/>
    <x v="41"/>
    <x v="483"/>
    <x v="0"/>
    <x v="57"/>
    <s v="Private Equity"/>
    <n v="1200000"/>
    <x v="3"/>
    <n v="6"/>
    <x v="7"/>
    <x v="3"/>
    <x v="30"/>
  </r>
  <r>
    <n v="729"/>
    <x v="319"/>
    <x v="472"/>
    <x v="41"/>
    <x v="484"/>
    <x v="2"/>
    <x v="492"/>
    <s v="Seed Funding"/>
    <n v="1000000"/>
    <x v="3"/>
    <n v="6"/>
    <x v="7"/>
    <x v="3"/>
    <x v="30"/>
  </r>
  <r>
    <n v="732"/>
    <x v="320"/>
    <x v="395"/>
    <x v="41"/>
    <x v="70"/>
    <x v="2"/>
    <x v="50"/>
    <s v="Seed Funding"/>
    <n v="650000"/>
    <x v="3"/>
    <n v="6"/>
    <x v="7"/>
    <x v="3"/>
    <x v="30"/>
  </r>
  <r>
    <n v="733"/>
    <x v="320"/>
    <x v="473"/>
    <x v="41"/>
    <x v="485"/>
    <x v="3"/>
    <x v="493"/>
    <s v="Seed Funding"/>
    <n v="600000"/>
    <x v="3"/>
    <n v="6"/>
    <x v="7"/>
    <x v="3"/>
    <x v="30"/>
  </r>
  <r>
    <n v="734"/>
    <x v="321"/>
    <x v="474"/>
    <x v="41"/>
    <x v="486"/>
    <x v="11"/>
    <x v="494"/>
    <s v="Seed Funding"/>
    <n v="232000"/>
    <x v="3"/>
    <n v="6"/>
    <x v="7"/>
    <x v="3"/>
    <x v="30"/>
  </r>
  <r>
    <n v="735"/>
    <x v="321"/>
    <x v="475"/>
    <x v="7"/>
    <x v="487"/>
    <x v="11"/>
    <x v="495"/>
    <s v="Private Equity"/>
    <n v="1500000"/>
    <x v="3"/>
    <n v="6"/>
    <x v="7"/>
    <x v="3"/>
    <x v="30"/>
  </r>
  <r>
    <n v="736"/>
    <x v="321"/>
    <x v="476"/>
    <x v="7"/>
    <x v="488"/>
    <x v="0"/>
    <x v="495"/>
    <s v="Private Equity"/>
    <n v="1500000"/>
    <x v="3"/>
    <n v="6"/>
    <x v="7"/>
    <x v="3"/>
    <x v="30"/>
  </r>
  <r>
    <n v="737"/>
    <x v="321"/>
    <x v="477"/>
    <x v="41"/>
    <x v="489"/>
    <x v="0"/>
    <x v="496"/>
    <s v="Seed Funding"/>
    <n v="350000"/>
    <x v="3"/>
    <n v="6"/>
    <x v="7"/>
    <x v="3"/>
    <x v="30"/>
  </r>
  <r>
    <n v="738"/>
    <x v="322"/>
    <x v="478"/>
    <x v="41"/>
    <x v="490"/>
    <x v="3"/>
    <x v="497"/>
    <s v="Seed Funding"/>
    <n v="300000"/>
    <x v="3"/>
    <n v="6"/>
    <x v="7"/>
    <x v="3"/>
    <x v="30"/>
  </r>
  <r>
    <n v="739"/>
    <x v="322"/>
    <x v="479"/>
    <x v="41"/>
    <x v="491"/>
    <x v="11"/>
    <x v="498"/>
    <s v="Seed Funding"/>
    <n v="250000"/>
    <x v="3"/>
    <n v="6"/>
    <x v="7"/>
    <x v="3"/>
    <x v="30"/>
  </r>
  <r>
    <n v="741"/>
    <x v="323"/>
    <x v="270"/>
    <x v="41"/>
    <x v="70"/>
    <x v="29"/>
    <x v="499"/>
    <s v="Debt Funding"/>
    <n v="7800000"/>
    <x v="3"/>
    <n v="6"/>
    <x v="7"/>
    <x v="3"/>
    <x v="30"/>
  </r>
  <r>
    <n v="742"/>
    <x v="323"/>
    <x v="480"/>
    <x v="7"/>
    <x v="66"/>
    <x v="0"/>
    <x v="500"/>
    <s v="Private Equity"/>
    <n v="500000"/>
    <x v="3"/>
    <n v="6"/>
    <x v="7"/>
    <x v="3"/>
    <x v="30"/>
  </r>
  <r>
    <n v="743"/>
    <x v="323"/>
    <x v="481"/>
    <x v="12"/>
    <x v="492"/>
    <x v="2"/>
    <x v="501"/>
    <s v="Private Equity"/>
    <n v="1000000"/>
    <x v="3"/>
    <n v="6"/>
    <x v="7"/>
    <x v="3"/>
    <x v="30"/>
  </r>
  <r>
    <n v="744"/>
    <x v="323"/>
    <x v="482"/>
    <x v="41"/>
    <x v="493"/>
    <x v="3"/>
    <x v="502"/>
    <s v="Seed Funding"/>
    <n v="776000"/>
    <x v="3"/>
    <n v="6"/>
    <x v="7"/>
    <x v="3"/>
    <x v="30"/>
  </r>
  <r>
    <n v="745"/>
    <x v="323"/>
    <x v="228"/>
    <x v="41"/>
    <x v="494"/>
    <x v="3"/>
    <x v="503"/>
    <s v="Private Equity"/>
    <n v="15000000"/>
    <x v="3"/>
    <n v="6"/>
    <x v="7"/>
    <x v="3"/>
    <x v="30"/>
  </r>
  <r>
    <n v="747"/>
    <x v="324"/>
    <x v="483"/>
    <x v="7"/>
    <x v="495"/>
    <x v="0"/>
    <x v="504"/>
    <s v="Private Equity"/>
    <n v="5500000"/>
    <x v="3"/>
    <n v="6"/>
    <x v="7"/>
    <x v="3"/>
    <x v="30"/>
  </r>
  <r>
    <n v="749"/>
    <x v="325"/>
    <x v="484"/>
    <x v="41"/>
    <x v="496"/>
    <x v="0"/>
    <x v="505"/>
    <s v="Private Equity"/>
    <n v="50000000"/>
    <x v="3"/>
    <n v="6"/>
    <x v="7"/>
    <x v="3"/>
    <x v="30"/>
  </r>
  <r>
    <n v="752"/>
    <x v="326"/>
    <x v="485"/>
    <x v="41"/>
    <x v="497"/>
    <x v="0"/>
    <x v="506"/>
    <s v="Private Equity"/>
    <n v="12300000"/>
    <x v="3"/>
    <n v="6"/>
    <x v="7"/>
    <x v="3"/>
    <x v="30"/>
  </r>
  <r>
    <n v="753"/>
    <x v="327"/>
    <x v="486"/>
    <x v="2"/>
    <x v="498"/>
    <x v="0"/>
    <x v="507"/>
    <s v="Private Equity"/>
    <n v="1000000"/>
    <x v="3"/>
    <n v="6"/>
    <x v="7"/>
    <x v="3"/>
    <x v="30"/>
  </r>
  <r>
    <n v="754"/>
    <x v="327"/>
    <x v="280"/>
    <x v="41"/>
    <x v="499"/>
    <x v="3"/>
    <x v="290"/>
    <s v="Seed Funding"/>
    <n v="100000"/>
    <x v="3"/>
    <n v="6"/>
    <x v="7"/>
    <x v="3"/>
    <x v="30"/>
  </r>
  <r>
    <n v="755"/>
    <x v="327"/>
    <x v="487"/>
    <x v="7"/>
    <x v="500"/>
    <x v="6"/>
    <x v="508"/>
    <s v="Seed Funding"/>
    <n v="2000000"/>
    <x v="3"/>
    <n v="6"/>
    <x v="7"/>
    <x v="3"/>
    <x v="30"/>
  </r>
  <r>
    <n v="759"/>
    <x v="328"/>
    <x v="488"/>
    <x v="7"/>
    <x v="501"/>
    <x v="0"/>
    <x v="509"/>
    <s v="Private Equity"/>
    <n v="12500000"/>
    <x v="3"/>
    <n v="6"/>
    <x v="7"/>
    <x v="3"/>
    <x v="30"/>
  </r>
  <r>
    <n v="760"/>
    <x v="328"/>
    <x v="489"/>
    <x v="7"/>
    <x v="502"/>
    <x v="11"/>
    <x v="510"/>
    <s v="Private Equity"/>
    <n v="4000000"/>
    <x v="3"/>
    <n v="6"/>
    <x v="7"/>
    <x v="3"/>
    <x v="30"/>
  </r>
  <r>
    <n v="761"/>
    <x v="329"/>
    <x v="490"/>
    <x v="41"/>
    <x v="503"/>
    <x v="0"/>
    <x v="511"/>
    <s v="Seed Funding"/>
    <n v="300000"/>
    <x v="3"/>
    <n v="6"/>
    <x v="7"/>
    <x v="3"/>
    <x v="30"/>
  </r>
  <r>
    <n v="762"/>
    <x v="329"/>
    <x v="491"/>
    <x v="41"/>
    <x v="504"/>
    <x v="3"/>
    <x v="512"/>
    <s v="Private Equity"/>
    <n v="5200000"/>
    <x v="3"/>
    <n v="6"/>
    <x v="7"/>
    <x v="3"/>
    <x v="30"/>
  </r>
  <r>
    <n v="763"/>
    <x v="330"/>
    <x v="492"/>
    <x v="2"/>
    <x v="505"/>
    <x v="3"/>
    <x v="513"/>
    <s v="Private Equity"/>
    <n v="2400000"/>
    <x v="3"/>
    <n v="6"/>
    <x v="7"/>
    <x v="3"/>
    <x v="30"/>
  </r>
  <r>
    <n v="764"/>
    <x v="330"/>
    <x v="493"/>
    <x v="41"/>
    <x v="506"/>
    <x v="0"/>
    <x v="514"/>
    <s v="Private Equity"/>
    <n v="4500000"/>
    <x v="3"/>
    <n v="6"/>
    <x v="7"/>
    <x v="3"/>
    <x v="30"/>
  </r>
  <r>
    <n v="765"/>
    <x v="330"/>
    <x v="494"/>
    <x v="7"/>
    <x v="507"/>
    <x v="11"/>
    <x v="515"/>
    <s v="Seed Funding"/>
    <n v="215000"/>
    <x v="3"/>
    <n v="6"/>
    <x v="7"/>
    <x v="3"/>
    <x v="30"/>
  </r>
  <r>
    <n v="766"/>
    <x v="330"/>
    <x v="318"/>
    <x v="7"/>
    <x v="508"/>
    <x v="3"/>
    <x v="516"/>
    <s v="Private Equity"/>
    <n v="31000000"/>
    <x v="3"/>
    <n v="6"/>
    <x v="7"/>
    <x v="3"/>
    <x v="30"/>
  </r>
  <r>
    <n v="768"/>
    <x v="331"/>
    <x v="495"/>
    <x v="7"/>
    <x v="509"/>
    <x v="0"/>
    <x v="517"/>
    <s v="Private Equity"/>
    <n v="4600000"/>
    <x v="3"/>
    <n v="6"/>
    <x v="7"/>
    <x v="3"/>
    <x v="30"/>
  </r>
  <r>
    <n v="769"/>
    <x v="331"/>
    <x v="129"/>
    <x v="41"/>
    <x v="510"/>
    <x v="3"/>
    <x v="518"/>
    <s v="Private Equity"/>
    <n v="2000000"/>
    <x v="3"/>
    <n v="6"/>
    <x v="7"/>
    <x v="3"/>
    <x v="30"/>
  </r>
  <r>
    <n v="770"/>
    <x v="331"/>
    <x v="496"/>
    <x v="41"/>
    <x v="511"/>
    <x v="0"/>
    <x v="519"/>
    <s v="Seed Funding"/>
    <n v="500000"/>
    <x v="3"/>
    <n v="6"/>
    <x v="7"/>
    <x v="3"/>
    <x v="30"/>
  </r>
  <r>
    <n v="771"/>
    <x v="332"/>
    <x v="497"/>
    <x v="41"/>
    <x v="512"/>
    <x v="3"/>
    <x v="520"/>
    <s v="Private Equity"/>
    <n v="4000000"/>
    <x v="3"/>
    <n v="6"/>
    <x v="7"/>
    <x v="3"/>
    <x v="30"/>
  </r>
  <r>
    <n v="773"/>
    <x v="333"/>
    <x v="498"/>
    <x v="7"/>
    <x v="513"/>
    <x v="11"/>
    <x v="521"/>
    <s v="Private Equity"/>
    <n v="5000000"/>
    <x v="3"/>
    <n v="6"/>
    <x v="7"/>
    <x v="3"/>
    <x v="30"/>
  </r>
  <r>
    <n v="774"/>
    <x v="333"/>
    <x v="437"/>
    <x v="2"/>
    <x v="92"/>
    <x v="0"/>
    <x v="42"/>
    <s v="Private Equity"/>
    <n v="71000000"/>
    <x v="3"/>
    <n v="6"/>
    <x v="7"/>
    <x v="3"/>
    <x v="30"/>
  </r>
  <r>
    <n v="775"/>
    <x v="333"/>
    <x v="499"/>
    <x v="41"/>
    <x v="514"/>
    <x v="6"/>
    <x v="522"/>
    <s v="Private Equity"/>
    <n v="4000000"/>
    <x v="3"/>
    <n v="6"/>
    <x v="7"/>
    <x v="3"/>
    <x v="30"/>
  </r>
  <r>
    <n v="776"/>
    <x v="334"/>
    <x v="500"/>
    <x v="41"/>
    <x v="515"/>
    <x v="2"/>
    <x v="523"/>
    <s v="Private Equity"/>
    <n v="5000000"/>
    <x v="3"/>
    <n v="6"/>
    <x v="7"/>
    <x v="3"/>
    <x v="30"/>
  </r>
  <r>
    <n v="778"/>
    <x v="334"/>
    <x v="501"/>
    <x v="2"/>
    <x v="516"/>
    <x v="5"/>
    <x v="524"/>
    <s v="Seed Funding"/>
    <n v="311000"/>
    <x v="3"/>
    <n v="6"/>
    <x v="7"/>
    <x v="3"/>
    <x v="30"/>
  </r>
  <r>
    <n v="780"/>
    <x v="335"/>
    <x v="502"/>
    <x v="41"/>
    <x v="517"/>
    <x v="3"/>
    <x v="525"/>
    <s v="Private Equity"/>
    <n v="3000000"/>
    <x v="3"/>
    <n v="6"/>
    <x v="7"/>
    <x v="3"/>
    <x v="30"/>
  </r>
  <r>
    <n v="781"/>
    <x v="335"/>
    <x v="503"/>
    <x v="41"/>
    <x v="518"/>
    <x v="0"/>
    <x v="526"/>
    <s v="Private Equity"/>
    <n v="2000000"/>
    <x v="3"/>
    <n v="6"/>
    <x v="7"/>
    <x v="3"/>
    <x v="30"/>
  </r>
  <r>
    <n v="782"/>
    <x v="336"/>
    <x v="504"/>
    <x v="41"/>
    <x v="519"/>
    <x v="2"/>
    <x v="527"/>
    <s v="Private Equity"/>
    <n v="1000000"/>
    <x v="3"/>
    <n v="6"/>
    <x v="7"/>
    <x v="3"/>
    <x v="30"/>
  </r>
  <r>
    <n v="785"/>
    <x v="337"/>
    <x v="505"/>
    <x v="41"/>
    <x v="520"/>
    <x v="1"/>
    <x v="528"/>
    <s v="Private Equity"/>
    <n v="21000000"/>
    <x v="3"/>
    <n v="6"/>
    <x v="7"/>
    <x v="3"/>
    <x v="30"/>
  </r>
  <r>
    <n v="786"/>
    <x v="338"/>
    <x v="506"/>
    <x v="41"/>
    <x v="521"/>
    <x v="11"/>
    <x v="529"/>
    <s v="Private Equity"/>
    <n v="73700000"/>
    <x v="3"/>
    <n v="5"/>
    <x v="8"/>
    <x v="3"/>
    <x v="31"/>
  </r>
  <r>
    <n v="787"/>
    <x v="338"/>
    <x v="409"/>
    <x v="2"/>
    <x v="522"/>
    <x v="1"/>
    <x v="530"/>
    <s v="Private Equity"/>
    <n v="10000000"/>
    <x v="3"/>
    <n v="5"/>
    <x v="8"/>
    <x v="3"/>
    <x v="31"/>
  </r>
  <r>
    <n v="788"/>
    <x v="339"/>
    <x v="507"/>
    <x v="7"/>
    <x v="523"/>
    <x v="11"/>
    <x v="531"/>
    <s v="Seed Funding"/>
    <n v="1500000"/>
    <x v="3"/>
    <n v="5"/>
    <x v="8"/>
    <x v="3"/>
    <x v="31"/>
  </r>
  <r>
    <n v="789"/>
    <x v="339"/>
    <x v="508"/>
    <x v="5"/>
    <x v="524"/>
    <x v="0"/>
    <x v="532"/>
    <s v="Private Equity"/>
    <n v="10000000"/>
    <x v="3"/>
    <n v="5"/>
    <x v="8"/>
    <x v="3"/>
    <x v="31"/>
  </r>
  <r>
    <n v="792"/>
    <x v="340"/>
    <x v="484"/>
    <x v="41"/>
    <x v="496"/>
    <x v="0"/>
    <x v="533"/>
    <s v="Private Equity"/>
    <n v="104500000"/>
    <x v="3"/>
    <n v="5"/>
    <x v="8"/>
    <x v="3"/>
    <x v="31"/>
  </r>
  <r>
    <n v="799"/>
    <x v="341"/>
    <x v="509"/>
    <x v="41"/>
    <x v="525"/>
    <x v="0"/>
    <x v="534"/>
    <s v="Seed Funding"/>
    <n v="233000"/>
    <x v="3"/>
    <n v="5"/>
    <x v="8"/>
    <x v="3"/>
    <x v="31"/>
  </r>
  <r>
    <n v="800"/>
    <x v="342"/>
    <x v="510"/>
    <x v="2"/>
    <x v="526"/>
    <x v="1"/>
    <x v="535"/>
    <s v="Private Equity"/>
    <n v="700000"/>
    <x v="3"/>
    <n v="5"/>
    <x v="8"/>
    <x v="3"/>
    <x v="31"/>
  </r>
  <r>
    <n v="803"/>
    <x v="342"/>
    <x v="511"/>
    <x v="20"/>
    <x v="527"/>
    <x v="2"/>
    <x v="536"/>
    <s v="Seed Funding"/>
    <n v="1000000"/>
    <x v="3"/>
    <n v="5"/>
    <x v="8"/>
    <x v="3"/>
    <x v="31"/>
  </r>
  <r>
    <n v="804"/>
    <x v="342"/>
    <x v="512"/>
    <x v="7"/>
    <x v="528"/>
    <x v="0"/>
    <x v="537"/>
    <s v="Private Equity"/>
    <n v="5000000"/>
    <x v="3"/>
    <n v="5"/>
    <x v="8"/>
    <x v="3"/>
    <x v="31"/>
  </r>
  <r>
    <n v="805"/>
    <x v="342"/>
    <x v="312"/>
    <x v="7"/>
    <x v="506"/>
    <x v="0"/>
    <x v="538"/>
    <s v="Private Equity"/>
    <n v="3200000"/>
    <x v="3"/>
    <n v="5"/>
    <x v="8"/>
    <x v="3"/>
    <x v="31"/>
  </r>
  <r>
    <n v="806"/>
    <x v="343"/>
    <x v="513"/>
    <x v="7"/>
    <x v="529"/>
    <x v="2"/>
    <x v="539"/>
    <s v="Seed Funding"/>
    <n v="50000"/>
    <x v="3"/>
    <n v="5"/>
    <x v="8"/>
    <x v="3"/>
    <x v="31"/>
  </r>
  <r>
    <n v="811"/>
    <x v="344"/>
    <x v="514"/>
    <x v="41"/>
    <x v="530"/>
    <x v="6"/>
    <x v="540"/>
    <s v="Private Equity"/>
    <n v="1400000"/>
    <x v="3"/>
    <n v="5"/>
    <x v="8"/>
    <x v="3"/>
    <x v="31"/>
  </r>
  <r>
    <n v="812"/>
    <x v="344"/>
    <x v="515"/>
    <x v="2"/>
    <x v="92"/>
    <x v="1"/>
    <x v="128"/>
    <s v="Private Equity"/>
    <n v="7700000"/>
    <x v="3"/>
    <n v="5"/>
    <x v="8"/>
    <x v="3"/>
    <x v="31"/>
  </r>
  <r>
    <n v="813"/>
    <x v="344"/>
    <x v="516"/>
    <x v="41"/>
    <x v="531"/>
    <x v="0"/>
    <x v="368"/>
    <s v="Seed Funding"/>
    <n v="600000"/>
    <x v="3"/>
    <n v="5"/>
    <x v="8"/>
    <x v="3"/>
    <x v="31"/>
  </r>
  <r>
    <n v="815"/>
    <x v="345"/>
    <x v="412"/>
    <x v="41"/>
    <x v="70"/>
    <x v="5"/>
    <x v="541"/>
    <s v="Private Equity"/>
    <n v="4000000"/>
    <x v="3"/>
    <n v="5"/>
    <x v="8"/>
    <x v="3"/>
    <x v="31"/>
  </r>
  <r>
    <n v="818"/>
    <x v="346"/>
    <x v="517"/>
    <x v="41"/>
    <x v="532"/>
    <x v="2"/>
    <x v="542"/>
    <s v="Private Equity"/>
    <n v="5000000"/>
    <x v="3"/>
    <n v="5"/>
    <x v="8"/>
    <x v="3"/>
    <x v="31"/>
  </r>
  <r>
    <n v="820"/>
    <x v="346"/>
    <x v="518"/>
    <x v="41"/>
    <x v="533"/>
    <x v="3"/>
    <x v="543"/>
    <s v="Private Equity"/>
    <n v="466000"/>
    <x v="3"/>
    <n v="5"/>
    <x v="8"/>
    <x v="3"/>
    <x v="31"/>
  </r>
  <r>
    <n v="822"/>
    <x v="347"/>
    <x v="519"/>
    <x v="7"/>
    <x v="534"/>
    <x v="0"/>
    <x v="544"/>
    <s v="Seed Funding"/>
    <n v="500000"/>
    <x v="3"/>
    <n v="5"/>
    <x v="8"/>
    <x v="3"/>
    <x v="31"/>
  </r>
  <r>
    <n v="825"/>
    <x v="348"/>
    <x v="520"/>
    <x v="7"/>
    <x v="535"/>
    <x v="3"/>
    <x v="545"/>
    <s v="Private Equity"/>
    <n v="3000000"/>
    <x v="3"/>
    <n v="5"/>
    <x v="8"/>
    <x v="3"/>
    <x v="31"/>
  </r>
  <r>
    <n v="826"/>
    <x v="348"/>
    <x v="492"/>
    <x v="2"/>
    <x v="536"/>
    <x v="3"/>
    <x v="546"/>
    <s v="Private Equity"/>
    <n v="500000"/>
    <x v="3"/>
    <n v="5"/>
    <x v="8"/>
    <x v="3"/>
    <x v="31"/>
  </r>
  <r>
    <n v="828"/>
    <x v="349"/>
    <x v="165"/>
    <x v="41"/>
    <x v="70"/>
    <x v="3"/>
    <x v="547"/>
    <s v="Private Equity"/>
    <n v="5300000"/>
    <x v="3"/>
    <n v="5"/>
    <x v="8"/>
    <x v="3"/>
    <x v="31"/>
  </r>
  <r>
    <n v="829"/>
    <x v="350"/>
    <x v="521"/>
    <x v="2"/>
    <x v="537"/>
    <x v="3"/>
    <x v="548"/>
    <s v="Seed Funding"/>
    <n v="1000000"/>
    <x v="3"/>
    <n v="5"/>
    <x v="8"/>
    <x v="3"/>
    <x v="31"/>
  </r>
  <r>
    <n v="831"/>
    <x v="350"/>
    <x v="25"/>
    <x v="2"/>
    <x v="25"/>
    <x v="0"/>
    <x v="549"/>
    <s v="Private Equity"/>
    <n v="1400000000"/>
    <x v="3"/>
    <n v="5"/>
    <x v="8"/>
    <x v="3"/>
    <x v="31"/>
  </r>
  <r>
    <n v="832"/>
    <x v="351"/>
    <x v="522"/>
    <x v="41"/>
    <x v="510"/>
    <x v="0"/>
    <x v="550"/>
    <s v="Seed Funding"/>
    <n v="1000000"/>
    <x v="3"/>
    <n v="5"/>
    <x v="8"/>
    <x v="3"/>
    <x v="31"/>
  </r>
  <r>
    <n v="835"/>
    <x v="352"/>
    <x v="523"/>
    <x v="5"/>
    <x v="538"/>
    <x v="2"/>
    <x v="120"/>
    <s v="Private Equity"/>
    <n v="30000000"/>
    <x v="3"/>
    <n v="5"/>
    <x v="8"/>
    <x v="3"/>
    <x v="31"/>
  </r>
  <r>
    <n v="836"/>
    <x v="352"/>
    <x v="524"/>
    <x v="41"/>
    <x v="539"/>
    <x v="3"/>
    <x v="551"/>
    <s v="Seed Funding"/>
    <n v="500000"/>
    <x v="3"/>
    <n v="5"/>
    <x v="8"/>
    <x v="3"/>
    <x v="31"/>
  </r>
  <r>
    <n v="838"/>
    <x v="353"/>
    <x v="248"/>
    <x v="41"/>
    <x v="540"/>
    <x v="1"/>
    <x v="552"/>
    <s v="Private Equity"/>
    <n v="6600000"/>
    <x v="3"/>
    <n v="5"/>
    <x v="8"/>
    <x v="3"/>
    <x v="31"/>
  </r>
  <r>
    <n v="840"/>
    <x v="353"/>
    <x v="525"/>
    <x v="41"/>
    <x v="541"/>
    <x v="3"/>
    <x v="257"/>
    <s v="Private Equity"/>
    <n v="1000000"/>
    <x v="3"/>
    <n v="5"/>
    <x v="8"/>
    <x v="3"/>
    <x v="31"/>
  </r>
  <r>
    <n v="842"/>
    <x v="354"/>
    <x v="19"/>
    <x v="3"/>
    <x v="94"/>
    <x v="1"/>
    <x v="553"/>
    <s v="Private Equity"/>
    <n v="8000000"/>
    <x v="3"/>
    <n v="5"/>
    <x v="8"/>
    <x v="3"/>
    <x v="31"/>
  </r>
  <r>
    <n v="847"/>
    <x v="355"/>
    <x v="526"/>
    <x v="2"/>
    <x v="542"/>
    <x v="3"/>
    <x v="383"/>
    <s v="Private Equity"/>
    <n v="3500000"/>
    <x v="3"/>
    <n v="5"/>
    <x v="8"/>
    <x v="3"/>
    <x v="31"/>
  </r>
  <r>
    <n v="850"/>
    <x v="356"/>
    <x v="527"/>
    <x v="41"/>
    <x v="543"/>
    <x v="3"/>
    <x v="554"/>
    <s v="Private Equity"/>
    <n v="1500000"/>
    <x v="3"/>
    <n v="5"/>
    <x v="8"/>
    <x v="3"/>
    <x v="31"/>
  </r>
  <r>
    <n v="851"/>
    <x v="356"/>
    <x v="266"/>
    <x v="41"/>
    <x v="6"/>
    <x v="0"/>
    <x v="555"/>
    <s v="Private Equity"/>
    <n v="80000000"/>
    <x v="3"/>
    <n v="5"/>
    <x v="8"/>
    <x v="3"/>
    <x v="31"/>
  </r>
  <r>
    <n v="852"/>
    <x v="357"/>
    <x v="528"/>
    <x v="2"/>
    <x v="400"/>
    <x v="26"/>
    <x v="556"/>
    <s v="Private Equity"/>
    <n v="5000000"/>
    <x v="3"/>
    <n v="5"/>
    <x v="8"/>
    <x v="3"/>
    <x v="31"/>
  </r>
  <r>
    <n v="853"/>
    <x v="357"/>
    <x v="248"/>
    <x v="41"/>
    <x v="544"/>
    <x v="1"/>
    <x v="557"/>
    <s v="Private Equity"/>
    <n v="7000000"/>
    <x v="3"/>
    <n v="5"/>
    <x v="8"/>
    <x v="3"/>
    <x v="31"/>
  </r>
  <r>
    <n v="854"/>
    <x v="358"/>
    <x v="392"/>
    <x v="41"/>
    <x v="545"/>
    <x v="3"/>
    <x v="558"/>
    <s v="Private Equity"/>
    <n v="3800000"/>
    <x v="3"/>
    <n v="4"/>
    <x v="9"/>
    <x v="3"/>
    <x v="32"/>
  </r>
  <r>
    <n v="855"/>
    <x v="359"/>
    <x v="529"/>
    <x v="0"/>
    <x v="546"/>
    <x v="3"/>
    <x v="559"/>
    <s v="Private Equity"/>
    <n v="8200000"/>
    <x v="3"/>
    <n v="4"/>
    <x v="9"/>
    <x v="3"/>
    <x v="32"/>
  </r>
  <r>
    <n v="857"/>
    <x v="359"/>
    <x v="530"/>
    <x v="12"/>
    <x v="547"/>
    <x v="6"/>
    <x v="560"/>
    <s v="Private Equity"/>
    <n v="40000000"/>
    <x v="3"/>
    <n v="4"/>
    <x v="9"/>
    <x v="3"/>
    <x v="32"/>
  </r>
  <r>
    <n v="860"/>
    <x v="360"/>
    <x v="531"/>
    <x v="20"/>
    <x v="548"/>
    <x v="4"/>
    <x v="561"/>
    <s v="Private Equity"/>
    <n v="2700000"/>
    <x v="3"/>
    <n v="4"/>
    <x v="9"/>
    <x v="3"/>
    <x v="32"/>
  </r>
  <r>
    <n v="861"/>
    <x v="360"/>
    <x v="532"/>
    <x v="7"/>
    <x v="549"/>
    <x v="0"/>
    <x v="344"/>
    <s v="Private Equity"/>
    <n v="6100000"/>
    <x v="3"/>
    <n v="4"/>
    <x v="9"/>
    <x v="3"/>
    <x v="32"/>
  </r>
  <r>
    <n v="862"/>
    <x v="360"/>
    <x v="533"/>
    <x v="7"/>
    <x v="550"/>
    <x v="0"/>
    <x v="562"/>
    <s v="Private Equity"/>
    <n v="3690000"/>
    <x v="3"/>
    <n v="4"/>
    <x v="9"/>
    <x v="3"/>
    <x v="32"/>
  </r>
  <r>
    <n v="863"/>
    <x v="360"/>
    <x v="534"/>
    <x v="7"/>
    <x v="551"/>
    <x v="5"/>
    <x v="563"/>
    <s v="Private Equity"/>
    <n v="7000000"/>
    <x v="3"/>
    <n v="4"/>
    <x v="9"/>
    <x v="3"/>
    <x v="32"/>
  </r>
  <r>
    <n v="864"/>
    <x v="360"/>
    <x v="535"/>
    <x v="41"/>
    <x v="552"/>
    <x v="29"/>
    <x v="564"/>
    <s v="Seed Funding"/>
    <n v="500000"/>
    <x v="3"/>
    <n v="4"/>
    <x v="9"/>
    <x v="3"/>
    <x v="32"/>
  </r>
  <r>
    <n v="865"/>
    <x v="360"/>
    <x v="536"/>
    <x v="41"/>
    <x v="553"/>
    <x v="2"/>
    <x v="565"/>
    <s v="Seed Funding"/>
    <n v="500000"/>
    <x v="3"/>
    <n v="4"/>
    <x v="9"/>
    <x v="3"/>
    <x v="32"/>
  </r>
  <r>
    <n v="867"/>
    <x v="361"/>
    <x v="252"/>
    <x v="41"/>
    <x v="541"/>
    <x v="3"/>
    <x v="566"/>
    <s v="Private Equity"/>
    <n v="3000000"/>
    <x v="3"/>
    <n v="4"/>
    <x v="9"/>
    <x v="3"/>
    <x v="32"/>
  </r>
  <r>
    <n v="869"/>
    <x v="362"/>
    <x v="537"/>
    <x v="12"/>
    <x v="554"/>
    <x v="0"/>
    <x v="567"/>
    <s v="Private Equity"/>
    <n v="21000000"/>
    <x v="3"/>
    <n v="4"/>
    <x v="9"/>
    <x v="3"/>
    <x v="32"/>
  </r>
  <r>
    <n v="870"/>
    <x v="362"/>
    <x v="538"/>
    <x v="41"/>
    <x v="555"/>
    <x v="0"/>
    <x v="568"/>
    <s v="Private Equity"/>
    <n v="5000000"/>
    <x v="3"/>
    <n v="4"/>
    <x v="9"/>
    <x v="3"/>
    <x v="32"/>
  </r>
  <r>
    <n v="874"/>
    <x v="363"/>
    <x v="127"/>
    <x v="2"/>
    <x v="400"/>
    <x v="3"/>
    <x v="569"/>
    <s v="Private Equity"/>
    <n v="18000000"/>
    <x v="3"/>
    <n v="4"/>
    <x v="9"/>
    <x v="3"/>
    <x v="32"/>
  </r>
  <r>
    <n v="876"/>
    <x v="364"/>
    <x v="539"/>
    <x v="41"/>
    <x v="556"/>
    <x v="1"/>
    <x v="570"/>
    <s v="Private Equity"/>
    <n v="4600000"/>
    <x v="3"/>
    <n v="4"/>
    <x v="9"/>
    <x v="3"/>
    <x v="32"/>
  </r>
  <r>
    <n v="877"/>
    <x v="365"/>
    <x v="540"/>
    <x v="7"/>
    <x v="557"/>
    <x v="0"/>
    <x v="571"/>
    <s v="Seed Funding"/>
    <n v="150000"/>
    <x v="3"/>
    <n v="4"/>
    <x v="9"/>
    <x v="3"/>
    <x v="32"/>
  </r>
  <r>
    <n v="878"/>
    <x v="365"/>
    <x v="232"/>
    <x v="41"/>
    <x v="162"/>
    <x v="0"/>
    <x v="572"/>
    <s v="Private Equity"/>
    <n v="2300000"/>
    <x v="3"/>
    <n v="4"/>
    <x v="9"/>
    <x v="3"/>
    <x v="32"/>
  </r>
  <r>
    <n v="879"/>
    <x v="366"/>
    <x v="18"/>
    <x v="2"/>
    <x v="558"/>
    <x v="0"/>
    <x v="573"/>
    <s v="Private Equity"/>
    <n v="5500000"/>
    <x v="3"/>
    <n v="4"/>
    <x v="9"/>
    <x v="3"/>
    <x v="32"/>
  </r>
  <r>
    <n v="880"/>
    <x v="366"/>
    <x v="541"/>
    <x v="7"/>
    <x v="559"/>
    <x v="0"/>
    <x v="574"/>
    <s v="Seed Funding"/>
    <n v="100000"/>
    <x v="3"/>
    <n v="4"/>
    <x v="9"/>
    <x v="3"/>
    <x v="32"/>
  </r>
  <r>
    <n v="882"/>
    <x v="367"/>
    <x v="542"/>
    <x v="2"/>
    <x v="560"/>
    <x v="2"/>
    <x v="575"/>
    <s v="Private Equity"/>
    <n v="4000000"/>
    <x v="3"/>
    <n v="4"/>
    <x v="9"/>
    <x v="3"/>
    <x v="32"/>
  </r>
  <r>
    <n v="883"/>
    <x v="367"/>
    <x v="543"/>
    <x v="5"/>
    <x v="561"/>
    <x v="3"/>
    <x v="576"/>
    <s v="Private Equity"/>
    <n v="4500000"/>
    <x v="3"/>
    <n v="4"/>
    <x v="9"/>
    <x v="3"/>
    <x v="32"/>
  </r>
  <r>
    <n v="884"/>
    <x v="367"/>
    <x v="544"/>
    <x v="41"/>
    <x v="562"/>
    <x v="0"/>
    <x v="577"/>
    <s v="Private Equity"/>
    <n v="4500000"/>
    <x v="3"/>
    <n v="4"/>
    <x v="9"/>
    <x v="3"/>
    <x v="32"/>
  </r>
  <r>
    <n v="885"/>
    <x v="367"/>
    <x v="545"/>
    <x v="7"/>
    <x v="173"/>
    <x v="6"/>
    <x v="578"/>
    <s v="Private Equity"/>
    <n v="2100000"/>
    <x v="3"/>
    <n v="4"/>
    <x v="9"/>
    <x v="3"/>
    <x v="32"/>
  </r>
  <r>
    <n v="889"/>
    <x v="368"/>
    <x v="546"/>
    <x v="41"/>
    <x v="563"/>
    <x v="1"/>
    <x v="579"/>
    <s v="Private Equity"/>
    <n v="7700000"/>
    <x v="3"/>
    <n v="4"/>
    <x v="9"/>
    <x v="3"/>
    <x v="32"/>
  </r>
  <r>
    <n v="890"/>
    <x v="369"/>
    <x v="52"/>
    <x v="41"/>
    <x v="564"/>
    <x v="0"/>
    <x v="580"/>
    <s v="Private Equity"/>
    <n v="260000000"/>
    <x v="3"/>
    <n v="4"/>
    <x v="9"/>
    <x v="3"/>
    <x v="32"/>
  </r>
  <r>
    <n v="891"/>
    <x v="370"/>
    <x v="547"/>
    <x v="41"/>
    <x v="565"/>
    <x v="20"/>
    <x v="581"/>
    <s v="Seed Funding"/>
    <n v="310000"/>
    <x v="3"/>
    <n v="4"/>
    <x v="9"/>
    <x v="3"/>
    <x v="32"/>
  </r>
  <r>
    <n v="892"/>
    <x v="371"/>
    <x v="548"/>
    <x v="41"/>
    <x v="566"/>
    <x v="1"/>
    <x v="582"/>
    <s v="Private Equity"/>
    <n v="1500000"/>
    <x v="3"/>
    <n v="4"/>
    <x v="9"/>
    <x v="3"/>
    <x v="32"/>
  </r>
  <r>
    <n v="895"/>
    <x v="371"/>
    <x v="549"/>
    <x v="20"/>
    <x v="567"/>
    <x v="3"/>
    <x v="583"/>
    <s v="Seed Funding"/>
    <n v="175000"/>
    <x v="3"/>
    <n v="4"/>
    <x v="9"/>
    <x v="3"/>
    <x v="32"/>
  </r>
  <r>
    <n v="896"/>
    <x v="371"/>
    <x v="550"/>
    <x v="41"/>
    <x v="568"/>
    <x v="2"/>
    <x v="584"/>
    <s v="Seed Funding"/>
    <n v="620000"/>
    <x v="3"/>
    <n v="4"/>
    <x v="9"/>
    <x v="3"/>
    <x v="32"/>
  </r>
  <r>
    <n v="898"/>
    <x v="371"/>
    <x v="270"/>
    <x v="41"/>
    <x v="569"/>
    <x v="29"/>
    <x v="61"/>
    <s v="Private Equity"/>
    <n v="4650000"/>
    <x v="3"/>
    <n v="4"/>
    <x v="9"/>
    <x v="3"/>
    <x v="32"/>
  </r>
  <r>
    <n v="899"/>
    <x v="372"/>
    <x v="551"/>
    <x v="7"/>
    <x v="570"/>
    <x v="2"/>
    <x v="585"/>
    <s v="Private Equity"/>
    <n v="2000000"/>
    <x v="3"/>
    <n v="4"/>
    <x v="9"/>
    <x v="3"/>
    <x v="32"/>
  </r>
  <r>
    <n v="900"/>
    <x v="372"/>
    <x v="552"/>
    <x v="7"/>
    <x v="571"/>
    <x v="0"/>
    <x v="544"/>
    <s v="Private Equity"/>
    <n v="600000"/>
    <x v="3"/>
    <n v="4"/>
    <x v="9"/>
    <x v="3"/>
    <x v="32"/>
  </r>
  <r>
    <n v="901"/>
    <x v="372"/>
    <x v="553"/>
    <x v="7"/>
    <x v="572"/>
    <x v="0"/>
    <x v="32"/>
    <s v="Private Equity"/>
    <n v="1250000"/>
    <x v="3"/>
    <n v="4"/>
    <x v="9"/>
    <x v="3"/>
    <x v="32"/>
  </r>
  <r>
    <n v="903"/>
    <x v="373"/>
    <x v="272"/>
    <x v="41"/>
    <x v="150"/>
    <x v="3"/>
    <x v="586"/>
    <s v="Private Equity"/>
    <n v="3000000"/>
    <x v="3"/>
    <n v="4"/>
    <x v="9"/>
    <x v="3"/>
    <x v="32"/>
  </r>
  <r>
    <n v="905"/>
    <x v="374"/>
    <x v="554"/>
    <x v="41"/>
    <x v="573"/>
    <x v="0"/>
    <x v="587"/>
    <s v="Seed Funding"/>
    <n v="1000000"/>
    <x v="3"/>
    <n v="4"/>
    <x v="9"/>
    <x v="3"/>
    <x v="32"/>
  </r>
  <r>
    <n v="906"/>
    <x v="375"/>
    <x v="555"/>
    <x v="20"/>
    <x v="574"/>
    <x v="5"/>
    <x v="588"/>
    <s v="Private Equity"/>
    <n v="6300000"/>
    <x v="3"/>
    <n v="4"/>
    <x v="9"/>
    <x v="3"/>
    <x v="32"/>
  </r>
  <r>
    <n v="907"/>
    <x v="375"/>
    <x v="411"/>
    <x v="41"/>
    <x v="575"/>
    <x v="1"/>
    <x v="589"/>
    <s v="Private Equity"/>
    <n v="250000000"/>
    <x v="3"/>
    <n v="4"/>
    <x v="9"/>
    <x v="3"/>
    <x v="32"/>
  </r>
  <r>
    <n v="908"/>
    <x v="375"/>
    <x v="84"/>
    <x v="41"/>
    <x v="576"/>
    <x v="3"/>
    <x v="590"/>
    <s v="Private Equity"/>
    <n v="3200000"/>
    <x v="3"/>
    <n v="4"/>
    <x v="9"/>
    <x v="3"/>
    <x v="32"/>
  </r>
  <r>
    <n v="910"/>
    <x v="376"/>
    <x v="556"/>
    <x v="41"/>
    <x v="577"/>
    <x v="1"/>
    <x v="591"/>
    <s v="Seed Funding"/>
    <n v="245000"/>
    <x v="3"/>
    <n v="4"/>
    <x v="9"/>
    <x v="3"/>
    <x v="32"/>
  </r>
  <r>
    <n v="911"/>
    <x v="376"/>
    <x v="505"/>
    <x v="41"/>
    <x v="520"/>
    <x v="1"/>
    <x v="257"/>
    <s v="Private Equity"/>
    <n v="3100000"/>
    <x v="3"/>
    <n v="4"/>
    <x v="9"/>
    <x v="3"/>
    <x v="32"/>
  </r>
  <r>
    <n v="912"/>
    <x v="377"/>
    <x v="557"/>
    <x v="41"/>
    <x v="578"/>
    <x v="3"/>
    <x v="39"/>
    <s v="Private Equity"/>
    <n v="20000000"/>
    <x v="3"/>
    <n v="4"/>
    <x v="9"/>
    <x v="3"/>
    <x v="32"/>
  </r>
  <r>
    <n v="914"/>
    <x v="377"/>
    <x v="558"/>
    <x v="7"/>
    <x v="579"/>
    <x v="3"/>
    <x v="592"/>
    <s v="Private Equity"/>
    <n v="11000000"/>
    <x v="3"/>
    <n v="4"/>
    <x v="9"/>
    <x v="3"/>
    <x v="32"/>
  </r>
  <r>
    <n v="915"/>
    <x v="377"/>
    <x v="559"/>
    <x v="41"/>
    <x v="580"/>
    <x v="4"/>
    <x v="593"/>
    <s v="Seed Funding"/>
    <n v="1500000"/>
    <x v="3"/>
    <n v="4"/>
    <x v="9"/>
    <x v="3"/>
    <x v="32"/>
  </r>
  <r>
    <n v="916"/>
    <x v="377"/>
    <x v="560"/>
    <x v="2"/>
    <x v="581"/>
    <x v="2"/>
    <x v="257"/>
    <s v="Private Equity"/>
    <n v="1000000"/>
    <x v="3"/>
    <n v="4"/>
    <x v="9"/>
    <x v="3"/>
    <x v="32"/>
  </r>
  <r>
    <n v="918"/>
    <x v="378"/>
    <x v="561"/>
    <x v="41"/>
    <x v="582"/>
    <x v="3"/>
    <x v="594"/>
    <s v="Private Equity"/>
    <n v="3600000"/>
    <x v="3"/>
    <n v="4"/>
    <x v="9"/>
    <x v="3"/>
    <x v="32"/>
  </r>
  <r>
    <n v="921"/>
    <x v="378"/>
    <x v="313"/>
    <x v="41"/>
    <x v="583"/>
    <x v="0"/>
    <x v="477"/>
    <s v="Private Equity"/>
    <n v="1500000"/>
    <x v="3"/>
    <n v="4"/>
    <x v="9"/>
    <x v="3"/>
    <x v="32"/>
  </r>
  <r>
    <n v="922"/>
    <x v="379"/>
    <x v="562"/>
    <x v="41"/>
    <x v="584"/>
    <x v="2"/>
    <x v="326"/>
    <s v="Seed Funding"/>
    <n v="750000"/>
    <x v="3"/>
    <n v="4"/>
    <x v="9"/>
    <x v="3"/>
    <x v="32"/>
  </r>
  <r>
    <n v="925"/>
    <x v="380"/>
    <x v="484"/>
    <x v="41"/>
    <x v="585"/>
    <x v="0"/>
    <x v="595"/>
    <s v="Private Equity"/>
    <n v="330000000"/>
    <x v="3"/>
    <n v="3"/>
    <x v="11"/>
    <x v="0"/>
    <x v="33"/>
  </r>
  <r>
    <n v="926"/>
    <x v="380"/>
    <x v="563"/>
    <x v="41"/>
    <x v="586"/>
    <x v="0"/>
    <x v="2"/>
    <s v="Private Equity"/>
    <n v="10000000"/>
    <x v="3"/>
    <n v="3"/>
    <x v="11"/>
    <x v="0"/>
    <x v="33"/>
  </r>
  <r>
    <n v="929"/>
    <x v="381"/>
    <x v="564"/>
    <x v="41"/>
    <x v="587"/>
    <x v="11"/>
    <x v="596"/>
    <s v="Private Equity"/>
    <n v="1500000"/>
    <x v="3"/>
    <n v="3"/>
    <x v="11"/>
    <x v="0"/>
    <x v="33"/>
  </r>
  <r>
    <n v="930"/>
    <x v="381"/>
    <x v="565"/>
    <x v="7"/>
    <x v="588"/>
    <x v="4"/>
    <x v="544"/>
    <s v="Seed Funding"/>
    <n v="500000"/>
    <x v="3"/>
    <n v="3"/>
    <x v="11"/>
    <x v="0"/>
    <x v="33"/>
  </r>
  <r>
    <n v="931"/>
    <x v="381"/>
    <x v="566"/>
    <x v="41"/>
    <x v="208"/>
    <x v="1"/>
    <x v="597"/>
    <s v="Private Equity"/>
    <n v="2500000"/>
    <x v="3"/>
    <n v="3"/>
    <x v="11"/>
    <x v="0"/>
    <x v="33"/>
  </r>
  <r>
    <n v="933"/>
    <x v="381"/>
    <x v="567"/>
    <x v="41"/>
    <x v="589"/>
    <x v="4"/>
    <x v="598"/>
    <s v="Private Equity"/>
    <n v="7600000"/>
    <x v="3"/>
    <n v="3"/>
    <x v="11"/>
    <x v="0"/>
    <x v="33"/>
  </r>
  <r>
    <n v="935"/>
    <x v="382"/>
    <x v="568"/>
    <x v="7"/>
    <x v="590"/>
    <x v="0"/>
    <x v="599"/>
    <s v="Seed Funding"/>
    <n v="275000"/>
    <x v="3"/>
    <n v="3"/>
    <x v="11"/>
    <x v="0"/>
    <x v="33"/>
  </r>
  <r>
    <n v="937"/>
    <x v="382"/>
    <x v="569"/>
    <x v="7"/>
    <x v="591"/>
    <x v="29"/>
    <x v="600"/>
    <s v="Private Equity"/>
    <n v="6700000"/>
    <x v="3"/>
    <n v="3"/>
    <x v="11"/>
    <x v="0"/>
    <x v="33"/>
  </r>
  <r>
    <n v="939"/>
    <x v="382"/>
    <x v="570"/>
    <x v="2"/>
    <x v="592"/>
    <x v="0"/>
    <x v="601"/>
    <s v="Private Equity"/>
    <n v="200000000"/>
    <x v="3"/>
    <n v="3"/>
    <x v="11"/>
    <x v="0"/>
    <x v="33"/>
  </r>
  <r>
    <n v="940"/>
    <x v="383"/>
    <x v="571"/>
    <x v="12"/>
    <x v="593"/>
    <x v="3"/>
    <x v="144"/>
    <s v="Private Equity"/>
    <n v="19500000"/>
    <x v="3"/>
    <n v="3"/>
    <x v="11"/>
    <x v="0"/>
    <x v="33"/>
  </r>
  <r>
    <n v="941"/>
    <x v="384"/>
    <x v="572"/>
    <x v="41"/>
    <x v="594"/>
    <x v="3"/>
    <x v="602"/>
    <s v="Seed Funding"/>
    <n v="1200000"/>
    <x v="3"/>
    <n v="3"/>
    <x v="11"/>
    <x v="0"/>
    <x v="33"/>
  </r>
  <r>
    <n v="942"/>
    <x v="384"/>
    <x v="573"/>
    <x v="41"/>
    <x v="595"/>
    <x v="1"/>
    <x v="603"/>
    <s v="Seed Funding"/>
    <n v="150000"/>
    <x v="3"/>
    <n v="3"/>
    <x v="11"/>
    <x v="0"/>
    <x v="33"/>
  </r>
  <r>
    <n v="943"/>
    <x v="384"/>
    <x v="574"/>
    <x v="41"/>
    <x v="596"/>
    <x v="3"/>
    <x v="604"/>
    <s v="Private Equity"/>
    <n v="1790000"/>
    <x v="3"/>
    <n v="3"/>
    <x v="11"/>
    <x v="0"/>
    <x v="33"/>
  </r>
  <r>
    <n v="944"/>
    <x v="385"/>
    <x v="575"/>
    <x v="7"/>
    <x v="597"/>
    <x v="5"/>
    <x v="326"/>
    <s v="Private Equity"/>
    <n v="10000000"/>
    <x v="3"/>
    <n v="3"/>
    <x v="11"/>
    <x v="0"/>
    <x v="33"/>
  </r>
  <r>
    <n v="945"/>
    <x v="385"/>
    <x v="576"/>
    <x v="7"/>
    <x v="598"/>
    <x v="0"/>
    <x v="605"/>
    <s v="Private Equity"/>
    <n v="10000000"/>
    <x v="3"/>
    <n v="3"/>
    <x v="11"/>
    <x v="0"/>
    <x v="33"/>
  </r>
  <r>
    <n v="946"/>
    <x v="385"/>
    <x v="577"/>
    <x v="7"/>
    <x v="599"/>
    <x v="6"/>
    <x v="606"/>
    <s v="Private Equity"/>
    <n v="1000000"/>
    <x v="3"/>
    <n v="3"/>
    <x v="11"/>
    <x v="0"/>
    <x v="33"/>
  </r>
  <r>
    <n v="947"/>
    <x v="385"/>
    <x v="578"/>
    <x v="41"/>
    <x v="600"/>
    <x v="2"/>
    <x v="607"/>
    <s v="Seed Funding"/>
    <n v="30000"/>
    <x v="3"/>
    <n v="3"/>
    <x v="11"/>
    <x v="0"/>
    <x v="33"/>
  </r>
  <r>
    <n v="948"/>
    <x v="385"/>
    <x v="579"/>
    <x v="41"/>
    <x v="601"/>
    <x v="0"/>
    <x v="608"/>
    <s v="Private Equity"/>
    <n v="3650000"/>
    <x v="3"/>
    <n v="3"/>
    <x v="11"/>
    <x v="0"/>
    <x v="33"/>
  </r>
  <r>
    <n v="949"/>
    <x v="386"/>
    <x v="10"/>
    <x v="5"/>
    <x v="602"/>
    <x v="1"/>
    <x v="609"/>
    <s v="Private Equity"/>
    <n v="15000000"/>
    <x v="3"/>
    <n v="3"/>
    <x v="11"/>
    <x v="0"/>
    <x v="33"/>
  </r>
  <r>
    <n v="950"/>
    <x v="386"/>
    <x v="580"/>
    <x v="7"/>
    <x v="603"/>
    <x v="4"/>
    <x v="610"/>
    <s v="Seed Funding"/>
    <n v="1100000"/>
    <x v="3"/>
    <n v="3"/>
    <x v="11"/>
    <x v="0"/>
    <x v="33"/>
  </r>
  <r>
    <n v="951"/>
    <x v="386"/>
    <x v="527"/>
    <x v="41"/>
    <x v="604"/>
    <x v="3"/>
    <x v="133"/>
    <s v="Seed Funding"/>
    <n v="120000"/>
    <x v="3"/>
    <n v="3"/>
    <x v="11"/>
    <x v="0"/>
    <x v="33"/>
  </r>
  <r>
    <n v="953"/>
    <x v="387"/>
    <x v="581"/>
    <x v="41"/>
    <x v="605"/>
    <x v="0"/>
    <x v="611"/>
    <s v="Seed Funding"/>
    <n v="500000"/>
    <x v="3"/>
    <n v="3"/>
    <x v="11"/>
    <x v="0"/>
    <x v="33"/>
  </r>
  <r>
    <n v="954"/>
    <x v="387"/>
    <x v="582"/>
    <x v="41"/>
    <x v="606"/>
    <x v="3"/>
    <x v="612"/>
    <s v="Private Equity"/>
    <n v="4500000"/>
    <x v="3"/>
    <n v="3"/>
    <x v="11"/>
    <x v="0"/>
    <x v="33"/>
  </r>
  <r>
    <n v="955"/>
    <x v="388"/>
    <x v="583"/>
    <x v="12"/>
    <x v="607"/>
    <x v="2"/>
    <x v="613"/>
    <s v="Seed Funding"/>
    <n v="443000"/>
    <x v="3"/>
    <n v="3"/>
    <x v="11"/>
    <x v="0"/>
    <x v="33"/>
  </r>
  <r>
    <n v="957"/>
    <x v="388"/>
    <x v="584"/>
    <x v="7"/>
    <x v="608"/>
    <x v="0"/>
    <x v="544"/>
    <s v="Seed Funding"/>
    <n v="600000"/>
    <x v="3"/>
    <n v="3"/>
    <x v="11"/>
    <x v="0"/>
    <x v="33"/>
  </r>
  <r>
    <n v="960"/>
    <x v="389"/>
    <x v="585"/>
    <x v="2"/>
    <x v="609"/>
    <x v="11"/>
    <x v="614"/>
    <s v="Private Equity"/>
    <n v="3350000"/>
    <x v="3"/>
    <n v="3"/>
    <x v="11"/>
    <x v="0"/>
    <x v="33"/>
  </r>
  <r>
    <n v="962"/>
    <x v="390"/>
    <x v="586"/>
    <x v="41"/>
    <x v="610"/>
    <x v="3"/>
    <x v="615"/>
    <s v="Private Equity"/>
    <n v="1350000"/>
    <x v="3"/>
    <n v="3"/>
    <x v="11"/>
    <x v="0"/>
    <x v="33"/>
  </r>
  <r>
    <n v="964"/>
    <x v="390"/>
    <x v="234"/>
    <x v="41"/>
    <x v="611"/>
    <x v="2"/>
    <x v="616"/>
    <s v="Private Equity"/>
    <n v="3100000"/>
    <x v="3"/>
    <n v="3"/>
    <x v="11"/>
    <x v="0"/>
    <x v="33"/>
  </r>
  <r>
    <n v="965"/>
    <x v="390"/>
    <x v="587"/>
    <x v="41"/>
    <x v="612"/>
    <x v="1"/>
    <x v="617"/>
    <s v="Seed Funding"/>
    <n v="200000"/>
    <x v="3"/>
    <n v="3"/>
    <x v="11"/>
    <x v="0"/>
    <x v="33"/>
  </r>
  <r>
    <n v="967"/>
    <x v="391"/>
    <x v="437"/>
    <x v="2"/>
    <x v="592"/>
    <x v="0"/>
    <x v="618"/>
    <s v="Private Equity"/>
    <n v="1400000000"/>
    <x v="3"/>
    <n v="3"/>
    <x v="11"/>
    <x v="0"/>
    <x v="33"/>
  </r>
  <r>
    <n v="968"/>
    <x v="391"/>
    <x v="588"/>
    <x v="7"/>
    <x v="535"/>
    <x v="3"/>
    <x v="619"/>
    <s v="Private Equity"/>
    <n v="3670000"/>
    <x v="3"/>
    <n v="3"/>
    <x v="11"/>
    <x v="0"/>
    <x v="33"/>
  </r>
  <r>
    <n v="969"/>
    <x v="391"/>
    <x v="589"/>
    <x v="41"/>
    <x v="613"/>
    <x v="3"/>
    <x v="620"/>
    <s v="Private Equity"/>
    <n v="5300000"/>
    <x v="3"/>
    <n v="3"/>
    <x v="11"/>
    <x v="0"/>
    <x v="33"/>
  </r>
  <r>
    <n v="971"/>
    <x v="392"/>
    <x v="590"/>
    <x v="41"/>
    <x v="614"/>
    <x v="0"/>
    <x v="621"/>
    <s v="Seed Funding"/>
    <n v="191000"/>
    <x v="3"/>
    <n v="3"/>
    <x v="11"/>
    <x v="0"/>
    <x v="33"/>
  </r>
  <r>
    <n v="972"/>
    <x v="393"/>
    <x v="591"/>
    <x v="41"/>
    <x v="615"/>
    <x v="1"/>
    <x v="622"/>
    <s v="Private Equity"/>
    <n v="15000000"/>
    <x v="3"/>
    <n v="3"/>
    <x v="11"/>
    <x v="0"/>
    <x v="33"/>
  </r>
  <r>
    <n v="973"/>
    <x v="393"/>
    <x v="592"/>
    <x v="7"/>
    <x v="616"/>
    <x v="5"/>
    <x v="623"/>
    <s v="Private Equity"/>
    <n v="56000000"/>
    <x v="3"/>
    <n v="3"/>
    <x v="11"/>
    <x v="0"/>
    <x v="33"/>
  </r>
  <r>
    <n v="974"/>
    <x v="394"/>
    <x v="593"/>
    <x v="7"/>
    <x v="617"/>
    <x v="0"/>
    <x v="624"/>
    <s v="Seed Funding"/>
    <n v="382000"/>
    <x v="3"/>
    <n v="3"/>
    <x v="11"/>
    <x v="0"/>
    <x v="33"/>
  </r>
  <r>
    <n v="976"/>
    <x v="394"/>
    <x v="523"/>
    <x v="7"/>
    <x v="618"/>
    <x v="2"/>
    <x v="625"/>
    <s v="Private Equity"/>
    <n v="100000000"/>
    <x v="3"/>
    <n v="3"/>
    <x v="11"/>
    <x v="0"/>
    <x v="33"/>
  </r>
  <r>
    <n v="978"/>
    <x v="395"/>
    <x v="492"/>
    <x v="2"/>
    <x v="581"/>
    <x v="3"/>
    <x v="109"/>
    <s v="Private Equity"/>
    <n v="500000"/>
    <x v="3"/>
    <n v="3"/>
    <x v="11"/>
    <x v="0"/>
    <x v="33"/>
  </r>
  <r>
    <n v="980"/>
    <x v="395"/>
    <x v="594"/>
    <x v="41"/>
    <x v="619"/>
    <x v="1"/>
    <x v="190"/>
    <s v="Private Equity"/>
    <n v="300000"/>
    <x v="3"/>
    <n v="3"/>
    <x v="11"/>
    <x v="0"/>
    <x v="33"/>
  </r>
  <r>
    <n v="982"/>
    <x v="396"/>
    <x v="595"/>
    <x v="41"/>
    <x v="620"/>
    <x v="3"/>
    <x v="626"/>
    <s v="Seed Funding"/>
    <n v="325000"/>
    <x v="3"/>
    <n v="3"/>
    <x v="11"/>
    <x v="0"/>
    <x v="33"/>
  </r>
  <r>
    <n v="983"/>
    <x v="396"/>
    <x v="596"/>
    <x v="2"/>
    <x v="621"/>
    <x v="0"/>
    <x v="392"/>
    <s v="Seed Funding"/>
    <n v="650000"/>
    <x v="3"/>
    <n v="3"/>
    <x v="11"/>
    <x v="0"/>
    <x v="33"/>
  </r>
  <r>
    <n v="985"/>
    <x v="396"/>
    <x v="12"/>
    <x v="2"/>
    <x v="622"/>
    <x v="0"/>
    <x v="627"/>
    <s v="Private Equity"/>
    <n v="10000000"/>
    <x v="3"/>
    <n v="3"/>
    <x v="11"/>
    <x v="0"/>
    <x v="33"/>
  </r>
  <r>
    <n v="986"/>
    <x v="396"/>
    <x v="446"/>
    <x v="41"/>
    <x v="623"/>
    <x v="0"/>
    <x v="628"/>
    <s v="Seed Funding"/>
    <n v="50000"/>
    <x v="3"/>
    <n v="3"/>
    <x v="11"/>
    <x v="0"/>
    <x v="33"/>
  </r>
  <r>
    <n v="990"/>
    <x v="397"/>
    <x v="597"/>
    <x v="41"/>
    <x v="624"/>
    <x v="3"/>
    <x v="629"/>
    <s v="Seed Funding"/>
    <n v="155000"/>
    <x v="3"/>
    <n v="3"/>
    <x v="11"/>
    <x v="0"/>
    <x v="33"/>
  </r>
  <r>
    <n v="991"/>
    <x v="397"/>
    <x v="598"/>
    <x v="7"/>
    <x v="625"/>
    <x v="3"/>
    <x v="630"/>
    <s v="Private Equity"/>
    <n v="3000000"/>
    <x v="3"/>
    <n v="3"/>
    <x v="11"/>
    <x v="0"/>
    <x v="33"/>
  </r>
  <r>
    <n v="992"/>
    <x v="397"/>
    <x v="262"/>
    <x v="2"/>
    <x v="626"/>
    <x v="0"/>
    <x v="257"/>
    <s v="Private Equity"/>
    <n v="7000000"/>
    <x v="3"/>
    <n v="3"/>
    <x v="11"/>
    <x v="0"/>
    <x v="33"/>
  </r>
  <r>
    <n v="995"/>
    <x v="397"/>
    <x v="268"/>
    <x v="7"/>
    <x v="627"/>
    <x v="5"/>
    <x v="631"/>
    <s v="Private Equity"/>
    <n v="25000000"/>
    <x v="3"/>
    <n v="3"/>
    <x v="11"/>
    <x v="0"/>
    <x v="33"/>
  </r>
  <r>
    <n v="998"/>
    <x v="398"/>
    <x v="232"/>
    <x v="41"/>
    <x v="70"/>
    <x v="0"/>
    <x v="632"/>
    <s v="Private Equity"/>
    <n v="2500000"/>
    <x v="3"/>
    <n v="2"/>
    <x v="10"/>
    <x v="0"/>
    <x v="34"/>
  </r>
  <r>
    <n v="1000"/>
    <x v="399"/>
    <x v="599"/>
    <x v="41"/>
    <x v="628"/>
    <x v="3"/>
    <x v="633"/>
    <s v="Seed Funding"/>
    <n v="450000"/>
    <x v="3"/>
    <n v="2"/>
    <x v="10"/>
    <x v="0"/>
    <x v="34"/>
  </r>
  <r>
    <n v="1001"/>
    <x v="399"/>
    <x v="600"/>
    <x v="41"/>
    <x v="629"/>
    <x v="6"/>
    <x v="634"/>
    <s v="Private Equity"/>
    <n v="10000000"/>
    <x v="3"/>
    <n v="2"/>
    <x v="10"/>
    <x v="0"/>
    <x v="34"/>
  </r>
  <r>
    <n v="1002"/>
    <x v="400"/>
    <x v="601"/>
    <x v="41"/>
    <x v="630"/>
    <x v="0"/>
    <x v="635"/>
    <s v="Seed Funding"/>
    <n v="1000000"/>
    <x v="3"/>
    <n v="2"/>
    <x v="10"/>
    <x v="0"/>
    <x v="34"/>
  </r>
  <r>
    <n v="1003"/>
    <x v="400"/>
    <x v="602"/>
    <x v="7"/>
    <x v="631"/>
    <x v="1"/>
    <x v="636"/>
    <s v="Private Equity"/>
    <n v="1200000"/>
    <x v="3"/>
    <n v="2"/>
    <x v="10"/>
    <x v="0"/>
    <x v="34"/>
  </r>
  <r>
    <n v="1004"/>
    <x v="400"/>
    <x v="603"/>
    <x v="41"/>
    <x v="632"/>
    <x v="3"/>
    <x v="637"/>
    <s v="Private Equity"/>
    <n v="55000000"/>
    <x v="3"/>
    <n v="2"/>
    <x v="10"/>
    <x v="0"/>
    <x v="34"/>
  </r>
  <r>
    <n v="1006"/>
    <x v="400"/>
    <x v="604"/>
    <x v="41"/>
    <x v="633"/>
    <x v="1"/>
    <x v="638"/>
    <s v="Seed Funding"/>
    <n v="40000"/>
    <x v="3"/>
    <n v="2"/>
    <x v="10"/>
    <x v="0"/>
    <x v="34"/>
  </r>
  <r>
    <n v="1007"/>
    <x v="401"/>
    <x v="605"/>
    <x v="2"/>
    <x v="634"/>
    <x v="0"/>
    <x v="639"/>
    <s v="Private Equity"/>
    <n v="6000000"/>
    <x v="3"/>
    <n v="2"/>
    <x v="10"/>
    <x v="0"/>
    <x v="34"/>
  </r>
  <r>
    <n v="1009"/>
    <x v="401"/>
    <x v="606"/>
    <x v="2"/>
    <x v="635"/>
    <x v="0"/>
    <x v="640"/>
    <s v="Private Equity"/>
    <n v="8000000"/>
    <x v="3"/>
    <n v="2"/>
    <x v="10"/>
    <x v="0"/>
    <x v="34"/>
  </r>
  <r>
    <n v="1010"/>
    <x v="402"/>
    <x v="607"/>
    <x v="2"/>
    <x v="6"/>
    <x v="0"/>
    <x v="641"/>
    <s v="Private Equity"/>
    <n v="500000"/>
    <x v="3"/>
    <n v="2"/>
    <x v="10"/>
    <x v="0"/>
    <x v="34"/>
  </r>
  <r>
    <n v="1012"/>
    <x v="403"/>
    <x v="195"/>
    <x v="7"/>
    <x v="636"/>
    <x v="0"/>
    <x v="642"/>
    <s v="Private Equity"/>
    <n v="5800000"/>
    <x v="3"/>
    <n v="2"/>
    <x v="10"/>
    <x v="0"/>
    <x v="34"/>
  </r>
  <r>
    <n v="1013"/>
    <x v="403"/>
    <x v="608"/>
    <x v="7"/>
    <x v="637"/>
    <x v="0"/>
    <x v="643"/>
    <s v="Private Equity"/>
    <n v="7500000"/>
    <x v="3"/>
    <n v="2"/>
    <x v="10"/>
    <x v="0"/>
    <x v="34"/>
  </r>
  <r>
    <n v="1014"/>
    <x v="403"/>
    <x v="609"/>
    <x v="41"/>
    <x v="638"/>
    <x v="4"/>
    <x v="644"/>
    <s v="Private Equity"/>
    <n v="3200000"/>
    <x v="3"/>
    <n v="2"/>
    <x v="10"/>
    <x v="0"/>
    <x v="34"/>
  </r>
  <r>
    <n v="1015"/>
    <x v="403"/>
    <x v="610"/>
    <x v="41"/>
    <x v="639"/>
    <x v="1"/>
    <x v="645"/>
    <s v="Private Equity"/>
    <n v="15000000"/>
    <x v="3"/>
    <n v="2"/>
    <x v="10"/>
    <x v="0"/>
    <x v="34"/>
  </r>
  <r>
    <n v="1016"/>
    <x v="403"/>
    <x v="611"/>
    <x v="41"/>
    <x v="640"/>
    <x v="2"/>
    <x v="646"/>
    <s v="Seed Funding"/>
    <n v="330000"/>
    <x v="3"/>
    <n v="2"/>
    <x v="10"/>
    <x v="0"/>
    <x v="34"/>
  </r>
  <r>
    <n v="1017"/>
    <x v="403"/>
    <x v="612"/>
    <x v="7"/>
    <x v="641"/>
    <x v="0"/>
    <x v="322"/>
    <s v="Seed Funding"/>
    <n v="400000"/>
    <x v="3"/>
    <n v="2"/>
    <x v="10"/>
    <x v="0"/>
    <x v="34"/>
  </r>
  <r>
    <n v="1018"/>
    <x v="404"/>
    <x v="613"/>
    <x v="41"/>
    <x v="642"/>
    <x v="4"/>
    <x v="647"/>
    <s v="Seed Funding"/>
    <n v="300000"/>
    <x v="3"/>
    <n v="2"/>
    <x v="10"/>
    <x v="0"/>
    <x v="34"/>
  </r>
  <r>
    <n v="1019"/>
    <x v="404"/>
    <x v="614"/>
    <x v="41"/>
    <x v="535"/>
    <x v="3"/>
    <x v="648"/>
    <s v="Private Equity"/>
    <n v="22400000"/>
    <x v="3"/>
    <n v="2"/>
    <x v="10"/>
    <x v="0"/>
    <x v="34"/>
  </r>
  <r>
    <n v="1022"/>
    <x v="405"/>
    <x v="146"/>
    <x v="41"/>
    <x v="166"/>
    <x v="0"/>
    <x v="649"/>
    <s v="Private Equity"/>
    <n v="6500000"/>
    <x v="3"/>
    <n v="2"/>
    <x v="10"/>
    <x v="0"/>
    <x v="34"/>
  </r>
  <r>
    <n v="1023"/>
    <x v="405"/>
    <x v="615"/>
    <x v="7"/>
    <x v="643"/>
    <x v="13"/>
    <x v="650"/>
    <s v="Seed Funding"/>
    <n v="350000"/>
    <x v="3"/>
    <n v="2"/>
    <x v="10"/>
    <x v="0"/>
    <x v="34"/>
  </r>
  <r>
    <n v="1024"/>
    <x v="406"/>
    <x v="616"/>
    <x v="41"/>
    <x v="644"/>
    <x v="3"/>
    <x v="651"/>
    <s v="Private Equity"/>
    <n v="3000000"/>
    <x v="3"/>
    <n v="2"/>
    <x v="10"/>
    <x v="0"/>
    <x v="34"/>
  </r>
  <r>
    <n v="1025"/>
    <x v="406"/>
    <x v="617"/>
    <x v="41"/>
    <x v="645"/>
    <x v="0"/>
    <x v="652"/>
    <s v="Private Equity"/>
    <n v="3000000"/>
    <x v="3"/>
    <n v="2"/>
    <x v="10"/>
    <x v="0"/>
    <x v="34"/>
  </r>
  <r>
    <n v="1026"/>
    <x v="407"/>
    <x v="618"/>
    <x v="7"/>
    <x v="646"/>
    <x v="11"/>
    <x v="653"/>
    <s v="Seed Funding"/>
    <n v="500000"/>
    <x v="3"/>
    <n v="2"/>
    <x v="10"/>
    <x v="0"/>
    <x v="34"/>
  </r>
  <r>
    <n v="1027"/>
    <x v="407"/>
    <x v="163"/>
    <x v="41"/>
    <x v="647"/>
    <x v="0"/>
    <x v="654"/>
    <s v="Seed Funding"/>
    <n v="400000"/>
    <x v="3"/>
    <n v="2"/>
    <x v="10"/>
    <x v="0"/>
    <x v="34"/>
  </r>
  <r>
    <n v="1028"/>
    <x v="407"/>
    <x v="239"/>
    <x v="2"/>
    <x v="237"/>
    <x v="0"/>
    <x v="655"/>
    <s v="Private Equity"/>
    <n v="15200000"/>
    <x v="3"/>
    <n v="2"/>
    <x v="10"/>
    <x v="0"/>
    <x v="34"/>
  </r>
  <r>
    <n v="1031"/>
    <x v="407"/>
    <x v="619"/>
    <x v="2"/>
    <x v="648"/>
    <x v="3"/>
    <x v="656"/>
    <s v="Seed Funding"/>
    <n v="40000"/>
    <x v="3"/>
    <n v="2"/>
    <x v="10"/>
    <x v="0"/>
    <x v="34"/>
  </r>
  <r>
    <n v="1032"/>
    <x v="408"/>
    <x v="620"/>
    <x v="41"/>
    <x v="649"/>
    <x v="1"/>
    <x v="656"/>
    <s v="Seed Funding"/>
    <n v="40000"/>
    <x v="3"/>
    <n v="2"/>
    <x v="10"/>
    <x v="0"/>
    <x v="34"/>
  </r>
  <r>
    <n v="1033"/>
    <x v="409"/>
    <x v="437"/>
    <x v="2"/>
    <x v="92"/>
    <x v="0"/>
    <x v="657"/>
    <s v="Private Equity"/>
    <n v="38700000"/>
    <x v="3"/>
    <n v="2"/>
    <x v="10"/>
    <x v="0"/>
    <x v="34"/>
  </r>
  <r>
    <n v="1034"/>
    <x v="410"/>
    <x v="230"/>
    <x v="41"/>
    <x v="230"/>
    <x v="1"/>
    <x v="658"/>
    <s v="Private Equity"/>
    <n v="15000000"/>
    <x v="3"/>
    <n v="2"/>
    <x v="10"/>
    <x v="0"/>
    <x v="34"/>
  </r>
  <r>
    <n v="1035"/>
    <x v="411"/>
    <x v="621"/>
    <x v="41"/>
    <x v="650"/>
    <x v="0"/>
    <x v="656"/>
    <s v="Seed Funding"/>
    <n v="40000"/>
    <x v="3"/>
    <n v="2"/>
    <x v="10"/>
    <x v="0"/>
    <x v="34"/>
  </r>
  <r>
    <n v="1036"/>
    <x v="412"/>
    <x v="417"/>
    <x v="41"/>
    <x v="651"/>
    <x v="2"/>
    <x v="659"/>
    <s v="Private Equity"/>
    <n v="1100000"/>
    <x v="3"/>
    <n v="2"/>
    <x v="10"/>
    <x v="0"/>
    <x v="34"/>
  </r>
  <r>
    <n v="1040"/>
    <x v="413"/>
    <x v="150"/>
    <x v="41"/>
    <x v="652"/>
    <x v="1"/>
    <x v="660"/>
    <s v="Seed Funding"/>
    <n v="375000"/>
    <x v="3"/>
    <n v="2"/>
    <x v="10"/>
    <x v="0"/>
    <x v="34"/>
  </r>
  <r>
    <n v="1042"/>
    <x v="414"/>
    <x v="622"/>
    <x v="41"/>
    <x v="653"/>
    <x v="2"/>
    <x v="661"/>
    <s v="Private Equity"/>
    <n v="1000000"/>
    <x v="3"/>
    <n v="2"/>
    <x v="10"/>
    <x v="0"/>
    <x v="34"/>
  </r>
  <r>
    <n v="1043"/>
    <x v="414"/>
    <x v="73"/>
    <x v="5"/>
    <x v="654"/>
    <x v="0"/>
    <x v="662"/>
    <s v="Private Equity"/>
    <n v="70000000"/>
    <x v="3"/>
    <n v="2"/>
    <x v="10"/>
    <x v="0"/>
    <x v="34"/>
  </r>
  <r>
    <n v="1044"/>
    <x v="415"/>
    <x v="623"/>
    <x v="41"/>
    <x v="655"/>
    <x v="5"/>
    <x v="663"/>
    <s v="Seed Funding"/>
    <n v="366000"/>
    <x v="3"/>
    <n v="1"/>
    <x v="0"/>
    <x v="0"/>
    <x v="35"/>
  </r>
  <r>
    <n v="1045"/>
    <x v="416"/>
    <x v="624"/>
    <x v="7"/>
    <x v="656"/>
    <x v="14"/>
    <x v="664"/>
    <s v="Seed Funding"/>
    <n v="825000"/>
    <x v="3"/>
    <n v="1"/>
    <x v="0"/>
    <x v="0"/>
    <x v="35"/>
  </r>
  <r>
    <n v="1051"/>
    <x v="417"/>
    <x v="625"/>
    <x v="5"/>
    <x v="657"/>
    <x v="3"/>
    <x v="665"/>
    <s v="Private Equity"/>
    <n v="13000000"/>
    <x v="3"/>
    <n v="1"/>
    <x v="0"/>
    <x v="0"/>
    <x v="35"/>
  </r>
  <r>
    <n v="1052"/>
    <x v="418"/>
    <x v="626"/>
    <x v="41"/>
    <x v="25"/>
    <x v="3"/>
    <x v="666"/>
    <s v="Private Equity"/>
    <n v="57000000"/>
    <x v="3"/>
    <n v="1"/>
    <x v="0"/>
    <x v="0"/>
    <x v="35"/>
  </r>
  <r>
    <n v="1053"/>
    <x v="419"/>
    <x v="627"/>
    <x v="41"/>
    <x v="658"/>
    <x v="4"/>
    <x v="667"/>
    <s v="Private Equity"/>
    <n v="35000000"/>
    <x v="3"/>
    <n v="1"/>
    <x v="0"/>
    <x v="0"/>
    <x v="35"/>
  </r>
  <r>
    <n v="1054"/>
    <x v="420"/>
    <x v="628"/>
    <x v="7"/>
    <x v="659"/>
    <x v="3"/>
    <x v="668"/>
    <s v="Private Equity"/>
    <n v="800000"/>
    <x v="3"/>
    <n v="1"/>
    <x v="0"/>
    <x v="0"/>
    <x v="35"/>
  </r>
  <r>
    <n v="1055"/>
    <x v="420"/>
    <x v="629"/>
    <x v="7"/>
    <x v="660"/>
    <x v="3"/>
    <x v="669"/>
    <s v="Private Equity"/>
    <n v="5000000"/>
    <x v="3"/>
    <n v="1"/>
    <x v="0"/>
    <x v="0"/>
    <x v="35"/>
  </r>
  <r>
    <n v="1056"/>
    <x v="420"/>
    <x v="630"/>
    <x v="41"/>
    <x v="661"/>
    <x v="1"/>
    <x v="670"/>
    <s v="Private Equity"/>
    <n v="2250000"/>
    <x v="3"/>
    <n v="1"/>
    <x v="0"/>
    <x v="0"/>
    <x v="35"/>
  </r>
  <r>
    <n v="1058"/>
    <x v="420"/>
    <x v="446"/>
    <x v="41"/>
    <x v="662"/>
    <x v="0"/>
    <x v="671"/>
    <s v="Seed Funding"/>
    <n v="100000"/>
    <x v="3"/>
    <n v="1"/>
    <x v="0"/>
    <x v="0"/>
    <x v="35"/>
  </r>
  <r>
    <n v="1059"/>
    <x v="420"/>
    <x v="15"/>
    <x v="2"/>
    <x v="663"/>
    <x v="0"/>
    <x v="672"/>
    <s v="Private Equity"/>
    <n v="3500000"/>
    <x v="3"/>
    <n v="1"/>
    <x v="0"/>
    <x v="0"/>
    <x v="35"/>
  </r>
  <r>
    <n v="1061"/>
    <x v="421"/>
    <x v="631"/>
    <x v="41"/>
    <x v="664"/>
    <x v="0"/>
    <x v="673"/>
    <s v="Private Equity"/>
    <n v="1350000"/>
    <x v="3"/>
    <n v="1"/>
    <x v="0"/>
    <x v="0"/>
    <x v="35"/>
  </r>
  <r>
    <n v="1062"/>
    <x v="421"/>
    <x v="632"/>
    <x v="41"/>
    <x v="665"/>
    <x v="1"/>
    <x v="674"/>
    <s v="Private Equity"/>
    <n v="10000000"/>
    <x v="3"/>
    <n v="1"/>
    <x v="0"/>
    <x v="0"/>
    <x v="35"/>
  </r>
  <r>
    <n v="1063"/>
    <x v="422"/>
    <x v="633"/>
    <x v="7"/>
    <x v="666"/>
    <x v="3"/>
    <x v="675"/>
    <s v="Private Equity"/>
    <n v="4100000"/>
    <x v="3"/>
    <n v="1"/>
    <x v="0"/>
    <x v="0"/>
    <x v="35"/>
  </r>
  <r>
    <n v="1065"/>
    <x v="422"/>
    <x v="634"/>
    <x v="41"/>
    <x v="667"/>
    <x v="0"/>
    <x v="676"/>
    <s v="Seed Funding"/>
    <n v="440000"/>
    <x v="3"/>
    <n v="1"/>
    <x v="0"/>
    <x v="0"/>
    <x v="35"/>
  </r>
  <r>
    <n v="1066"/>
    <x v="423"/>
    <x v="86"/>
    <x v="41"/>
    <x v="394"/>
    <x v="0"/>
    <x v="677"/>
    <s v="Private Equity"/>
    <n v="4500000"/>
    <x v="3"/>
    <n v="1"/>
    <x v="0"/>
    <x v="0"/>
    <x v="35"/>
  </r>
  <r>
    <n v="1069"/>
    <x v="424"/>
    <x v="635"/>
    <x v="41"/>
    <x v="668"/>
    <x v="0"/>
    <x v="678"/>
    <s v="Private Equity"/>
    <n v="5000000"/>
    <x v="3"/>
    <n v="1"/>
    <x v="0"/>
    <x v="0"/>
    <x v="35"/>
  </r>
  <r>
    <n v="1072"/>
    <x v="425"/>
    <x v="636"/>
    <x v="41"/>
    <x v="394"/>
    <x v="0"/>
    <x v="679"/>
    <s v="Private Equity"/>
    <n v="800000"/>
    <x v="3"/>
    <n v="1"/>
    <x v="0"/>
    <x v="0"/>
    <x v="35"/>
  </r>
  <r>
    <n v="1073"/>
    <x v="425"/>
    <x v="637"/>
    <x v="41"/>
    <x v="669"/>
    <x v="0"/>
    <x v="138"/>
    <s v="Private Equity"/>
    <n v="2000000"/>
    <x v="3"/>
    <n v="1"/>
    <x v="0"/>
    <x v="0"/>
    <x v="35"/>
  </r>
  <r>
    <n v="1074"/>
    <x v="425"/>
    <x v="638"/>
    <x v="41"/>
    <x v="670"/>
    <x v="0"/>
    <x v="680"/>
    <s v="Private Equity"/>
    <n v="55000000"/>
    <x v="3"/>
    <n v="1"/>
    <x v="0"/>
    <x v="0"/>
    <x v="35"/>
  </r>
  <r>
    <n v="1075"/>
    <x v="425"/>
    <x v="639"/>
    <x v="41"/>
    <x v="671"/>
    <x v="2"/>
    <x v="681"/>
    <s v="Seed Funding"/>
    <n v="441000"/>
    <x v="3"/>
    <n v="1"/>
    <x v="0"/>
    <x v="0"/>
    <x v="35"/>
  </r>
  <r>
    <n v="1077"/>
    <x v="425"/>
    <x v="640"/>
    <x v="41"/>
    <x v="672"/>
    <x v="0"/>
    <x v="682"/>
    <s v="Seed Funding"/>
    <n v="147000"/>
    <x v="3"/>
    <n v="1"/>
    <x v="0"/>
    <x v="0"/>
    <x v="35"/>
  </r>
  <r>
    <n v="1080"/>
    <x v="426"/>
    <x v="641"/>
    <x v="2"/>
    <x v="673"/>
    <x v="2"/>
    <x v="683"/>
    <s v="Seed Funding"/>
    <n v="650000"/>
    <x v="3"/>
    <n v="1"/>
    <x v="0"/>
    <x v="0"/>
    <x v="35"/>
  </r>
  <r>
    <n v="1083"/>
    <x v="427"/>
    <x v="642"/>
    <x v="41"/>
    <x v="674"/>
    <x v="3"/>
    <x v="684"/>
    <s v="Private Equity"/>
    <n v="1000000"/>
    <x v="3"/>
    <n v="1"/>
    <x v="0"/>
    <x v="0"/>
    <x v="35"/>
  </r>
  <r>
    <n v="1093"/>
    <x v="428"/>
    <x v="643"/>
    <x v="7"/>
    <x v="675"/>
    <x v="2"/>
    <x v="685"/>
    <s v="Private Equity"/>
    <n v="15000000"/>
    <x v="3"/>
    <n v="1"/>
    <x v="0"/>
    <x v="0"/>
    <x v="35"/>
  </r>
  <r>
    <n v="1096"/>
    <x v="429"/>
    <x v="644"/>
    <x v="41"/>
    <x v="676"/>
    <x v="0"/>
    <x v="686"/>
    <s v="Private Equity"/>
    <n v="500000"/>
    <x v="3"/>
    <n v="1"/>
    <x v="0"/>
    <x v="0"/>
    <x v="35"/>
  </r>
  <r>
    <n v="1097"/>
    <x v="429"/>
    <x v="645"/>
    <x v="41"/>
    <x v="677"/>
    <x v="11"/>
    <x v="687"/>
    <s v="Private Equity"/>
    <n v="10000000"/>
    <x v="3"/>
    <n v="1"/>
    <x v="0"/>
    <x v="0"/>
    <x v="35"/>
  </r>
  <r>
    <n v="1098"/>
    <x v="429"/>
    <x v="646"/>
    <x v="41"/>
    <x v="678"/>
    <x v="0"/>
    <x v="688"/>
    <s v="Private Equity"/>
    <n v="4000000"/>
    <x v="3"/>
    <n v="1"/>
    <x v="0"/>
    <x v="0"/>
    <x v="35"/>
  </r>
  <r>
    <n v="1101"/>
    <x v="430"/>
    <x v="647"/>
    <x v="7"/>
    <x v="679"/>
    <x v="5"/>
    <x v="689"/>
    <s v="Private Equity"/>
    <n v="4000000"/>
    <x v="3"/>
    <n v="1"/>
    <x v="0"/>
    <x v="0"/>
    <x v="35"/>
  </r>
  <r>
    <n v="1103"/>
    <x v="430"/>
    <x v="648"/>
    <x v="7"/>
    <x v="680"/>
    <x v="0"/>
    <x v="690"/>
    <s v="Private Equity"/>
    <n v="2200000"/>
    <x v="3"/>
    <n v="1"/>
    <x v="0"/>
    <x v="0"/>
    <x v="35"/>
  </r>
  <r>
    <n v="1104"/>
    <x v="430"/>
    <x v="278"/>
    <x v="2"/>
    <x v="592"/>
    <x v="29"/>
    <x v="600"/>
    <s v="Private Equity"/>
    <n v="8800000"/>
    <x v="3"/>
    <n v="1"/>
    <x v="0"/>
    <x v="0"/>
    <x v="35"/>
  </r>
  <r>
    <n v="1106"/>
    <x v="431"/>
    <x v="649"/>
    <x v="41"/>
    <x v="681"/>
    <x v="29"/>
    <x v="190"/>
    <s v="Private Equity"/>
    <n v="1400000"/>
    <x v="3"/>
    <n v="1"/>
    <x v="0"/>
    <x v="0"/>
    <x v="35"/>
  </r>
  <r>
    <n v="1107"/>
    <x v="431"/>
    <x v="650"/>
    <x v="41"/>
    <x v="682"/>
    <x v="4"/>
    <x v="691"/>
    <s v="Seed Funding"/>
    <n v="300000"/>
    <x v="3"/>
    <n v="1"/>
    <x v="0"/>
    <x v="0"/>
    <x v="35"/>
  </r>
  <r>
    <n v="1109"/>
    <x v="432"/>
    <x v="651"/>
    <x v="7"/>
    <x v="683"/>
    <x v="3"/>
    <x v="692"/>
    <s v="Seed Funding"/>
    <n v="106000"/>
    <x v="3"/>
    <n v="1"/>
    <x v="0"/>
    <x v="0"/>
    <x v="35"/>
  </r>
  <r>
    <n v="1110"/>
    <x v="432"/>
    <x v="652"/>
    <x v="7"/>
    <x v="684"/>
    <x v="2"/>
    <x v="693"/>
    <s v="Seed Funding"/>
    <n v="22500"/>
    <x v="3"/>
    <n v="1"/>
    <x v="0"/>
    <x v="0"/>
    <x v="35"/>
  </r>
  <r>
    <n v="1111"/>
    <x v="432"/>
    <x v="653"/>
    <x v="2"/>
    <x v="685"/>
    <x v="3"/>
    <x v="693"/>
    <s v="Seed Funding"/>
    <n v="68000"/>
    <x v="3"/>
    <n v="1"/>
    <x v="0"/>
    <x v="0"/>
    <x v="35"/>
  </r>
  <r>
    <n v="1112"/>
    <x v="432"/>
    <x v="654"/>
    <x v="41"/>
    <x v="686"/>
    <x v="0"/>
    <x v="693"/>
    <s v="Seed Funding"/>
    <n v="18000"/>
    <x v="3"/>
    <n v="1"/>
    <x v="0"/>
    <x v="0"/>
    <x v="35"/>
  </r>
  <r>
    <n v="1116"/>
    <x v="433"/>
    <x v="655"/>
    <x v="7"/>
    <x v="687"/>
    <x v="6"/>
    <x v="694"/>
    <s v="Private Equity"/>
    <n v="1200000"/>
    <x v="4"/>
    <n v="12"/>
    <x v="1"/>
    <x v="1"/>
    <x v="36"/>
  </r>
  <r>
    <n v="1117"/>
    <x v="433"/>
    <x v="656"/>
    <x v="41"/>
    <x v="688"/>
    <x v="2"/>
    <x v="695"/>
    <s v="Private Equity"/>
    <n v="4000000"/>
    <x v="4"/>
    <n v="12"/>
    <x v="1"/>
    <x v="1"/>
    <x v="36"/>
  </r>
  <r>
    <n v="1118"/>
    <x v="433"/>
    <x v="657"/>
    <x v="41"/>
    <x v="689"/>
    <x v="2"/>
    <x v="696"/>
    <s v="Private Equity"/>
    <n v="3600000"/>
    <x v="4"/>
    <n v="12"/>
    <x v="1"/>
    <x v="1"/>
    <x v="36"/>
  </r>
  <r>
    <n v="1121"/>
    <x v="434"/>
    <x v="658"/>
    <x v="7"/>
    <x v="690"/>
    <x v="3"/>
    <x v="697"/>
    <s v="Private Equity"/>
    <n v="3000000"/>
    <x v="4"/>
    <n v="12"/>
    <x v="1"/>
    <x v="1"/>
    <x v="36"/>
  </r>
  <r>
    <n v="1123"/>
    <x v="435"/>
    <x v="659"/>
    <x v="2"/>
    <x v="691"/>
    <x v="0"/>
    <x v="698"/>
    <s v="Private Equity"/>
    <n v="1400000"/>
    <x v="4"/>
    <n v="12"/>
    <x v="1"/>
    <x v="1"/>
    <x v="36"/>
  </r>
  <r>
    <n v="1125"/>
    <x v="436"/>
    <x v="660"/>
    <x v="41"/>
    <x v="692"/>
    <x v="2"/>
    <x v="699"/>
    <s v="Seed Funding"/>
    <n v="147000"/>
    <x v="4"/>
    <n v="12"/>
    <x v="1"/>
    <x v="1"/>
    <x v="36"/>
  </r>
  <r>
    <n v="1131"/>
    <x v="437"/>
    <x v="145"/>
    <x v="41"/>
    <x v="693"/>
    <x v="2"/>
    <x v="700"/>
    <s v="Private Equity"/>
    <n v="9000000"/>
    <x v="4"/>
    <n v="12"/>
    <x v="1"/>
    <x v="1"/>
    <x v="36"/>
  </r>
  <r>
    <n v="1132"/>
    <x v="437"/>
    <x v="661"/>
    <x v="41"/>
    <x v="694"/>
    <x v="0"/>
    <x v="701"/>
    <s v="Seed Funding"/>
    <n v="440000"/>
    <x v="4"/>
    <n v="12"/>
    <x v="1"/>
    <x v="1"/>
    <x v="36"/>
  </r>
  <r>
    <n v="1134"/>
    <x v="438"/>
    <x v="662"/>
    <x v="41"/>
    <x v="166"/>
    <x v="3"/>
    <x v="702"/>
    <s v="Private Equity"/>
    <n v="6500000"/>
    <x v="4"/>
    <n v="12"/>
    <x v="1"/>
    <x v="1"/>
    <x v="36"/>
  </r>
  <r>
    <n v="1135"/>
    <x v="438"/>
    <x v="663"/>
    <x v="41"/>
    <x v="695"/>
    <x v="1"/>
    <x v="109"/>
    <s v="Seed Funding"/>
    <n v="250000"/>
    <x v="4"/>
    <n v="12"/>
    <x v="1"/>
    <x v="1"/>
    <x v="36"/>
  </r>
  <r>
    <n v="1136"/>
    <x v="439"/>
    <x v="664"/>
    <x v="2"/>
    <x v="696"/>
    <x v="2"/>
    <x v="703"/>
    <s v="Private Equity"/>
    <n v="6000000"/>
    <x v="4"/>
    <n v="12"/>
    <x v="1"/>
    <x v="1"/>
    <x v="36"/>
  </r>
  <r>
    <n v="1138"/>
    <x v="439"/>
    <x v="665"/>
    <x v="7"/>
    <x v="697"/>
    <x v="0"/>
    <x v="70"/>
    <s v="Seed Funding"/>
    <n v="450000"/>
    <x v="4"/>
    <n v="12"/>
    <x v="1"/>
    <x v="1"/>
    <x v="36"/>
  </r>
  <r>
    <n v="1139"/>
    <x v="439"/>
    <x v="666"/>
    <x v="7"/>
    <x v="506"/>
    <x v="20"/>
    <x v="704"/>
    <s v="Seed Funding"/>
    <n v="250000"/>
    <x v="4"/>
    <n v="12"/>
    <x v="1"/>
    <x v="1"/>
    <x v="36"/>
  </r>
  <r>
    <n v="1140"/>
    <x v="440"/>
    <x v="667"/>
    <x v="7"/>
    <x v="698"/>
    <x v="0"/>
    <x v="705"/>
    <s v="Private Equity"/>
    <n v="10000000"/>
    <x v="4"/>
    <n v="12"/>
    <x v="1"/>
    <x v="1"/>
    <x v="36"/>
  </r>
  <r>
    <n v="1142"/>
    <x v="440"/>
    <x v="668"/>
    <x v="41"/>
    <x v="699"/>
    <x v="1"/>
    <x v="706"/>
    <s v="Private Equity"/>
    <n v="2000000"/>
    <x v="4"/>
    <n v="12"/>
    <x v="1"/>
    <x v="1"/>
    <x v="36"/>
  </r>
  <r>
    <n v="1144"/>
    <x v="440"/>
    <x v="669"/>
    <x v="20"/>
    <x v="700"/>
    <x v="2"/>
    <x v="707"/>
    <s v="Seed Funding"/>
    <n v="2000000"/>
    <x v="4"/>
    <n v="12"/>
    <x v="1"/>
    <x v="1"/>
    <x v="36"/>
  </r>
  <r>
    <n v="1145"/>
    <x v="441"/>
    <x v="670"/>
    <x v="41"/>
    <x v="70"/>
    <x v="1"/>
    <x v="273"/>
    <s v="Private Equity"/>
    <n v="10000000"/>
    <x v="4"/>
    <n v="12"/>
    <x v="1"/>
    <x v="1"/>
    <x v="36"/>
  </r>
  <r>
    <n v="1147"/>
    <x v="441"/>
    <x v="162"/>
    <x v="2"/>
    <x v="701"/>
    <x v="1"/>
    <x v="708"/>
    <s v="Private Equity"/>
    <n v="11100000"/>
    <x v="4"/>
    <n v="12"/>
    <x v="1"/>
    <x v="1"/>
    <x v="36"/>
  </r>
  <r>
    <n v="1149"/>
    <x v="442"/>
    <x v="671"/>
    <x v="41"/>
    <x v="702"/>
    <x v="1"/>
    <x v="709"/>
    <s v="Seed Funding"/>
    <n v="150000"/>
    <x v="4"/>
    <n v="12"/>
    <x v="1"/>
    <x v="1"/>
    <x v="36"/>
  </r>
  <r>
    <n v="1150"/>
    <x v="442"/>
    <x v="504"/>
    <x v="41"/>
    <x v="703"/>
    <x v="2"/>
    <x v="70"/>
    <s v="Seed Funding"/>
    <n v="1000000"/>
    <x v="4"/>
    <n v="12"/>
    <x v="1"/>
    <x v="1"/>
    <x v="36"/>
  </r>
  <r>
    <n v="1153"/>
    <x v="442"/>
    <x v="672"/>
    <x v="41"/>
    <x v="704"/>
    <x v="22"/>
    <x v="710"/>
    <s v="Seed Funding"/>
    <n v="297000"/>
    <x v="4"/>
    <n v="12"/>
    <x v="1"/>
    <x v="1"/>
    <x v="36"/>
  </r>
  <r>
    <n v="1154"/>
    <x v="443"/>
    <x v="673"/>
    <x v="41"/>
    <x v="705"/>
    <x v="5"/>
    <x v="711"/>
    <s v="Seed Funding"/>
    <n v="100000"/>
    <x v="4"/>
    <n v="12"/>
    <x v="1"/>
    <x v="1"/>
    <x v="36"/>
  </r>
  <r>
    <n v="1155"/>
    <x v="443"/>
    <x v="674"/>
    <x v="7"/>
    <x v="706"/>
    <x v="3"/>
    <x v="712"/>
    <s v="Private Equity"/>
    <n v="10000000"/>
    <x v="4"/>
    <n v="12"/>
    <x v="1"/>
    <x v="1"/>
    <x v="36"/>
  </r>
  <r>
    <n v="1156"/>
    <x v="443"/>
    <x v="675"/>
    <x v="7"/>
    <x v="707"/>
    <x v="3"/>
    <x v="713"/>
    <s v="Private Equity"/>
    <n v="35000000"/>
    <x v="4"/>
    <n v="12"/>
    <x v="1"/>
    <x v="1"/>
    <x v="36"/>
  </r>
  <r>
    <n v="1157"/>
    <x v="443"/>
    <x v="676"/>
    <x v="7"/>
    <x v="708"/>
    <x v="3"/>
    <x v="714"/>
    <s v="Private Equity"/>
    <n v="3000000"/>
    <x v="4"/>
    <n v="12"/>
    <x v="1"/>
    <x v="1"/>
    <x v="36"/>
  </r>
  <r>
    <n v="1158"/>
    <x v="444"/>
    <x v="677"/>
    <x v="7"/>
    <x v="709"/>
    <x v="11"/>
    <x v="715"/>
    <s v="Private Equity"/>
    <n v="23000000"/>
    <x v="4"/>
    <n v="12"/>
    <x v="1"/>
    <x v="1"/>
    <x v="36"/>
  </r>
  <r>
    <n v="1159"/>
    <x v="444"/>
    <x v="678"/>
    <x v="41"/>
    <x v="710"/>
    <x v="2"/>
    <x v="716"/>
    <s v="Seed Funding"/>
    <n v="123000"/>
    <x v="4"/>
    <n v="12"/>
    <x v="1"/>
    <x v="1"/>
    <x v="36"/>
  </r>
  <r>
    <n v="1161"/>
    <x v="445"/>
    <x v="59"/>
    <x v="41"/>
    <x v="711"/>
    <x v="0"/>
    <x v="717"/>
    <s v="Private Equity"/>
    <n v="7400000"/>
    <x v="4"/>
    <n v="12"/>
    <x v="1"/>
    <x v="1"/>
    <x v="36"/>
  </r>
  <r>
    <n v="1165"/>
    <x v="446"/>
    <x v="0"/>
    <x v="41"/>
    <x v="394"/>
    <x v="0"/>
    <x v="718"/>
    <s v="Private Equity"/>
    <n v="15000000"/>
    <x v="4"/>
    <n v="12"/>
    <x v="1"/>
    <x v="1"/>
    <x v="36"/>
  </r>
  <r>
    <n v="1167"/>
    <x v="447"/>
    <x v="679"/>
    <x v="41"/>
    <x v="712"/>
    <x v="0"/>
    <x v="719"/>
    <s v="Seed Funding"/>
    <n v="500000"/>
    <x v="4"/>
    <n v="12"/>
    <x v="1"/>
    <x v="1"/>
    <x v="36"/>
  </r>
  <r>
    <n v="1169"/>
    <x v="447"/>
    <x v="680"/>
    <x v="2"/>
    <x v="713"/>
    <x v="4"/>
    <x v="314"/>
    <s v="Seed Funding"/>
    <n v="162000"/>
    <x v="4"/>
    <n v="12"/>
    <x v="1"/>
    <x v="1"/>
    <x v="36"/>
  </r>
  <r>
    <n v="1171"/>
    <x v="448"/>
    <x v="681"/>
    <x v="41"/>
    <x v="714"/>
    <x v="2"/>
    <x v="720"/>
    <s v="Seed Funding"/>
    <n v="324000"/>
    <x v="4"/>
    <n v="12"/>
    <x v="1"/>
    <x v="1"/>
    <x v="36"/>
  </r>
  <r>
    <n v="1172"/>
    <x v="448"/>
    <x v="682"/>
    <x v="2"/>
    <x v="715"/>
    <x v="0"/>
    <x v="721"/>
    <s v="Seed Funding"/>
    <n v="300000"/>
    <x v="4"/>
    <n v="12"/>
    <x v="1"/>
    <x v="1"/>
    <x v="36"/>
  </r>
  <r>
    <n v="1173"/>
    <x v="449"/>
    <x v="683"/>
    <x v="7"/>
    <x v="716"/>
    <x v="0"/>
    <x v="722"/>
    <s v="Private Equity"/>
    <n v="2000000"/>
    <x v="4"/>
    <n v="12"/>
    <x v="1"/>
    <x v="1"/>
    <x v="36"/>
  </r>
  <r>
    <n v="1181"/>
    <x v="450"/>
    <x v="684"/>
    <x v="5"/>
    <x v="717"/>
    <x v="1"/>
    <x v="509"/>
    <s v="Private Equity"/>
    <n v="10000000"/>
    <x v="4"/>
    <n v="12"/>
    <x v="1"/>
    <x v="1"/>
    <x v="36"/>
  </r>
  <r>
    <n v="1182"/>
    <x v="451"/>
    <x v="133"/>
    <x v="2"/>
    <x v="718"/>
    <x v="0"/>
    <x v="723"/>
    <s v="Private Equity"/>
    <n v="5000000"/>
    <x v="4"/>
    <n v="12"/>
    <x v="1"/>
    <x v="1"/>
    <x v="36"/>
  </r>
  <r>
    <n v="1184"/>
    <x v="452"/>
    <x v="110"/>
    <x v="41"/>
    <x v="612"/>
    <x v="0"/>
    <x v="331"/>
    <s v="Private Equity"/>
    <n v="1000000"/>
    <x v="4"/>
    <n v="12"/>
    <x v="1"/>
    <x v="1"/>
    <x v="36"/>
  </r>
  <r>
    <n v="1188"/>
    <x v="453"/>
    <x v="685"/>
    <x v="41"/>
    <x v="719"/>
    <x v="2"/>
    <x v="724"/>
    <s v="Seed Funding"/>
    <n v="200000"/>
    <x v="4"/>
    <n v="11"/>
    <x v="2"/>
    <x v="1"/>
    <x v="37"/>
  </r>
  <r>
    <n v="1189"/>
    <x v="454"/>
    <x v="686"/>
    <x v="41"/>
    <x v="720"/>
    <x v="4"/>
    <x v="725"/>
    <s v="Private Equity"/>
    <n v="55000000"/>
    <x v="4"/>
    <n v="11"/>
    <x v="2"/>
    <x v="1"/>
    <x v="37"/>
  </r>
  <r>
    <n v="1193"/>
    <x v="455"/>
    <x v="687"/>
    <x v="7"/>
    <x v="721"/>
    <x v="4"/>
    <x v="39"/>
    <s v="Private Equity"/>
    <n v="6000000"/>
    <x v="4"/>
    <n v="11"/>
    <x v="2"/>
    <x v="1"/>
    <x v="37"/>
  </r>
  <r>
    <n v="1195"/>
    <x v="455"/>
    <x v="688"/>
    <x v="41"/>
    <x v="722"/>
    <x v="6"/>
    <x v="726"/>
    <s v="Private Equity"/>
    <n v="10000000"/>
    <x v="4"/>
    <n v="11"/>
    <x v="2"/>
    <x v="1"/>
    <x v="37"/>
  </r>
  <r>
    <n v="1197"/>
    <x v="456"/>
    <x v="689"/>
    <x v="5"/>
    <x v="723"/>
    <x v="0"/>
    <x v="727"/>
    <s v="Private Equity"/>
    <n v="1000000"/>
    <x v="4"/>
    <n v="11"/>
    <x v="2"/>
    <x v="1"/>
    <x v="37"/>
  </r>
  <r>
    <n v="1198"/>
    <x v="456"/>
    <x v="690"/>
    <x v="7"/>
    <x v="724"/>
    <x v="2"/>
    <x v="728"/>
    <s v="Seed Funding"/>
    <n v="150000"/>
    <x v="4"/>
    <n v="11"/>
    <x v="2"/>
    <x v="1"/>
    <x v="37"/>
  </r>
  <r>
    <n v="1201"/>
    <x v="457"/>
    <x v="691"/>
    <x v="2"/>
    <x v="725"/>
    <x v="2"/>
    <x v="729"/>
    <s v="Seed Funding"/>
    <n v="45000"/>
    <x v="4"/>
    <n v="11"/>
    <x v="2"/>
    <x v="1"/>
    <x v="37"/>
  </r>
  <r>
    <n v="1202"/>
    <x v="457"/>
    <x v="199"/>
    <x v="2"/>
    <x v="726"/>
    <x v="3"/>
    <x v="730"/>
    <s v="Private Equity"/>
    <n v="3000000"/>
    <x v="4"/>
    <n v="11"/>
    <x v="2"/>
    <x v="1"/>
    <x v="37"/>
  </r>
  <r>
    <n v="1203"/>
    <x v="458"/>
    <x v="10"/>
    <x v="7"/>
    <x v="727"/>
    <x v="1"/>
    <x v="423"/>
    <s v="Private Equity"/>
    <n v="75000000"/>
    <x v="4"/>
    <n v="11"/>
    <x v="2"/>
    <x v="1"/>
    <x v="37"/>
  </r>
  <r>
    <n v="1204"/>
    <x v="458"/>
    <x v="692"/>
    <x v="41"/>
    <x v="728"/>
    <x v="3"/>
    <x v="731"/>
    <s v="Private Equity"/>
    <n v="3000000"/>
    <x v="4"/>
    <n v="11"/>
    <x v="2"/>
    <x v="1"/>
    <x v="37"/>
  </r>
  <r>
    <n v="1205"/>
    <x v="459"/>
    <x v="693"/>
    <x v="41"/>
    <x v="729"/>
    <x v="2"/>
    <x v="732"/>
    <s v="Private Equity"/>
    <n v="2000000"/>
    <x v="4"/>
    <n v="11"/>
    <x v="2"/>
    <x v="1"/>
    <x v="37"/>
  </r>
  <r>
    <n v="1206"/>
    <x v="459"/>
    <x v="632"/>
    <x v="41"/>
    <x v="730"/>
    <x v="1"/>
    <x v="733"/>
    <s v="Private Equity"/>
    <n v="12000000"/>
    <x v="4"/>
    <n v="11"/>
    <x v="2"/>
    <x v="1"/>
    <x v="37"/>
  </r>
  <r>
    <n v="1207"/>
    <x v="460"/>
    <x v="694"/>
    <x v="41"/>
    <x v="731"/>
    <x v="2"/>
    <x v="734"/>
    <s v="Private Equity"/>
    <n v="1000000"/>
    <x v="4"/>
    <n v="11"/>
    <x v="2"/>
    <x v="1"/>
    <x v="37"/>
  </r>
  <r>
    <n v="1211"/>
    <x v="461"/>
    <x v="695"/>
    <x v="7"/>
    <x v="732"/>
    <x v="15"/>
    <x v="735"/>
    <s v="Private Equity"/>
    <n v="3000000"/>
    <x v="4"/>
    <n v="11"/>
    <x v="2"/>
    <x v="1"/>
    <x v="37"/>
  </r>
  <r>
    <n v="1212"/>
    <x v="461"/>
    <x v="696"/>
    <x v="7"/>
    <x v="733"/>
    <x v="5"/>
    <x v="563"/>
    <s v="Private Equity"/>
    <n v="2000000"/>
    <x v="4"/>
    <n v="11"/>
    <x v="2"/>
    <x v="1"/>
    <x v="37"/>
  </r>
  <r>
    <n v="1214"/>
    <x v="462"/>
    <x v="376"/>
    <x v="2"/>
    <x v="734"/>
    <x v="0"/>
    <x v="736"/>
    <s v="Private Equity"/>
    <n v="6000000"/>
    <x v="4"/>
    <n v="11"/>
    <x v="2"/>
    <x v="1"/>
    <x v="37"/>
  </r>
  <r>
    <n v="1215"/>
    <x v="462"/>
    <x v="697"/>
    <x v="7"/>
    <x v="735"/>
    <x v="0"/>
    <x v="737"/>
    <s v="Private Equity"/>
    <n v="4000000"/>
    <x v="4"/>
    <n v="11"/>
    <x v="2"/>
    <x v="1"/>
    <x v="37"/>
  </r>
  <r>
    <n v="1216"/>
    <x v="463"/>
    <x v="698"/>
    <x v="7"/>
    <x v="736"/>
    <x v="0"/>
    <x v="738"/>
    <s v="Private Equity"/>
    <n v="5000000"/>
    <x v="4"/>
    <n v="11"/>
    <x v="2"/>
    <x v="1"/>
    <x v="37"/>
  </r>
  <r>
    <n v="1218"/>
    <x v="464"/>
    <x v="699"/>
    <x v="2"/>
    <x v="505"/>
    <x v="2"/>
    <x v="739"/>
    <s v="Private Equity"/>
    <n v="13500000"/>
    <x v="4"/>
    <n v="11"/>
    <x v="2"/>
    <x v="1"/>
    <x v="37"/>
  </r>
  <r>
    <n v="1221"/>
    <x v="464"/>
    <x v="700"/>
    <x v="41"/>
    <x v="737"/>
    <x v="3"/>
    <x v="740"/>
    <s v="Seed Funding"/>
    <n v="147000"/>
    <x v="4"/>
    <n v="11"/>
    <x v="2"/>
    <x v="1"/>
    <x v="37"/>
  </r>
  <r>
    <n v="1222"/>
    <x v="465"/>
    <x v="701"/>
    <x v="3"/>
    <x v="738"/>
    <x v="2"/>
    <x v="741"/>
    <s v="Seed Funding"/>
    <n v="1000000"/>
    <x v="4"/>
    <n v="11"/>
    <x v="2"/>
    <x v="1"/>
    <x v="37"/>
  </r>
  <r>
    <n v="1225"/>
    <x v="466"/>
    <x v="702"/>
    <x v="41"/>
    <x v="739"/>
    <x v="1"/>
    <x v="742"/>
    <s v="Seed Funding"/>
    <n v="90000"/>
    <x v="4"/>
    <n v="11"/>
    <x v="2"/>
    <x v="1"/>
    <x v="37"/>
  </r>
  <r>
    <n v="1226"/>
    <x v="466"/>
    <x v="703"/>
    <x v="7"/>
    <x v="740"/>
    <x v="1"/>
    <x v="743"/>
    <s v="Seed Funding"/>
    <n v="650000"/>
    <x v="4"/>
    <n v="11"/>
    <x v="2"/>
    <x v="1"/>
    <x v="37"/>
  </r>
  <r>
    <n v="1227"/>
    <x v="467"/>
    <x v="704"/>
    <x v="41"/>
    <x v="741"/>
    <x v="3"/>
    <x v="549"/>
    <s v="Private Equity"/>
    <n v="5000000"/>
    <x v="4"/>
    <n v="11"/>
    <x v="2"/>
    <x v="1"/>
    <x v="37"/>
  </r>
  <r>
    <n v="1228"/>
    <x v="467"/>
    <x v="705"/>
    <x v="41"/>
    <x v="742"/>
    <x v="0"/>
    <x v="744"/>
    <s v="Seed Funding"/>
    <n v="147000"/>
    <x v="4"/>
    <n v="11"/>
    <x v="2"/>
    <x v="1"/>
    <x v="37"/>
  </r>
  <r>
    <n v="1230"/>
    <x v="467"/>
    <x v="706"/>
    <x v="7"/>
    <x v="743"/>
    <x v="0"/>
    <x v="39"/>
    <s v="Private Equity"/>
    <n v="5000000"/>
    <x v="4"/>
    <n v="11"/>
    <x v="2"/>
    <x v="1"/>
    <x v="37"/>
  </r>
  <r>
    <n v="1233"/>
    <x v="468"/>
    <x v="707"/>
    <x v="41"/>
    <x v="744"/>
    <x v="0"/>
    <x v="745"/>
    <s v="Private Equity"/>
    <n v="20000000"/>
    <x v="4"/>
    <n v="11"/>
    <x v="2"/>
    <x v="1"/>
    <x v="37"/>
  </r>
  <r>
    <n v="1234"/>
    <x v="468"/>
    <x v="708"/>
    <x v="7"/>
    <x v="745"/>
    <x v="3"/>
    <x v="746"/>
    <s v="Seed Funding"/>
    <n v="600000"/>
    <x v="4"/>
    <n v="11"/>
    <x v="2"/>
    <x v="1"/>
    <x v="37"/>
  </r>
  <r>
    <n v="1235"/>
    <x v="468"/>
    <x v="27"/>
    <x v="2"/>
    <x v="277"/>
    <x v="0"/>
    <x v="747"/>
    <s v="Private Equity"/>
    <n v="10000000"/>
    <x v="4"/>
    <n v="11"/>
    <x v="2"/>
    <x v="1"/>
    <x v="37"/>
  </r>
  <r>
    <n v="1238"/>
    <x v="469"/>
    <x v="299"/>
    <x v="41"/>
    <x v="746"/>
    <x v="3"/>
    <x v="748"/>
    <s v="Private Equity"/>
    <n v="4000000"/>
    <x v="4"/>
    <n v="11"/>
    <x v="2"/>
    <x v="1"/>
    <x v="37"/>
  </r>
  <r>
    <n v="1246"/>
    <x v="470"/>
    <x v="709"/>
    <x v="2"/>
    <x v="747"/>
    <x v="20"/>
    <x v="749"/>
    <s v="Private Equity"/>
    <n v="2000000"/>
    <x v="4"/>
    <n v="11"/>
    <x v="2"/>
    <x v="1"/>
    <x v="37"/>
  </r>
  <r>
    <n v="1248"/>
    <x v="471"/>
    <x v="710"/>
    <x v="41"/>
    <x v="748"/>
    <x v="2"/>
    <x v="750"/>
    <s v="Private Equity"/>
    <n v="3000000"/>
    <x v="4"/>
    <n v="11"/>
    <x v="2"/>
    <x v="1"/>
    <x v="37"/>
  </r>
  <r>
    <n v="1249"/>
    <x v="472"/>
    <x v="315"/>
    <x v="41"/>
    <x v="749"/>
    <x v="14"/>
    <x v="751"/>
    <s v="Private Equity"/>
    <n v="1000000"/>
    <x v="4"/>
    <n v="11"/>
    <x v="2"/>
    <x v="1"/>
    <x v="37"/>
  </r>
  <r>
    <n v="1250"/>
    <x v="472"/>
    <x v="711"/>
    <x v="2"/>
    <x v="750"/>
    <x v="0"/>
    <x v="752"/>
    <s v="Seed Funding"/>
    <n v="963000"/>
    <x v="4"/>
    <n v="11"/>
    <x v="2"/>
    <x v="1"/>
    <x v="37"/>
  </r>
  <r>
    <n v="1251"/>
    <x v="472"/>
    <x v="712"/>
    <x v="2"/>
    <x v="751"/>
    <x v="0"/>
    <x v="753"/>
    <s v="Seed Funding"/>
    <n v="150000"/>
    <x v="4"/>
    <n v="11"/>
    <x v="2"/>
    <x v="1"/>
    <x v="37"/>
  </r>
  <r>
    <n v="1252"/>
    <x v="472"/>
    <x v="713"/>
    <x v="7"/>
    <x v="752"/>
    <x v="0"/>
    <x v="754"/>
    <s v="Seed Funding"/>
    <n v="200000"/>
    <x v="4"/>
    <n v="11"/>
    <x v="2"/>
    <x v="1"/>
    <x v="37"/>
  </r>
  <r>
    <n v="1253"/>
    <x v="472"/>
    <x v="714"/>
    <x v="7"/>
    <x v="753"/>
    <x v="0"/>
    <x v="32"/>
    <s v="Private Equity"/>
    <n v="2000000"/>
    <x v="4"/>
    <n v="11"/>
    <x v="2"/>
    <x v="1"/>
    <x v="37"/>
  </r>
  <r>
    <n v="1254"/>
    <x v="472"/>
    <x v="715"/>
    <x v="20"/>
    <x v="754"/>
    <x v="6"/>
    <x v="740"/>
    <s v="Seed Funding"/>
    <n v="218000"/>
    <x v="4"/>
    <n v="11"/>
    <x v="2"/>
    <x v="1"/>
    <x v="37"/>
  </r>
  <r>
    <n v="1255"/>
    <x v="472"/>
    <x v="716"/>
    <x v="7"/>
    <x v="755"/>
    <x v="5"/>
    <x v="755"/>
    <s v="Seed Funding"/>
    <n v="100000"/>
    <x v="4"/>
    <n v="11"/>
    <x v="2"/>
    <x v="1"/>
    <x v="37"/>
  </r>
  <r>
    <n v="1256"/>
    <x v="472"/>
    <x v="717"/>
    <x v="41"/>
    <x v="756"/>
    <x v="30"/>
    <x v="756"/>
    <s v="Seed Funding"/>
    <n v="440000"/>
    <x v="4"/>
    <n v="11"/>
    <x v="2"/>
    <x v="1"/>
    <x v="37"/>
  </r>
  <r>
    <n v="1257"/>
    <x v="472"/>
    <x v="718"/>
    <x v="41"/>
    <x v="757"/>
    <x v="0"/>
    <x v="30"/>
    <s v="Private Equity"/>
    <n v="500000"/>
    <x v="4"/>
    <n v="11"/>
    <x v="2"/>
    <x v="1"/>
    <x v="37"/>
  </r>
  <r>
    <n v="1259"/>
    <x v="472"/>
    <x v="719"/>
    <x v="41"/>
    <x v="758"/>
    <x v="3"/>
    <x v="757"/>
    <s v="Seed Funding"/>
    <n v="500000"/>
    <x v="4"/>
    <n v="11"/>
    <x v="2"/>
    <x v="1"/>
    <x v="37"/>
  </r>
  <r>
    <n v="1261"/>
    <x v="473"/>
    <x v="720"/>
    <x v="41"/>
    <x v="759"/>
    <x v="0"/>
    <x v="758"/>
    <s v="Private Equity"/>
    <n v="5000000"/>
    <x v="4"/>
    <n v="10"/>
    <x v="3"/>
    <x v="1"/>
    <x v="38"/>
  </r>
  <r>
    <n v="1263"/>
    <x v="473"/>
    <x v="42"/>
    <x v="7"/>
    <x v="760"/>
    <x v="4"/>
    <x v="759"/>
    <s v="Private Equity"/>
    <n v="2000000"/>
    <x v="4"/>
    <n v="10"/>
    <x v="3"/>
    <x v="1"/>
    <x v="38"/>
  </r>
  <r>
    <n v="1264"/>
    <x v="473"/>
    <x v="721"/>
    <x v="2"/>
    <x v="761"/>
    <x v="1"/>
    <x v="760"/>
    <s v="Seed Funding"/>
    <n v="200000"/>
    <x v="4"/>
    <n v="10"/>
    <x v="3"/>
    <x v="1"/>
    <x v="38"/>
  </r>
  <r>
    <n v="1265"/>
    <x v="474"/>
    <x v="722"/>
    <x v="2"/>
    <x v="762"/>
    <x v="0"/>
    <x v="761"/>
    <s v="Private Equity"/>
    <n v="450000"/>
    <x v="4"/>
    <n v="10"/>
    <x v="3"/>
    <x v="1"/>
    <x v="38"/>
  </r>
  <r>
    <n v="1268"/>
    <x v="474"/>
    <x v="723"/>
    <x v="2"/>
    <x v="762"/>
    <x v="6"/>
    <x v="762"/>
    <s v="Private Equity"/>
    <n v="2000000"/>
    <x v="4"/>
    <n v="10"/>
    <x v="3"/>
    <x v="1"/>
    <x v="38"/>
  </r>
  <r>
    <n v="1269"/>
    <x v="474"/>
    <x v="54"/>
    <x v="2"/>
    <x v="763"/>
    <x v="6"/>
    <x v="763"/>
    <s v="Private Equity"/>
    <n v="4200000"/>
    <x v="4"/>
    <n v="10"/>
    <x v="3"/>
    <x v="1"/>
    <x v="38"/>
  </r>
  <r>
    <n v="1270"/>
    <x v="474"/>
    <x v="724"/>
    <x v="41"/>
    <x v="764"/>
    <x v="11"/>
    <x v="764"/>
    <s v="Private Equity"/>
    <n v="3000000"/>
    <x v="4"/>
    <n v="10"/>
    <x v="3"/>
    <x v="1"/>
    <x v="38"/>
  </r>
  <r>
    <n v="1272"/>
    <x v="474"/>
    <x v="725"/>
    <x v="41"/>
    <x v="765"/>
    <x v="3"/>
    <x v="765"/>
    <s v="Seed Funding"/>
    <n v="1000000"/>
    <x v="4"/>
    <n v="10"/>
    <x v="3"/>
    <x v="1"/>
    <x v="38"/>
  </r>
  <r>
    <n v="1273"/>
    <x v="474"/>
    <x v="726"/>
    <x v="41"/>
    <x v="766"/>
    <x v="1"/>
    <x v="766"/>
    <s v="Private Equity"/>
    <n v="2500000"/>
    <x v="4"/>
    <n v="10"/>
    <x v="3"/>
    <x v="1"/>
    <x v="38"/>
  </r>
  <r>
    <n v="1274"/>
    <x v="474"/>
    <x v="727"/>
    <x v="41"/>
    <x v="767"/>
    <x v="3"/>
    <x v="767"/>
    <s v="Private Equity"/>
    <n v="3750000"/>
    <x v="4"/>
    <n v="10"/>
    <x v="3"/>
    <x v="1"/>
    <x v="38"/>
  </r>
  <r>
    <n v="1278"/>
    <x v="475"/>
    <x v="728"/>
    <x v="7"/>
    <x v="768"/>
    <x v="3"/>
    <x v="768"/>
    <s v="Private Equity"/>
    <n v="1200000"/>
    <x v="4"/>
    <n v="10"/>
    <x v="3"/>
    <x v="1"/>
    <x v="38"/>
  </r>
  <r>
    <n v="1280"/>
    <x v="476"/>
    <x v="729"/>
    <x v="7"/>
    <x v="769"/>
    <x v="6"/>
    <x v="531"/>
    <s v="Seed Funding"/>
    <n v="300000"/>
    <x v="4"/>
    <n v="10"/>
    <x v="3"/>
    <x v="1"/>
    <x v="38"/>
  </r>
  <r>
    <n v="1282"/>
    <x v="476"/>
    <x v="730"/>
    <x v="2"/>
    <x v="734"/>
    <x v="0"/>
    <x v="769"/>
    <s v="Private Equity"/>
    <n v="1050000"/>
    <x v="4"/>
    <n v="10"/>
    <x v="3"/>
    <x v="1"/>
    <x v="38"/>
  </r>
  <r>
    <n v="1283"/>
    <x v="477"/>
    <x v="731"/>
    <x v="7"/>
    <x v="770"/>
    <x v="0"/>
    <x v="770"/>
    <s v="Seed Funding"/>
    <n v="100000"/>
    <x v="4"/>
    <n v="10"/>
    <x v="3"/>
    <x v="1"/>
    <x v="38"/>
  </r>
  <r>
    <n v="1284"/>
    <x v="477"/>
    <x v="732"/>
    <x v="7"/>
    <x v="771"/>
    <x v="3"/>
    <x v="771"/>
    <s v="Private Equity"/>
    <n v="2200000"/>
    <x v="4"/>
    <n v="10"/>
    <x v="3"/>
    <x v="1"/>
    <x v="38"/>
  </r>
  <r>
    <n v="1285"/>
    <x v="477"/>
    <x v="733"/>
    <x v="41"/>
    <x v="772"/>
    <x v="3"/>
    <x v="772"/>
    <s v="Private Equity"/>
    <n v="15000000"/>
    <x v="4"/>
    <n v="10"/>
    <x v="3"/>
    <x v="1"/>
    <x v="38"/>
  </r>
  <r>
    <n v="1288"/>
    <x v="478"/>
    <x v="734"/>
    <x v="41"/>
    <x v="773"/>
    <x v="0"/>
    <x v="773"/>
    <s v="Private Equity"/>
    <n v="50000000"/>
    <x v="4"/>
    <n v="10"/>
    <x v="3"/>
    <x v="1"/>
    <x v="38"/>
  </r>
  <r>
    <n v="1289"/>
    <x v="478"/>
    <x v="735"/>
    <x v="41"/>
    <x v="774"/>
    <x v="1"/>
    <x v="774"/>
    <s v="Seed Funding"/>
    <n v="500000"/>
    <x v="4"/>
    <n v="10"/>
    <x v="3"/>
    <x v="1"/>
    <x v="38"/>
  </r>
  <r>
    <n v="1291"/>
    <x v="479"/>
    <x v="736"/>
    <x v="2"/>
    <x v="775"/>
    <x v="6"/>
    <x v="775"/>
    <s v="Private Equity"/>
    <n v="2000000"/>
    <x v="4"/>
    <n v="10"/>
    <x v="3"/>
    <x v="1"/>
    <x v="38"/>
  </r>
  <r>
    <n v="1294"/>
    <x v="479"/>
    <x v="737"/>
    <x v="7"/>
    <x v="776"/>
    <x v="29"/>
    <x v="776"/>
    <s v="Seed Funding"/>
    <n v="450000"/>
    <x v="4"/>
    <n v="10"/>
    <x v="3"/>
    <x v="1"/>
    <x v="38"/>
  </r>
  <r>
    <n v="1296"/>
    <x v="480"/>
    <x v="738"/>
    <x v="41"/>
    <x v="777"/>
    <x v="0"/>
    <x v="68"/>
    <s v="Private Equity"/>
    <n v="7000000"/>
    <x v="4"/>
    <n v="10"/>
    <x v="3"/>
    <x v="1"/>
    <x v="38"/>
  </r>
  <r>
    <n v="1297"/>
    <x v="480"/>
    <x v="739"/>
    <x v="3"/>
    <x v="778"/>
    <x v="11"/>
    <x v="777"/>
    <s v="Private Equity"/>
    <n v="6000000"/>
    <x v="4"/>
    <n v="10"/>
    <x v="3"/>
    <x v="1"/>
    <x v="38"/>
  </r>
  <r>
    <n v="1301"/>
    <x v="481"/>
    <x v="740"/>
    <x v="41"/>
    <x v="779"/>
    <x v="0"/>
    <x v="778"/>
    <s v="Private Equity"/>
    <n v="25000000"/>
    <x v="4"/>
    <n v="10"/>
    <x v="3"/>
    <x v="1"/>
    <x v="38"/>
  </r>
  <r>
    <n v="1302"/>
    <x v="481"/>
    <x v="741"/>
    <x v="41"/>
    <x v="780"/>
    <x v="11"/>
    <x v="779"/>
    <s v="Seed Funding"/>
    <n v="227000"/>
    <x v="4"/>
    <n v="10"/>
    <x v="3"/>
    <x v="1"/>
    <x v="38"/>
  </r>
  <r>
    <n v="1303"/>
    <x v="481"/>
    <x v="742"/>
    <x v="41"/>
    <x v="781"/>
    <x v="3"/>
    <x v="780"/>
    <s v="Seed Funding"/>
    <n v="1000000"/>
    <x v="4"/>
    <n v="10"/>
    <x v="3"/>
    <x v="1"/>
    <x v="38"/>
  </r>
  <r>
    <n v="1306"/>
    <x v="482"/>
    <x v="743"/>
    <x v="41"/>
    <x v="782"/>
    <x v="1"/>
    <x v="781"/>
    <s v="Seed Funding"/>
    <n v="300000"/>
    <x v="4"/>
    <n v="10"/>
    <x v="3"/>
    <x v="1"/>
    <x v="38"/>
  </r>
  <r>
    <n v="1307"/>
    <x v="482"/>
    <x v="744"/>
    <x v="47"/>
    <x v="783"/>
    <x v="3"/>
    <x v="782"/>
    <s v="Private Equity"/>
    <n v="16000000"/>
    <x v="4"/>
    <n v="10"/>
    <x v="3"/>
    <x v="1"/>
    <x v="38"/>
  </r>
  <r>
    <n v="1308"/>
    <x v="483"/>
    <x v="745"/>
    <x v="7"/>
    <x v="784"/>
    <x v="2"/>
    <x v="783"/>
    <s v="Seed Funding"/>
    <n v="150000"/>
    <x v="4"/>
    <n v="10"/>
    <x v="3"/>
    <x v="1"/>
    <x v="38"/>
  </r>
  <r>
    <n v="1311"/>
    <x v="483"/>
    <x v="746"/>
    <x v="7"/>
    <x v="785"/>
    <x v="6"/>
    <x v="784"/>
    <s v="Private Equity"/>
    <n v="2500000"/>
    <x v="4"/>
    <n v="10"/>
    <x v="3"/>
    <x v="1"/>
    <x v="38"/>
  </r>
  <r>
    <n v="1313"/>
    <x v="484"/>
    <x v="325"/>
    <x v="41"/>
    <x v="786"/>
    <x v="0"/>
    <x v="785"/>
    <s v="Private Equity"/>
    <n v="30000000"/>
    <x v="4"/>
    <n v="10"/>
    <x v="3"/>
    <x v="1"/>
    <x v="38"/>
  </r>
  <r>
    <n v="1314"/>
    <x v="484"/>
    <x v="349"/>
    <x v="41"/>
    <x v="787"/>
    <x v="0"/>
    <x v="786"/>
    <s v="Private Equity"/>
    <n v="1100000"/>
    <x v="4"/>
    <n v="10"/>
    <x v="3"/>
    <x v="1"/>
    <x v="38"/>
  </r>
  <r>
    <n v="1315"/>
    <x v="484"/>
    <x v="747"/>
    <x v="7"/>
    <x v="788"/>
    <x v="3"/>
    <x v="787"/>
    <s v="Private Equity"/>
    <n v="750000"/>
    <x v="4"/>
    <n v="10"/>
    <x v="3"/>
    <x v="1"/>
    <x v="38"/>
  </r>
  <r>
    <n v="1319"/>
    <x v="485"/>
    <x v="748"/>
    <x v="41"/>
    <x v="789"/>
    <x v="3"/>
    <x v="788"/>
    <s v="Seed Funding"/>
    <n v="300000"/>
    <x v="4"/>
    <n v="10"/>
    <x v="3"/>
    <x v="1"/>
    <x v="38"/>
  </r>
  <r>
    <n v="1321"/>
    <x v="486"/>
    <x v="11"/>
    <x v="41"/>
    <x v="790"/>
    <x v="1"/>
    <x v="789"/>
    <s v="Private Equity"/>
    <n v="3000000"/>
    <x v="4"/>
    <n v="10"/>
    <x v="3"/>
    <x v="1"/>
    <x v="38"/>
  </r>
  <r>
    <n v="1322"/>
    <x v="486"/>
    <x v="525"/>
    <x v="41"/>
    <x v="791"/>
    <x v="3"/>
    <x v="790"/>
    <s v="Private Equity"/>
    <n v="7500000"/>
    <x v="4"/>
    <n v="10"/>
    <x v="3"/>
    <x v="1"/>
    <x v="38"/>
  </r>
  <r>
    <n v="1323"/>
    <x v="487"/>
    <x v="749"/>
    <x v="2"/>
    <x v="792"/>
    <x v="0"/>
    <x v="252"/>
    <s v="Private Equity"/>
    <n v="6000000"/>
    <x v="4"/>
    <n v="10"/>
    <x v="3"/>
    <x v="1"/>
    <x v="38"/>
  </r>
  <r>
    <n v="1324"/>
    <x v="487"/>
    <x v="750"/>
    <x v="41"/>
    <x v="793"/>
    <x v="3"/>
    <x v="732"/>
    <s v="Seed Funding"/>
    <n v="500000"/>
    <x v="4"/>
    <n v="10"/>
    <x v="3"/>
    <x v="1"/>
    <x v="38"/>
  </r>
  <r>
    <n v="1327"/>
    <x v="487"/>
    <x v="751"/>
    <x v="7"/>
    <x v="794"/>
    <x v="1"/>
    <x v="791"/>
    <s v="Seed Funding"/>
    <n v="100000"/>
    <x v="4"/>
    <n v="10"/>
    <x v="3"/>
    <x v="1"/>
    <x v="38"/>
  </r>
  <r>
    <n v="1330"/>
    <x v="488"/>
    <x v="752"/>
    <x v="2"/>
    <x v="673"/>
    <x v="29"/>
    <x v="792"/>
    <s v="Private Equity"/>
    <n v="1000000"/>
    <x v="4"/>
    <n v="10"/>
    <x v="3"/>
    <x v="1"/>
    <x v="38"/>
  </r>
  <r>
    <n v="1331"/>
    <x v="489"/>
    <x v="753"/>
    <x v="41"/>
    <x v="795"/>
    <x v="0"/>
    <x v="793"/>
    <s v="Private Equity"/>
    <n v="700000"/>
    <x v="4"/>
    <n v="10"/>
    <x v="3"/>
    <x v="1"/>
    <x v="38"/>
  </r>
  <r>
    <n v="1332"/>
    <x v="489"/>
    <x v="369"/>
    <x v="7"/>
    <x v="796"/>
    <x v="4"/>
    <x v="794"/>
    <s v="Private Equity"/>
    <n v="971000"/>
    <x v="4"/>
    <n v="10"/>
    <x v="3"/>
    <x v="1"/>
    <x v="38"/>
  </r>
  <r>
    <n v="1333"/>
    <x v="489"/>
    <x v="75"/>
    <x v="7"/>
    <x v="797"/>
    <x v="0"/>
    <x v="795"/>
    <s v="Private Equity"/>
    <n v="27000000"/>
    <x v="4"/>
    <n v="10"/>
    <x v="3"/>
    <x v="1"/>
    <x v="38"/>
  </r>
  <r>
    <n v="1335"/>
    <x v="490"/>
    <x v="754"/>
    <x v="7"/>
    <x v="798"/>
    <x v="2"/>
    <x v="703"/>
    <s v="Seed Funding"/>
    <n v="100000"/>
    <x v="4"/>
    <n v="10"/>
    <x v="3"/>
    <x v="1"/>
    <x v="38"/>
  </r>
  <r>
    <n v="1336"/>
    <x v="490"/>
    <x v="755"/>
    <x v="7"/>
    <x v="799"/>
    <x v="4"/>
    <x v="703"/>
    <s v="Seed Funding"/>
    <n v="100000"/>
    <x v="4"/>
    <n v="10"/>
    <x v="3"/>
    <x v="1"/>
    <x v="38"/>
  </r>
  <r>
    <n v="1337"/>
    <x v="490"/>
    <x v="756"/>
    <x v="7"/>
    <x v="800"/>
    <x v="0"/>
    <x v="703"/>
    <s v="Seed Funding"/>
    <n v="100000"/>
    <x v="4"/>
    <n v="10"/>
    <x v="3"/>
    <x v="1"/>
    <x v="38"/>
  </r>
  <r>
    <n v="1338"/>
    <x v="491"/>
    <x v="757"/>
    <x v="7"/>
    <x v="801"/>
    <x v="0"/>
    <x v="796"/>
    <s v="Private Equity"/>
    <n v="750000"/>
    <x v="4"/>
    <n v="10"/>
    <x v="3"/>
    <x v="1"/>
    <x v="38"/>
  </r>
  <r>
    <n v="1339"/>
    <x v="492"/>
    <x v="758"/>
    <x v="41"/>
    <x v="802"/>
    <x v="3"/>
    <x v="797"/>
    <s v="Seed Funding"/>
    <n v="1000000"/>
    <x v="4"/>
    <n v="10"/>
    <x v="3"/>
    <x v="1"/>
    <x v="38"/>
  </r>
  <r>
    <n v="1341"/>
    <x v="493"/>
    <x v="759"/>
    <x v="7"/>
    <x v="803"/>
    <x v="26"/>
    <x v="326"/>
    <s v="Private Equity"/>
    <n v="6700000"/>
    <x v="4"/>
    <n v="9"/>
    <x v="4"/>
    <x v="2"/>
    <x v="39"/>
  </r>
  <r>
    <n v="1347"/>
    <x v="494"/>
    <x v="182"/>
    <x v="2"/>
    <x v="804"/>
    <x v="4"/>
    <x v="798"/>
    <s v="Private Equity"/>
    <n v="1350000"/>
    <x v="4"/>
    <n v="9"/>
    <x v="4"/>
    <x v="2"/>
    <x v="39"/>
  </r>
  <r>
    <n v="1350"/>
    <x v="494"/>
    <x v="467"/>
    <x v="41"/>
    <x v="805"/>
    <x v="3"/>
    <x v="153"/>
    <s v="Private Equity"/>
    <n v="900000"/>
    <x v="4"/>
    <n v="9"/>
    <x v="4"/>
    <x v="2"/>
    <x v="39"/>
  </r>
  <r>
    <n v="1351"/>
    <x v="495"/>
    <x v="91"/>
    <x v="2"/>
    <x v="806"/>
    <x v="0"/>
    <x v="799"/>
    <s v="Private Equity"/>
    <n v="8000000"/>
    <x v="4"/>
    <n v="9"/>
    <x v="4"/>
    <x v="2"/>
    <x v="39"/>
  </r>
  <r>
    <n v="1352"/>
    <x v="495"/>
    <x v="760"/>
    <x v="41"/>
    <x v="699"/>
    <x v="2"/>
    <x v="800"/>
    <s v="Seed Funding"/>
    <n v="500000"/>
    <x v="4"/>
    <n v="9"/>
    <x v="4"/>
    <x v="2"/>
    <x v="39"/>
  </r>
  <r>
    <n v="1353"/>
    <x v="495"/>
    <x v="761"/>
    <x v="0"/>
    <x v="807"/>
    <x v="0"/>
    <x v="436"/>
    <s v="Private Equity"/>
    <n v="6000000"/>
    <x v="4"/>
    <n v="9"/>
    <x v="4"/>
    <x v="2"/>
    <x v="39"/>
  </r>
  <r>
    <n v="1354"/>
    <x v="495"/>
    <x v="762"/>
    <x v="2"/>
    <x v="808"/>
    <x v="1"/>
    <x v="801"/>
    <s v="Seed Funding"/>
    <n v="315000"/>
    <x v="4"/>
    <n v="9"/>
    <x v="4"/>
    <x v="2"/>
    <x v="39"/>
  </r>
  <r>
    <n v="1355"/>
    <x v="496"/>
    <x v="763"/>
    <x v="0"/>
    <x v="809"/>
    <x v="0"/>
    <x v="802"/>
    <s v="Seed Funding"/>
    <n v="670000"/>
    <x v="4"/>
    <n v="9"/>
    <x v="4"/>
    <x v="2"/>
    <x v="39"/>
  </r>
  <r>
    <n v="1356"/>
    <x v="496"/>
    <x v="764"/>
    <x v="2"/>
    <x v="810"/>
    <x v="0"/>
    <x v="803"/>
    <s v="Seed Funding"/>
    <n v="200000"/>
    <x v="4"/>
    <n v="9"/>
    <x v="4"/>
    <x v="2"/>
    <x v="39"/>
  </r>
  <r>
    <n v="1357"/>
    <x v="497"/>
    <x v="0"/>
    <x v="0"/>
    <x v="811"/>
    <x v="0"/>
    <x v="804"/>
    <s v="Private Equity"/>
    <n v="50000000"/>
    <x v="4"/>
    <n v="9"/>
    <x v="4"/>
    <x v="2"/>
    <x v="39"/>
  </r>
  <r>
    <n v="1360"/>
    <x v="498"/>
    <x v="765"/>
    <x v="41"/>
    <x v="812"/>
    <x v="2"/>
    <x v="805"/>
    <s v="Seed Funding"/>
    <n v="150000"/>
    <x v="4"/>
    <n v="9"/>
    <x v="4"/>
    <x v="2"/>
    <x v="39"/>
  </r>
  <r>
    <n v="1361"/>
    <x v="498"/>
    <x v="766"/>
    <x v="41"/>
    <x v="813"/>
    <x v="6"/>
    <x v="806"/>
    <s v="Seed Funding"/>
    <n v="450000"/>
    <x v="4"/>
    <n v="9"/>
    <x v="4"/>
    <x v="2"/>
    <x v="39"/>
  </r>
  <r>
    <n v="1363"/>
    <x v="499"/>
    <x v="767"/>
    <x v="41"/>
    <x v="814"/>
    <x v="3"/>
    <x v="807"/>
    <s v="Seed Funding"/>
    <n v="448000"/>
    <x v="4"/>
    <n v="9"/>
    <x v="4"/>
    <x v="2"/>
    <x v="39"/>
  </r>
  <r>
    <n v="1364"/>
    <x v="499"/>
    <x v="768"/>
    <x v="7"/>
    <x v="815"/>
    <x v="5"/>
    <x v="808"/>
    <s v="Private Equity"/>
    <n v="3000000"/>
    <x v="4"/>
    <n v="9"/>
    <x v="4"/>
    <x v="2"/>
    <x v="39"/>
  </r>
  <r>
    <n v="1365"/>
    <x v="499"/>
    <x v="124"/>
    <x v="2"/>
    <x v="816"/>
    <x v="3"/>
    <x v="809"/>
    <s v="Private Equity"/>
    <n v="12300000"/>
    <x v="4"/>
    <n v="9"/>
    <x v="4"/>
    <x v="2"/>
    <x v="39"/>
  </r>
  <r>
    <n v="1366"/>
    <x v="499"/>
    <x v="769"/>
    <x v="41"/>
    <x v="817"/>
    <x v="6"/>
    <x v="810"/>
    <s v="Seed Funding"/>
    <n v="300000"/>
    <x v="4"/>
    <n v="9"/>
    <x v="4"/>
    <x v="2"/>
    <x v="39"/>
  </r>
  <r>
    <n v="1370"/>
    <x v="500"/>
    <x v="770"/>
    <x v="41"/>
    <x v="818"/>
    <x v="1"/>
    <x v="811"/>
    <s v="Private Equity"/>
    <n v="2500000"/>
    <x v="4"/>
    <n v="9"/>
    <x v="4"/>
    <x v="2"/>
    <x v="39"/>
  </r>
  <r>
    <n v="1372"/>
    <x v="501"/>
    <x v="771"/>
    <x v="41"/>
    <x v="819"/>
    <x v="0"/>
    <x v="812"/>
    <s v="Seed Funding"/>
    <n v="150000"/>
    <x v="4"/>
    <n v="9"/>
    <x v="4"/>
    <x v="2"/>
    <x v="39"/>
  </r>
  <r>
    <n v="1374"/>
    <x v="502"/>
    <x v="772"/>
    <x v="41"/>
    <x v="820"/>
    <x v="1"/>
    <x v="813"/>
    <s v="Seed Funding"/>
    <n v="200000"/>
    <x v="4"/>
    <n v="9"/>
    <x v="4"/>
    <x v="2"/>
    <x v="39"/>
  </r>
  <r>
    <n v="1375"/>
    <x v="502"/>
    <x v="325"/>
    <x v="2"/>
    <x v="821"/>
    <x v="0"/>
    <x v="814"/>
    <s v="Private Equity"/>
    <n v="5000000"/>
    <x v="4"/>
    <n v="9"/>
    <x v="4"/>
    <x v="2"/>
    <x v="39"/>
  </r>
  <r>
    <n v="1376"/>
    <x v="502"/>
    <x v="773"/>
    <x v="41"/>
    <x v="438"/>
    <x v="0"/>
    <x v="68"/>
    <s v="Private Equity"/>
    <n v="1500000"/>
    <x v="4"/>
    <n v="9"/>
    <x v="4"/>
    <x v="2"/>
    <x v="39"/>
  </r>
  <r>
    <n v="1377"/>
    <x v="503"/>
    <x v="774"/>
    <x v="41"/>
    <x v="822"/>
    <x v="11"/>
    <x v="815"/>
    <s v="Seed Funding"/>
    <n v="100000"/>
    <x v="4"/>
    <n v="9"/>
    <x v="4"/>
    <x v="2"/>
    <x v="39"/>
  </r>
  <r>
    <n v="1378"/>
    <x v="503"/>
    <x v="775"/>
    <x v="41"/>
    <x v="823"/>
    <x v="1"/>
    <x v="706"/>
    <s v="Private Equity"/>
    <n v="1000000"/>
    <x v="4"/>
    <n v="9"/>
    <x v="4"/>
    <x v="2"/>
    <x v="39"/>
  </r>
  <r>
    <n v="1379"/>
    <x v="504"/>
    <x v="776"/>
    <x v="41"/>
    <x v="824"/>
    <x v="0"/>
    <x v="326"/>
    <s v="Seed Funding"/>
    <n v="750000"/>
    <x v="4"/>
    <n v="9"/>
    <x v="4"/>
    <x v="2"/>
    <x v="39"/>
  </r>
  <r>
    <n v="1381"/>
    <x v="504"/>
    <x v="266"/>
    <x v="41"/>
    <x v="825"/>
    <x v="0"/>
    <x v="344"/>
    <s v="Private Equity"/>
    <n v="15000000"/>
    <x v="4"/>
    <n v="9"/>
    <x v="4"/>
    <x v="2"/>
    <x v="39"/>
  </r>
  <r>
    <n v="1383"/>
    <x v="505"/>
    <x v="777"/>
    <x v="2"/>
    <x v="826"/>
    <x v="11"/>
    <x v="213"/>
    <s v="Seed Funding"/>
    <n v="500000"/>
    <x v="4"/>
    <n v="9"/>
    <x v="4"/>
    <x v="2"/>
    <x v="39"/>
  </r>
  <r>
    <n v="1387"/>
    <x v="506"/>
    <x v="247"/>
    <x v="2"/>
    <x v="827"/>
    <x v="3"/>
    <x v="816"/>
    <s v="Private Equity"/>
    <n v="31300000"/>
    <x v="4"/>
    <n v="9"/>
    <x v="4"/>
    <x v="2"/>
    <x v="39"/>
  </r>
  <r>
    <n v="1388"/>
    <x v="506"/>
    <x v="778"/>
    <x v="2"/>
    <x v="828"/>
    <x v="29"/>
    <x v="817"/>
    <s v="Seed Funding"/>
    <n v="298000"/>
    <x v="4"/>
    <n v="9"/>
    <x v="4"/>
    <x v="2"/>
    <x v="39"/>
  </r>
  <r>
    <n v="1389"/>
    <x v="506"/>
    <x v="644"/>
    <x v="41"/>
    <x v="829"/>
    <x v="2"/>
    <x v="818"/>
    <s v="Seed Funding"/>
    <n v="350000"/>
    <x v="4"/>
    <n v="9"/>
    <x v="4"/>
    <x v="2"/>
    <x v="39"/>
  </r>
  <r>
    <n v="1390"/>
    <x v="507"/>
    <x v="779"/>
    <x v="41"/>
    <x v="830"/>
    <x v="2"/>
    <x v="383"/>
    <s v="Private Equity"/>
    <n v="6000000"/>
    <x v="4"/>
    <n v="9"/>
    <x v="4"/>
    <x v="2"/>
    <x v="39"/>
  </r>
  <r>
    <n v="1392"/>
    <x v="507"/>
    <x v="780"/>
    <x v="7"/>
    <x v="831"/>
    <x v="0"/>
    <x v="819"/>
    <s v="Seed Funding"/>
    <n v="425000"/>
    <x v="4"/>
    <n v="9"/>
    <x v="4"/>
    <x v="2"/>
    <x v="39"/>
  </r>
  <r>
    <n v="1394"/>
    <x v="507"/>
    <x v="781"/>
    <x v="7"/>
    <x v="832"/>
    <x v="5"/>
    <x v="820"/>
    <s v="Private Equity"/>
    <n v="745000"/>
    <x v="4"/>
    <n v="9"/>
    <x v="4"/>
    <x v="2"/>
    <x v="39"/>
  </r>
  <r>
    <n v="1395"/>
    <x v="508"/>
    <x v="782"/>
    <x v="7"/>
    <x v="833"/>
    <x v="4"/>
    <x v="821"/>
    <s v="Private Equity"/>
    <n v="6000000"/>
    <x v="4"/>
    <n v="9"/>
    <x v="4"/>
    <x v="2"/>
    <x v="39"/>
  </r>
  <r>
    <n v="1401"/>
    <x v="509"/>
    <x v="637"/>
    <x v="41"/>
    <x v="834"/>
    <x v="0"/>
    <x v="822"/>
    <s v="Private Equity"/>
    <n v="1580000"/>
    <x v="4"/>
    <n v="9"/>
    <x v="4"/>
    <x v="2"/>
    <x v="39"/>
  </r>
  <r>
    <n v="1403"/>
    <x v="510"/>
    <x v="783"/>
    <x v="2"/>
    <x v="835"/>
    <x v="29"/>
    <x v="109"/>
    <s v="Seed Funding"/>
    <n v="500000"/>
    <x v="4"/>
    <n v="9"/>
    <x v="4"/>
    <x v="2"/>
    <x v="39"/>
  </r>
  <r>
    <n v="1404"/>
    <x v="510"/>
    <x v="784"/>
    <x v="41"/>
    <x v="836"/>
    <x v="22"/>
    <x v="823"/>
    <s v="Seed Funding"/>
    <n v="1000000"/>
    <x v="4"/>
    <n v="9"/>
    <x v="4"/>
    <x v="2"/>
    <x v="39"/>
  </r>
  <r>
    <n v="1405"/>
    <x v="510"/>
    <x v="564"/>
    <x v="41"/>
    <x v="837"/>
    <x v="11"/>
    <x v="34"/>
    <s v="Seed Funding"/>
    <n v="1000000"/>
    <x v="4"/>
    <n v="9"/>
    <x v="4"/>
    <x v="2"/>
    <x v="39"/>
  </r>
  <r>
    <n v="1406"/>
    <x v="510"/>
    <x v="785"/>
    <x v="7"/>
    <x v="838"/>
    <x v="5"/>
    <x v="824"/>
    <s v="Private Equity"/>
    <n v="51000000"/>
    <x v="4"/>
    <n v="9"/>
    <x v="4"/>
    <x v="2"/>
    <x v="39"/>
  </r>
  <r>
    <n v="1407"/>
    <x v="511"/>
    <x v="786"/>
    <x v="2"/>
    <x v="839"/>
    <x v="2"/>
    <x v="825"/>
    <s v="Seed Funding"/>
    <n v="180000"/>
    <x v="4"/>
    <n v="9"/>
    <x v="4"/>
    <x v="2"/>
    <x v="39"/>
  </r>
  <r>
    <n v="1409"/>
    <x v="511"/>
    <x v="787"/>
    <x v="41"/>
    <x v="840"/>
    <x v="0"/>
    <x v="826"/>
    <s v="Private Equity"/>
    <n v="1500000"/>
    <x v="4"/>
    <n v="9"/>
    <x v="4"/>
    <x v="2"/>
    <x v="39"/>
  </r>
  <r>
    <n v="1411"/>
    <x v="512"/>
    <x v="788"/>
    <x v="7"/>
    <x v="841"/>
    <x v="3"/>
    <x v="827"/>
    <s v="Private Equity"/>
    <n v="19000000"/>
    <x v="4"/>
    <n v="9"/>
    <x v="4"/>
    <x v="2"/>
    <x v="39"/>
  </r>
  <r>
    <n v="1413"/>
    <x v="513"/>
    <x v="789"/>
    <x v="2"/>
    <x v="842"/>
    <x v="1"/>
    <x v="828"/>
    <s v="Private Equity"/>
    <n v="12000000"/>
    <x v="4"/>
    <n v="8"/>
    <x v="5"/>
    <x v="2"/>
    <x v="40"/>
  </r>
  <r>
    <n v="1414"/>
    <x v="513"/>
    <x v="446"/>
    <x v="41"/>
    <x v="843"/>
    <x v="0"/>
    <x v="829"/>
    <s v="Seed Funding"/>
    <n v="200000"/>
    <x v="4"/>
    <n v="8"/>
    <x v="5"/>
    <x v="2"/>
    <x v="40"/>
  </r>
  <r>
    <n v="1415"/>
    <x v="513"/>
    <x v="790"/>
    <x v="41"/>
    <x v="844"/>
    <x v="5"/>
    <x v="830"/>
    <s v="Seed Funding"/>
    <n v="275000"/>
    <x v="4"/>
    <n v="8"/>
    <x v="5"/>
    <x v="2"/>
    <x v="40"/>
  </r>
  <r>
    <n v="1416"/>
    <x v="513"/>
    <x v="605"/>
    <x v="2"/>
    <x v="845"/>
    <x v="0"/>
    <x v="128"/>
    <s v="Private Equity"/>
    <n v="3000000"/>
    <x v="4"/>
    <n v="8"/>
    <x v="5"/>
    <x v="2"/>
    <x v="40"/>
  </r>
  <r>
    <n v="1417"/>
    <x v="513"/>
    <x v="791"/>
    <x v="41"/>
    <x v="846"/>
    <x v="5"/>
    <x v="831"/>
    <s v="Private Equity"/>
    <n v="2500000"/>
    <x v="4"/>
    <n v="8"/>
    <x v="5"/>
    <x v="2"/>
    <x v="40"/>
  </r>
  <r>
    <n v="1418"/>
    <x v="514"/>
    <x v="792"/>
    <x v="41"/>
    <x v="847"/>
    <x v="6"/>
    <x v="832"/>
    <s v="Private Equity"/>
    <n v="1800000"/>
    <x v="4"/>
    <n v="8"/>
    <x v="5"/>
    <x v="2"/>
    <x v="40"/>
  </r>
  <r>
    <n v="1420"/>
    <x v="514"/>
    <x v="793"/>
    <x v="20"/>
    <x v="848"/>
    <x v="3"/>
    <x v="833"/>
    <s v="Seed Funding"/>
    <n v="1000000"/>
    <x v="4"/>
    <n v="8"/>
    <x v="5"/>
    <x v="2"/>
    <x v="40"/>
  </r>
  <r>
    <n v="1422"/>
    <x v="515"/>
    <x v="794"/>
    <x v="41"/>
    <x v="849"/>
    <x v="1"/>
    <x v="190"/>
    <s v="Seed Funding"/>
    <n v="225000"/>
    <x v="4"/>
    <n v="8"/>
    <x v="5"/>
    <x v="2"/>
    <x v="40"/>
  </r>
  <r>
    <n v="1423"/>
    <x v="515"/>
    <x v="795"/>
    <x v="41"/>
    <x v="850"/>
    <x v="3"/>
    <x v="834"/>
    <s v="Seed Funding"/>
    <n v="890000"/>
    <x v="4"/>
    <n v="8"/>
    <x v="5"/>
    <x v="2"/>
    <x v="40"/>
  </r>
  <r>
    <n v="1424"/>
    <x v="516"/>
    <x v="796"/>
    <x v="41"/>
    <x v="541"/>
    <x v="0"/>
    <x v="835"/>
    <s v="Seed Funding"/>
    <n v="500000"/>
    <x v="4"/>
    <n v="8"/>
    <x v="5"/>
    <x v="2"/>
    <x v="40"/>
  </r>
  <r>
    <n v="1427"/>
    <x v="517"/>
    <x v="797"/>
    <x v="7"/>
    <x v="851"/>
    <x v="31"/>
    <x v="836"/>
    <s v="Seed Funding"/>
    <n v="27000"/>
    <x v="4"/>
    <n v="8"/>
    <x v="5"/>
    <x v="2"/>
    <x v="40"/>
  </r>
  <r>
    <n v="1429"/>
    <x v="518"/>
    <x v="798"/>
    <x v="47"/>
    <x v="852"/>
    <x v="3"/>
    <x v="837"/>
    <s v="Seed Funding"/>
    <n v="40000"/>
    <x v="4"/>
    <n v="8"/>
    <x v="5"/>
    <x v="2"/>
    <x v="40"/>
  </r>
  <r>
    <n v="1431"/>
    <x v="518"/>
    <x v="524"/>
    <x v="41"/>
    <x v="853"/>
    <x v="3"/>
    <x v="838"/>
    <s v="Seed Funding"/>
    <n v="200000"/>
    <x v="4"/>
    <n v="8"/>
    <x v="5"/>
    <x v="2"/>
    <x v="40"/>
  </r>
  <r>
    <n v="1434"/>
    <x v="519"/>
    <x v="621"/>
    <x v="41"/>
    <x v="854"/>
    <x v="0"/>
    <x v="839"/>
    <s v="Seed Funding"/>
    <n v="500000"/>
    <x v="4"/>
    <n v="8"/>
    <x v="5"/>
    <x v="2"/>
    <x v="40"/>
  </r>
  <r>
    <n v="1435"/>
    <x v="519"/>
    <x v="442"/>
    <x v="2"/>
    <x v="855"/>
    <x v="2"/>
    <x v="840"/>
    <s v="Seed Funding"/>
    <n v="600000"/>
    <x v="4"/>
    <n v="8"/>
    <x v="5"/>
    <x v="2"/>
    <x v="40"/>
  </r>
  <r>
    <n v="1436"/>
    <x v="520"/>
    <x v="799"/>
    <x v="41"/>
    <x v="856"/>
    <x v="0"/>
    <x v="841"/>
    <s v="Private Equity"/>
    <n v="7000000"/>
    <x v="4"/>
    <n v="8"/>
    <x v="5"/>
    <x v="2"/>
    <x v="40"/>
  </r>
  <r>
    <n v="1438"/>
    <x v="520"/>
    <x v="800"/>
    <x v="41"/>
    <x v="857"/>
    <x v="3"/>
    <x v="842"/>
    <s v="Seed Funding"/>
    <n v="209000"/>
    <x v="4"/>
    <n v="8"/>
    <x v="5"/>
    <x v="2"/>
    <x v="40"/>
  </r>
  <r>
    <n v="1439"/>
    <x v="520"/>
    <x v="74"/>
    <x v="7"/>
    <x v="858"/>
    <x v="11"/>
    <x v="843"/>
    <s v="Private Equity"/>
    <n v="15000000"/>
    <x v="4"/>
    <n v="8"/>
    <x v="5"/>
    <x v="2"/>
    <x v="40"/>
  </r>
  <r>
    <n v="1440"/>
    <x v="521"/>
    <x v="436"/>
    <x v="7"/>
    <x v="859"/>
    <x v="1"/>
    <x v="844"/>
    <s v="Private Equity"/>
    <n v="1500000"/>
    <x v="4"/>
    <n v="8"/>
    <x v="5"/>
    <x v="2"/>
    <x v="40"/>
  </r>
  <r>
    <n v="1441"/>
    <x v="521"/>
    <x v="801"/>
    <x v="41"/>
    <x v="860"/>
    <x v="1"/>
    <x v="190"/>
    <s v="Private Equity"/>
    <n v="1500000"/>
    <x v="4"/>
    <n v="8"/>
    <x v="5"/>
    <x v="2"/>
    <x v="40"/>
  </r>
  <r>
    <n v="1442"/>
    <x v="521"/>
    <x v="802"/>
    <x v="7"/>
    <x v="861"/>
    <x v="6"/>
    <x v="845"/>
    <s v="Private Equity"/>
    <n v="15600000"/>
    <x v="4"/>
    <n v="8"/>
    <x v="5"/>
    <x v="2"/>
    <x v="40"/>
  </r>
  <r>
    <n v="1447"/>
    <x v="522"/>
    <x v="93"/>
    <x v="41"/>
    <x v="862"/>
    <x v="2"/>
    <x v="549"/>
    <s v="Private Equity"/>
    <n v="62000000"/>
    <x v="4"/>
    <n v="8"/>
    <x v="5"/>
    <x v="2"/>
    <x v="40"/>
  </r>
  <r>
    <n v="1448"/>
    <x v="522"/>
    <x v="803"/>
    <x v="41"/>
    <x v="863"/>
    <x v="2"/>
    <x v="846"/>
    <s v="Private Equity"/>
    <n v="175000000"/>
    <x v="4"/>
    <n v="8"/>
    <x v="5"/>
    <x v="2"/>
    <x v="40"/>
  </r>
  <r>
    <n v="1449"/>
    <x v="522"/>
    <x v="804"/>
    <x v="2"/>
    <x v="864"/>
    <x v="3"/>
    <x v="847"/>
    <s v="Private Equity"/>
    <n v="500000"/>
    <x v="4"/>
    <n v="8"/>
    <x v="5"/>
    <x v="2"/>
    <x v="40"/>
  </r>
  <r>
    <n v="1450"/>
    <x v="522"/>
    <x v="805"/>
    <x v="2"/>
    <x v="865"/>
    <x v="29"/>
    <x v="190"/>
    <s v="Private Equity"/>
    <n v="1500000"/>
    <x v="4"/>
    <n v="8"/>
    <x v="5"/>
    <x v="2"/>
    <x v="40"/>
  </r>
  <r>
    <n v="1451"/>
    <x v="522"/>
    <x v="806"/>
    <x v="7"/>
    <x v="866"/>
    <x v="5"/>
    <x v="848"/>
    <s v="Seed Funding"/>
    <n v="250000"/>
    <x v="4"/>
    <n v="8"/>
    <x v="5"/>
    <x v="2"/>
    <x v="40"/>
  </r>
  <r>
    <n v="1453"/>
    <x v="523"/>
    <x v="807"/>
    <x v="5"/>
    <x v="867"/>
    <x v="22"/>
    <x v="849"/>
    <s v="Seed Funding"/>
    <n v="375000"/>
    <x v="4"/>
    <n v="8"/>
    <x v="5"/>
    <x v="2"/>
    <x v="40"/>
  </r>
  <r>
    <n v="1455"/>
    <x v="523"/>
    <x v="808"/>
    <x v="7"/>
    <x v="868"/>
    <x v="0"/>
    <x v="850"/>
    <s v="Private Equity"/>
    <n v="675000"/>
    <x v="4"/>
    <n v="8"/>
    <x v="5"/>
    <x v="2"/>
    <x v="40"/>
  </r>
  <r>
    <n v="1459"/>
    <x v="524"/>
    <x v="809"/>
    <x v="41"/>
    <x v="869"/>
    <x v="3"/>
    <x v="190"/>
    <s v="Private Equity"/>
    <n v="20000000"/>
    <x v="4"/>
    <n v="8"/>
    <x v="5"/>
    <x v="2"/>
    <x v="40"/>
  </r>
  <r>
    <n v="1460"/>
    <x v="524"/>
    <x v="810"/>
    <x v="7"/>
    <x v="870"/>
    <x v="0"/>
    <x v="534"/>
    <s v="Private Equity"/>
    <n v="375000"/>
    <x v="4"/>
    <n v="8"/>
    <x v="5"/>
    <x v="2"/>
    <x v="40"/>
  </r>
  <r>
    <n v="1463"/>
    <x v="525"/>
    <x v="811"/>
    <x v="12"/>
    <x v="871"/>
    <x v="3"/>
    <x v="851"/>
    <s v="Private Equity"/>
    <n v="37000000"/>
    <x v="4"/>
    <n v="8"/>
    <x v="5"/>
    <x v="2"/>
    <x v="40"/>
  </r>
  <r>
    <n v="1466"/>
    <x v="526"/>
    <x v="812"/>
    <x v="41"/>
    <x v="872"/>
    <x v="2"/>
    <x v="852"/>
    <s v="Seed Funding"/>
    <n v="100000"/>
    <x v="4"/>
    <n v="8"/>
    <x v="5"/>
    <x v="2"/>
    <x v="40"/>
  </r>
  <r>
    <n v="1468"/>
    <x v="526"/>
    <x v="813"/>
    <x v="7"/>
    <x v="873"/>
    <x v="2"/>
    <x v="853"/>
    <s v="Seed Funding"/>
    <n v="200000"/>
    <x v="4"/>
    <n v="8"/>
    <x v="5"/>
    <x v="2"/>
    <x v="40"/>
  </r>
  <r>
    <n v="1470"/>
    <x v="527"/>
    <x v="814"/>
    <x v="41"/>
    <x v="874"/>
    <x v="0"/>
    <x v="854"/>
    <s v="Private Equity"/>
    <n v="1000000"/>
    <x v="4"/>
    <n v="8"/>
    <x v="5"/>
    <x v="2"/>
    <x v="40"/>
  </r>
  <r>
    <n v="1471"/>
    <x v="527"/>
    <x v="815"/>
    <x v="7"/>
    <x v="875"/>
    <x v="25"/>
    <x v="703"/>
    <s v="Seed Funding"/>
    <n v="100000"/>
    <x v="4"/>
    <n v="8"/>
    <x v="5"/>
    <x v="2"/>
    <x v="40"/>
  </r>
  <r>
    <n v="1472"/>
    <x v="527"/>
    <x v="816"/>
    <x v="2"/>
    <x v="876"/>
    <x v="0"/>
    <x v="703"/>
    <s v="Seed Funding"/>
    <n v="500000"/>
    <x v="4"/>
    <n v="8"/>
    <x v="5"/>
    <x v="2"/>
    <x v="40"/>
  </r>
  <r>
    <n v="1474"/>
    <x v="527"/>
    <x v="817"/>
    <x v="2"/>
    <x v="877"/>
    <x v="3"/>
    <x v="855"/>
    <s v="Seed Funding"/>
    <n v="500000"/>
    <x v="4"/>
    <n v="8"/>
    <x v="5"/>
    <x v="2"/>
    <x v="40"/>
  </r>
  <r>
    <n v="1475"/>
    <x v="527"/>
    <x v="818"/>
    <x v="0"/>
    <x v="878"/>
    <x v="6"/>
    <x v="856"/>
    <s v="Private Equity"/>
    <n v="900000"/>
    <x v="4"/>
    <n v="8"/>
    <x v="5"/>
    <x v="2"/>
    <x v="40"/>
  </r>
  <r>
    <n v="1476"/>
    <x v="527"/>
    <x v="819"/>
    <x v="2"/>
    <x v="237"/>
    <x v="3"/>
    <x v="257"/>
    <s v="Private Equity"/>
    <n v="3000000"/>
    <x v="4"/>
    <n v="8"/>
    <x v="5"/>
    <x v="2"/>
    <x v="40"/>
  </r>
  <r>
    <n v="1479"/>
    <x v="528"/>
    <x v="820"/>
    <x v="12"/>
    <x v="879"/>
    <x v="0"/>
    <x v="857"/>
    <s v="Private Equity"/>
    <n v="3000000"/>
    <x v="4"/>
    <n v="8"/>
    <x v="5"/>
    <x v="2"/>
    <x v="40"/>
  </r>
  <r>
    <n v="1482"/>
    <x v="528"/>
    <x v="821"/>
    <x v="41"/>
    <x v="880"/>
    <x v="0"/>
    <x v="858"/>
    <s v="Private Equity"/>
    <n v="24000000"/>
    <x v="4"/>
    <n v="8"/>
    <x v="5"/>
    <x v="2"/>
    <x v="40"/>
  </r>
  <r>
    <n v="1483"/>
    <x v="529"/>
    <x v="822"/>
    <x v="41"/>
    <x v="881"/>
    <x v="1"/>
    <x v="859"/>
    <s v="Seed Funding"/>
    <n v="500000"/>
    <x v="4"/>
    <n v="8"/>
    <x v="5"/>
    <x v="2"/>
    <x v="40"/>
  </r>
  <r>
    <n v="1484"/>
    <x v="529"/>
    <x v="823"/>
    <x v="41"/>
    <x v="882"/>
    <x v="1"/>
    <x v="860"/>
    <s v="Private Equity"/>
    <n v="40000000"/>
    <x v="4"/>
    <n v="8"/>
    <x v="5"/>
    <x v="2"/>
    <x v="40"/>
  </r>
  <r>
    <n v="1485"/>
    <x v="529"/>
    <x v="824"/>
    <x v="41"/>
    <x v="883"/>
    <x v="3"/>
    <x v="861"/>
    <s v="Seed Funding"/>
    <n v="550000"/>
    <x v="4"/>
    <n v="8"/>
    <x v="5"/>
    <x v="2"/>
    <x v="40"/>
  </r>
  <r>
    <n v="1487"/>
    <x v="530"/>
    <x v="497"/>
    <x v="41"/>
    <x v="512"/>
    <x v="3"/>
    <x v="862"/>
    <s v="Private Equity"/>
    <n v="3000000"/>
    <x v="4"/>
    <n v="8"/>
    <x v="5"/>
    <x v="2"/>
    <x v="40"/>
  </r>
  <r>
    <n v="1488"/>
    <x v="530"/>
    <x v="825"/>
    <x v="41"/>
    <x v="884"/>
    <x v="0"/>
    <x v="677"/>
    <s v="Private Equity"/>
    <n v="7000000"/>
    <x v="4"/>
    <n v="8"/>
    <x v="5"/>
    <x v="2"/>
    <x v="40"/>
  </r>
  <r>
    <n v="1490"/>
    <x v="530"/>
    <x v="826"/>
    <x v="41"/>
    <x v="885"/>
    <x v="4"/>
    <x v="863"/>
    <s v="Private Equity"/>
    <n v="1000000"/>
    <x v="4"/>
    <n v="8"/>
    <x v="5"/>
    <x v="2"/>
    <x v="40"/>
  </r>
  <r>
    <n v="1491"/>
    <x v="530"/>
    <x v="827"/>
    <x v="41"/>
    <x v="886"/>
    <x v="0"/>
    <x v="864"/>
    <s v="Private Equity"/>
    <n v="15000000"/>
    <x v="4"/>
    <n v="8"/>
    <x v="5"/>
    <x v="2"/>
    <x v="40"/>
  </r>
  <r>
    <n v="1492"/>
    <x v="531"/>
    <x v="828"/>
    <x v="7"/>
    <x v="887"/>
    <x v="1"/>
    <x v="865"/>
    <s v="Seed Funding"/>
    <n v="149000"/>
    <x v="4"/>
    <n v="8"/>
    <x v="5"/>
    <x v="2"/>
    <x v="40"/>
  </r>
  <r>
    <n v="1493"/>
    <x v="531"/>
    <x v="829"/>
    <x v="41"/>
    <x v="888"/>
    <x v="2"/>
    <x v="866"/>
    <s v="Seed Funding"/>
    <n v="104000"/>
    <x v="4"/>
    <n v="8"/>
    <x v="5"/>
    <x v="2"/>
    <x v="40"/>
  </r>
  <r>
    <n v="1494"/>
    <x v="531"/>
    <x v="25"/>
    <x v="2"/>
    <x v="25"/>
    <x v="0"/>
    <x v="867"/>
    <s v="Private Equity"/>
    <n v="60000000"/>
    <x v="4"/>
    <n v="8"/>
    <x v="5"/>
    <x v="2"/>
    <x v="40"/>
  </r>
  <r>
    <n v="1495"/>
    <x v="531"/>
    <x v="830"/>
    <x v="7"/>
    <x v="889"/>
    <x v="0"/>
    <x v="868"/>
    <s v="Private Equity"/>
    <n v="2000000"/>
    <x v="4"/>
    <n v="8"/>
    <x v="5"/>
    <x v="2"/>
    <x v="40"/>
  </r>
  <r>
    <n v="1496"/>
    <x v="531"/>
    <x v="403"/>
    <x v="41"/>
    <x v="890"/>
    <x v="0"/>
    <x v="153"/>
    <s v="Private Equity"/>
    <n v="3000000"/>
    <x v="4"/>
    <n v="8"/>
    <x v="5"/>
    <x v="2"/>
    <x v="40"/>
  </r>
  <r>
    <n v="1498"/>
    <x v="532"/>
    <x v="831"/>
    <x v="2"/>
    <x v="891"/>
    <x v="3"/>
    <x v="869"/>
    <s v="Private Equity"/>
    <n v="5300000"/>
    <x v="4"/>
    <n v="8"/>
    <x v="5"/>
    <x v="2"/>
    <x v="40"/>
  </r>
  <r>
    <n v="1502"/>
    <x v="533"/>
    <x v="832"/>
    <x v="41"/>
    <x v="892"/>
    <x v="3"/>
    <x v="870"/>
    <s v="Seed Funding"/>
    <n v="500000"/>
    <x v="4"/>
    <n v="7"/>
    <x v="6"/>
    <x v="2"/>
    <x v="41"/>
  </r>
  <r>
    <n v="1504"/>
    <x v="534"/>
    <x v="833"/>
    <x v="41"/>
    <x v="893"/>
    <x v="0"/>
    <x v="30"/>
    <s v="Private Equity"/>
    <n v="700000"/>
    <x v="4"/>
    <n v="7"/>
    <x v="6"/>
    <x v="2"/>
    <x v="41"/>
  </r>
  <r>
    <n v="1506"/>
    <x v="535"/>
    <x v="312"/>
    <x v="41"/>
    <x v="894"/>
    <x v="0"/>
    <x v="871"/>
    <s v="Private Equity"/>
    <n v="15000000"/>
    <x v="4"/>
    <n v="7"/>
    <x v="6"/>
    <x v="2"/>
    <x v="41"/>
  </r>
  <r>
    <n v="1507"/>
    <x v="535"/>
    <x v="834"/>
    <x v="2"/>
    <x v="895"/>
    <x v="3"/>
    <x v="872"/>
    <s v="Seed Funding"/>
    <n v="200000"/>
    <x v="4"/>
    <n v="7"/>
    <x v="6"/>
    <x v="2"/>
    <x v="41"/>
  </r>
  <r>
    <n v="1508"/>
    <x v="535"/>
    <x v="835"/>
    <x v="5"/>
    <x v="896"/>
    <x v="3"/>
    <x v="873"/>
    <s v="Private Equity"/>
    <n v="2000000"/>
    <x v="4"/>
    <n v="7"/>
    <x v="6"/>
    <x v="2"/>
    <x v="41"/>
  </r>
  <r>
    <n v="1510"/>
    <x v="535"/>
    <x v="836"/>
    <x v="3"/>
    <x v="393"/>
    <x v="3"/>
    <x v="874"/>
    <s v="Private Equity"/>
    <n v="16000000"/>
    <x v="4"/>
    <n v="7"/>
    <x v="6"/>
    <x v="2"/>
    <x v="41"/>
  </r>
  <r>
    <n v="1511"/>
    <x v="536"/>
    <x v="837"/>
    <x v="41"/>
    <x v="897"/>
    <x v="1"/>
    <x v="875"/>
    <s v="Private Equity"/>
    <n v="1000000"/>
    <x v="4"/>
    <n v="7"/>
    <x v="6"/>
    <x v="2"/>
    <x v="41"/>
  </r>
  <r>
    <n v="1512"/>
    <x v="536"/>
    <x v="838"/>
    <x v="41"/>
    <x v="898"/>
    <x v="3"/>
    <x v="876"/>
    <s v="Private Equity"/>
    <n v="82000000"/>
    <x v="4"/>
    <n v="7"/>
    <x v="6"/>
    <x v="2"/>
    <x v="41"/>
  </r>
  <r>
    <n v="1513"/>
    <x v="536"/>
    <x v="831"/>
    <x v="2"/>
    <x v="891"/>
    <x v="3"/>
    <x v="877"/>
    <s v="Seed Funding"/>
    <n v="1700000"/>
    <x v="4"/>
    <n v="7"/>
    <x v="6"/>
    <x v="2"/>
    <x v="41"/>
  </r>
  <r>
    <n v="1514"/>
    <x v="537"/>
    <x v="839"/>
    <x v="2"/>
    <x v="899"/>
    <x v="2"/>
    <x v="153"/>
    <s v="Private Equity"/>
    <n v="740000"/>
    <x v="4"/>
    <n v="7"/>
    <x v="6"/>
    <x v="2"/>
    <x v="41"/>
  </r>
  <r>
    <n v="1515"/>
    <x v="537"/>
    <x v="840"/>
    <x v="7"/>
    <x v="900"/>
    <x v="29"/>
    <x v="878"/>
    <s v="Seed Funding"/>
    <n v="250000"/>
    <x v="4"/>
    <n v="7"/>
    <x v="6"/>
    <x v="2"/>
    <x v="41"/>
  </r>
  <r>
    <n v="1516"/>
    <x v="537"/>
    <x v="841"/>
    <x v="41"/>
    <x v="901"/>
    <x v="4"/>
    <x v="879"/>
    <s v="Seed Funding"/>
    <n v="297000"/>
    <x v="4"/>
    <n v="7"/>
    <x v="6"/>
    <x v="2"/>
    <x v="41"/>
  </r>
  <r>
    <n v="1517"/>
    <x v="538"/>
    <x v="842"/>
    <x v="7"/>
    <x v="902"/>
    <x v="3"/>
    <x v="880"/>
    <s v="Private Equity"/>
    <n v="2000000"/>
    <x v="4"/>
    <n v="7"/>
    <x v="6"/>
    <x v="2"/>
    <x v="41"/>
  </r>
  <r>
    <n v="1518"/>
    <x v="538"/>
    <x v="843"/>
    <x v="41"/>
    <x v="903"/>
    <x v="2"/>
    <x v="613"/>
    <s v="Private Equity"/>
    <n v="1000000"/>
    <x v="4"/>
    <n v="7"/>
    <x v="6"/>
    <x v="2"/>
    <x v="41"/>
  </r>
  <r>
    <n v="1522"/>
    <x v="539"/>
    <x v="272"/>
    <x v="41"/>
    <x v="904"/>
    <x v="3"/>
    <x v="881"/>
    <s v="Private Equity"/>
    <n v="1950000"/>
    <x v="4"/>
    <n v="7"/>
    <x v="6"/>
    <x v="2"/>
    <x v="41"/>
  </r>
  <r>
    <n v="1523"/>
    <x v="540"/>
    <x v="335"/>
    <x v="2"/>
    <x v="905"/>
    <x v="3"/>
    <x v="882"/>
    <s v="Private Equity"/>
    <n v="6000000"/>
    <x v="4"/>
    <n v="7"/>
    <x v="6"/>
    <x v="2"/>
    <x v="41"/>
  </r>
  <r>
    <n v="1524"/>
    <x v="540"/>
    <x v="844"/>
    <x v="7"/>
    <x v="906"/>
    <x v="1"/>
    <x v="883"/>
    <s v="Private Equity"/>
    <n v="3500000"/>
    <x v="4"/>
    <n v="7"/>
    <x v="6"/>
    <x v="2"/>
    <x v="41"/>
  </r>
  <r>
    <n v="1525"/>
    <x v="540"/>
    <x v="845"/>
    <x v="2"/>
    <x v="907"/>
    <x v="1"/>
    <x v="884"/>
    <s v="Private Equity"/>
    <n v="3000000"/>
    <x v="4"/>
    <n v="7"/>
    <x v="6"/>
    <x v="2"/>
    <x v="41"/>
  </r>
  <r>
    <n v="1526"/>
    <x v="541"/>
    <x v="846"/>
    <x v="7"/>
    <x v="908"/>
    <x v="1"/>
    <x v="252"/>
    <s v="Private Equity"/>
    <n v="12250000"/>
    <x v="4"/>
    <n v="7"/>
    <x v="6"/>
    <x v="2"/>
    <x v="41"/>
  </r>
  <r>
    <n v="1531"/>
    <x v="542"/>
    <x v="847"/>
    <x v="41"/>
    <x v="909"/>
    <x v="2"/>
    <x v="885"/>
    <s v="Private Equity"/>
    <n v="5000000"/>
    <x v="4"/>
    <n v="7"/>
    <x v="6"/>
    <x v="2"/>
    <x v="41"/>
  </r>
  <r>
    <n v="1533"/>
    <x v="542"/>
    <x v="848"/>
    <x v="41"/>
    <x v="910"/>
    <x v="1"/>
    <x v="886"/>
    <s v="Seed Funding"/>
    <n v="600000"/>
    <x v="4"/>
    <n v="7"/>
    <x v="6"/>
    <x v="2"/>
    <x v="41"/>
  </r>
  <r>
    <n v="1534"/>
    <x v="542"/>
    <x v="299"/>
    <x v="41"/>
    <x v="911"/>
    <x v="0"/>
    <x v="887"/>
    <s v="Private Equity"/>
    <n v="1350000"/>
    <x v="4"/>
    <n v="7"/>
    <x v="6"/>
    <x v="2"/>
    <x v="41"/>
  </r>
  <r>
    <n v="1536"/>
    <x v="542"/>
    <x v="849"/>
    <x v="41"/>
    <x v="912"/>
    <x v="0"/>
    <x v="888"/>
    <s v="Private Equity"/>
    <n v="5000000"/>
    <x v="4"/>
    <n v="7"/>
    <x v="6"/>
    <x v="2"/>
    <x v="41"/>
  </r>
  <r>
    <n v="1539"/>
    <x v="543"/>
    <x v="850"/>
    <x v="2"/>
    <x v="913"/>
    <x v="27"/>
    <x v="442"/>
    <s v="Seed Funding"/>
    <n v="450000"/>
    <x v="4"/>
    <n v="7"/>
    <x v="6"/>
    <x v="2"/>
    <x v="41"/>
  </r>
  <r>
    <n v="1540"/>
    <x v="543"/>
    <x v="851"/>
    <x v="7"/>
    <x v="914"/>
    <x v="5"/>
    <x v="889"/>
    <s v="Private Equity"/>
    <n v="1070000"/>
    <x v="4"/>
    <n v="7"/>
    <x v="6"/>
    <x v="2"/>
    <x v="41"/>
  </r>
  <r>
    <n v="1542"/>
    <x v="544"/>
    <x v="852"/>
    <x v="7"/>
    <x v="915"/>
    <x v="5"/>
    <x v="653"/>
    <s v="Seed Funding"/>
    <n v="1000000"/>
    <x v="4"/>
    <n v="7"/>
    <x v="6"/>
    <x v="2"/>
    <x v="41"/>
  </r>
  <r>
    <n v="1545"/>
    <x v="544"/>
    <x v="678"/>
    <x v="2"/>
    <x v="916"/>
    <x v="2"/>
    <x v="890"/>
    <s v="Seed Funding"/>
    <n v="250000"/>
    <x v="4"/>
    <n v="7"/>
    <x v="6"/>
    <x v="2"/>
    <x v="41"/>
  </r>
  <r>
    <n v="1547"/>
    <x v="544"/>
    <x v="853"/>
    <x v="41"/>
    <x v="917"/>
    <x v="3"/>
    <x v="891"/>
    <s v="Private Equity"/>
    <n v="6000000"/>
    <x v="4"/>
    <n v="7"/>
    <x v="6"/>
    <x v="2"/>
    <x v="41"/>
  </r>
  <r>
    <n v="1548"/>
    <x v="545"/>
    <x v="854"/>
    <x v="41"/>
    <x v="394"/>
    <x v="5"/>
    <x v="653"/>
    <s v="Seed Funding"/>
    <n v="650000"/>
    <x v="4"/>
    <n v="7"/>
    <x v="6"/>
    <x v="2"/>
    <x v="41"/>
  </r>
  <r>
    <n v="1549"/>
    <x v="545"/>
    <x v="855"/>
    <x v="41"/>
    <x v="766"/>
    <x v="2"/>
    <x v="653"/>
    <s v="Seed Funding"/>
    <n v="650000"/>
    <x v="4"/>
    <n v="7"/>
    <x v="6"/>
    <x v="2"/>
    <x v="41"/>
  </r>
  <r>
    <n v="1550"/>
    <x v="545"/>
    <x v="856"/>
    <x v="2"/>
    <x v="918"/>
    <x v="3"/>
    <x v="892"/>
    <s v="Private Equity"/>
    <n v="30000000"/>
    <x v="4"/>
    <n v="7"/>
    <x v="6"/>
    <x v="2"/>
    <x v="41"/>
  </r>
  <r>
    <n v="1553"/>
    <x v="546"/>
    <x v="857"/>
    <x v="7"/>
    <x v="919"/>
    <x v="2"/>
    <x v="893"/>
    <s v="Private Equity"/>
    <n v="10000000"/>
    <x v="4"/>
    <n v="7"/>
    <x v="6"/>
    <x v="2"/>
    <x v="41"/>
  </r>
  <r>
    <n v="1554"/>
    <x v="546"/>
    <x v="858"/>
    <x v="41"/>
    <x v="920"/>
    <x v="6"/>
    <x v="894"/>
    <s v="Private Equity"/>
    <n v="15000000"/>
    <x v="4"/>
    <n v="7"/>
    <x v="6"/>
    <x v="2"/>
    <x v="41"/>
  </r>
  <r>
    <n v="1555"/>
    <x v="546"/>
    <x v="859"/>
    <x v="7"/>
    <x v="921"/>
    <x v="0"/>
    <x v="895"/>
    <s v="Private Equity"/>
    <n v="1000000"/>
    <x v="4"/>
    <n v="7"/>
    <x v="6"/>
    <x v="2"/>
    <x v="41"/>
  </r>
  <r>
    <n v="1556"/>
    <x v="546"/>
    <x v="860"/>
    <x v="41"/>
    <x v="922"/>
    <x v="1"/>
    <x v="896"/>
    <s v="Seed Funding"/>
    <n v="250000"/>
    <x v="4"/>
    <n v="7"/>
    <x v="6"/>
    <x v="2"/>
    <x v="41"/>
  </r>
  <r>
    <n v="1558"/>
    <x v="547"/>
    <x v="861"/>
    <x v="5"/>
    <x v="923"/>
    <x v="3"/>
    <x v="897"/>
    <s v="Seed Funding"/>
    <n v="595000"/>
    <x v="4"/>
    <n v="7"/>
    <x v="6"/>
    <x v="2"/>
    <x v="41"/>
  </r>
  <r>
    <n v="1560"/>
    <x v="548"/>
    <x v="862"/>
    <x v="41"/>
    <x v="924"/>
    <x v="2"/>
    <x v="898"/>
    <s v="Private Equity"/>
    <n v="1000000"/>
    <x v="4"/>
    <n v="7"/>
    <x v="6"/>
    <x v="2"/>
    <x v="41"/>
  </r>
  <r>
    <n v="1562"/>
    <x v="548"/>
    <x v="863"/>
    <x v="41"/>
    <x v="925"/>
    <x v="0"/>
    <x v="613"/>
    <s v="Seed Funding"/>
    <n v="595000"/>
    <x v="4"/>
    <n v="7"/>
    <x v="6"/>
    <x v="2"/>
    <x v="41"/>
  </r>
  <r>
    <n v="1568"/>
    <x v="549"/>
    <x v="864"/>
    <x v="7"/>
    <x v="926"/>
    <x v="3"/>
    <x v="899"/>
    <s v="Private Equity"/>
    <n v="1000000"/>
    <x v="4"/>
    <n v="6"/>
    <x v="7"/>
    <x v="3"/>
    <x v="42"/>
  </r>
  <r>
    <n v="1570"/>
    <x v="549"/>
    <x v="865"/>
    <x v="41"/>
    <x v="927"/>
    <x v="3"/>
    <x v="885"/>
    <s v="Private Equity"/>
    <n v="1000000"/>
    <x v="4"/>
    <n v="6"/>
    <x v="7"/>
    <x v="3"/>
    <x v="42"/>
  </r>
  <r>
    <n v="1573"/>
    <x v="550"/>
    <x v="866"/>
    <x v="12"/>
    <x v="928"/>
    <x v="2"/>
    <x v="900"/>
    <s v="Private Equity"/>
    <n v="2000000"/>
    <x v="4"/>
    <n v="6"/>
    <x v="7"/>
    <x v="3"/>
    <x v="42"/>
  </r>
  <r>
    <n v="1574"/>
    <x v="551"/>
    <x v="867"/>
    <x v="41"/>
    <x v="929"/>
    <x v="11"/>
    <x v="901"/>
    <s v="Seed Funding"/>
    <n v="448000"/>
    <x v="4"/>
    <n v="6"/>
    <x v="7"/>
    <x v="3"/>
    <x v="42"/>
  </r>
  <r>
    <n v="1575"/>
    <x v="552"/>
    <x v="643"/>
    <x v="0"/>
    <x v="930"/>
    <x v="0"/>
    <x v="902"/>
    <s v="Private Equity"/>
    <n v="4000000"/>
    <x v="4"/>
    <n v="6"/>
    <x v="7"/>
    <x v="3"/>
    <x v="42"/>
  </r>
  <r>
    <n v="1576"/>
    <x v="552"/>
    <x v="89"/>
    <x v="41"/>
    <x v="931"/>
    <x v="0"/>
    <x v="903"/>
    <s v="Private Equity"/>
    <n v="2000000"/>
    <x v="4"/>
    <n v="6"/>
    <x v="7"/>
    <x v="3"/>
    <x v="42"/>
  </r>
  <r>
    <n v="1578"/>
    <x v="552"/>
    <x v="868"/>
    <x v="7"/>
    <x v="932"/>
    <x v="5"/>
    <x v="904"/>
    <s v="Private Equity"/>
    <n v="23000000"/>
    <x v="4"/>
    <n v="6"/>
    <x v="7"/>
    <x v="3"/>
    <x v="42"/>
  </r>
  <r>
    <n v="1579"/>
    <x v="552"/>
    <x v="869"/>
    <x v="7"/>
    <x v="933"/>
    <x v="3"/>
    <x v="703"/>
    <s v="Private Equity"/>
    <n v="1000000"/>
    <x v="4"/>
    <n v="6"/>
    <x v="7"/>
    <x v="3"/>
    <x v="42"/>
  </r>
  <r>
    <n v="1580"/>
    <x v="553"/>
    <x v="870"/>
    <x v="41"/>
    <x v="394"/>
    <x v="11"/>
    <x v="905"/>
    <s v="Seed Funding"/>
    <n v="1000000"/>
    <x v="4"/>
    <n v="6"/>
    <x v="7"/>
    <x v="3"/>
    <x v="42"/>
  </r>
  <r>
    <n v="1581"/>
    <x v="553"/>
    <x v="871"/>
    <x v="2"/>
    <x v="934"/>
    <x v="3"/>
    <x v="906"/>
    <s v="Seed Funding"/>
    <n v="500000"/>
    <x v="4"/>
    <n v="6"/>
    <x v="7"/>
    <x v="3"/>
    <x v="42"/>
  </r>
  <r>
    <n v="1582"/>
    <x v="553"/>
    <x v="872"/>
    <x v="7"/>
    <x v="935"/>
    <x v="3"/>
    <x v="613"/>
    <s v="Seed Funding"/>
    <n v="200000"/>
    <x v="4"/>
    <n v="6"/>
    <x v="7"/>
    <x v="3"/>
    <x v="42"/>
  </r>
  <r>
    <n v="1585"/>
    <x v="553"/>
    <x v="873"/>
    <x v="2"/>
    <x v="936"/>
    <x v="0"/>
    <x v="907"/>
    <s v="Private Equity"/>
    <n v="16000000"/>
    <x v="4"/>
    <n v="6"/>
    <x v="7"/>
    <x v="3"/>
    <x v="42"/>
  </r>
  <r>
    <n v="1587"/>
    <x v="553"/>
    <x v="874"/>
    <x v="41"/>
    <x v="937"/>
    <x v="1"/>
    <x v="908"/>
    <s v="Seed Funding"/>
    <n v="200000"/>
    <x v="4"/>
    <n v="6"/>
    <x v="7"/>
    <x v="3"/>
    <x v="42"/>
  </r>
  <r>
    <n v="1590"/>
    <x v="554"/>
    <x v="875"/>
    <x v="7"/>
    <x v="938"/>
    <x v="3"/>
    <x v="909"/>
    <s v="Seed Funding"/>
    <n v="2000000"/>
    <x v="4"/>
    <n v="6"/>
    <x v="7"/>
    <x v="3"/>
    <x v="42"/>
  </r>
  <r>
    <n v="1592"/>
    <x v="555"/>
    <x v="876"/>
    <x v="41"/>
    <x v="939"/>
    <x v="2"/>
    <x v="910"/>
    <s v="Private Equity"/>
    <n v="500000"/>
    <x v="4"/>
    <n v="6"/>
    <x v="7"/>
    <x v="3"/>
    <x v="42"/>
  </r>
  <r>
    <n v="1605"/>
    <x v="556"/>
    <x v="877"/>
    <x v="7"/>
    <x v="940"/>
    <x v="0"/>
    <x v="911"/>
    <s v="Private Equity"/>
    <n v="6000000"/>
    <x v="4"/>
    <n v="6"/>
    <x v="7"/>
    <x v="3"/>
    <x v="42"/>
  </r>
  <r>
    <n v="1606"/>
    <x v="556"/>
    <x v="878"/>
    <x v="41"/>
    <x v="941"/>
    <x v="5"/>
    <x v="912"/>
    <s v="Seed Funding"/>
    <n v="1000000"/>
    <x v="4"/>
    <n v="6"/>
    <x v="7"/>
    <x v="3"/>
    <x v="42"/>
  </r>
  <r>
    <n v="1607"/>
    <x v="556"/>
    <x v="879"/>
    <x v="41"/>
    <x v="942"/>
    <x v="0"/>
    <x v="913"/>
    <s v="Private Equity"/>
    <n v="4400000"/>
    <x v="4"/>
    <n v="6"/>
    <x v="7"/>
    <x v="3"/>
    <x v="42"/>
  </r>
  <r>
    <n v="1608"/>
    <x v="557"/>
    <x v="880"/>
    <x v="41"/>
    <x v="943"/>
    <x v="30"/>
    <x v="613"/>
    <s v="Seed Funding"/>
    <n v="450000"/>
    <x v="4"/>
    <n v="6"/>
    <x v="7"/>
    <x v="3"/>
    <x v="42"/>
  </r>
  <r>
    <n v="1610"/>
    <x v="558"/>
    <x v="660"/>
    <x v="41"/>
    <x v="944"/>
    <x v="2"/>
    <x v="153"/>
    <s v="Private Equity"/>
    <n v="450000"/>
    <x v="4"/>
    <n v="6"/>
    <x v="7"/>
    <x v="3"/>
    <x v="42"/>
  </r>
  <r>
    <n v="1611"/>
    <x v="558"/>
    <x v="881"/>
    <x v="41"/>
    <x v="945"/>
    <x v="1"/>
    <x v="153"/>
    <s v="Private Equity"/>
    <n v="600000"/>
    <x v="4"/>
    <n v="6"/>
    <x v="7"/>
    <x v="3"/>
    <x v="42"/>
  </r>
  <r>
    <n v="1614"/>
    <x v="558"/>
    <x v="605"/>
    <x v="2"/>
    <x v="845"/>
    <x v="0"/>
    <x v="252"/>
    <s v="Private Equity"/>
    <n v="20000000"/>
    <x v="4"/>
    <n v="6"/>
    <x v="7"/>
    <x v="3"/>
    <x v="42"/>
  </r>
  <r>
    <n v="1616"/>
    <x v="559"/>
    <x v="882"/>
    <x v="41"/>
    <x v="655"/>
    <x v="2"/>
    <x v="914"/>
    <s v="Private Equity"/>
    <n v="12000000"/>
    <x v="4"/>
    <n v="6"/>
    <x v="7"/>
    <x v="3"/>
    <x v="42"/>
  </r>
  <r>
    <n v="1617"/>
    <x v="559"/>
    <x v="883"/>
    <x v="7"/>
    <x v="946"/>
    <x v="0"/>
    <x v="915"/>
    <s v="Private Equity"/>
    <n v="900000"/>
    <x v="4"/>
    <n v="6"/>
    <x v="7"/>
    <x v="3"/>
    <x v="42"/>
  </r>
  <r>
    <n v="1618"/>
    <x v="559"/>
    <x v="884"/>
    <x v="7"/>
    <x v="947"/>
    <x v="0"/>
    <x v="916"/>
    <s v="Private Equity"/>
    <n v="5200000"/>
    <x v="4"/>
    <n v="6"/>
    <x v="7"/>
    <x v="3"/>
    <x v="42"/>
  </r>
  <r>
    <n v="1624"/>
    <x v="560"/>
    <x v="885"/>
    <x v="41"/>
    <x v="948"/>
    <x v="3"/>
    <x v="917"/>
    <s v="Seed Funding"/>
    <n v="150000"/>
    <x v="4"/>
    <n v="6"/>
    <x v="7"/>
    <x v="3"/>
    <x v="42"/>
  </r>
  <r>
    <n v="1628"/>
    <x v="560"/>
    <x v="886"/>
    <x v="7"/>
    <x v="949"/>
    <x v="0"/>
    <x v="918"/>
    <s v="Seed Funding"/>
    <n v="400000"/>
    <x v="4"/>
    <n v="6"/>
    <x v="7"/>
    <x v="3"/>
    <x v="42"/>
  </r>
  <r>
    <n v="1629"/>
    <x v="560"/>
    <x v="887"/>
    <x v="41"/>
    <x v="950"/>
    <x v="3"/>
    <x v="919"/>
    <s v="Seed Funding"/>
    <n v="225000"/>
    <x v="4"/>
    <n v="6"/>
    <x v="7"/>
    <x v="3"/>
    <x v="42"/>
  </r>
  <r>
    <n v="1631"/>
    <x v="560"/>
    <x v="888"/>
    <x v="48"/>
    <x v="951"/>
    <x v="4"/>
    <x v="314"/>
    <s v="Seed Funding"/>
    <n v="150000"/>
    <x v="4"/>
    <n v="6"/>
    <x v="7"/>
    <x v="3"/>
    <x v="42"/>
  </r>
  <r>
    <n v="1632"/>
    <x v="560"/>
    <x v="889"/>
    <x v="2"/>
    <x v="952"/>
    <x v="3"/>
    <x v="920"/>
    <s v="Private Equity"/>
    <n v="6000000"/>
    <x v="4"/>
    <n v="6"/>
    <x v="7"/>
    <x v="3"/>
    <x v="42"/>
  </r>
  <r>
    <n v="1633"/>
    <x v="561"/>
    <x v="890"/>
    <x v="41"/>
    <x v="953"/>
    <x v="5"/>
    <x v="921"/>
    <s v="Seed Funding"/>
    <n v="150000"/>
    <x v="4"/>
    <n v="6"/>
    <x v="7"/>
    <x v="3"/>
    <x v="42"/>
  </r>
  <r>
    <n v="1634"/>
    <x v="562"/>
    <x v="891"/>
    <x v="7"/>
    <x v="954"/>
    <x v="2"/>
    <x v="30"/>
    <s v="Private Equity"/>
    <n v="3500000"/>
    <x v="4"/>
    <n v="6"/>
    <x v="7"/>
    <x v="3"/>
    <x v="42"/>
  </r>
  <r>
    <n v="1635"/>
    <x v="562"/>
    <x v="892"/>
    <x v="41"/>
    <x v="955"/>
    <x v="0"/>
    <x v="922"/>
    <s v="Seed Funding"/>
    <n v="210000"/>
    <x v="4"/>
    <n v="6"/>
    <x v="7"/>
    <x v="3"/>
    <x v="42"/>
  </r>
  <r>
    <n v="1638"/>
    <x v="563"/>
    <x v="893"/>
    <x v="41"/>
    <x v="956"/>
    <x v="3"/>
    <x v="923"/>
    <s v="Seed Funding"/>
    <n v="50000"/>
    <x v="4"/>
    <n v="6"/>
    <x v="7"/>
    <x v="3"/>
    <x v="42"/>
  </r>
  <r>
    <n v="1640"/>
    <x v="563"/>
    <x v="894"/>
    <x v="7"/>
    <x v="957"/>
    <x v="0"/>
    <x v="703"/>
    <s v="Seed Funding"/>
    <n v="500000"/>
    <x v="4"/>
    <n v="6"/>
    <x v="7"/>
    <x v="3"/>
    <x v="42"/>
  </r>
  <r>
    <n v="1641"/>
    <x v="563"/>
    <x v="895"/>
    <x v="5"/>
    <x v="958"/>
    <x v="3"/>
    <x v="924"/>
    <s v="Private Equity"/>
    <n v="6000000"/>
    <x v="4"/>
    <n v="6"/>
    <x v="7"/>
    <x v="3"/>
    <x v="42"/>
  </r>
  <r>
    <n v="1642"/>
    <x v="563"/>
    <x v="625"/>
    <x v="47"/>
    <x v="959"/>
    <x v="3"/>
    <x v="925"/>
    <s v="Private Equity"/>
    <n v="3000000"/>
    <x v="4"/>
    <n v="6"/>
    <x v="7"/>
    <x v="3"/>
    <x v="42"/>
  </r>
  <r>
    <n v="1644"/>
    <x v="564"/>
    <x v="896"/>
    <x v="41"/>
    <x v="960"/>
    <x v="0"/>
    <x v="926"/>
    <s v="Seed Funding"/>
    <n v="1200000"/>
    <x v="4"/>
    <n v="6"/>
    <x v="7"/>
    <x v="3"/>
    <x v="42"/>
  </r>
  <r>
    <n v="1647"/>
    <x v="564"/>
    <x v="799"/>
    <x v="41"/>
    <x v="856"/>
    <x v="0"/>
    <x v="927"/>
    <s v="Private Equity"/>
    <n v="3000000"/>
    <x v="4"/>
    <n v="6"/>
    <x v="7"/>
    <x v="3"/>
    <x v="42"/>
  </r>
  <r>
    <n v="1648"/>
    <x v="565"/>
    <x v="897"/>
    <x v="41"/>
    <x v="961"/>
    <x v="1"/>
    <x v="928"/>
    <s v="Private Equity"/>
    <n v="8000000"/>
    <x v="4"/>
    <n v="6"/>
    <x v="7"/>
    <x v="3"/>
    <x v="42"/>
  </r>
  <r>
    <n v="1650"/>
    <x v="565"/>
    <x v="270"/>
    <x v="41"/>
    <x v="962"/>
    <x v="29"/>
    <x v="929"/>
    <s v="Private Equity"/>
    <n v="32000000"/>
    <x v="4"/>
    <n v="6"/>
    <x v="7"/>
    <x v="3"/>
    <x v="42"/>
  </r>
  <r>
    <n v="1651"/>
    <x v="565"/>
    <x v="898"/>
    <x v="41"/>
    <x v="655"/>
    <x v="2"/>
    <x v="930"/>
    <s v="Seed Funding"/>
    <n v="295000"/>
    <x v="4"/>
    <n v="6"/>
    <x v="7"/>
    <x v="3"/>
    <x v="42"/>
  </r>
  <r>
    <n v="1654"/>
    <x v="566"/>
    <x v="899"/>
    <x v="2"/>
    <x v="963"/>
    <x v="2"/>
    <x v="931"/>
    <s v="Private Equity"/>
    <n v="100000"/>
    <x v="4"/>
    <n v="6"/>
    <x v="7"/>
    <x v="3"/>
    <x v="42"/>
  </r>
  <r>
    <n v="1655"/>
    <x v="566"/>
    <x v="900"/>
    <x v="7"/>
    <x v="964"/>
    <x v="26"/>
    <x v="932"/>
    <s v="Seed Funding"/>
    <n v="50000"/>
    <x v="4"/>
    <n v="6"/>
    <x v="7"/>
    <x v="3"/>
    <x v="42"/>
  </r>
  <r>
    <n v="1657"/>
    <x v="566"/>
    <x v="901"/>
    <x v="2"/>
    <x v="965"/>
    <x v="3"/>
    <x v="933"/>
    <s v="Private Equity"/>
    <n v="1500000"/>
    <x v="4"/>
    <n v="6"/>
    <x v="7"/>
    <x v="3"/>
    <x v="42"/>
  </r>
  <r>
    <n v="1658"/>
    <x v="567"/>
    <x v="902"/>
    <x v="41"/>
    <x v="966"/>
    <x v="3"/>
    <x v="190"/>
    <s v="Private Equity"/>
    <n v="25000000"/>
    <x v="4"/>
    <n v="6"/>
    <x v="7"/>
    <x v="3"/>
    <x v="42"/>
  </r>
  <r>
    <n v="1659"/>
    <x v="567"/>
    <x v="903"/>
    <x v="41"/>
    <x v="967"/>
    <x v="0"/>
    <x v="934"/>
    <s v="Seed Funding"/>
    <n v="220000"/>
    <x v="4"/>
    <n v="6"/>
    <x v="7"/>
    <x v="3"/>
    <x v="42"/>
  </r>
  <r>
    <n v="1661"/>
    <x v="567"/>
    <x v="904"/>
    <x v="20"/>
    <x v="968"/>
    <x v="1"/>
    <x v="935"/>
    <s v="Private Equity"/>
    <n v="368000"/>
    <x v="4"/>
    <n v="6"/>
    <x v="7"/>
    <x v="3"/>
    <x v="42"/>
  </r>
  <r>
    <n v="1663"/>
    <x v="568"/>
    <x v="417"/>
    <x v="7"/>
    <x v="969"/>
    <x v="2"/>
    <x v="314"/>
    <s v="Seed Funding"/>
    <n v="376000"/>
    <x v="4"/>
    <n v="5"/>
    <x v="8"/>
    <x v="3"/>
    <x v="43"/>
  </r>
  <r>
    <n v="1664"/>
    <x v="568"/>
    <x v="905"/>
    <x v="41"/>
    <x v="243"/>
    <x v="5"/>
    <x v="936"/>
    <s v="Seed Funding"/>
    <n v="145000"/>
    <x v="4"/>
    <n v="5"/>
    <x v="8"/>
    <x v="3"/>
    <x v="43"/>
  </r>
  <r>
    <n v="1666"/>
    <x v="569"/>
    <x v="823"/>
    <x v="41"/>
    <x v="970"/>
    <x v="1"/>
    <x v="937"/>
    <s v="Private Equity"/>
    <n v="50000000"/>
    <x v="4"/>
    <n v="5"/>
    <x v="8"/>
    <x v="3"/>
    <x v="43"/>
  </r>
  <r>
    <n v="1670"/>
    <x v="569"/>
    <x v="906"/>
    <x v="41"/>
    <x v="971"/>
    <x v="3"/>
    <x v="938"/>
    <s v="Seed Funding"/>
    <n v="180000"/>
    <x v="4"/>
    <n v="5"/>
    <x v="8"/>
    <x v="3"/>
    <x v="43"/>
  </r>
  <r>
    <n v="1672"/>
    <x v="570"/>
    <x v="907"/>
    <x v="41"/>
    <x v="972"/>
    <x v="3"/>
    <x v="939"/>
    <s v="Seed Funding"/>
    <n v="200000"/>
    <x v="4"/>
    <n v="5"/>
    <x v="8"/>
    <x v="3"/>
    <x v="43"/>
  </r>
  <r>
    <n v="1673"/>
    <x v="570"/>
    <x v="15"/>
    <x v="2"/>
    <x v="973"/>
    <x v="2"/>
    <x v="940"/>
    <s v="Private Equity"/>
    <n v="60000000"/>
    <x v="4"/>
    <n v="5"/>
    <x v="8"/>
    <x v="3"/>
    <x v="43"/>
  </r>
  <r>
    <n v="1674"/>
    <x v="570"/>
    <x v="908"/>
    <x v="7"/>
    <x v="974"/>
    <x v="3"/>
    <x v="941"/>
    <s v="Private Equity"/>
    <n v="12000000"/>
    <x v="4"/>
    <n v="5"/>
    <x v="8"/>
    <x v="3"/>
    <x v="43"/>
  </r>
  <r>
    <n v="1675"/>
    <x v="570"/>
    <x v="909"/>
    <x v="7"/>
    <x v="975"/>
    <x v="4"/>
    <x v="942"/>
    <s v="Seed Funding"/>
    <n v="200000"/>
    <x v="4"/>
    <n v="5"/>
    <x v="8"/>
    <x v="3"/>
    <x v="43"/>
  </r>
  <r>
    <n v="1676"/>
    <x v="570"/>
    <x v="910"/>
    <x v="7"/>
    <x v="976"/>
    <x v="5"/>
    <x v="942"/>
    <s v="Seed Funding"/>
    <n v="200000"/>
    <x v="4"/>
    <n v="5"/>
    <x v="8"/>
    <x v="3"/>
    <x v="43"/>
  </r>
  <r>
    <n v="1678"/>
    <x v="570"/>
    <x v="695"/>
    <x v="7"/>
    <x v="977"/>
    <x v="15"/>
    <x v="943"/>
    <s v="Seed Funding"/>
    <n v="500000"/>
    <x v="4"/>
    <n v="5"/>
    <x v="8"/>
    <x v="3"/>
    <x v="43"/>
  </r>
  <r>
    <n v="1679"/>
    <x v="570"/>
    <x v="710"/>
    <x v="7"/>
    <x v="978"/>
    <x v="2"/>
    <x v="943"/>
    <s v="Seed Funding"/>
    <n v="500000"/>
    <x v="4"/>
    <n v="5"/>
    <x v="8"/>
    <x v="3"/>
    <x v="43"/>
  </r>
  <r>
    <n v="1680"/>
    <x v="570"/>
    <x v="911"/>
    <x v="41"/>
    <x v="979"/>
    <x v="0"/>
    <x v="943"/>
    <s v="Seed Funding"/>
    <n v="500000"/>
    <x v="4"/>
    <n v="5"/>
    <x v="8"/>
    <x v="3"/>
    <x v="43"/>
  </r>
  <r>
    <n v="1682"/>
    <x v="571"/>
    <x v="912"/>
    <x v="41"/>
    <x v="980"/>
    <x v="0"/>
    <x v="944"/>
    <s v="Seed Funding"/>
    <n v="375000"/>
    <x v="4"/>
    <n v="5"/>
    <x v="8"/>
    <x v="3"/>
    <x v="43"/>
  </r>
  <r>
    <n v="1683"/>
    <x v="572"/>
    <x v="913"/>
    <x v="0"/>
    <x v="981"/>
    <x v="32"/>
    <x v="945"/>
    <s v="Private Equity"/>
    <n v="1000000"/>
    <x v="4"/>
    <n v="5"/>
    <x v="8"/>
    <x v="3"/>
    <x v="43"/>
  </r>
  <r>
    <n v="1686"/>
    <x v="573"/>
    <x v="914"/>
    <x v="7"/>
    <x v="982"/>
    <x v="0"/>
    <x v="946"/>
    <s v="Private Equity"/>
    <n v="2750000"/>
    <x v="4"/>
    <n v="5"/>
    <x v="8"/>
    <x v="3"/>
    <x v="43"/>
  </r>
  <r>
    <n v="1687"/>
    <x v="573"/>
    <x v="915"/>
    <x v="41"/>
    <x v="983"/>
    <x v="0"/>
    <x v="947"/>
    <s v="Seed Funding"/>
    <n v="450000"/>
    <x v="4"/>
    <n v="5"/>
    <x v="8"/>
    <x v="3"/>
    <x v="43"/>
  </r>
  <r>
    <n v="1688"/>
    <x v="573"/>
    <x v="916"/>
    <x v="2"/>
    <x v="984"/>
    <x v="2"/>
    <x v="948"/>
    <s v="Seed Funding"/>
    <n v="250000"/>
    <x v="4"/>
    <n v="5"/>
    <x v="8"/>
    <x v="3"/>
    <x v="43"/>
  </r>
  <r>
    <n v="1689"/>
    <x v="574"/>
    <x v="110"/>
    <x v="41"/>
    <x v="985"/>
    <x v="0"/>
    <x v="949"/>
    <s v="Private Equity"/>
    <n v="6000000"/>
    <x v="4"/>
    <n v="5"/>
    <x v="8"/>
    <x v="3"/>
    <x v="43"/>
  </r>
  <r>
    <n v="1690"/>
    <x v="574"/>
    <x v="687"/>
    <x v="41"/>
    <x v="986"/>
    <x v="4"/>
    <x v="950"/>
    <s v="Private Equity"/>
    <n v="1500000"/>
    <x v="4"/>
    <n v="5"/>
    <x v="8"/>
    <x v="3"/>
    <x v="43"/>
  </r>
  <r>
    <n v="1691"/>
    <x v="574"/>
    <x v="917"/>
    <x v="7"/>
    <x v="987"/>
    <x v="4"/>
    <x v="951"/>
    <s v="Private Equity"/>
    <n v="18000000"/>
    <x v="4"/>
    <n v="5"/>
    <x v="8"/>
    <x v="3"/>
    <x v="43"/>
  </r>
  <r>
    <n v="1693"/>
    <x v="574"/>
    <x v="266"/>
    <x v="41"/>
    <x v="541"/>
    <x v="0"/>
    <x v="952"/>
    <s v="Private Equity"/>
    <n v="7000000"/>
    <x v="4"/>
    <n v="5"/>
    <x v="8"/>
    <x v="3"/>
    <x v="43"/>
  </r>
  <r>
    <n v="1696"/>
    <x v="575"/>
    <x v="918"/>
    <x v="7"/>
    <x v="988"/>
    <x v="3"/>
    <x v="953"/>
    <s v="Private Equity"/>
    <n v="100000000"/>
    <x v="4"/>
    <n v="5"/>
    <x v="8"/>
    <x v="3"/>
    <x v="43"/>
  </r>
  <r>
    <n v="1697"/>
    <x v="576"/>
    <x v="86"/>
    <x v="41"/>
    <x v="989"/>
    <x v="0"/>
    <x v="954"/>
    <s v="Seed Funding"/>
    <n v="500000"/>
    <x v="4"/>
    <n v="5"/>
    <x v="8"/>
    <x v="3"/>
    <x v="43"/>
  </r>
  <r>
    <n v="1698"/>
    <x v="576"/>
    <x v="232"/>
    <x v="41"/>
    <x v="70"/>
    <x v="0"/>
    <x v="955"/>
    <s v="Private Equity"/>
    <n v="25000000"/>
    <x v="4"/>
    <n v="5"/>
    <x v="8"/>
    <x v="3"/>
    <x v="43"/>
  </r>
  <r>
    <n v="1699"/>
    <x v="576"/>
    <x v="919"/>
    <x v="12"/>
    <x v="990"/>
    <x v="11"/>
    <x v="956"/>
    <s v="Private Equity"/>
    <n v="150000"/>
    <x v="4"/>
    <n v="5"/>
    <x v="8"/>
    <x v="3"/>
    <x v="43"/>
  </r>
  <r>
    <n v="1704"/>
    <x v="577"/>
    <x v="920"/>
    <x v="41"/>
    <x v="991"/>
    <x v="4"/>
    <x v="957"/>
    <s v="Private Equity"/>
    <n v="13500000"/>
    <x v="4"/>
    <n v="5"/>
    <x v="8"/>
    <x v="3"/>
    <x v="43"/>
  </r>
  <r>
    <n v="1705"/>
    <x v="577"/>
    <x v="921"/>
    <x v="5"/>
    <x v="992"/>
    <x v="3"/>
    <x v="958"/>
    <s v="Private Equity"/>
    <n v="2200000"/>
    <x v="4"/>
    <n v="5"/>
    <x v="8"/>
    <x v="3"/>
    <x v="43"/>
  </r>
  <r>
    <n v="1706"/>
    <x v="578"/>
    <x v="209"/>
    <x v="2"/>
    <x v="993"/>
    <x v="9"/>
    <x v="959"/>
    <s v="Private Equity"/>
    <n v="1000000"/>
    <x v="4"/>
    <n v="5"/>
    <x v="8"/>
    <x v="3"/>
    <x v="43"/>
  </r>
  <r>
    <n v="1711"/>
    <x v="579"/>
    <x v="922"/>
    <x v="41"/>
    <x v="994"/>
    <x v="0"/>
    <x v="411"/>
    <s v="Seed Funding"/>
    <n v="250000"/>
    <x v="4"/>
    <n v="5"/>
    <x v="8"/>
    <x v="3"/>
    <x v="43"/>
  </r>
  <r>
    <n v="1712"/>
    <x v="579"/>
    <x v="923"/>
    <x v="41"/>
    <x v="995"/>
    <x v="16"/>
    <x v="960"/>
    <s v="Seed Funding"/>
    <n v="100000"/>
    <x v="4"/>
    <n v="5"/>
    <x v="8"/>
    <x v="3"/>
    <x v="43"/>
  </r>
  <r>
    <n v="1714"/>
    <x v="579"/>
    <x v="924"/>
    <x v="0"/>
    <x v="996"/>
    <x v="3"/>
    <x v="961"/>
    <s v="Private Equity"/>
    <n v="10000000"/>
    <x v="4"/>
    <n v="5"/>
    <x v="8"/>
    <x v="3"/>
    <x v="43"/>
  </r>
  <r>
    <n v="1715"/>
    <x v="579"/>
    <x v="925"/>
    <x v="49"/>
    <x v="483"/>
    <x v="0"/>
    <x v="57"/>
    <s v="Private Equity"/>
    <n v="1000000"/>
    <x v="4"/>
    <n v="5"/>
    <x v="8"/>
    <x v="3"/>
    <x v="43"/>
  </r>
  <r>
    <n v="1719"/>
    <x v="580"/>
    <x v="926"/>
    <x v="41"/>
    <x v="997"/>
    <x v="2"/>
    <x v="830"/>
    <s v="Seed Funding"/>
    <n v="500000"/>
    <x v="4"/>
    <n v="5"/>
    <x v="8"/>
    <x v="3"/>
    <x v="43"/>
  </r>
  <r>
    <n v="1720"/>
    <x v="580"/>
    <x v="927"/>
    <x v="41"/>
    <x v="998"/>
    <x v="2"/>
    <x v="962"/>
    <s v="Seed Funding"/>
    <n v="500000"/>
    <x v="4"/>
    <n v="5"/>
    <x v="8"/>
    <x v="3"/>
    <x v="43"/>
  </r>
  <r>
    <n v="1723"/>
    <x v="581"/>
    <x v="928"/>
    <x v="41"/>
    <x v="999"/>
    <x v="2"/>
    <x v="931"/>
    <s v="Seed Funding"/>
    <n v="89000"/>
    <x v="4"/>
    <n v="5"/>
    <x v="8"/>
    <x v="3"/>
    <x v="43"/>
  </r>
  <r>
    <n v="1725"/>
    <x v="582"/>
    <x v="929"/>
    <x v="41"/>
    <x v="1000"/>
    <x v="0"/>
    <x v="830"/>
    <s v="Seed Funding"/>
    <n v="1000000"/>
    <x v="4"/>
    <n v="5"/>
    <x v="8"/>
    <x v="3"/>
    <x v="43"/>
  </r>
  <r>
    <n v="1727"/>
    <x v="583"/>
    <x v="930"/>
    <x v="12"/>
    <x v="1001"/>
    <x v="0"/>
    <x v="777"/>
    <s v="Private Equity"/>
    <n v="1500000"/>
    <x v="4"/>
    <n v="5"/>
    <x v="8"/>
    <x v="3"/>
    <x v="43"/>
  </r>
  <r>
    <n v="1728"/>
    <x v="583"/>
    <x v="931"/>
    <x v="7"/>
    <x v="1002"/>
    <x v="5"/>
    <x v="963"/>
    <s v="Seed Funding"/>
    <n v="100000"/>
    <x v="4"/>
    <n v="5"/>
    <x v="8"/>
    <x v="3"/>
    <x v="43"/>
  </r>
  <r>
    <n v="1730"/>
    <x v="584"/>
    <x v="882"/>
    <x v="41"/>
    <x v="1003"/>
    <x v="0"/>
    <x v="964"/>
    <s v="Private Equity"/>
    <n v="2000000"/>
    <x v="4"/>
    <n v="5"/>
    <x v="8"/>
    <x v="3"/>
    <x v="43"/>
  </r>
  <r>
    <n v="1732"/>
    <x v="584"/>
    <x v="932"/>
    <x v="41"/>
    <x v="1004"/>
    <x v="2"/>
    <x v="945"/>
    <s v="Seed Funding"/>
    <n v="475000"/>
    <x v="4"/>
    <n v="5"/>
    <x v="8"/>
    <x v="3"/>
    <x v="43"/>
  </r>
  <r>
    <n v="1734"/>
    <x v="585"/>
    <x v="933"/>
    <x v="7"/>
    <x v="1005"/>
    <x v="3"/>
    <x v="965"/>
    <s v="Seed Funding"/>
    <n v="200000"/>
    <x v="4"/>
    <n v="5"/>
    <x v="8"/>
    <x v="3"/>
    <x v="43"/>
  </r>
  <r>
    <n v="1736"/>
    <x v="586"/>
    <x v="699"/>
    <x v="2"/>
    <x v="1006"/>
    <x v="2"/>
    <x v="966"/>
    <s v="Private Equity"/>
    <n v="4400000"/>
    <x v="4"/>
    <n v="5"/>
    <x v="8"/>
    <x v="3"/>
    <x v="43"/>
  </r>
  <r>
    <n v="1737"/>
    <x v="586"/>
    <x v="614"/>
    <x v="41"/>
    <x v="286"/>
    <x v="3"/>
    <x v="967"/>
    <s v="Private Equity"/>
    <n v="8900000"/>
    <x v="4"/>
    <n v="5"/>
    <x v="8"/>
    <x v="3"/>
    <x v="43"/>
  </r>
  <r>
    <n v="1741"/>
    <x v="587"/>
    <x v="934"/>
    <x v="41"/>
    <x v="1007"/>
    <x v="0"/>
    <x v="968"/>
    <s v="Private Equity"/>
    <n v="2700000"/>
    <x v="4"/>
    <n v="4"/>
    <x v="9"/>
    <x v="3"/>
    <x v="44"/>
  </r>
  <r>
    <n v="1746"/>
    <x v="588"/>
    <x v="935"/>
    <x v="41"/>
    <x v="1008"/>
    <x v="3"/>
    <x v="969"/>
    <s v="Private Equity"/>
    <n v="25000000"/>
    <x v="4"/>
    <n v="4"/>
    <x v="9"/>
    <x v="3"/>
    <x v="44"/>
  </r>
  <r>
    <n v="1751"/>
    <x v="589"/>
    <x v="936"/>
    <x v="5"/>
    <x v="1009"/>
    <x v="1"/>
    <x v="970"/>
    <s v="Private Equity"/>
    <n v="1000000"/>
    <x v="4"/>
    <n v="4"/>
    <x v="9"/>
    <x v="3"/>
    <x v="44"/>
  </r>
  <r>
    <n v="1752"/>
    <x v="589"/>
    <x v="937"/>
    <x v="41"/>
    <x v="1010"/>
    <x v="0"/>
    <x v="971"/>
    <s v="Seed Funding"/>
    <n v="500000"/>
    <x v="4"/>
    <n v="4"/>
    <x v="9"/>
    <x v="3"/>
    <x v="44"/>
  </r>
  <r>
    <n v="1753"/>
    <x v="589"/>
    <x v="589"/>
    <x v="41"/>
    <x v="1011"/>
    <x v="3"/>
    <x v="620"/>
    <s v="Private Equity"/>
    <n v="6000000"/>
    <x v="4"/>
    <n v="4"/>
    <x v="9"/>
    <x v="3"/>
    <x v="44"/>
  </r>
  <r>
    <n v="1754"/>
    <x v="589"/>
    <x v="796"/>
    <x v="41"/>
    <x v="6"/>
    <x v="0"/>
    <x v="972"/>
    <s v="Private Equity"/>
    <n v="1000000"/>
    <x v="4"/>
    <n v="4"/>
    <x v="9"/>
    <x v="3"/>
    <x v="44"/>
  </r>
  <r>
    <n v="1758"/>
    <x v="590"/>
    <x v="938"/>
    <x v="41"/>
    <x v="1012"/>
    <x v="2"/>
    <x v="973"/>
    <s v="Seed Funding"/>
    <n v="40000"/>
    <x v="4"/>
    <n v="4"/>
    <x v="9"/>
    <x v="3"/>
    <x v="44"/>
  </r>
  <r>
    <n v="1759"/>
    <x v="591"/>
    <x v="939"/>
    <x v="41"/>
    <x v="1013"/>
    <x v="3"/>
    <x v="974"/>
    <s v="Seed Funding"/>
    <n v="200000"/>
    <x v="4"/>
    <n v="4"/>
    <x v="9"/>
    <x v="3"/>
    <x v="44"/>
  </r>
  <r>
    <n v="1761"/>
    <x v="591"/>
    <x v="940"/>
    <x v="41"/>
    <x v="1014"/>
    <x v="2"/>
    <x v="975"/>
    <s v="Private Equity"/>
    <n v="100000000"/>
    <x v="4"/>
    <n v="4"/>
    <x v="9"/>
    <x v="3"/>
    <x v="44"/>
  </r>
  <r>
    <n v="1762"/>
    <x v="591"/>
    <x v="941"/>
    <x v="41"/>
    <x v="1015"/>
    <x v="1"/>
    <x v="976"/>
    <s v="Seed Funding"/>
    <n v="300000"/>
    <x v="4"/>
    <n v="4"/>
    <x v="9"/>
    <x v="3"/>
    <x v="44"/>
  </r>
  <r>
    <n v="1763"/>
    <x v="592"/>
    <x v="942"/>
    <x v="41"/>
    <x v="1016"/>
    <x v="0"/>
    <x v="977"/>
    <s v="Seed Funding"/>
    <n v="1000000"/>
    <x v="4"/>
    <n v="4"/>
    <x v="9"/>
    <x v="3"/>
    <x v="44"/>
  </r>
  <r>
    <n v="1767"/>
    <x v="593"/>
    <x v="943"/>
    <x v="41"/>
    <x v="1017"/>
    <x v="2"/>
    <x v="978"/>
    <s v="Seed Funding"/>
    <n v="1000000"/>
    <x v="4"/>
    <n v="4"/>
    <x v="9"/>
    <x v="3"/>
    <x v="44"/>
  </r>
  <r>
    <n v="1768"/>
    <x v="593"/>
    <x v="944"/>
    <x v="41"/>
    <x v="1018"/>
    <x v="5"/>
    <x v="979"/>
    <s v="Seed Funding"/>
    <n v="150000"/>
    <x v="4"/>
    <n v="4"/>
    <x v="9"/>
    <x v="3"/>
    <x v="44"/>
  </r>
  <r>
    <n v="1769"/>
    <x v="593"/>
    <x v="945"/>
    <x v="2"/>
    <x v="1019"/>
    <x v="3"/>
    <x v="980"/>
    <s v="Seed Funding"/>
    <n v="250000"/>
    <x v="4"/>
    <n v="4"/>
    <x v="9"/>
    <x v="3"/>
    <x v="44"/>
  </r>
  <r>
    <n v="1770"/>
    <x v="593"/>
    <x v="749"/>
    <x v="2"/>
    <x v="792"/>
    <x v="0"/>
    <x v="981"/>
    <s v="Seed Funding"/>
    <n v="750000"/>
    <x v="4"/>
    <n v="4"/>
    <x v="9"/>
    <x v="3"/>
    <x v="44"/>
  </r>
  <r>
    <n v="1772"/>
    <x v="594"/>
    <x v="946"/>
    <x v="7"/>
    <x v="1020"/>
    <x v="3"/>
    <x v="982"/>
    <s v="Seed Funding"/>
    <n v="100000"/>
    <x v="4"/>
    <n v="4"/>
    <x v="9"/>
    <x v="3"/>
    <x v="44"/>
  </r>
  <r>
    <n v="1774"/>
    <x v="595"/>
    <x v="49"/>
    <x v="41"/>
    <x v="1021"/>
    <x v="2"/>
    <x v="983"/>
    <s v="Seed Funding"/>
    <n v="1000000"/>
    <x v="4"/>
    <n v="4"/>
    <x v="9"/>
    <x v="3"/>
    <x v="44"/>
  </r>
  <r>
    <n v="1776"/>
    <x v="595"/>
    <x v="947"/>
    <x v="41"/>
    <x v="1022"/>
    <x v="2"/>
    <x v="984"/>
    <s v="Private Equity"/>
    <n v="15000000"/>
    <x v="4"/>
    <n v="4"/>
    <x v="9"/>
    <x v="3"/>
    <x v="44"/>
  </r>
  <r>
    <n v="1779"/>
    <x v="595"/>
    <x v="948"/>
    <x v="41"/>
    <x v="1023"/>
    <x v="0"/>
    <x v="106"/>
    <s v="Private Equity"/>
    <n v="30000000"/>
    <x v="4"/>
    <n v="4"/>
    <x v="9"/>
    <x v="3"/>
    <x v="44"/>
  </r>
  <r>
    <n v="1780"/>
    <x v="595"/>
    <x v="949"/>
    <x v="41"/>
    <x v="1024"/>
    <x v="0"/>
    <x v="26"/>
    <s v="Seed Funding"/>
    <n v="150000"/>
    <x v="4"/>
    <n v="4"/>
    <x v="9"/>
    <x v="3"/>
    <x v="44"/>
  </r>
  <r>
    <n v="1785"/>
    <x v="596"/>
    <x v="950"/>
    <x v="41"/>
    <x v="1025"/>
    <x v="25"/>
    <x v="985"/>
    <s v="Private Equity"/>
    <n v="10000000"/>
    <x v="4"/>
    <n v="4"/>
    <x v="9"/>
    <x v="3"/>
    <x v="44"/>
  </r>
  <r>
    <n v="1787"/>
    <x v="597"/>
    <x v="951"/>
    <x v="2"/>
    <x v="1026"/>
    <x v="6"/>
    <x v="986"/>
    <s v="Private Equity"/>
    <n v="1500000"/>
    <x v="4"/>
    <n v="4"/>
    <x v="9"/>
    <x v="3"/>
    <x v="44"/>
  </r>
  <r>
    <n v="1788"/>
    <x v="597"/>
    <x v="952"/>
    <x v="41"/>
    <x v="1027"/>
    <x v="4"/>
    <x v="987"/>
    <s v="Seed Funding"/>
    <n v="450000"/>
    <x v="4"/>
    <n v="4"/>
    <x v="9"/>
    <x v="3"/>
    <x v="44"/>
  </r>
  <r>
    <n v="1790"/>
    <x v="597"/>
    <x v="264"/>
    <x v="41"/>
    <x v="1028"/>
    <x v="2"/>
    <x v="988"/>
    <s v="Private Equity"/>
    <n v="2000000"/>
    <x v="4"/>
    <n v="4"/>
    <x v="9"/>
    <x v="3"/>
    <x v="44"/>
  </r>
  <r>
    <n v="1794"/>
    <x v="598"/>
    <x v="235"/>
    <x v="2"/>
    <x v="400"/>
    <x v="1"/>
    <x v="989"/>
    <s v="Private Equity"/>
    <n v="15000000"/>
    <x v="4"/>
    <n v="4"/>
    <x v="9"/>
    <x v="3"/>
    <x v="44"/>
  </r>
  <r>
    <n v="1801"/>
    <x v="599"/>
    <x v="12"/>
    <x v="2"/>
    <x v="1029"/>
    <x v="0"/>
    <x v="990"/>
    <s v="Private Equity"/>
    <n v="3000000"/>
    <x v="4"/>
    <n v="4"/>
    <x v="9"/>
    <x v="3"/>
    <x v="44"/>
  </r>
  <r>
    <n v="1804"/>
    <x v="599"/>
    <x v="953"/>
    <x v="41"/>
    <x v="1030"/>
    <x v="2"/>
    <x v="613"/>
    <s v="Seed Funding"/>
    <n v="450000"/>
    <x v="4"/>
    <n v="4"/>
    <x v="9"/>
    <x v="3"/>
    <x v="44"/>
  </r>
  <r>
    <n v="1805"/>
    <x v="600"/>
    <x v="954"/>
    <x v="41"/>
    <x v="1031"/>
    <x v="11"/>
    <x v="991"/>
    <s v="Seed Funding"/>
    <n v="200000"/>
    <x v="4"/>
    <n v="4"/>
    <x v="9"/>
    <x v="3"/>
    <x v="44"/>
  </r>
  <r>
    <n v="1807"/>
    <x v="600"/>
    <x v="955"/>
    <x v="20"/>
    <x v="1032"/>
    <x v="0"/>
    <x v="992"/>
    <s v="Seed Funding"/>
    <n v="550000"/>
    <x v="4"/>
    <n v="4"/>
    <x v="9"/>
    <x v="3"/>
    <x v="44"/>
  </r>
  <r>
    <n v="1808"/>
    <x v="601"/>
    <x v="956"/>
    <x v="41"/>
    <x v="1033"/>
    <x v="3"/>
    <x v="993"/>
    <s v="Private Equity"/>
    <n v="15000000"/>
    <x v="4"/>
    <n v="4"/>
    <x v="9"/>
    <x v="3"/>
    <x v="44"/>
  </r>
  <r>
    <n v="1809"/>
    <x v="601"/>
    <x v="882"/>
    <x v="41"/>
    <x v="1034"/>
    <x v="0"/>
    <x v="994"/>
    <s v="Private Equity"/>
    <n v="1300000"/>
    <x v="4"/>
    <n v="4"/>
    <x v="9"/>
    <x v="3"/>
    <x v="44"/>
  </r>
  <r>
    <n v="1810"/>
    <x v="601"/>
    <x v="116"/>
    <x v="2"/>
    <x v="1035"/>
    <x v="1"/>
    <x v="115"/>
    <s v="Private Equity"/>
    <n v="15000000"/>
    <x v="4"/>
    <n v="4"/>
    <x v="9"/>
    <x v="3"/>
    <x v="44"/>
  </r>
  <r>
    <n v="1811"/>
    <x v="602"/>
    <x v="106"/>
    <x v="41"/>
    <x v="1036"/>
    <x v="1"/>
    <x v="995"/>
    <s v="Seed Funding"/>
    <n v="500000"/>
    <x v="4"/>
    <n v="4"/>
    <x v="9"/>
    <x v="3"/>
    <x v="44"/>
  </r>
  <r>
    <n v="1816"/>
    <x v="603"/>
    <x v="308"/>
    <x v="41"/>
    <x v="1037"/>
    <x v="3"/>
    <x v="996"/>
    <s v="Seed Funding"/>
    <n v="600000"/>
    <x v="4"/>
    <n v="4"/>
    <x v="9"/>
    <x v="3"/>
    <x v="44"/>
  </r>
  <r>
    <n v="1817"/>
    <x v="603"/>
    <x v="331"/>
    <x v="41"/>
    <x v="1038"/>
    <x v="0"/>
    <x v="997"/>
    <s v="Private Equity"/>
    <n v="1200000"/>
    <x v="4"/>
    <n v="4"/>
    <x v="9"/>
    <x v="3"/>
    <x v="44"/>
  </r>
  <r>
    <n v="1818"/>
    <x v="604"/>
    <x v="957"/>
    <x v="41"/>
    <x v="1039"/>
    <x v="3"/>
    <x v="998"/>
    <s v="Seed Funding"/>
    <n v="500000"/>
    <x v="4"/>
    <n v="4"/>
    <x v="9"/>
    <x v="3"/>
    <x v="44"/>
  </r>
  <r>
    <n v="1819"/>
    <x v="604"/>
    <x v="899"/>
    <x v="2"/>
    <x v="963"/>
    <x v="2"/>
    <x v="931"/>
    <s v="Private Equity"/>
    <n v="100000"/>
    <x v="4"/>
    <n v="4"/>
    <x v="9"/>
    <x v="3"/>
    <x v="44"/>
  </r>
  <r>
    <n v="1824"/>
    <x v="605"/>
    <x v="958"/>
    <x v="41"/>
    <x v="1040"/>
    <x v="6"/>
    <x v="411"/>
    <s v="Private Equity"/>
    <n v="600000"/>
    <x v="4"/>
    <n v="3"/>
    <x v="11"/>
    <x v="0"/>
    <x v="45"/>
  </r>
  <r>
    <n v="1826"/>
    <x v="605"/>
    <x v="959"/>
    <x v="7"/>
    <x v="1041"/>
    <x v="0"/>
    <x v="999"/>
    <s v="Private Equity"/>
    <n v="1400000"/>
    <x v="4"/>
    <n v="3"/>
    <x v="11"/>
    <x v="0"/>
    <x v="45"/>
  </r>
  <r>
    <n v="1828"/>
    <x v="606"/>
    <x v="960"/>
    <x v="0"/>
    <x v="1042"/>
    <x v="3"/>
    <x v="1000"/>
    <s v="Private Equity"/>
    <n v="1000000"/>
    <x v="4"/>
    <n v="3"/>
    <x v="11"/>
    <x v="0"/>
    <x v="45"/>
  </r>
  <r>
    <n v="1831"/>
    <x v="607"/>
    <x v="961"/>
    <x v="2"/>
    <x v="1043"/>
    <x v="4"/>
    <x v="1001"/>
    <s v="Private Equity"/>
    <n v="1000000"/>
    <x v="4"/>
    <n v="3"/>
    <x v="11"/>
    <x v="0"/>
    <x v="45"/>
  </r>
  <r>
    <n v="1833"/>
    <x v="607"/>
    <x v="962"/>
    <x v="41"/>
    <x v="1044"/>
    <x v="26"/>
    <x v="689"/>
    <s v="Seed Funding"/>
    <n v="150000"/>
    <x v="4"/>
    <n v="3"/>
    <x v="11"/>
    <x v="0"/>
    <x v="45"/>
  </r>
  <r>
    <n v="1835"/>
    <x v="607"/>
    <x v="963"/>
    <x v="41"/>
    <x v="1045"/>
    <x v="1"/>
    <x v="1002"/>
    <s v="Seed Funding"/>
    <n v="100000"/>
    <x v="4"/>
    <n v="3"/>
    <x v="11"/>
    <x v="0"/>
    <x v="45"/>
  </r>
  <r>
    <n v="1837"/>
    <x v="607"/>
    <x v="964"/>
    <x v="12"/>
    <x v="1046"/>
    <x v="1"/>
    <x v="1003"/>
    <s v="Private Equity"/>
    <n v="4000000"/>
    <x v="4"/>
    <n v="3"/>
    <x v="11"/>
    <x v="0"/>
    <x v="45"/>
  </r>
  <r>
    <n v="1838"/>
    <x v="608"/>
    <x v="965"/>
    <x v="41"/>
    <x v="1047"/>
    <x v="6"/>
    <x v="1004"/>
    <s v="Seed Funding"/>
    <n v="500000"/>
    <x v="4"/>
    <n v="3"/>
    <x v="11"/>
    <x v="0"/>
    <x v="45"/>
  </r>
  <r>
    <n v="1839"/>
    <x v="608"/>
    <x v="18"/>
    <x v="2"/>
    <x v="1048"/>
    <x v="0"/>
    <x v="1005"/>
    <s v="Private Equity"/>
    <n v="3000000"/>
    <x v="4"/>
    <n v="3"/>
    <x v="11"/>
    <x v="0"/>
    <x v="45"/>
  </r>
  <r>
    <n v="1840"/>
    <x v="608"/>
    <x v="966"/>
    <x v="41"/>
    <x v="1049"/>
    <x v="0"/>
    <x v="1006"/>
    <s v="Seed Funding"/>
    <n v="500000"/>
    <x v="4"/>
    <n v="3"/>
    <x v="11"/>
    <x v="0"/>
    <x v="45"/>
  </r>
  <r>
    <n v="1841"/>
    <x v="608"/>
    <x v="967"/>
    <x v="41"/>
    <x v="1050"/>
    <x v="2"/>
    <x v="1007"/>
    <s v="Seed Funding"/>
    <n v="250000"/>
    <x v="4"/>
    <n v="3"/>
    <x v="11"/>
    <x v="0"/>
    <x v="45"/>
  </r>
  <r>
    <n v="1843"/>
    <x v="608"/>
    <x v="968"/>
    <x v="41"/>
    <x v="1051"/>
    <x v="0"/>
    <x v="1008"/>
    <s v="Seed Funding"/>
    <n v="100000"/>
    <x v="4"/>
    <n v="3"/>
    <x v="11"/>
    <x v="0"/>
    <x v="45"/>
  </r>
  <r>
    <n v="1847"/>
    <x v="609"/>
    <x v="969"/>
    <x v="41"/>
    <x v="1052"/>
    <x v="0"/>
    <x v="895"/>
    <s v="Seed Funding"/>
    <n v="750000"/>
    <x v="4"/>
    <n v="3"/>
    <x v="11"/>
    <x v="0"/>
    <x v="45"/>
  </r>
  <r>
    <n v="1848"/>
    <x v="609"/>
    <x v="970"/>
    <x v="2"/>
    <x v="1053"/>
    <x v="2"/>
    <x v="1009"/>
    <s v="Private Equity"/>
    <n v="8000000"/>
    <x v="4"/>
    <n v="3"/>
    <x v="11"/>
    <x v="0"/>
    <x v="45"/>
  </r>
  <r>
    <n v="1849"/>
    <x v="609"/>
    <x v="26"/>
    <x v="41"/>
    <x v="1054"/>
    <x v="0"/>
    <x v="1010"/>
    <s v="Seed Funding"/>
    <n v="650000"/>
    <x v="4"/>
    <n v="3"/>
    <x v="11"/>
    <x v="0"/>
    <x v="45"/>
  </r>
  <r>
    <n v="1851"/>
    <x v="610"/>
    <x v="971"/>
    <x v="7"/>
    <x v="1055"/>
    <x v="6"/>
    <x v="1011"/>
    <s v="Seed Funding"/>
    <n v="500000"/>
    <x v="4"/>
    <n v="3"/>
    <x v="11"/>
    <x v="0"/>
    <x v="45"/>
  </r>
  <r>
    <n v="1852"/>
    <x v="610"/>
    <x v="381"/>
    <x v="40"/>
    <x v="1056"/>
    <x v="0"/>
    <x v="1012"/>
    <s v="Seed Funding"/>
    <n v="2500000"/>
    <x v="4"/>
    <n v="3"/>
    <x v="11"/>
    <x v="0"/>
    <x v="45"/>
  </r>
  <r>
    <n v="1853"/>
    <x v="610"/>
    <x v="972"/>
    <x v="41"/>
    <x v="1057"/>
    <x v="11"/>
    <x v="1013"/>
    <s v="Seed Funding"/>
    <n v="1000000"/>
    <x v="4"/>
    <n v="3"/>
    <x v="11"/>
    <x v="0"/>
    <x v="45"/>
  </r>
  <r>
    <n v="1855"/>
    <x v="610"/>
    <x v="692"/>
    <x v="41"/>
    <x v="1058"/>
    <x v="3"/>
    <x v="1014"/>
    <s v="Seed Funding"/>
    <n v="400000"/>
    <x v="4"/>
    <n v="3"/>
    <x v="11"/>
    <x v="0"/>
    <x v="45"/>
  </r>
  <r>
    <n v="1859"/>
    <x v="611"/>
    <x v="268"/>
    <x v="7"/>
    <x v="1059"/>
    <x v="5"/>
    <x v="1015"/>
    <s v="Private Equity"/>
    <n v="15000000"/>
    <x v="4"/>
    <n v="3"/>
    <x v="11"/>
    <x v="0"/>
    <x v="45"/>
  </r>
  <r>
    <n v="1860"/>
    <x v="611"/>
    <x v="973"/>
    <x v="2"/>
    <x v="1060"/>
    <x v="2"/>
    <x v="1016"/>
    <s v="Seed Funding"/>
    <n v="1000000"/>
    <x v="4"/>
    <n v="3"/>
    <x v="11"/>
    <x v="0"/>
    <x v="45"/>
  </r>
  <r>
    <n v="1862"/>
    <x v="612"/>
    <x v="974"/>
    <x v="2"/>
    <x v="1061"/>
    <x v="0"/>
    <x v="1017"/>
    <s v="Seed Funding"/>
    <n v="223608"/>
    <x v="4"/>
    <n v="3"/>
    <x v="11"/>
    <x v="0"/>
    <x v="45"/>
  </r>
  <r>
    <n v="1863"/>
    <x v="612"/>
    <x v="975"/>
    <x v="5"/>
    <x v="1062"/>
    <x v="2"/>
    <x v="1018"/>
    <s v="Private Equity"/>
    <n v="14900000"/>
    <x v="4"/>
    <n v="3"/>
    <x v="11"/>
    <x v="0"/>
    <x v="45"/>
  </r>
  <r>
    <n v="1865"/>
    <x v="613"/>
    <x v="976"/>
    <x v="41"/>
    <x v="1063"/>
    <x v="0"/>
    <x v="1019"/>
    <s v="Private Equity"/>
    <n v="1000000"/>
    <x v="4"/>
    <n v="3"/>
    <x v="11"/>
    <x v="0"/>
    <x v="45"/>
  </r>
  <r>
    <n v="1866"/>
    <x v="613"/>
    <x v="977"/>
    <x v="7"/>
    <x v="1064"/>
    <x v="5"/>
    <x v="1020"/>
    <s v="Seed Funding"/>
    <n v="150000"/>
    <x v="4"/>
    <n v="3"/>
    <x v="11"/>
    <x v="0"/>
    <x v="45"/>
  </r>
  <r>
    <n v="1867"/>
    <x v="613"/>
    <x v="978"/>
    <x v="41"/>
    <x v="1065"/>
    <x v="1"/>
    <x v="1021"/>
    <s v="Seed Funding"/>
    <n v="250000"/>
    <x v="4"/>
    <n v="3"/>
    <x v="11"/>
    <x v="0"/>
    <x v="45"/>
  </r>
  <r>
    <n v="1868"/>
    <x v="614"/>
    <x v="387"/>
    <x v="41"/>
    <x v="1066"/>
    <x v="0"/>
    <x v="1022"/>
    <s v="Seed Funding"/>
    <n v="180000"/>
    <x v="4"/>
    <n v="3"/>
    <x v="11"/>
    <x v="0"/>
    <x v="45"/>
  </r>
  <r>
    <n v="1871"/>
    <x v="614"/>
    <x v="979"/>
    <x v="41"/>
    <x v="1067"/>
    <x v="0"/>
    <x v="1023"/>
    <s v="Seed Funding"/>
    <n v="250000"/>
    <x v="4"/>
    <n v="3"/>
    <x v="11"/>
    <x v="0"/>
    <x v="45"/>
  </r>
  <r>
    <n v="1873"/>
    <x v="615"/>
    <x v="980"/>
    <x v="41"/>
    <x v="1068"/>
    <x v="1"/>
    <x v="1024"/>
    <s v="Seed Funding"/>
    <n v="230000"/>
    <x v="4"/>
    <n v="3"/>
    <x v="11"/>
    <x v="0"/>
    <x v="45"/>
  </r>
  <r>
    <n v="1875"/>
    <x v="615"/>
    <x v="981"/>
    <x v="41"/>
    <x v="1069"/>
    <x v="3"/>
    <x v="1025"/>
    <s v="Seed Funding"/>
    <n v="108000"/>
    <x v="4"/>
    <n v="3"/>
    <x v="11"/>
    <x v="0"/>
    <x v="45"/>
  </r>
  <r>
    <n v="1876"/>
    <x v="616"/>
    <x v="982"/>
    <x v="20"/>
    <x v="1070"/>
    <x v="11"/>
    <x v="1026"/>
    <s v="Private Equity"/>
    <n v="1500000"/>
    <x v="4"/>
    <n v="3"/>
    <x v="11"/>
    <x v="0"/>
    <x v="45"/>
  </r>
  <r>
    <n v="1877"/>
    <x v="617"/>
    <x v="983"/>
    <x v="41"/>
    <x v="1071"/>
    <x v="2"/>
    <x v="1027"/>
    <s v="Seed Funding"/>
    <n v="30000"/>
    <x v="4"/>
    <n v="3"/>
    <x v="11"/>
    <x v="0"/>
    <x v="45"/>
  </r>
  <r>
    <n v="1880"/>
    <x v="618"/>
    <x v="984"/>
    <x v="41"/>
    <x v="1072"/>
    <x v="1"/>
    <x v="1028"/>
    <s v="Private Equity"/>
    <n v="2000000"/>
    <x v="4"/>
    <n v="3"/>
    <x v="11"/>
    <x v="0"/>
    <x v="45"/>
  </r>
  <r>
    <n v="1881"/>
    <x v="619"/>
    <x v="0"/>
    <x v="41"/>
    <x v="1073"/>
    <x v="0"/>
    <x v="1029"/>
    <s v="Private Equity"/>
    <n v="75000000"/>
    <x v="4"/>
    <n v="3"/>
    <x v="11"/>
    <x v="0"/>
    <x v="45"/>
  </r>
  <r>
    <n v="1882"/>
    <x v="619"/>
    <x v="262"/>
    <x v="2"/>
    <x v="248"/>
    <x v="0"/>
    <x v="1030"/>
    <s v="Private Equity"/>
    <n v="150000000"/>
    <x v="4"/>
    <n v="3"/>
    <x v="11"/>
    <x v="0"/>
    <x v="45"/>
  </r>
  <r>
    <n v="1883"/>
    <x v="619"/>
    <x v="985"/>
    <x v="41"/>
    <x v="1074"/>
    <x v="0"/>
    <x v="1031"/>
    <s v="Seed Funding"/>
    <n v="600000"/>
    <x v="4"/>
    <n v="3"/>
    <x v="11"/>
    <x v="0"/>
    <x v="45"/>
  </r>
  <r>
    <n v="1886"/>
    <x v="619"/>
    <x v="986"/>
    <x v="41"/>
    <x v="1075"/>
    <x v="11"/>
    <x v="1032"/>
    <s v="Seed Funding"/>
    <n v="360000"/>
    <x v="4"/>
    <n v="3"/>
    <x v="11"/>
    <x v="0"/>
    <x v="45"/>
  </r>
  <r>
    <n v="1888"/>
    <x v="620"/>
    <x v="987"/>
    <x v="7"/>
    <x v="1076"/>
    <x v="11"/>
    <x v="1033"/>
    <s v="Seed Funding"/>
    <n v="100000"/>
    <x v="4"/>
    <n v="3"/>
    <x v="11"/>
    <x v="0"/>
    <x v="45"/>
  </r>
  <r>
    <n v="1889"/>
    <x v="620"/>
    <x v="988"/>
    <x v="7"/>
    <x v="1077"/>
    <x v="4"/>
    <x v="1034"/>
    <s v="Seed Funding"/>
    <n v="300000"/>
    <x v="4"/>
    <n v="3"/>
    <x v="11"/>
    <x v="0"/>
    <x v="45"/>
  </r>
  <r>
    <n v="1891"/>
    <x v="620"/>
    <x v="307"/>
    <x v="41"/>
    <x v="1078"/>
    <x v="11"/>
    <x v="1035"/>
    <s v="Private Equity"/>
    <n v="330000"/>
    <x v="4"/>
    <n v="3"/>
    <x v="11"/>
    <x v="0"/>
    <x v="45"/>
  </r>
  <r>
    <n v="1893"/>
    <x v="620"/>
    <x v="419"/>
    <x v="41"/>
    <x v="1079"/>
    <x v="0"/>
    <x v="1036"/>
    <s v="Private Equity"/>
    <n v="500000"/>
    <x v="4"/>
    <n v="3"/>
    <x v="11"/>
    <x v="0"/>
    <x v="45"/>
  </r>
  <r>
    <n v="1894"/>
    <x v="621"/>
    <x v="989"/>
    <x v="41"/>
    <x v="1080"/>
    <x v="1"/>
    <x v="1037"/>
    <s v="Seed Funding"/>
    <n v="150000"/>
    <x v="4"/>
    <n v="3"/>
    <x v="11"/>
    <x v="0"/>
    <x v="45"/>
  </r>
  <r>
    <n v="1897"/>
    <x v="622"/>
    <x v="990"/>
    <x v="41"/>
    <x v="1081"/>
    <x v="2"/>
    <x v="1038"/>
    <s v="Seed Funding"/>
    <n v="300000"/>
    <x v="4"/>
    <n v="3"/>
    <x v="11"/>
    <x v="0"/>
    <x v="45"/>
  </r>
  <r>
    <n v="1898"/>
    <x v="622"/>
    <x v="991"/>
    <x v="3"/>
    <x v="1082"/>
    <x v="4"/>
    <x v="1039"/>
    <s v="Private Equity"/>
    <n v="4700000"/>
    <x v="4"/>
    <n v="3"/>
    <x v="11"/>
    <x v="0"/>
    <x v="45"/>
  </r>
  <r>
    <n v="1900"/>
    <x v="622"/>
    <x v="992"/>
    <x v="41"/>
    <x v="1083"/>
    <x v="4"/>
    <x v="1040"/>
    <s v="Seed Funding"/>
    <n v="500000"/>
    <x v="4"/>
    <n v="3"/>
    <x v="11"/>
    <x v="0"/>
    <x v="45"/>
  </r>
  <r>
    <n v="1902"/>
    <x v="623"/>
    <x v="430"/>
    <x v="12"/>
    <x v="1084"/>
    <x v="0"/>
    <x v="1041"/>
    <s v="Seed Funding"/>
    <n v="400000"/>
    <x v="4"/>
    <n v="3"/>
    <x v="11"/>
    <x v="0"/>
    <x v="45"/>
  </r>
  <r>
    <n v="1906"/>
    <x v="624"/>
    <x v="993"/>
    <x v="7"/>
    <x v="1085"/>
    <x v="5"/>
    <x v="1042"/>
    <s v="Private Equity"/>
    <n v="4000000"/>
    <x v="4"/>
    <n v="2"/>
    <x v="10"/>
    <x v="0"/>
    <x v="46"/>
  </r>
  <r>
    <n v="1908"/>
    <x v="624"/>
    <x v="994"/>
    <x v="41"/>
    <x v="1086"/>
    <x v="0"/>
    <x v="1043"/>
    <s v="Seed Funding"/>
    <n v="22500"/>
    <x v="4"/>
    <n v="2"/>
    <x v="10"/>
    <x v="0"/>
    <x v="46"/>
  </r>
  <r>
    <n v="1910"/>
    <x v="624"/>
    <x v="995"/>
    <x v="7"/>
    <x v="1087"/>
    <x v="1"/>
    <x v="1043"/>
    <s v="Seed Funding"/>
    <n v="22500"/>
    <x v="4"/>
    <n v="2"/>
    <x v="10"/>
    <x v="0"/>
    <x v="46"/>
  </r>
  <r>
    <n v="1911"/>
    <x v="624"/>
    <x v="996"/>
    <x v="7"/>
    <x v="1088"/>
    <x v="3"/>
    <x v="1043"/>
    <s v="Seed Funding"/>
    <n v="22500"/>
    <x v="4"/>
    <n v="2"/>
    <x v="10"/>
    <x v="0"/>
    <x v="46"/>
  </r>
  <r>
    <n v="1912"/>
    <x v="625"/>
    <x v="997"/>
    <x v="41"/>
    <x v="1089"/>
    <x v="5"/>
    <x v="1044"/>
    <s v="Seed Funding"/>
    <n v="1000000"/>
    <x v="4"/>
    <n v="2"/>
    <x v="10"/>
    <x v="0"/>
    <x v="46"/>
  </r>
  <r>
    <n v="1913"/>
    <x v="625"/>
    <x v="998"/>
    <x v="2"/>
    <x v="1090"/>
    <x v="2"/>
    <x v="1045"/>
    <s v="Seed Funding"/>
    <n v="100000"/>
    <x v="4"/>
    <n v="2"/>
    <x v="10"/>
    <x v="0"/>
    <x v="46"/>
  </r>
  <r>
    <n v="1914"/>
    <x v="625"/>
    <x v="999"/>
    <x v="41"/>
    <x v="1091"/>
    <x v="6"/>
    <x v="1045"/>
    <s v="Seed Funding"/>
    <n v="100000"/>
    <x v="4"/>
    <n v="2"/>
    <x v="10"/>
    <x v="0"/>
    <x v="46"/>
  </r>
  <r>
    <n v="1915"/>
    <x v="625"/>
    <x v="1000"/>
    <x v="41"/>
    <x v="1092"/>
    <x v="0"/>
    <x v="1046"/>
    <s v="Seed Funding"/>
    <n v="30000"/>
    <x v="4"/>
    <n v="2"/>
    <x v="10"/>
    <x v="0"/>
    <x v="46"/>
  </r>
  <r>
    <n v="1916"/>
    <x v="626"/>
    <x v="1001"/>
    <x v="2"/>
    <x v="1093"/>
    <x v="2"/>
    <x v="1047"/>
    <s v="Seed Funding"/>
    <n v="30000"/>
    <x v="4"/>
    <n v="2"/>
    <x v="10"/>
    <x v="0"/>
    <x v="46"/>
  </r>
  <r>
    <n v="1918"/>
    <x v="627"/>
    <x v="1002"/>
    <x v="7"/>
    <x v="1094"/>
    <x v="0"/>
    <x v="1048"/>
    <s v="Private Equity"/>
    <n v="13500000"/>
    <x v="4"/>
    <n v="2"/>
    <x v="10"/>
    <x v="0"/>
    <x v="46"/>
  </r>
  <r>
    <n v="1922"/>
    <x v="627"/>
    <x v="1003"/>
    <x v="2"/>
    <x v="1095"/>
    <x v="30"/>
    <x v="1049"/>
    <s v="Private Equity"/>
    <n v="1000000"/>
    <x v="4"/>
    <n v="2"/>
    <x v="10"/>
    <x v="0"/>
    <x v="46"/>
  </r>
  <r>
    <n v="1928"/>
    <x v="628"/>
    <x v="1004"/>
    <x v="41"/>
    <x v="1096"/>
    <x v="1"/>
    <x v="1045"/>
    <s v="Seed Funding"/>
    <n v="100000"/>
    <x v="4"/>
    <n v="2"/>
    <x v="10"/>
    <x v="0"/>
    <x v="46"/>
  </r>
  <r>
    <n v="1929"/>
    <x v="628"/>
    <x v="1005"/>
    <x v="41"/>
    <x v="1097"/>
    <x v="2"/>
    <x v="1045"/>
    <s v="Seed Funding"/>
    <n v="100000"/>
    <x v="4"/>
    <n v="2"/>
    <x v="10"/>
    <x v="0"/>
    <x v="46"/>
  </r>
  <r>
    <n v="1933"/>
    <x v="628"/>
    <x v="1006"/>
    <x v="2"/>
    <x v="1098"/>
    <x v="5"/>
    <x v="1050"/>
    <s v="Private Equity"/>
    <n v="12500000"/>
    <x v="4"/>
    <n v="2"/>
    <x v="10"/>
    <x v="0"/>
    <x v="46"/>
  </r>
  <r>
    <n v="1938"/>
    <x v="629"/>
    <x v="1007"/>
    <x v="41"/>
    <x v="1099"/>
    <x v="3"/>
    <x v="1051"/>
    <s v="Seed Funding"/>
    <n v="200000"/>
    <x v="4"/>
    <n v="2"/>
    <x v="10"/>
    <x v="0"/>
    <x v="46"/>
  </r>
  <r>
    <n v="1946"/>
    <x v="630"/>
    <x v="1008"/>
    <x v="7"/>
    <x v="1100"/>
    <x v="0"/>
    <x v="1052"/>
    <s v="Seed Funding"/>
    <n v="125000"/>
    <x v="4"/>
    <n v="2"/>
    <x v="10"/>
    <x v="0"/>
    <x v="46"/>
  </r>
  <r>
    <n v="1947"/>
    <x v="630"/>
    <x v="1009"/>
    <x v="20"/>
    <x v="1101"/>
    <x v="2"/>
    <x v="1053"/>
    <s v="Seed Funding"/>
    <n v="1000000"/>
    <x v="4"/>
    <n v="2"/>
    <x v="10"/>
    <x v="0"/>
    <x v="46"/>
  </r>
  <r>
    <n v="1948"/>
    <x v="630"/>
    <x v="1010"/>
    <x v="7"/>
    <x v="1102"/>
    <x v="3"/>
    <x v="1054"/>
    <s v="Seed Funding"/>
    <n v="1000000"/>
    <x v="4"/>
    <n v="2"/>
    <x v="10"/>
    <x v="0"/>
    <x v="46"/>
  </r>
  <r>
    <n v="1949"/>
    <x v="630"/>
    <x v="1011"/>
    <x v="41"/>
    <x v="1103"/>
    <x v="3"/>
    <x v="703"/>
    <s v="Private Equity"/>
    <n v="4000000"/>
    <x v="4"/>
    <n v="2"/>
    <x v="10"/>
    <x v="0"/>
    <x v="46"/>
  </r>
  <r>
    <n v="1950"/>
    <x v="631"/>
    <x v="1012"/>
    <x v="41"/>
    <x v="1104"/>
    <x v="3"/>
    <x v="1055"/>
    <s v="Private Equity"/>
    <n v="5000000"/>
    <x v="4"/>
    <n v="2"/>
    <x v="10"/>
    <x v="0"/>
    <x v="46"/>
  </r>
  <r>
    <n v="1951"/>
    <x v="631"/>
    <x v="1013"/>
    <x v="2"/>
    <x v="1105"/>
    <x v="2"/>
    <x v="1056"/>
    <s v="Private Equity"/>
    <n v="200000000"/>
    <x v="4"/>
    <n v="2"/>
    <x v="10"/>
    <x v="0"/>
    <x v="46"/>
  </r>
  <r>
    <n v="1954"/>
    <x v="631"/>
    <x v="1014"/>
    <x v="41"/>
    <x v="1106"/>
    <x v="1"/>
    <x v="1057"/>
    <s v="Seed Funding"/>
    <n v="50000"/>
    <x v="4"/>
    <n v="2"/>
    <x v="10"/>
    <x v="0"/>
    <x v="46"/>
  </r>
  <r>
    <n v="1955"/>
    <x v="631"/>
    <x v="190"/>
    <x v="41"/>
    <x v="1107"/>
    <x v="0"/>
    <x v="1058"/>
    <s v="Seed Funding"/>
    <n v="300000"/>
    <x v="4"/>
    <n v="2"/>
    <x v="10"/>
    <x v="0"/>
    <x v="46"/>
  </r>
  <r>
    <n v="1956"/>
    <x v="631"/>
    <x v="1015"/>
    <x v="3"/>
    <x v="1108"/>
    <x v="0"/>
    <x v="1059"/>
    <s v="Seed Funding"/>
    <n v="500000"/>
    <x v="4"/>
    <n v="2"/>
    <x v="10"/>
    <x v="0"/>
    <x v="46"/>
  </r>
  <r>
    <n v="1958"/>
    <x v="632"/>
    <x v="1016"/>
    <x v="41"/>
    <x v="1109"/>
    <x v="0"/>
    <x v="1060"/>
    <s v="Seed Funding"/>
    <n v="1000000"/>
    <x v="4"/>
    <n v="2"/>
    <x v="10"/>
    <x v="0"/>
    <x v="46"/>
  </r>
  <r>
    <n v="1959"/>
    <x v="632"/>
    <x v="1017"/>
    <x v="7"/>
    <x v="1110"/>
    <x v="0"/>
    <x v="1061"/>
    <s v="Seed Funding"/>
    <n v="970000"/>
    <x v="4"/>
    <n v="2"/>
    <x v="10"/>
    <x v="0"/>
    <x v="46"/>
  </r>
  <r>
    <n v="1961"/>
    <x v="632"/>
    <x v="1018"/>
    <x v="2"/>
    <x v="1111"/>
    <x v="5"/>
    <x v="1062"/>
    <s v="Private Equity"/>
    <n v="4000000"/>
    <x v="4"/>
    <n v="2"/>
    <x v="10"/>
    <x v="0"/>
    <x v="46"/>
  </r>
  <r>
    <n v="1965"/>
    <x v="633"/>
    <x v="1019"/>
    <x v="7"/>
    <x v="1112"/>
    <x v="2"/>
    <x v="1063"/>
    <s v="Seed Funding"/>
    <n v="350000"/>
    <x v="4"/>
    <n v="2"/>
    <x v="10"/>
    <x v="0"/>
    <x v="46"/>
  </r>
  <r>
    <n v="1967"/>
    <x v="633"/>
    <x v="1020"/>
    <x v="41"/>
    <x v="1113"/>
    <x v="3"/>
    <x v="106"/>
    <s v="Private Equity"/>
    <n v="10000000"/>
    <x v="4"/>
    <n v="2"/>
    <x v="10"/>
    <x v="0"/>
    <x v="46"/>
  </r>
  <r>
    <n v="1968"/>
    <x v="633"/>
    <x v="1021"/>
    <x v="0"/>
    <x v="1114"/>
    <x v="2"/>
    <x v="1064"/>
    <s v="Private Equity"/>
    <n v="5000000"/>
    <x v="4"/>
    <n v="2"/>
    <x v="10"/>
    <x v="0"/>
    <x v="46"/>
  </r>
  <r>
    <n v="1974"/>
    <x v="634"/>
    <x v="1022"/>
    <x v="2"/>
    <x v="233"/>
    <x v="2"/>
    <x v="1065"/>
    <s v="Seed Funding"/>
    <n v="300000"/>
    <x v="4"/>
    <n v="2"/>
    <x v="10"/>
    <x v="0"/>
    <x v="46"/>
  </r>
  <r>
    <n v="1975"/>
    <x v="634"/>
    <x v="1023"/>
    <x v="7"/>
    <x v="1115"/>
    <x v="0"/>
    <x v="1066"/>
    <s v="Seed Funding"/>
    <n v="350000"/>
    <x v="4"/>
    <n v="2"/>
    <x v="10"/>
    <x v="0"/>
    <x v="46"/>
  </r>
  <r>
    <n v="1976"/>
    <x v="635"/>
    <x v="1024"/>
    <x v="2"/>
    <x v="1116"/>
    <x v="2"/>
    <x v="1067"/>
    <s v="Private Equity"/>
    <n v="5000000"/>
    <x v="4"/>
    <n v="2"/>
    <x v="10"/>
    <x v="0"/>
    <x v="46"/>
  </r>
  <r>
    <n v="1979"/>
    <x v="635"/>
    <x v="1025"/>
    <x v="41"/>
    <x v="1117"/>
    <x v="1"/>
    <x v="1068"/>
    <s v="Seed Funding"/>
    <n v="400000"/>
    <x v="4"/>
    <n v="2"/>
    <x v="10"/>
    <x v="0"/>
    <x v="46"/>
  </r>
  <r>
    <n v="1981"/>
    <x v="636"/>
    <x v="1026"/>
    <x v="41"/>
    <x v="640"/>
    <x v="0"/>
    <x v="1069"/>
    <s v="Seed Funding"/>
    <n v="1000000"/>
    <x v="4"/>
    <n v="2"/>
    <x v="10"/>
    <x v="0"/>
    <x v="46"/>
  </r>
  <r>
    <n v="1982"/>
    <x v="636"/>
    <x v="248"/>
    <x v="41"/>
    <x v="1118"/>
    <x v="2"/>
    <x v="1070"/>
    <s v="Private Equity"/>
    <n v="3000000"/>
    <x v="4"/>
    <n v="2"/>
    <x v="10"/>
    <x v="0"/>
    <x v="46"/>
  </r>
  <r>
    <n v="1985"/>
    <x v="636"/>
    <x v="1027"/>
    <x v="41"/>
    <x v="1119"/>
    <x v="3"/>
    <x v="1071"/>
    <s v="Private Equity"/>
    <n v="4500000"/>
    <x v="4"/>
    <n v="2"/>
    <x v="10"/>
    <x v="0"/>
    <x v="46"/>
  </r>
  <r>
    <n v="1986"/>
    <x v="636"/>
    <x v="1028"/>
    <x v="41"/>
    <x v="1120"/>
    <x v="2"/>
    <x v="613"/>
    <s v="Seed Funding"/>
    <n v="37000"/>
    <x v="4"/>
    <n v="2"/>
    <x v="10"/>
    <x v="0"/>
    <x v="46"/>
  </r>
  <r>
    <n v="1988"/>
    <x v="637"/>
    <x v="1029"/>
    <x v="41"/>
    <x v="1121"/>
    <x v="1"/>
    <x v="1072"/>
    <s v="Private Equity"/>
    <n v="11000000"/>
    <x v="4"/>
    <n v="2"/>
    <x v="10"/>
    <x v="0"/>
    <x v="46"/>
  </r>
  <r>
    <n v="1990"/>
    <x v="638"/>
    <x v="1030"/>
    <x v="41"/>
    <x v="462"/>
    <x v="0"/>
    <x v="1073"/>
    <s v="Seed Funding"/>
    <n v="160000"/>
    <x v="4"/>
    <n v="2"/>
    <x v="10"/>
    <x v="0"/>
    <x v="46"/>
  </r>
  <r>
    <n v="1992"/>
    <x v="638"/>
    <x v="59"/>
    <x v="41"/>
    <x v="1122"/>
    <x v="0"/>
    <x v="1074"/>
    <s v="Private Equity"/>
    <n v="10000000"/>
    <x v="4"/>
    <n v="2"/>
    <x v="10"/>
    <x v="0"/>
    <x v="46"/>
  </r>
  <r>
    <n v="1993"/>
    <x v="638"/>
    <x v="1031"/>
    <x v="41"/>
    <x v="1123"/>
    <x v="11"/>
    <x v="1075"/>
    <s v="Seed Funding"/>
    <n v="400000"/>
    <x v="4"/>
    <n v="2"/>
    <x v="10"/>
    <x v="0"/>
    <x v="46"/>
  </r>
  <r>
    <n v="1994"/>
    <x v="638"/>
    <x v="1032"/>
    <x v="41"/>
    <x v="1124"/>
    <x v="6"/>
    <x v="1024"/>
    <s v="Seed Funding"/>
    <n v="150000"/>
    <x v="4"/>
    <n v="2"/>
    <x v="10"/>
    <x v="0"/>
    <x v="46"/>
  </r>
  <r>
    <n v="1996"/>
    <x v="639"/>
    <x v="162"/>
    <x v="2"/>
    <x v="1125"/>
    <x v="1"/>
    <x v="1076"/>
    <s v="Private Equity"/>
    <n v="5000000"/>
    <x v="4"/>
    <n v="2"/>
    <x v="10"/>
    <x v="0"/>
    <x v="46"/>
  </r>
  <r>
    <n v="1998"/>
    <x v="639"/>
    <x v="1033"/>
    <x v="41"/>
    <x v="467"/>
    <x v="0"/>
    <x v="1077"/>
    <s v="Private Equity"/>
    <n v="5800000"/>
    <x v="4"/>
    <n v="2"/>
    <x v="10"/>
    <x v="0"/>
    <x v="46"/>
  </r>
  <r>
    <n v="1999"/>
    <x v="639"/>
    <x v="1034"/>
    <x v="2"/>
    <x v="1126"/>
    <x v="2"/>
    <x v="830"/>
    <s v="Seed Funding"/>
    <n v="70000"/>
    <x v="4"/>
    <n v="2"/>
    <x v="10"/>
    <x v="0"/>
    <x v="46"/>
  </r>
  <r>
    <n v="2000"/>
    <x v="640"/>
    <x v="1035"/>
    <x v="7"/>
    <x v="1127"/>
    <x v="2"/>
    <x v="1078"/>
    <s v="Seed Funding"/>
    <n v="145000"/>
    <x v="4"/>
    <n v="2"/>
    <x v="10"/>
    <x v="0"/>
    <x v="46"/>
  </r>
  <r>
    <n v="2001"/>
    <x v="640"/>
    <x v="1036"/>
    <x v="41"/>
    <x v="1128"/>
    <x v="3"/>
    <x v="1079"/>
    <s v="Private Equity"/>
    <n v="2500000"/>
    <x v="4"/>
    <n v="2"/>
    <x v="10"/>
    <x v="0"/>
    <x v="46"/>
  </r>
  <r>
    <n v="2003"/>
    <x v="641"/>
    <x v="1037"/>
    <x v="2"/>
    <x v="1129"/>
    <x v="3"/>
    <x v="333"/>
    <s v="Private Equity"/>
    <n v="13000000"/>
    <x v="4"/>
    <n v="2"/>
    <x v="10"/>
    <x v="0"/>
    <x v="46"/>
  </r>
  <r>
    <n v="2009"/>
    <x v="642"/>
    <x v="1038"/>
    <x v="20"/>
    <x v="1130"/>
    <x v="2"/>
    <x v="1080"/>
    <s v="Private Equity"/>
    <n v="6000000"/>
    <x v="4"/>
    <n v="1"/>
    <x v="0"/>
    <x v="0"/>
    <x v="47"/>
  </r>
  <r>
    <n v="2011"/>
    <x v="643"/>
    <x v="1039"/>
    <x v="0"/>
    <x v="1131"/>
    <x v="12"/>
    <x v="1081"/>
    <s v="Seed Funding"/>
    <n v="100000"/>
    <x v="4"/>
    <n v="1"/>
    <x v="0"/>
    <x v="0"/>
    <x v="47"/>
  </r>
  <r>
    <n v="2014"/>
    <x v="643"/>
    <x v="1040"/>
    <x v="41"/>
    <x v="1132"/>
    <x v="3"/>
    <x v="1082"/>
    <s v="Private Equity"/>
    <n v="5000000"/>
    <x v="4"/>
    <n v="1"/>
    <x v="0"/>
    <x v="0"/>
    <x v="47"/>
  </r>
  <r>
    <n v="2017"/>
    <x v="644"/>
    <x v="1041"/>
    <x v="7"/>
    <x v="1133"/>
    <x v="0"/>
    <x v="1083"/>
    <s v="Seed Funding"/>
    <n v="750000"/>
    <x v="4"/>
    <n v="1"/>
    <x v="0"/>
    <x v="0"/>
    <x v="47"/>
  </r>
  <r>
    <n v="2018"/>
    <x v="644"/>
    <x v="1042"/>
    <x v="41"/>
    <x v="1134"/>
    <x v="29"/>
    <x v="1084"/>
    <s v="Private Equity"/>
    <n v="1000000"/>
    <x v="4"/>
    <n v="1"/>
    <x v="0"/>
    <x v="0"/>
    <x v="47"/>
  </r>
  <r>
    <n v="2019"/>
    <x v="644"/>
    <x v="1043"/>
    <x v="12"/>
    <x v="1135"/>
    <x v="5"/>
    <x v="1085"/>
    <s v="Seed Funding"/>
    <n v="150000"/>
    <x v="4"/>
    <n v="1"/>
    <x v="0"/>
    <x v="0"/>
    <x v="47"/>
  </r>
  <r>
    <n v="2020"/>
    <x v="644"/>
    <x v="1044"/>
    <x v="0"/>
    <x v="1136"/>
    <x v="1"/>
    <x v="1086"/>
    <s v="Private Equity"/>
    <n v="3000000"/>
    <x v="4"/>
    <n v="1"/>
    <x v="0"/>
    <x v="0"/>
    <x v="47"/>
  </r>
  <r>
    <n v="2021"/>
    <x v="644"/>
    <x v="1045"/>
    <x v="0"/>
    <x v="1137"/>
    <x v="2"/>
    <x v="1087"/>
    <s v="Seed Funding"/>
    <n v="750000"/>
    <x v="4"/>
    <n v="1"/>
    <x v="0"/>
    <x v="0"/>
    <x v="47"/>
  </r>
  <r>
    <n v="2024"/>
    <x v="645"/>
    <x v="1046"/>
    <x v="41"/>
    <x v="1138"/>
    <x v="0"/>
    <x v="803"/>
    <s v="Seed Funding"/>
    <n v="160000"/>
    <x v="4"/>
    <n v="1"/>
    <x v="0"/>
    <x v="0"/>
    <x v="47"/>
  </r>
  <r>
    <n v="2025"/>
    <x v="645"/>
    <x v="547"/>
    <x v="0"/>
    <x v="1139"/>
    <x v="20"/>
    <x v="1088"/>
    <s v="Seed Funding"/>
    <n v="100000"/>
    <x v="4"/>
    <n v="1"/>
    <x v="0"/>
    <x v="0"/>
    <x v="47"/>
  </r>
  <r>
    <n v="2026"/>
    <x v="645"/>
    <x v="134"/>
    <x v="41"/>
    <x v="1140"/>
    <x v="1"/>
    <x v="1089"/>
    <s v="Private Equity"/>
    <n v="180000000"/>
    <x v="4"/>
    <n v="1"/>
    <x v="0"/>
    <x v="0"/>
    <x v="47"/>
  </r>
  <r>
    <n v="2027"/>
    <x v="646"/>
    <x v="1047"/>
    <x v="2"/>
    <x v="1141"/>
    <x v="0"/>
    <x v="1090"/>
    <s v="Private Equity"/>
    <n v="5000000"/>
    <x v="4"/>
    <n v="1"/>
    <x v="0"/>
    <x v="0"/>
    <x v="47"/>
  </r>
  <r>
    <n v="2028"/>
    <x v="646"/>
    <x v="1048"/>
    <x v="41"/>
    <x v="1142"/>
    <x v="0"/>
    <x v="1091"/>
    <s v="Seed Funding"/>
    <n v="250000"/>
    <x v="4"/>
    <n v="1"/>
    <x v="0"/>
    <x v="0"/>
    <x v="47"/>
  </r>
  <r>
    <n v="2029"/>
    <x v="646"/>
    <x v="1049"/>
    <x v="0"/>
    <x v="1143"/>
    <x v="3"/>
    <x v="1092"/>
    <s v="Seed Funding"/>
    <n v="45000"/>
    <x v="4"/>
    <n v="1"/>
    <x v="0"/>
    <x v="0"/>
    <x v="47"/>
  </r>
  <r>
    <n v="2032"/>
    <x v="647"/>
    <x v="699"/>
    <x v="2"/>
    <x v="1144"/>
    <x v="1"/>
    <x v="1093"/>
    <s v="Private Equity"/>
    <n v="5400000"/>
    <x v="4"/>
    <n v="1"/>
    <x v="0"/>
    <x v="0"/>
    <x v="47"/>
  </r>
  <r>
    <n v="2034"/>
    <x v="647"/>
    <x v="1050"/>
    <x v="41"/>
    <x v="1145"/>
    <x v="0"/>
    <x v="1094"/>
    <s v="Private Equity"/>
    <n v="16500000"/>
    <x v="4"/>
    <n v="1"/>
    <x v="0"/>
    <x v="0"/>
    <x v="47"/>
  </r>
  <r>
    <n v="2035"/>
    <x v="647"/>
    <x v="1051"/>
    <x v="2"/>
    <x v="1146"/>
    <x v="0"/>
    <x v="1095"/>
    <s v="Seed Funding"/>
    <n v="1000000"/>
    <x v="4"/>
    <n v="1"/>
    <x v="0"/>
    <x v="0"/>
    <x v="47"/>
  </r>
  <r>
    <n v="2037"/>
    <x v="648"/>
    <x v="515"/>
    <x v="2"/>
    <x v="592"/>
    <x v="1"/>
    <x v="1096"/>
    <s v="Private Equity"/>
    <n v="100000000"/>
    <x v="4"/>
    <n v="1"/>
    <x v="0"/>
    <x v="0"/>
    <x v="47"/>
  </r>
  <r>
    <n v="2039"/>
    <x v="648"/>
    <x v="1052"/>
    <x v="7"/>
    <x v="1147"/>
    <x v="0"/>
    <x v="1097"/>
    <s v="Private Equity"/>
    <n v="2300000"/>
    <x v="4"/>
    <n v="1"/>
    <x v="0"/>
    <x v="0"/>
    <x v="47"/>
  </r>
  <r>
    <n v="2040"/>
    <x v="648"/>
    <x v="1053"/>
    <x v="41"/>
    <x v="1148"/>
    <x v="3"/>
    <x v="1098"/>
    <s v="Seed Funding"/>
    <n v="250000"/>
    <x v="4"/>
    <n v="1"/>
    <x v="0"/>
    <x v="0"/>
    <x v="47"/>
  </r>
  <r>
    <n v="2041"/>
    <x v="649"/>
    <x v="603"/>
    <x v="41"/>
    <x v="1149"/>
    <x v="3"/>
    <x v="1099"/>
    <s v="Private Equity"/>
    <n v="145000000"/>
    <x v="4"/>
    <n v="1"/>
    <x v="0"/>
    <x v="0"/>
    <x v="47"/>
  </r>
  <r>
    <n v="2042"/>
    <x v="649"/>
    <x v="1054"/>
    <x v="41"/>
    <x v="1150"/>
    <x v="0"/>
    <x v="1100"/>
    <s v="Seed Funding"/>
    <n v="100000"/>
    <x v="4"/>
    <n v="1"/>
    <x v="0"/>
    <x v="0"/>
    <x v="47"/>
  </r>
  <r>
    <n v="2043"/>
    <x v="649"/>
    <x v="1055"/>
    <x v="41"/>
    <x v="1151"/>
    <x v="2"/>
    <x v="704"/>
    <s v="Seed Funding"/>
    <n v="240000"/>
    <x v="4"/>
    <n v="1"/>
    <x v="0"/>
    <x v="0"/>
    <x v="47"/>
  </r>
  <r>
    <n v="2045"/>
    <x v="649"/>
    <x v="1056"/>
    <x v="12"/>
    <x v="1152"/>
    <x v="3"/>
    <x v="887"/>
    <s v="Private Equity"/>
    <n v="4000000"/>
    <x v="4"/>
    <n v="1"/>
    <x v="0"/>
    <x v="0"/>
    <x v="47"/>
  </r>
  <r>
    <n v="2049"/>
    <x v="650"/>
    <x v="1057"/>
    <x v="41"/>
    <x v="1153"/>
    <x v="1"/>
    <x v="613"/>
    <s v="Seed Funding"/>
    <n v="520000"/>
    <x v="4"/>
    <n v="1"/>
    <x v="0"/>
    <x v="0"/>
    <x v="47"/>
  </r>
  <r>
    <n v="2052"/>
    <x v="651"/>
    <x v="587"/>
    <x v="41"/>
    <x v="1154"/>
    <x v="1"/>
    <x v="1101"/>
    <s v="Seed Funding"/>
    <n v="200000"/>
    <x v="4"/>
    <n v="1"/>
    <x v="0"/>
    <x v="0"/>
    <x v="47"/>
  </r>
  <r>
    <n v="2058"/>
    <x v="652"/>
    <x v="970"/>
    <x v="41"/>
    <x v="1155"/>
    <x v="2"/>
    <x v="1102"/>
    <s v="Private Equity"/>
    <n v="6000000"/>
    <x v="4"/>
    <n v="1"/>
    <x v="0"/>
    <x v="0"/>
    <x v="47"/>
  </r>
  <r>
    <n v="2059"/>
    <x v="653"/>
    <x v="266"/>
    <x v="41"/>
    <x v="1156"/>
    <x v="0"/>
    <x v="1103"/>
    <s v="Private Equity"/>
    <n v="35000000"/>
    <x v="4"/>
    <n v="1"/>
    <x v="0"/>
    <x v="0"/>
    <x v="47"/>
  </r>
  <r>
    <n v="2063"/>
    <x v="653"/>
    <x v="1058"/>
    <x v="2"/>
    <x v="1157"/>
    <x v="2"/>
    <x v="1104"/>
    <s v="Private Equity"/>
    <n v="1400000"/>
    <x v="4"/>
    <n v="1"/>
    <x v="0"/>
    <x v="0"/>
    <x v="47"/>
  </r>
  <r>
    <n v="2064"/>
    <x v="653"/>
    <x v="55"/>
    <x v="7"/>
    <x v="1158"/>
    <x v="3"/>
    <x v="1105"/>
    <s v="Private Equity"/>
    <n v="5000000"/>
    <x v="4"/>
    <n v="1"/>
    <x v="0"/>
    <x v="0"/>
    <x v="47"/>
  </r>
  <r>
    <n v="2065"/>
    <x v="653"/>
    <x v="1059"/>
    <x v="41"/>
    <x v="1159"/>
    <x v="2"/>
    <x v="1106"/>
    <s v="Seed Funding"/>
    <n v="445000"/>
    <x v="4"/>
    <n v="1"/>
    <x v="0"/>
    <x v="0"/>
    <x v="47"/>
  </r>
  <r>
    <n v="2066"/>
    <x v="653"/>
    <x v="1060"/>
    <x v="3"/>
    <x v="1160"/>
    <x v="4"/>
    <x v="1107"/>
    <s v="Private Equity"/>
    <n v="3500000"/>
    <x v="4"/>
    <n v="1"/>
    <x v="0"/>
    <x v="0"/>
    <x v="47"/>
  </r>
  <r>
    <n v="2068"/>
    <x v="654"/>
    <x v="1061"/>
    <x v="2"/>
    <x v="1161"/>
    <x v="2"/>
    <x v="257"/>
    <s v="Private Equity"/>
    <n v="1800000"/>
    <x v="4"/>
    <n v="1"/>
    <x v="0"/>
    <x v="0"/>
    <x v="47"/>
  </r>
  <r>
    <n v="2069"/>
    <x v="654"/>
    <x v="1062"/>
    <x v="2"/>
    <x v="1162"/>
    <x v="3"/>
    <x v="185"/>
    <s v="Private Equity"/>
    <n v="20000000"/>
    <x v="4"/>
    <n v="1"/>
    <x v="0"/>
    <x v="0"/>
    <x v="47"/>
  </r>
  <r>
    <n v="2070"/>
    <x v="654"/>
    <x v="1063"/>
    <x v="2"/>
    <x v="1163"/>
    <x v="2"/>
    <x v="1108"/>
    <s v="Private Equity"/>
    <n v="4000000"/>
    <x v="4"/>
    <n v="1"/>
    <x v="0"/>
    <x v="0"/>
    <x v="47"/>
  </r>
  <r>
    <n v="2071"/>
    <x v="654"/>
    <x v="1064"/>
    <x v="41"/>
    <x v="1164"/>
    <x v="3"/>
    <x v="1109"/>
    <s v="Seed Funding"/>
    <n v="40000"/>
    <x v="4"/>
    <n v="1"/>
    <x v="0"/>
    <x v="0"/>
    <x v="47"/>
  </r>
  <r>
    <n v="2074"/>
    <x v="655"/>
    <x v="349"/>
    <x v="41"/>
    <x v="1165"/>
    <x v="0"/>
    <x v="1110"/>
    <s v="Seed Funding"/>
    <n v="500000"/>
    <x v="4"/>
    <n v="1"/>
    <x v="0"/>
    <x v="0"/>
    <x v="47"/>
  </r>
  <r>
    <n v="2075"/>
    <x v="655"/>
    <x v="688"/>
    <x v="41"/>
    <x v="381"/>
    <x v="6"/>
    <x v="1111"/>
    <s v="Private Equity"/>
    <n v="2200000"/>
    <x v="4"/>
    <n v="1"/>
    <x v="0"/>
    <x v="0"/>
    <x v="47"/>
  </r>
  <r>
    <n v="2076"/>
    <x v="655"/>
    <x v="704"/>
    <x v="41"/>
    <x v="606"/>
    <x v="3"/>
    <x v="1112"/>
    <s v="Private Equity"/>
    <n v="15000000"/>
    <x v="4"/>
    <n v="1"/>
    <x v="0"/>
    <x v="0"/>
    <x v="47"/>
  </r>
  <r>
    <n v="2077"/>
    <x v="655"/>
    <x v="1065"/>
    <x v="7"/>
    <x v="1166"/>
    <x v="0"/>
    <x v="1113"/>
    <s v="Private Equity"/>
    <n v="3000000"/>
    <x v="4"/>
    <n v="1"/>
    <x v="0"/>
    <x v="0"/>
    <x v="47"/>
  </r>
  <r>
    <n v="2078"/>
    <x v="656"/>
    <x v="1066"/>
    <x v="41"/>
    <x v="1167"/>
    <x v="33"/>
    <x v="1114"/>
    <s v="Seed Funding"/>
    <n v="200000"/>
    <x v="4"/>
    <n v="1"/>
    <x v="0"/>
    <x v="0"/>
    <x v="47"/>
  </r>
  <r>
    <n v="2080"/>
    <x v="656"/>
    <x v="1067"/>
    <x v="2"/>
    <x v="1168"/>
    <x v="0"/>
    <x v="1115"/>
    <s v="Private Equity"/>
    <n v="7200000"/>
    <x v="4"/>
    <n v="1"/>
    <x v="0"/>
    <x v="0"/>
    <x v="47"/>
  </r>
  <r>
    <n v="2083"/>
    <x v="656"/>
    <x v="1068"/>
    <x v="7"/>
    <x v="1169"/>
    <x v="0"/>
    <x v="314"/>
    <s v="Seed Funding"/>
    <n v="515000"/>
    <x v="4"/>
    <n v="1"/>
    <x v="0"/>
    <x v="0"/>
    <x v="47"/>
  </r>
  <r>
    <n v="2084"/>
    <x v="656"/>
    <x v="1069"/>
    <x v="7"/>
    <x v="1170"/>
    <x v="3"/>
    <x v="1116"/>
    <s v="Private Equity"/>
    <n v="35000000"/>
    <x v="4"/>
    <n v="1"/>
    <x v="0"/>
    <x v="0"/>
    <x v="47"/>
  </r>
  <r>
    <n v="2085"/>
    <x v="656"/>
    <x v="353"/>
    <x v="7"/>
    <x v="1171"/>
    <x v="0"/>
    <x v="1117"/>
    <s v="Private Equity"/>
    <n v="30000000"/>
    <x v="4"/>
    <n v="1"/>
    <x v="0"/>
    <x v="0"/>
    <x v="47"/>
  </r>
  <r>
    <n v="2087"/>
    <x v="657"/>
    <x v="1070"/>
    <x v="41"/>
    <x v="1172"/>
    <x v="3"/>
    <x v="109"/>
    <s v="Seed Funding"/>
    <n v="150000"/>
    <x v="4"/>
    <n v="1"/>
    <x v="0"/>
    <x v="0"/>
    <x v="47"/>
  </r>
  <r>
    <n v="2088"/>
    <x v="657"/>
    <x v="409"/>
    <x v="41"/>
    <x v="1173"/>
    <x v="1"/>
    <x v="1118"/>
    <s v="Private Equity"/>
    <n v="21000000"/>
    <x v="4"/>
    <n v="1"/>
    <x v="0"/>
    <x v="0"/>
    <x v="47"/>
  </r>
  <r>
    <n v="2091"/>
    <x v="658"/>
    <x v="1071"/>
    <x v="2"/>
    <x v="1060"/>
    <x v="1"/>
    <x v="1119"/>
    <s v="Private Equity"/>
    <n v="4000000"/>
    <x v="4"/>
    <n v="1"/>
    <x v="0"/>
    <x v="0"/>
    <x v="47"/>
  </r>
  <r>
    <n v="2094"/>
    <x v="659"/>
    <x v="1072"/>
    <x v="7"/>
    <x v="1174"/>
    <x v="11"/>
    <x v="1120"/>
    <s v="Seed Funding"/>
    <n v="1000000"/>
    <x v="4"/>
    <n v="1"/>
    <x v="0"/>
    <x v="0"/>
    <x v="47"/>
  </r>
  <r>
    <n v="2095"/>
    <x v="659"/>
    <x v="1073"/>
    <x v="48"/>
    <x v="1175"/>
    <x v="3"/>
    <x v="1121"/>
    <s v="Seed Funding"/>
    <n v="370000"/>
    <x v="4"/>
    <n v="1"/>
    <x v="0"/>
    <x v="0"/>
    <x v="47"/>
  </r>
  <r>
    <n v="2099"/>
    <x v="660"/>
    <x v="1074"/>
    <x v="41"/>
    <x v="1176"/>
    <x v="34"/>
    <x v="803"/>
    <s v="Seed Funding"/>
    <n v="160000"/>
    <x v="4"/>
    <n v="1"/>
    <x v="0"/>
    <x v="0"/>
    <x v="47"/>
  </r>
  <r>
    <n v="2101"/>
    <x v="660"/>
    <x v="1075"/>
    <x v="41"/>
    <x v="1177"/>
    <x v="0"/>
    <x v="1122"/>
    <s v="Seed Funding"/>
    <n v="185000"/>
    <x v="4"/>
    <n v="1"/>
    <x v="0"/>
    <x v="0"/>
    <x v="47"/>
  </r>
  <r>
    <n v="2102"/>
    <x v="660"/>
    <x v="1050"/>
    <x v="41"/>
    <x v="1178"/>
    <x v="0"/>
    <x v="1123"/>
    <s v="Private Equity"/>
    <n v="17000000"/>
    <x v="4"/>
    <n v="1"/>
    <x v="0"/>
    <x v="0"/>
    <x v="47"/>
  </r>
  <r>
    <n v="2103"/>
    <x v="660"/>
    <x v="616"/>
    <x v="2"/>
    <x v="1179"/>
    <x v="3"/>
    <x v="1124"/>
    <s v="Private Equity"/>
    <n v="5150000"/>
    <x v="4"/>
    <n v="1"/>
    <x v="0"/>
    <x v="0"/>
    <x v="47"/>
  </r>
  <r>
    <n v="2104"/>
    <x v="660"/>
    <x v="1076"/>
    <x v="7"/>
    <x v="1180"/>
    <x v="2"/>
    <x v="153"/>
    <s v="Private Equity"/>
    <n v="1100000"/>
    <x v="4"/>
    <n v="1"/>
    <x v="0"/>
    <x v="0"/>
    <x v="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3F2E7C-ECE5-4704-9990-5EAC2E812DBC}" name="industr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O111:P117" firstHeaderRow="1" firstDataRow="1" firstDataCol="1"/>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showAll="0"/>
    <pivotField axis="axisRow" showAll="0" measureFilter="1" sortType="descending">
      <items count="581">
        <item m="1" x="478"/>
        <item x="18"/>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m="1" x="540"/>
        <item m="1" x="316"/>
        <item m="1" x="287"/>
        <item m="1" x="119"/>
        <item m="1" x="103"/>
        <item m="1" x="179"/>
        <item m="1" x="98"/>
        <item m="1" x="354"/>
        <item m="1" x="502"/>
        <item m="1" x="409"/>
        <item m="1" x="400"/>
        <item m="1" x="290"/>
        <item m="1" x="203"/>
        <item m="1" x="442"/>
        <item m="1" x="8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m="1" x="54"/>
        <item m="1" x="320"/>
        <item m="1" x="559"/>
        <item m="1" x="470"/>
        <item m="1" x="209"/>
        <item m="1" x="339"/>
        <item m="1" x="83"/>
        <item m="1" x="64"/>
        <item m="1" x="357"/>
        <item m="1" x="576"/>
        <item m="1" x="480"/>
        <item m="1" x="304"/>
        <item m="1" x="75"/>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x="3"/>
        <item x="4"/>
        <item x="9"/>
        <item x="14"/>
        <item x="25"/>
        <item x="42"/>
        <item t="default"/>
      </items>
      <autoSortScope>
        <pivotArea dataOnly="0" outline="0" fieldPosition="0">
          <references count="1">
            <reference field="4294967294" count="1" selected="0">
              <x v="0"/>
            </reference>
          </references>
        </pivotArea>
      </autoSortScope>
    </pivotField>
    <pivotField showAll="0"/>
    <pivotField showAll="0">
      <items count="94">
        <item x="11"/>
        <item x="3"/>
        <item x="0"/>
        <item x="9"/>
        <item x="4"/>
        <item m="1" x="52"/>
        <item x="25"/>
        <item x="32"/>
        <item x="26"/>
        <item x="20"/>
        <item m="1" x="75"/>
        <item m="1" x="51"/>
        <item x="29"/>
        <item x="8"/>
        <item x="17"/>
        <item m="1" x="70"/>
        <item m="1" x="78"/>
        <item m="1" x="84"/>
        <item m="1" x="74"/>
        <item m="1" x="88"/>
        <item m="1" x="71"/>
        <item m="1" x="82"/>
        <item m="1" x="61"/>
        <item m="1" x="69"/>
        <item m="1" x="55"/>
        <item x="12"/>
        <item x="24"/>
        <item m="1" x="49"/>
        <item m="1" x="77"/>
        <item m="1" x="36"/>
        <item m="1" x="47"/>
        <item x="18"/>
        <item x="27"/>
        <item m="1" x="50"/>
        <item x="7"/>
        <item m="1" x="53"/>
        <item m="1" x="35"/>
        <item m="1" x="87"/>
        <item x="1"/>
        <item m="1" x="64"/>
        <item x="19"/>
        <item m="1" x="76"/>
        <item m="1" x="48"/>
        <item m="1" x="90"/>
        <item m="1" x="44"/>
        <item m="1" x="45"/>
        <item x="22"/>
        <item x="34"/>
        <item x="33"/>
        <item m="1" x="42"/>
        <item m="1" x="56"/>
        <item x="31"/>
        <item x="10"/>
        <item m="1" x="37"/>
        <item m="1" x="54"/>
        <item m="1" x="89"/>
        <item m="1" x="79"/>
        <item m="1" x="63"/>
        <item m="1" x="43"/>
        <item x="13"/>
        <item m="1" x="73"/>
        <item x="21"/>
        <item m="1" x="92"/>
        <item x="2"/>
        <item m="1" x="62"/>
        <item m="1" x="41"/>
        <item m="1" x="46"/>
        <item m="1" x="85"/>
        <item x="6"/>
        <item m="1" x="81"/>
        <item m="1" x="38"/>
        <item x="14"/>
        <item x="5"/>
        <item m="1" x="60"/>
        <item m="1" x="83"/>
        <item m="1" x="59"/>
        <item x="23"/>
        <item m="1" x="66"/>
        <item m="1" x="67"/>
        <item m="1" x="68"/>
        <item m="1" x="72"/>
        <item m="1" x="58"/>
        <item m="1" x="39"/>
        <item x="15"/>
        <item m="1" x="40"/>
        <item x="16"/>
        <item m="1" x="57"/>
        <item x="28"/>
        <item m="1" x="91"/>
        <item m="1" x="86"/>
        <item m="1" x="80"/>
        <item x="30"/>
        <item m="1" x="65"/>
        <item t="default"/>
      </items>
    </pivotField>
    <pivotField showAll="0"/>
    <pivotField showAll="0"/>
    <pivotField dataField="1" numFmtId="164" showAll="0"/>
    <pivotField showAll="0">
      <items count="6">
        <item x="4"/>
        <item x="3"/>
        <item x="2"/>
        <item x="1"/>
        <item x="0"/>
        <item t="default"/>
      </items>
    </pivotField>
    <pivotField showAll="0"/>
    <pivotField showAll="0">
      <items count="13">
        <item x="0"/>
        <item x="10"/>
        <item x="11"/>
        <item x="9"/>
        <item x="8"/>
        <item x="7"/>
        <item x="6"/>
        <item x="5"/>
        <item x="4"/>
        <item x="3"/>
        <item x="2"/>
        <item x="1"/>
        <item t="default"/>
      </items>
    </pivotField>
    <pivotField showAll="0">
      <items count="5">
        <item x="0"/>
        <item x="3"/>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Fields count="1">
    <field x="3"/>
  </rowFields>
  <rowItems count="6">
    <i>
      <x v="127"/>
    </i>
    <i>
      <x v="79"/>
    </i>
    <i>
      <x v="538"/>
    </i>
    <i>
      <x v="574"/>
    </i>
    <i>
      <x v="535"/>
    </i>
    <i t="grand">
      <x/>
    </i>
  </rowItems>
  <colItems count="1">
    <i/>
  </colItems>
  <dataFields count="1">
    <dataField name="Sum of Amount in USD" fld="8" baseField="0" baseItem="0" numFmtId="164"/>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8A420E-C901-49FC-A796-61DACA01421C}" name="Su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1:P2" firstHeaderRow="1" firstDataRow="1" firstDataCol="0"/>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showAll="0"/>
    <pivotField showAll="0">
      <items count="581">
        <item m="1" x="478"/>
        <item x="18"/>
        <item x="14"/>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x="9"/>
        <item m="1" x="540"/>
        <item m="1" x="316"/>
        <item m="1" x="287"/>
        <item m="1" x="119"/>
        <item m="1" x="103"/>
        <item m="1" x="179"/>
        <item m="1" x="98"/>
        <item m="1" x="354"/>
        <item m="1" x="502"/>
        <item m="1" x="409"/>
        <item m="1" x="400"/>
        <item m="1" x="290"/>
        <item m="1" x="203"/>
        <item m="1" x="442"/>
        <item m="1" x="82"/>
        <item x="4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x="25"/>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x="4"/>
        <item m="1" x="54"/>
        <item m="1" x="320"/>
        <item m="1" x="559"/>
        <item m="1" x="470"/>
        <item m="1" x="209"/>
        <item m="1" x="339"/>
        <item m="1" x="83"/>
        <item m="1" x="64"/>
        <item m="1" x="357"/>
        <item m="1" x="576"/>
        <item m="1" x="480"/>
        <item m="1" x="304"/>
        <item m="1" x="75"/>
        <item x="3"/>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t="default"/>
      </items>
    </pivotField>
    <pivotField showAll="0"/>
    <pivotField showAll="0">
      <items count="94">
        <item x="11"/>
        <item x="3"/>
        <item x="0"/>
        <item x="9"/>
        <item x="4"/>
        <item m="1" x="52"/>
        <item x="25"/>
        <item x="32"/>
        <item x="26"/>
        <item x="20"/>
        <item m="1" x="75"/>
        <item m="1" x="51"/>
        <item x="29"/>
        <item x="8"/>
        <item x="17"/>
        <item m="1" x="70"/>
        <item m="1" x="78"/>
        <item m="1" x="84"/>
        <item m="1" x="74"/>
        <item m="1" x="88"/>
        <item m="1" x="71"/>
        <item m="1" x="82"/>
        <item m="1" x="61"/>
        <item m="1" x="69"/>
        <item m="1" x="55"/>
        <item x="12"/>
        <item x="24"/>
        <item m="1" x="49"/>
        <item m="1" x="77"/>
        <item m="1" x="36"/>
        <item m="1" x="47"/>
        <item x="18"/>
        <item x="27"/>
        <item m="1" x="50"/>
        <item x="7"/>
        <item m="1" x="53"/>
        <item m="1" x="35"/>
        <item m="1" x="87"/>
        <item x="1"/>
        <item m="1" x="64"/>
        <item x="19"/>
        <item m="1" x="76"/>
        <item m="1" x="48"/>
        <item m="1" x="90"/>
        <item m="1" x="44"/>
        <item m="1" x="45"/>
        <item x="22"/>
        <item x="34"/>
        <item x="33"/>
        <item m="1" x="42"/>
        <item m="1" x="56"/>
        <item x="31"/>
        <item x="10"/>
        <item m="1" x="37"/>
        <item m="1" x="54"/>
        <item m="1" x="89"/>
        <item m="1" x="79"/>
        <item m="1" x="63"/>
        <item m="1" x="43"/>
        <item x="13"/>
        <item m="1" x="73"/>
        <item x="21"/>
        <item m="1" x="92"/>
        <item x="2"/>
        <item m="1" x="62"/>
        <item m="1" x="41"/>
        <item m="1" x="46"/>
        <item m="1" x="85"/>
        <item x="6"/>
        <item m="1" x="81"/>
        <item m="1" x="38"/>
        <item x="14"/>
        <item x="5"/>
        <item m="1" x="60"/>
        <item m="1" x="83"/>
        <item m="1" x="59"/>
        <item x="23"/>
        <item m="1" x="66"/>
        <item m="1" x="67"/>
        <item m="1" x="68"/>
        <item m="1" x="72"/>
        <item m="1" x="58"/>
        <item m="1" x="39"/>
        <item x="15"/>
        <item m="1" x="40"/>
        <item x="16"/>
        <item m="1" x="57"/>
        <item x="28"/>
        <item m="1" x="91"/>
        <item m="1" x="86"/>
        <item m="1" x="80"/>
        <item x="30"/>
        <item m="1" x="65"/>
        <item t="default"/>
      </items>
    </pivotField>
    <pivotField showAll="0"/>
    <pivotField showAll="0"/>
    <pivotField dataField="1" numFmtId="164" showAll="0"/>
    <pivotField showAll="0">
      <items count="6">
        <item x="4"/>
        <item x="3"/>
        <item x="2"/>
        <item x="1"/>
        <item x="0"/>
        <item t="default"/>
      </items>
    </pivotField>
    <pivotField showAll="0"/>
    <pivotField showAll="0">
      <items count="13">
        <item x="0"/>
        <item x="10"/>
        <item x="11"/>
        <item x="9"/>
        <item x="8"/>
        <item x="7"/>
        <item x="6"/>
        <item x="5"/>
        <item x="4"/>
        <item x="3"/>
        <item x="2"/>
        <item x="1"/>
        <item t="default"/>
      </items>
    </pivotField>
    <pivotField showAll="0">
      <items count="5">
        <item x="0"/>
        <item x="3"/>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Items count="1">
    <i/>
  </rowItems>
  <colItems count="1">
    <i/>
  </colItems>
  <dataFields count="1">
    <dataField name="Sum of Amount in USD" fld="8" baseField="0" baseItem="0" numFmtId="165"/>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52C2F4-3CAA-4793-B59E-EE54AF3CC959}" name="Locatio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I33:J39" firstHeaderRow="1" firstDataRow="1" firstDataCol="1"/>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showAll="0"/>
    <pivotField showAll="0">
      <items count="581">
        <item m="1" x="478"/>
        <item x="18"/>
        <item x="14"/>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x="9"/>
        <item m="1" x="540"/>
        <item m="1" x="316"/>
        <item m="1" x="287"/>
        <item m="1" x="119"/>
        <item m="1" x="103"/>
        <item m="1" x="179"/>
        <item m="1" x="98"/>
        <item m="1" x="354"/>
        <item m="1" x="502"/>
        <item m="1" x="409"/>
        <item m="1" x="400"/>
        <item m="1" x="290"/>
        <item m="1" x="203"/>
        <item m="1" x="442"/>
        <item m="1" x="82"/>
        <item x="4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x="25"/>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x="4"/>
        <item m="1" x="54"/>
        <item m="1" x="320"/>
        <item m="1" x="559"/>
        <item m="1" x="470"/>
        <item m="1" x="209"/>
        <item m="1" x="339"/>
        <item m="1" x="83"/>
        <item m="1" x="64"/>
        <item m="1" x="357"/>
        <item m="1" x="576"/>
        <item m="1" x="480"/>
        <item m="1" x="304"/>
        <item m="1" x="75"/>
        <item x="3"/>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t="default"/>
      </items>
    </pivotField>
    <pivotField showAll="0"/>
    <pivotField axis="axisRow" showAll="0" measureFilter="1" nonAutoSortDefault="1">
      <items count="94">
        <item x="0"/>
        <item x="3"/>
        <item x="1"/>
        <item x="2"/>
        <item x="6"/>
        <item x="11"/>
        <item x="9"/>
        <item x="4"/>
        <item m="1" x="52"/>
        <item x="25"/>
        <item x="32"/>
        <item x="26"/>
        <item x="20"/>
        <item m="1" x="75"/>
        <item m="1" x="51"/>
        <item x="29"/>
        <item x="8"/>
        <item x="17"/>
        <item m="1" x="70"/>
        <item m="1" x="78"/>
        <item m="1" x="84"/>
        <item m="1" x="74"/>
        <item m="1" x="88"/>
        <item m="1" x="71"/>
        <item m="1" x="82"/>
        <item m="1" x="61"/>
        <item m="1" x="69"/>
        <item m="1" x="55"/>
        <item x="12"/>
        <item m="1" x="49"/>
        <item m="1" x="77"/>
        <item m="1" x="36"/>
        <item m="1" x="47"/>
        <item x="18"/>
        <item x="27"/>
        <item m="1" x="50"/>
        <item x="7"/>
        <item m="1" x="53"/>
        <item m="1" x="35"/>
        <item m="1" x="87"/>
        <item m="1" x="64"/>
        <item x="19"/>
        <item m="1" x="76"/>
        <item m="1" x="48"/>
        <item m="1" x="90"/>
        <item m="1" x="44"/>
        <item m="1" x="45"/>
        <item x="22"/>
        <item x="34"/>
        <item x="33"/>
        <item m="1" x="42"/>
        <item m="1" x="56"/>
        <item x="10"/>
        <item m="1" x="37"/>
        <item m="1" x="54"/>
        <item m="1" x="89"/>
        <item m="1" x="79"/>
        <item m="1" x="63"/>
        <item m="1" x="43"/>
        <item m="1" x="73"/>
        <item x="21"/>
        <item m="1" x="92"/>
        <item m="1" x="62"/>
        <item m="1" x="41"/>
        <item m="1" x="46"/>
        <item m="1" x="85"/>
        <item m="1" x="81"/>
        <item m="1" x="38"/>
        <item x="14"/>
        <item x="5"/>
        <item m="1" x="60"/>
        <item m="1" x="83"/>
        <item m="1" x="59"/>
        <item x="23"/>
        <item m="1" x="66"/>
        <item m="1" x="67"/>
        <item m="1" x="68"/>
        <item m="1" x="72"/>
        <item m="1" x="58"/>
        <item m="1" x="39"/>
        <item x="15"/>
        <item m="1" x="40"/>
        <item m="1" x="57"/>
        <item x="28"/>
        <item m="1" x="91"/>
        <item m="1" x="86"/>
        <item m="1" x="80"/>
        <item x="30"/>
        <item m="1" x="65"/>
        <item x="13"/>
        <item x="16"/>
        <item x="24"/>
        <item x="31"/>
        <item t="default"/>
      </items>
    </pivotField>
    <pivotField showAll="0"/>
    <pivotField showAll="0"/>
    <pivotField dataField="1" numFmtId="164" showAll="0"/>
    <pivotField showAll="0">
      <items count="6">
        <item x="4"/>
        <item x="3"/>
        <item x="2"/>
        <item x="1"/>
        <item x="0"/>
        <item t="default"/>
      </items>
    </pivotField>
    <pivotField showAll="0"/>
    <pivotField showAll="0">
      <items count="13">
        <item x="0"/>
        <item x="10"/>
        <item x="11"/>
        <item x="9"/>
        <item x="8"/>
        <item x="7"/>
        <item x="6"/>
        <item x="5"/>
        <item x="4"/>
        <item x="3"/>
        <item x="2"/>
        <item x="1"/>
        <item t="default"/>
      </items>
    </pivotField>
    <pivotField showAll="0">
      <items count="5">
        <item x="0"/>
        <item x="3"/>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Fields count="1">
    <field x="5"/>
  </rowFields>
  <rowItems count="6">
    <i>
      <x/>
    </i>
    <i>
      <x v="1"/>
    </i>
    <i>
      <x v="2"/>
    </i>
    <i>
      <x v="3"/>
    </i>
    <i>
      <x v="4"/>
    </i>
    <i t="grand">
      <x/>
    </i>
  </rowItems>
  <colItems count="1">
    <i/>
  </colItems>
  <dataFields count="1">
    <dataField name="Sum of Amount in USD" fld="8" baseField="0" baseItem="0" numFmtId="164"/>
  </dataFields>
  <pivotTableStyleInfo name="PivotStyleLight16" showRowHeaders="1" showColHeaders="1" showRowStripes="0" showColStripes="0" showLastColumn="1"/>
  <filters count="1">
    <filter fld="5" type="count" evalOrder="-1" id="2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4B5416-979C-4C3E-B1A3-01329E3534AB}" name="MAX"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R1:R2" firstHeaderRow="1" firstDataRow="1" firstDataCol="0"/>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showAll="0"/>
    <pivotField showAll="0">
      <items count="581">
        <item m="1" x="478"/>
        <item x="18"/>
        <item x="14"/>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x="9"/>
        <item m="1" x="540"/>
        <item m="1" x="316"/>
        <item m="1" x="287"/>
        <item m="1" x="119"/>
        <item m="1" x="103"/>
        <item m="1" x="179"/>
        <item m="1" x="98"/>
        <item m="1" x="354"/>
        <item m="1" x="502"/>
        <item m="1" x="409"/>
        <item m="1" x="400"/>
        <item m="1" x="290"/>
        <item m="1" x="203"/>
        <item m="1" x="442"/>
        <item m="1" x="82"/>
        <item x="4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x="25"/>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x="4"/>
        <item m="1" x="54"/>
        <item m="1" x="320"/>
        <item m="1" x="559"/>
        <item m="1" x="470"/>
        <item m="1" x="209"/>
        <item m="1" x="339"/>
        <item m="1" x="83"/>
        <item m="1" x="64"/>
        <item m="1" x="357"/>
        <item m="1" x="576"/>
        <item m="1" x="480"/>
        <item m="1" x="304"/>
        <item m="1" x="75"/>
        <item x="3"/>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t="default"/>
      </items>
    </pivotField>
    <pivotField showAll="0"/>
    <pivotField showAll="0">
      <items count="94">
        <item x="11"/>
        <item x="3"/>
        <item x="0"/>
        <item x="9"/>
        <item x="4"/>
        <item m="1" x="52"/>
        <item x="25"/>
        <item x="32"/>
        <item x="26"/>
        <item x="20"/>
        <item m="1" x="75"/>
        <item m="1" x="51"/>
        <item x="29"/>
        <item x="8"/>
        <item x="17"/>
        <item m="1" x="70"/>
        <item m="1" x="78"/>
        <item m="1" x="84"/>
        <item m="1" x="74"/>
        <item m="1" x="88"/>
        <item m="1" x="71"/>
        <item m="1" x="82"/>
        <item m="1" x="61"/>
        <item m="1" x="69"/>
        <item m="1" x="55"/>
        <item x="12"/>
        <item x="24"/>
        <item m="1" x="49"/>
        <item m="1" x="77"/>
        <item m="1" x="36"/>
        <item m="1" x="47"/>
        <item x="18"/>
        <item x="27"/>
        <item m="1" x="50"/>
        <item x="7"/>
        <item m="1" x="53"/>
        <item m="1" x="35"/>
        <item m="1" x="87"/>
        <item x="1"/>
        <item m="1" x="64"/>
        <item x="19"/>
        <item m="1" x="76"/>
        <item m="1" x="48"/>
        <item m="1" x="90"/>
        <item m="1" x="44"/>
        <item m="1" x="45"/>
        <item x="22"/>
        <item x="34"/>
        <item x="33"/>
        <item m="1" x="42"/>
        <item m="1" x="56"/>
        <item x="31"/>
        <item x="10"/>
        <item m="1" x="37"/>
        <item m="1" x="54"/>
        <item m="1" x="89"/>
        <item m="1" x="79"/>
        <item m="1" x="63"/>
        <item m="1" x="43"/>
        <item x="13"/>
        <item m="1" x="73"/>
        <item x="21"/>
        <item m="1" x="92"/>
        <item x="2"/>
        <item m="1" x="62"/>
        <item m="1" x="41"/>
        <item m="1" x="46"/>
        <item m="1" x="85"/>
        <item x="6"/>
        <item m="1" x="81"/>
        <item m="1" x="38"/>
        <item x="14"/>
        <item x="5"/>
        <item m="1" x="60"/>
        <item m="1" x="83"/>
        <item m="1" x="59"/>
        <item x="23"/>
        <item m="1" x="66"/>
        <item m="1" x="67"/>
        <item m="1" x="68"/>
        <item m="1" x="72"/>
        <item m="1" x="58"/>
        <item m="1" x="39"/>
        <item x="15"/>
        <item m="1" x="40"/>
        <item x="16"/>
        <item m="1" x="57"/>
        <item x="28"/>
        <item m="1" x="91"/>
        <item m="1" x="86"/>
        <item m="1" x="80"/>
        <item x="30"/>
        <item m="1" x="65"/>
        <item t="default"/>
      </items>
    </pivotField>
    <pivotField showAll="0"/>
    <pivotField showAll="0"/>
    <pivotField dataField="1" numFmtId="164" showAll="0"/>
    <pivotField showAll="0">
      <items count="6">
        <item x="4"/>
        <item x="3"/>
        <item x="2"/>
        <item x="1"/>
        <item x="0"/>
        <item t="default"/>
      </items>
    </pivotField>
    <pivotField showAll="0"/>
    <pivotField showAll="0">
      <items count="13">
        <item x="0"/>
        <item x="10"/>
        <item x="11"/>
        <item x="9"/>
        <item x="8"/>
        <item x="7"/>
        <item x="6"/>
        <item x="5"/>
        <item x="4"/>
        <item x="3"/>
        <item x="2"/>
        <item x="1"/>
        <item t="default"/>
      </items>
    </pivotField>
    <pivotField showAll="0">
      <items count="5">
        <item x="0"/>
        <item x="3"/>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Items count="1">
    <i/>
  </rowItems>
  <colItems count="1">
    <i/>
  </colItems>
  <dataFields count="1">
    <dataField name="Max of Amount in USD" fld="8" subtotal="max" baseField="0" baseItem="0" numFmtId="165"/>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5FB7AF-F9EE-474E-A401-EEA5E3D0864F}" name="PivotTable16" cacheId="0"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7">
  <location ref="E2:F15" firstHeaderRow="1" firstDataRow="1" firstDataCol="1"/>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showAll="0"/>
    <pivotField showAll="0"/>
    <pivotField showAll="0"/>
    <pivotField showAll="0"/>
    <pivotField showAll="0"/>
    <pivotField showAll="0"/>
    <pivotField dataField="1" numFmtId="164" showAll="0"/>
    <pivotField showAll="0"/>
    <pivotField showAll="0"/>
    <pivotField axis="axisRow" showAll="0">
      <items count="13">
        <item x="0"/>
        <item x="10"/>
        <item x="11"/>
        <item x="9"/>
        <item x="8"/>
        <item x="7"/>
        <item x="6"/>
        <item x="5"/>
        <item x="4"/>
        <item x="3"/>
        <item x="2"/>
        <item x="1"/>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Sum of Amount in USD" fld="8" baseField="0" baseItem="0" numFmtId="164"/>
  </dataFields>
  <chartFormats count="3">
    <chartFormat chart="0" format="0" series="1">
      <pivotArea type="data" outline="0" fieldPosition="0">
        <references count="1">
          <reference field="4294967294" count="1" selected="0">
            <x v="0"/>
          </reference>
        </references>
      </pivotArea>
    </chartFormat>
    <chartFormat chart="6" format="15"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68" name="Date">
      <autoFilter ref="A1">
        <filterColumn colId="0">
          <customFilters and="1">
            <customFilter operator="greaterThanOrEqual" val="42370"/>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95CABD-07D1-40AB-867D-0A7AA33CC1C6}" name="Investo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111:F117" firstHeaderRow="1" firstDataRow="1" firstDataCol="1"/>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dataField="1" showAll="0"/>
    <pivotField showAll="0">
      <items count="581">
        <item m="1" x="478"/>
        <item x="18"/>
        <item x="14"/>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x="9"/>
        <item m="1" x="540"/>
        <item m="1" x="316"/>
        <item m="1" x="287"/>
        <item m="1" x="119"/>
        <item m="1" x="103"/>
        <item m="1" x="179"/>
        <item m="1" x="98"/>
        <item m="1" x="354"/>
        <item m="1" x="502"/>
        <item m="1" x="409"/>
        <item m="1" x="400"/>
        <item m="1" x="290"/>
        <item m="1" x="203"/>
        <item m="1" x="442"/>
        <item m="1" x="82"/>
        <item x="4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x="25"/>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x="4"/>
        <item m="1" x="54"/>
        <item m="1" x="320"/>
        <item m="1" x="559"/>
        <item m="1" x="470"/>
        <item m="1" x="209"/>
        <item m="1" x="339"/>
        <item m="1" x="83"/>
        <item m="1" x="64"/>
        <item m="1" x="357"/>
        <item m="1" x="576"/>
        <item m="1" x="480"/>
        <item m="1" x="304"/>
        <item m="1" x="75"/>
        <item x="3"/>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t="default"/>
      </items>
    </pivotField>
    <pivotField showAll="0"/>
    <pivotField showAll="0">
      <items count="94">
        <item x="11"/>
        <item x="3"/>
        <item x="0"/>
        <item x="9"/>
        <item x="4"/>
        <item m="1" x="52"/>
        <item x="25"/>
        <item x="32"/>
        <item x="26"/>
        <item x="20"/>
        <item m="1" x="75"/>
        <item m="1" x="51"/>
        <item x="29"/>
        <item x="8"/>
        <item x="17"/>
        <item m="1" x="70"/>
        <item m="1" x="78"/>
        <item m="1" x="84"/>
        <item m="1" x="74"/>
        <item m="1" x="88"/>
        <item m="1" x="71"/>
        <item m="1" x="82"/>
        <item m="1" x="61"/>
        <item m="1" x="69"/>
        <item m="1" x="55"/>
        <item x="12"/>
        <item x="24"/>
        <item m="1" x="49"/>
        <item m="1" x="77"/>
        <item m="1" x="36"/>
        <item m="1" x="47"/>
        <item x="18"/>
        <item x="27"/>
        <item m="1" x="50"/>
        <item x="7"/>
        <item m="1" x="53"/>
        <item m="1" x="35"/>
        <item m="1" x="87"/>
        <item x="1"/>
        <item m="1" x="64"/>
        <item x="19"/>
        <item m="1" x="76"/>
        <item m="1" x="48"/>
        <item m="1" x="90"/>
        <item m="1" x="44"/>
        <item m="1" x="45"/>
        <item x="22"/>
        <item x="34"/>
        <item x="33"/>
        <item m="1" x="42"/>
        <item m="1" x="56"/>
        <item x="31"/>
        <item x="10"/>
        <item m="1" x="37"/>
        <item m="1" x="54"/>
        <item m="1" x="89"/>
        <item m="1" x="79"/>
        <item m="1" x="63"/>
        <item m="1" x="43"/>
        <item x="13"/>
        <item m="1" x="73"/>
        <item x="21"/>
        <item m="1" x="92"/>
        <item x="2"/>
        <item m="1" x="62"/>
        <item m="1" x="41"/>
        <item m="1" x="46"/>
        <item m="1" x="85"/>
        <item x="6"/>
        <item m="1" x="81"/>
        <item m="1" x="38"/>
        <item x="14"/>
        <item x="5"/>
        <item m="1" x="60"/>
        <item m="1" x="83"/>
        <item m="1" x="59"/>
        <item x="23"/>
        <item m="1" x="66"/>
        <item m="1" x="67"/>
        <item m="1" x="68"/>
        <item m="1" x="72"/>
        <item m="1" x="58"/>
        <item m="1" x="39"/>
        <item x="15"/>
        <item m="1" x="40"/>
        <item x="16"/>
        <item m="1" x="57"/>
        <item x="28"/>
        <item m="1" x="91"/>
        <item m="1" x="86"/>
        <item m="1" x="80"/>
        <item x="30"/>
        <item m="1" x="65"/>
        <item t="default"/>
      </items>
    </pivotField>
    <pivotField axis="axisRow" showAll="0" measureFilter="1" sortType="ascending">
      <items count="1640">
        <item x="352"/>
        <item x="89"/>
        <item x="368"/>
        <item x="838"/>
        <item x="842"/>
        <item x="262"/>
        <item x="793"/>
        <item x="909"/>
        <item m="1" x="1309"/>
        <item m="1" x="1318"/>
        <item m="1" x="1291"/>
        <item x="991"/>
        <item x="511"/>
        <item x="729"/>
        <item x="35"/>
        <item x="339"/>
        <item x="934"/>
        <item m="1" x="1139"/>
        <item x="796"/>
        <item m="1" x="1296"/>
        <item m="1" x="1254"/>
        <item x="1067"/>
        <item x="727"/>
        <item m="1" x="1417"/>
        <item x="527"/>
        <item x="454"/>
        <item x="897"/>
        <item m="1" x="1426"/>
        <item x="481"/>
        <item x="690"/>
        <item x="1030"/>
        <item x="149"/>
        <item x="326"/>
        <item x="913"/>
        <item m="1" x="1161"/>
        <item x="427"/>
        <item x="1077"/>
        <item m="1" x="1356"/>
        <item x="413"/>
        <item m="1" x="1469"/>
        <item m="1" x="1400"/>
        <item x="201"/>
        <item x="888"/>
        <item x="642"/>
        <item x="871"/>
        <item x="461"/>
        <item m="1" x="1308"/>
        <item x="763"/>
        <item m="1" x="1500"/>
        <item x="950"/>
        <item x="573"/>
        <item x="532"/>
        <item x="1005"/>
        <item x="928"/>
        <item m="1" x="1503"/>
        <item x="279"/>
        <item x="347"/>
        <item x="195"/>
        <item x="568"/>
        <item m="1" x="1306"/>
        <item x="228"/>
        <item m="1" x="1482"/>
        <item m="1" x="1421"/>
        <item x="397"/>
        <item m="1" x="1534"/>
        <item x="268"/>
        <item x="223"/>
        <item m="1" x="1568"/>
        <item m="1" x="1358"/>
        <item x="24"/>
        <item x="259"/>
        <item m="1" x="1290"/>
        <item x="733"/>
        <item m="1" x="1624"/>
        <item x="255"/>
        <item x="1018"/>
        <item m="1" x="1145"/>
        <item x="594"/>
        <item x="987"/>
        <item m="1" x="1270"/>
        <item m="1" x="1537"/>
        <item m="1" x="1367"/>
        <item m="1" x="1327"/>
        <item x="480"/>
        <item x="140"/>
        <item m="1" x="1512"/>
        <item x="150"/>
        <item m="1" x="1518"/>
        <item x="536"/>
        <item m="1" x="1351"/>
        <item m="1" x="1147"/>
        <item x="682"/>
        <item m="1" x="1370"/>
        <item x="641"/>
        <item x="1021"/>
        <item x="601"/>
        <item m="1" x="1322"/>
        <item x="667"/>
        <item m="1" x="1328"/>
        <item x="271"/>
        <item x="171"/>
        <item m="1" x="1168"/>
        <item m="1" x="1259"/>
        <item x="1041"/>
        <item x="1053"/>
        <item x="185"/>
        <item x="508"/>
        <item x="69"/>
        <item x="28"/>
        <item m="1" x="1133"/>
        <item x="240"/>
        <item x="176"/>
        <item x="221"/>
        <item x="218"/>
        <item m="1" x="1381"/>
        <item m="1" x="1164"/>
        <item x="304"/>
        <item x="353"/>
        <item x="728"/>
        <item x="396"/>
        <item x="263"/>
        <item m="1" x="1183"/>
        <item x="374"/>
        <item m="1" x="1357"/>
        <item x="270"/>
        <item m="1" x="1272"/>
        <item m="1" x="1506"/>
        <item x="23"/>
        <item x="848"/>
        <item x="752"/>
        <item m="1" x="1477"/>
        <item m="1" x="1589"/>
        <item x="603"/>
        <item x="167"/>
        <item m="1" x="1462"/>
        <item x="818"/>
        <item x="407"/>
        <item x="61"/>
        <item x="644"/>
        <item m="1" x="1300"/>
        <item m="1" x="1219"/>
        <item x="965"/>
        <item x="626"/>
        <item x="292"/>
        <item x="1087"/>
        <item x="936"/>
        <item x="6"/>
        <item x="272"/>
        <item x="1121"/>
        <item m="1" x="1617"/>
        <item x="839"/>
        <item x="332"/>
        <item x="1116"/>
        <item x="654"/>
        <item x="873"/>
        <item m="1" x="1258"/>
        <item m="1" x="1451"/>
        <item x="1084"/>
        <item x="502"/>
        <item x="53"/>
        <item x="1003"/>
        <item m="1" x="1487"/>
        <item x="591"/>
        <item m="1" x="1525"/>
        <item m="1" x="1313"/>
        <item m="1" x="1285"/>
        <item x="216"/>
        <item m="1" x="1230"/>
        <item m="1" x="1222"/>
        <item m="1" x="1595"/>
        <item x="281"/>
        <item x="866"/>
        <item m="1" x="1238"/>
        <item m="1" x="1635"/>
        <item m="1" x="1457"/>
        <item m="1" x="1366"/>
        <item x="1055"/>
        <item x="1010"/>
        <item m="1" x="1377"/>
        <item x="561"/>
        <item x="181"/>
        <item x="467"/>
        <item m="1" x="1499"/>
        <item m="1" x="1203"/>
        <item x="217"/>
        <item m="1" x="1260"/>
        <item x="602"/>
        <item x="807"/>
        <item x="296"/>
        <item x="320"/>
        <item x="254"/>
        <item x="155"/>
        <item x="907"/>
        <item x="972"/>
        <item x="351"/>
        <item x="362"/>
        <item x="327"/>
        <item x="284"/>
        <item x="548"/>
        <item x="40"/>
        <item x="631"/>
        <item x="205"/>
        <item x="87"/>
        <item m="1" x="1211"/>
        <item x="812"/>
        <item x="158"/>
        <item x="248"/>
        <item x="633"/>
        <item x="438"/>
        <item x="244"/>
        <item x="470"/>
        <item m="1" x="1337"/>
        <item x="789"/>
        <item x="172"/>
        <item x="1074"/>
        <item x="36"/>
        <item x="657"/>
        <item x="600"/>
        <item x="559"/>
        <item x="115"/>
        <item x="929"/>
        <item x="1102"/>
        <item x="416"/>
        <item m="1" x="1212"/>
        <item x="344"/>
        <item x="864"/>
        <item x="569"/>
        <item m="1" x="1544"/>
        <item m="1" x="1541"/>
        <item m="1" x="1379"/>
        <item x="1085"/>
        <item x="1037"/>
        <item x="174"/>
        <item m="1" x="1312"/>
        <item x="827"/>
        <item x="599"/>
        <item x="58"/>
        <item x="833"/>
        <item x="1035"/>
        <item x="918"/>
        <item m="1" x="1493"/>
        <item x="908"/>
        <item x="668"/>
        <item x="477"/>
        <item x="811"/>
        <item x="1000"/>
        <item x="553"/>
        <item x="233"/>
        <item x="57"/>
        <item x="996"/>
        <item x="65"/>
        <item x="578"/>
        <item m="1" x="1177"/>
        <item x="676"/>
        <item x="441"/>
        <item x="295"/>
        <item x="380"/>
        <item x="403"/>
        <item x="491"/>
        <item x="826"/>
        <item x="954"/>
        <item x="854"/>
        <item x="1059"/>
        <item x="494"/>
        <item x="190"/>
        <item x="160"/>
        <item x="661"/>
        <item x="1062"/>
        <item x="782"/>
        <item x="33"/>
        <item m="1" x="1153"/>
        <item x="883"/>
        <item m="1" x="1600"/>
        <item x="476"/>
        <item x="1036"/>
        <item x="778"/>
        <item x="71"/>
        <item m="1" x="1563"/>
        <item m="1" x="1599"/>
        <item x="342"/>
        <item x="184"/>
        <item x="685"/>
        <item x="802"/>
        <item x="625"/>
        <item x="383"/>
        <item x="935"/>
        <item m="1" x="1438"/>
        <item x="1028"/>
        <item m="1" x="1410"/>
        <item m="1" x="1298"/>
        <item x="246"/>
        <item x="144"/>
        <item m="1" x="1144"/>
        <item x="804"/>
        <item x="660"/>
        <item m="1" x="1194"/>
        <item x="1022"/>
        <item x="962"/>
        <item m="1" x="1202"/>
        <item m="1" x="1341"/>
        <item x="430"/>
        <item m="1" x="1165"/>
        <item x="428"/>
        <item x="5"/>
        <item m="1" x="1353"/>
        <item x="226"/>
        <item x="910"/>
        <item x="446"/>
        <item x="529"/>
        <item x="127"/>
        <item m="1" x="1155"/>
        <item m="1" x="1626"/>
        <item m="1" x="1179"/>
        <item m="1" x="1474"/>
        <item x="55"/>
        <item m="1" x="1188"/>
        <item x="116"/>
        <item x="349"/>
        <item x="955"/>
        <item x="162"/>
        <item x="119"/>
        <item x="212"/>
        <item m="1" x="1598"/>
        <item m="1" x="1539"/>
        <item x="1089"/>
        <item x="857"/>
        <item x="820"/>
        <item x="592"/>
        <item m="1" x="1601"/>
        <item x="1002"/>
        <item x="385"/>
        <item x="386"/>
        <item m="1" x="1526"/>
        <item x="872"/>
        <item x="611"/>
        <item m="1" x="1264"/>
        <item m="1" x="1255"/>
        <item x="745"/>
        <item m="1" x="1614"/>
        <item x="143"/>
        <item x="675"/>
        <item x="742"/>
        <item m="1" x="1468"/>
        <item x="1033"/>
        <item x="285"/>
        <item x="18"/>
        <item x="541"/>
        <item x="1014"/>
        <item m="1" x="1187"/>
        <item x="813"/>
        <item x="550"/>
        <item x="577"/>
        <item x="198"/>
        <item x="92"/>
        <item m="1" x="1321"/>
        <item x="52"/>
        <item x="711"/>
        <item x="754"/>
        <item m="1" x="1440"/>
        <item m="1" x="1387"/>
        <item x="316"/>
        <item m="1" x="1569"/>
        <item x="498"/>
        <item x="862"/>
        <item x="979"/>
        <item x="805"/>
        <item x="317"/>
        <item x="980"/>
        <item m="1" x="1517"/>
        <item x="21"/>
        <item x="779"/>
        <item x="695"/>
        <item m="1" x="1233"/>
        <item x="432"/>
        <item m="1" x="1433"/>
        <item x="400"/>
        <item x="122"/>
        <item m="1" x="1511"/>
        <item x="970"/>
        <item x="473"/>
        <item x="1044"/>
        <item x="635"/>
        <item x="801"/>
        <item x="431"/>
        <item x="700"/>
        <item x="333"/>
        <item m="1" x="1628"/>
        <item m="1" x="1295"/>
        <item x="77"/>
        <item x="509"/>
        <item x="301"/>
        <item m="1" x="1430"/>
        <item x="773"/>
        <item x="713"/>
        <item x="490"/>
        <item m="1" x="1210"/>
        <item x="34"/>
        <item x="518"/>
        <item x="715"/>
        <item x="384"/>
        <item x="199"/>
        <item x="74"/>
        <item m="1" x="1375"/>
        <item x="1098"/>
        <item x="800"/>
        <item x="995"/>
        <item m="1" x="1637"/>
        <item x="32"/>
        <item x="946"/>
        <item m="1" x="1178"/>
        <item x="224"/>
        <item m="1" x="1484"/>
        <item x="835"/>
        <item x="398"/>
        <item x="638"/>
        <item x="656"/>
        <item x="449"/>
        <item m="1" x="1458"/>
        <item x="170"/>
        <item x="123"/>
        <item x="533"/>
        <item m="1" x="1591"/>
        <item m="1" x="1414"/>
        <item m="1" x="1297"/>
        <item x="131"/>
        <item x="1065"/>
        <item x="964"/>
        <item m="1" x="1418"/>
        <item m="1" x="1481"/>
        <item m="1" x="1445"/>
        <item x="20"/>
        <item x="230"/>
        <item x="387"/>
        <item x="138"/>
        <item x="822"/>
        <item m="1" x="1229"/>
        <item m="1" x="1413"/>
        <item m="1" x="1485"/>
        <item x="614"/>
        <item x="858"/>
        <item x="808"/>
        <item m="1" x="1399"/>
        <item x="120"/>
        <item x="697"/>
        <item x="894"/>
        <item m="1" x="1138"/>
        <item x="623"/>
        <item x="280"/>
        <item x="231"/>
        <item x="1020"/>
        <item x="134"/>
        <item m="1" x="1447"/>
        <item x="375"/>
        <item m="1" x="1237"/>
        <item x="815"/>
        <item x="584"/>
        <item x="878"/>
        <item x="1092"/>
        <item x="241"/>
        <item x="716"/>
        <item x="890"/>
        <item x="60"/>
        <item x="784"/>
        <item x="517"/>
        <item m="1" x="1143"/>
        <item m="1" x="1528"/>
        <item x="1096"/>
        <item m="1" x="1348"/>
        <item m="1" x="1137"/>
        <item x="371"/>
        <item x="381"/>
        <item x="688"/>
        <item x="937"/>
        <item m="1" x="1383"/>
        <item x="486"/>
        <item x="816"/>
        <item x="72"/>
        <item x="311"/>
        <item m="1" x="1476"/>
        <item m="1" x="1630"/>
        <item m="1" x="1419"/>
        <item x="329"/>
        <item m="1" x="1621"/>
        <item m="1" x="1148"/>
        <item m="1" x="1206"/>
        <item x="169"/>
        <item x="777"/>
        <item x="616"/>
        <item m="1" x="1294"/>
        <item x="1045"/>
        <item x="896"/>
        <item m="1" x="1570"/>
        <item m="1" x="1275"/>
        <item x="942"/>
        <item m="1" x="1542"/>
        <item m="1" x="1435"/>
        <item m="1" x="1261"/>
        <item m="1" x="1459"/>
        <item m="1" x="1278"/>
        <item x="944"/>
        <item x="956"/>
        <item x="47"/>
        <item x="992"/>
        <item m="1" x="1154"/>
        <item x="1060"/>
        <item m="1" x="1371"/>
        <item m="1" x="1360"/>
        <item x="841"/>
        <item x="924"/>
        <item x="927"/>
        <item m="1" x="1216"/>
        <item x="456"/>
        <item x="1017"/>
        <item x="1103"/>
        <item x="492"/>
        <item m="1" x="1231"/>
        <item x="932"/>
        <item x="806"/>
        <item x="770"/>
        <item x="488"/>
        <item x="328"/>
        <item x="251"/>
        <item x="771"/>
        <item m="1" x="1516"/>
        <item m="1" x="1597"/>
        <item x="769"/>
        <item m="1" x="1299"/>
        <item m="1" x="1545"/>
        <item m="1" x="1336"/>
        <item m="1" x="1486"/>
        <item m="1" x="1390"/>
        <item x="405"/>
        <item m="1" x="1350"/>
        <item x="191"/>
        <item x="781"/>
        <item x="795"/>
        <item m="1" x="1304"/>
        <item m="1" x="1234"/>
        <item m="1" x="1240"/>
        <item m="1" x="1633"/>
        <item x="291"/>
        <item x="330"/>
        <item x="417"/>
        <item m="1" x="1464"/>
        <item x="792"/>
        <item m="1" x="1342"/>
        <item x="258"/>
        <item m="1" x="1402"/>
        <item x="340"/>
        <item x="966"/>
        <item x="404"/>
        <item x="531"/>
        <item m="1" x="1627"/>
        <item m="1" x="1192"/>
        <item m="1" x="1193"/>
        <item m="1" x="1514"/>
        <item x="193"/>
        <item x="145"/>
        <item m="1" x="1453"/>
        <item m="1" x="1496"/>
        <item x="66"/>
        <item x="426"/>
        <item x="515"/>
        <item m="1" x="1559"/>
        <item m="1" x="1263"/>
        <item x="462"/>
        <item x="544"/>
        <item x="803"/>
        <item x="606"/>
        <item x="993"/>
        <item x="336"/>
        <item x="356"/>
        <item x="479"/>
        <item m="1" x="1218"/>
        <item m="1" x="1470"/>
        <item x="949"/>
        <item m="1" x="1610"/>
        <item m="1" x="1191"/>
        <item x="608"/>
        <item m="1" x="1423"/>
        <item x="730"/>
        <item x="177"/>
        <item x="746"/>
        <item x="610"/>
        <item x="615"/>
        <item x="673"/>
        <item x="759"/>
        <item m="1" x="1227"/>
        <item m="1" x="1558"/>
        <item m="1" x="1562"/>
        <item m="1" x="1479"/>
        <item x="869"/>
        <item m="1" x="1224"/>
        <item m="1" x="1380"/>
        <item x="321"/>
        <item x="632"/>
        <item x="1015"/>
        <item x="892"/>
        <item x="790"/>
        <item x="513"/>
        <item x="874"/>
        <item x="440"/>
        <item x="206"/>
        <item x="410"/>
        <item x="542"/>
        <item x="434"/>
        <item x="452"/>
        <item x="453"/>
        <item x="665"/>
        <item x="732"/>
        <item x="681"/>
        <item x="37"/>
        <item x="775"/>
        <item m="1" x="1586"/>
        <item m="1" x="1373"/>
        <item x="471"/>
        <item m="1" x="1412"/>
        <item x="613"/>
        <item x="659"/>
        <item x="1034"/>
        <item x="487"/>
        <item x="719"/>
        <item x="1011"/>
        <item x="1031"/>
        <item x="309"/>
        <item m="1" x="1398"/>
        <item x="585"/>
        <item x="98"/>
        <item x="686"/>
        <item x="222"/>
        <item x="648"/>
        <item x="543"/>
        <item x="798"/>
        <item x="363"/>
        <item x="699"/>
        <item x="153"/>
        <item x="152"/>
        <item x="100"/>
        <item x="249"/>
        <item m="1" x="1163"/>
        <item x="915"/>
        <item x="466"/>
        <item m="1" x="1319"/>
        <item x="1046"/>
        <item x="267"/>
        <item x="545"/>
        <item x="128"/>
        <item x="436"/>
        <item x="63"/>
        <item x="265"/>
        <item x="154"/>
        <item x="215"/>
        <item x="1079"/>
        <item x="859"/>
        <item x="1117"/>
        <item m="1" x="1362"/>
        <item m="1" x="1603"/>
        <item x="940"/>
        <item x="530"/>
        <item x="419"/>
        <item x="469"/>
        <item x="236"/>
        <item x="718"/>
        <item m="1" x="1631"/>
        <item x="687"/>
        <item x="94"/>
        <item x="722"/>
        <item x="689"/>
        <item x="575"/>
        <item m="1" x="1396"/>
        <item x="1071"/>
        <item m="1" x="1567"/>
        <item m="1" x="1431"/>
        <item x="788"/>
        <item x="666"/>
        <item x="373"/>
        <item x="1040"/>
        <item x="1052"/>
        <item m="1" x="1415"/>
        <item m="1" x="1359"/>
        <item x="923"/>
        <item m="1" x="1207"/>
        <item x="551"/>
        <item x="354"/>
        <item m="1" x="1198"/>
        <item x="457"/>
        <item m="1" x="1622"/>
        <item x="882"/>
        <item x="884"/>
        <item x="547"/>
        <item m="1" x="1618"/>
        <item x="1115"/>
        <item x="731"/>
        <item x="664"/>
        <item x="443"/>
        <item m="1" x="1494"/>
        <item m="1" x="1434"/>
        <item m="1" x="1555"/>
        <item x="520"/>
        <item x="743"/>
        <item x="906"/>
        <item x="482"/>
        <item x="961"/>
        <item x="703"/>
        <item x="943"/>
        <item x="652"/>
        <item x="735"/>
        <item x="881"/>
        <item x="1124"/>
        <item x="468"/>
        <item x="563"/>
        <item x="220"/>
        <item x="880"/>
        <item x="619"/>
        <item m="1" x="1292"/>
        <item x="655"/>
        <item m="1" x="1634"/>
        <item x="525"/>
        <item x="211"/>
        <item m="1" x="1310"/>
        <item x="283"/>
        <item x="334"/>
        <item x="85"/>
        <item x="1114"/>
        <item x="179"/>
        <item m="1" x="1513"/>
        <item m="1" x="1320"/>
        <item x="51"/>
        <item x="1078"/>
        <item m="1" x="1286"/>
        <item x="797"/>
        <item m="1" x="1213"/>
        <item m="1" x="1636"/>
        <item x="960"/>
        <item x="721"/>
        <item m="1" x="1449"/>
        <item x="724"/>
        <item x="442"/>
        <item m="1" x="1247"/>
        <item x="564"/>
        <item x="953"/>
        <item m="1" x="1303"/>
        <item m="1" x="1251"/>
        <item m="1" x="1620"/>
        <item x="163"/>
        <item x="768"/>
        <item x="879"/>
        <item m="1" x="1489"/>
        <item x="645"/>
        <item x="565"/>
        <item x="75"/>
        <item x="406"/>
        <item m="1" x="1169"/>
        <item x="977"/>
        <item x="297"/>
        <item x="1091"/>
        <item x="755"/>
        <item x="392"/>
        <item x="717"/>
        <item m="1" x="1429"/>
        <item m="1" x="1461"/>
        <item m="1" x="1363"/>
        <item m="1" x="1333"/>
        <item x="444"/>
        <item x="1063"/>
        <item x="620"/>
        <item x="113"/>
        <item x="698"/>
        <item x="791"/>
        <item x="1083"/>
        <item m="1" x="1141"/>
        <item x="102"/>
        <item x="709"/>
        <item x="319"/>
        <item x="1107"/>
        <item m="1" x="1200"/>
        <item x="203"/>
        <item x="213"/>
        <item m="1" x="1397"/>
        <item m="1" x="1159"/>
        <item x="91"/>
        <item x="189"/>
        <item x="435"/>
        <item m="1" x="1455"/>
        <item x="27"/>
        <item x="1090"/>
        <item x="814"/>
        <item x="785"/>
        <item m="1" x="1428"/>
        <item x="124"/>
        <item x="192"/>
        <item x="293"/>
        <item x="1070"/>
        <item x="82"/>
        <item x="570"/>
        <item x="510"/>
        <item x="748"/>
        <item x="557"/>
        <item x="597"/>
        <item x="747"/>
        <item x="552"/>
        <item x="588"/>
        <item x="175"/>
        <item x="238"/>
        <item x="1051"/>
        <item x="315"/>
        <item x="674"/>
        <item x="234"/>
        <item x="49"/>
        <item x="817"/>
        <item x="359"/>
        <item x="832"/>
        <item m="1" x="1314"/>
        <item m="1" x="1452"/>
        <item m="1" x="1547"/>
        <item x="647"/>
        <item m="1" x="1181"/>
        <item x="973"/>
        <item m="1" x="1454"/>
        <item x="227"/>
        <item x="408"/>
        <item x="572"/>
        <item x="761"/>
        <item x="567"/>
        <item m="1" x="1416"/>
        <item x="135"/>
        <item x="629"/>
        <item x="581"/>
        <item x="988"/>
        <item x="274"/>
        <item m="1" x="1386"/>
        <item x="14"/>
        <item x="514"/>
        <item m="1" x="1150"/>
        <item m="1" x="1498"/>
        <item m="1" x="1228"/>
        <item x="948"/>
        <item x="749"/>
        <item x="355"/>
        <item m="1" x="1376"/>
        <item m="1" x="1472"/>
        <item x="44"/>
        <item x="95"/>
        <item x="558"/>
        <item x="62"/>
        <item x="1076"/>
        <item x="357"/>
        <item m="1" x="1463"/>
        <item x="29"/>
        <item x="402"/>
        <item x="377"/>
        <item x="260"/>
        <item x="957"/>
        <item m="1" x="1609"/>
        <item x="25"/>
        <item x="989"/>
        <item m="1" x="1546"/>
        <item x="994"/>
        <item x="780"/>
        <item x="107"/>
        <item x="990"/>
        <item x="627"/>
        <item m="1" x="1629"/>
        <item x="669"/>
        <item x="925"/>
        <item m="1" x="1580"/>
        <item m="1" x="1530"/>
        <item x="576"/>
        <item x="151"/>
        <item m="1" x="1176"/>
        <item x="867"/>
        <item x="439"/>
        <item x="519"/>
        <item x="756"/>
        <item x="679"/>
        <item m="1" x="1467"/>
        <item x="277"/>
        <item x="168"/>
        <item x="1064"/>
        <item x="282"/>
        <item m="1" x="1529"/>
        <item m="1" x="1196"/>
        <item x="856"/>
        <item x="415"/>
        <item x="287"/>
        <item x="904"/>
        <item x="618"/>
        <item x="83"/>
        <item m="1" x="1392"/>
        <item x="766"/>
        <item m="1" x="1156"/>
        <item m="1" x="1540"/>
        <item x="472"/>
        <item m="1" x="1221"/>
        <item x="290"/>
        <item x="496"/>
        <item m="1" x="1329"/>
        <item x="1016"/>
        <item x="646"/>
        <item x="855"/>
        <item x="521"/>
        <item x="945"/>
        <item x="275"/>
        <item m="1" x="1444"/>
        <item x="306"/>
        <item x="983"/>
        <item m="1" x="1201"/>
        <item x="348"/>
        <item x="235"/>
        <item x="43"/>
        <item x="829"/>
        <item x="1057"/>
        <item x="844"/>
        <item x="59"/>
        <item m="1" x="1307"/>
        <item x="1043"/>
        <item x="389"/>
        <item x="70"/>
        <item m="1" x="1439"/>
        <item x="683"/>
        <item m="1" x="1262"/>
        <item x="9"/>
        <item m="1" x="1411"/>
        <item x="341"/>
        <item m="1" x="1126"/>
        <item x="1093"/>
        <item m="1" x="1361"/>
        <item m="1" x="1288"/>
        <item m="1" x="1293"/>
        <item x="723"/>
        <item x="999"/>
        <item x="1118"/>
        <item m="1" x="1577"/>
        <item x="951"/>
        <item x="445"/>
        <item x="555"/>
        <item x="42"/>
        <item x="607"/>
        <item x="984"/>
        <item x="762"/>
        <item x="1027"/>
        <item m="1" x="1473"/>
        <item x="331"/>
        <item x="376"/>
        <item m="1" x="1365"/>
        <item x="302"/>
        <item m="1" x="1346"/>
        <item x="968"/>
        <item x="242"/>
        <item m="1" x="1456"/>
        <item x="860"/>
        <item x="288"/>
        <item x="88"/>
        <item m="1" x="1214"/>
        <item x="916"/>
        <item m="1" x="1225"/>
        <item m="1" x="1364"/>
        <item x="1088"/>
        <item x="783"/>
        <item x="787"/>
        <item x="68"/>
        <item x="677"/>
        <item x="678"/>
        <item m="1" x="1326"/>
        <item m="1" x="1593"/>
        <item x="507"/>
        <item x="142"/>
        <item x="504"/>
        <item x="148"/>
        <item x="139"/>
        <item x="583"/>
        <item m="1" x="1575"/>
        <item x="898"/>
        <item m="1" x="1345"/>
        <item x="971"/>
        <item m="1" x="1497"/>
        <item x="1069"/>
        <item x="774"/>
        <item m="1" x="1465"/>
        <item x="495"/>
        <item x="843"/>
        <item x="103"/>
        <item x="952"/>
        <item m="1" x="1372"/>
        <item m="1" x="1448"/>
        <item x="840"/>
        <item m="1" x="1391"/>
        <item x="367"/>
        <item x="825"/>
        <item x="967"/>
        <item x="624"/>
        <item m="1" x="1432"/>
        <item m="1" x="1302"/>
        <item m="1" x="1536"/>
        <item x="182"/>
        <item x="273"/>
        <item x="164"/>
        <item x="1105"/>
        <item x="229"/>
        <item x="741"/>
        <item x="794"/>
        <item x="99"/>
        <item x="200"/>
        <item x="46"/>
        <item x="1056"/>
        <item x="1047"/>
        <item m="1" x="1266"/>
        <item x="80"/>
        <item x="388"/>
        <item m="1" x="1584"/>
        <item m="1" x="1368"/>
        <item m="1" x="1524"/>
        <item m="1" x="1332"/>
        <item m="1" x="1265"/>
        <item x="853"/>
        <item m="1" x="1173"/>
        <item x="307"/>
        <item m="1" x="1140"/>
        <item x="186"/>
        <item x="114"/>
        <item x="899"/>
        <item x="834"/>
        <item x="497"/>
        <item m="1" x="1301"/>
        <item x="512"/>
        <item x="985"/>
        <item x="11"/>
        <item m="1" x="1425"/>
        <item x="702"/>
        <item x="166"/>
        <item x="649"/>
        <item x="459"/>
        <item m="1" x="1232"/>
        <item m="1" x="1492"/>
        <item m="1" x="1632"/>
        <item m="1" x="1316"/>
        <item m="1" x="1189"/>
        <item m="1" x="1490"/>
        <item x="574"/>
        <item x="264"/>
        <item x="636"/>
        <item x="41"/>
        <item x="8"/>
        <item x="361"/>
        <item m="1" x="1574"/>
        <item x="1032"/>
        <item x="889"/>
        <item x="312"/>
        <item m="1" x="1384"/>
        <item m="1" x="1549"/>
        <item x="847"/>
        <item x="810"/>
        <item m="1" x="1406"/>
        <item m="1" x="1170"/>
        <item x="219"/>
        <item x="976"/>
        <item m="1" x="1162"/>
        <item x="78"/>
        <item x="322"/>
        <item x="237"/>
        <item x="978"/>
        <item m="1" x="1522"/>
        <item x="895"/>
        <item x="981"/>
        <item x="750"/>
        <item x="17"/>
        <item x="210"/>
        <item x="609"/>
        <item x="836"/>
        <item m="1" x="1276"/>
        <item x="1119"/>
        <item x="1013"/>
        <item m="1" x="1282"/>
        <item x="1068"/>
        <item x="922"/>
        <item x="54"/>
        <item x="67"/>
        <item m="1" x="1347"/>
        <item x="560"/>
        <item x="650"/>
        <item x="1066"/>
        <item m="1" x="1256"/>
        <item x="740"/>
        <item m="1" x="1355"/>
        <item x="598"/>
        <item x="360"/>
        <item m="1" x="1284"/>
        <item m="1" x="1317"/>
        <item m="1" x="1287"/>
        <item m="1" x="1223"/>
        <item x="447"/>
        <item x="921"/>
        <item x="535"/>
        <item x="885"/>
        <item x="534"/>
        <item x="208"/>
        <item m="1" x="1548"/>
        <item m="1" x="1382"/>
        <item x="571"/>
        <item m="1" x="1195"/>
        <item m="1" x="1441"/>
        <item m="1" x="1623"/>
        <item m="1" x="1160"/>
        <item x="865"/>
        <item x="982"/>
        <item m="1" x="1488"/>
        <item m="1" x="1273"/>
        <item m="1" x="1505"/>
        <item x="1038"/>
        <item x="343"/>
        <item m="1" x="1533"/>
        <item m="1" x="1215"/>
        <item m="1" x="1338"/>
        <item m="1" x="1557"/>
        <item x="250"/>
        <item x="1025"/>
        <item x="45"/>
        <item x="269"/>
        <item x="974"/>
        <item x="914"/>
        <item x="587"/>
        <item m="1" x="1339"/>
        <item m="1" x="1209"/>
        <item x="621"/>
        <item x="117"/>
        <item x="345"/>
        <item x="920"/>
        <item x="998"/>
        <item x="634"/>
        <item x="639"/>
        <item x="105"/>
        <item x="819"/>
        <item x="997"/>
        <item m="1" x="1334"/>
        <item x="1006"/>
        <item x="758"/>
        <item m="1" x="1279"/>
        <item m="1" x="1349"/>
        <item x="465"/>
        <item x="156"/>
        <item x="305"/>
        <item x="852"/>
        <item m="1" x="1208"/>
        <item m="1" x="1186"/>
        <item m="1" x="1175"/>
        <item m="1" x="1478"/>
        <item x="159"/>
        <item m="1" x="1171"/>
        <item m="1" x="1401"/>
        <item x="455"/>
        <item x="323"/>
        <item x="1110"/>
        <item m="1" x="1374"/>
        <item m="1" x="1553"/>
        <item x="1072"/>
        <item x="546"/>
        <item x="401"/>
        <item x="939"/>
        <item x="556"/>
        <item x="900"/>
        <item x="672"/>
        <item x="947"/>
        <item x="706"/>
        <item x="346"/>
        <item x="421"/>
        <item m="1" x="1135"/>
        <item x="214"/>
        <item x="738"/>
        <item x="1004"/>
        <item m="1" x="1504"/>
        <item x="13"/>
        <item x="303"/>
        <item m="1" x="1146"/>
        <item m="1" x="1271"/>
        <item x="1019"/>
        <item x="959"/>
        <item m="1" x="1535"/>
        <item x="593"/>
        <item m="1" x="1483"/>
        <item x="286"/>
        <item x="1109"/>
        <item x="390"/>
        <item x="187"/>
        <item x="912"/>
        <item m="1" x="1393"/>
        <item x="786"/>
        <item x="147"/>
        <item x="370"/>
        <item x="180"/>
        <item m="1" x="1424"/>
        <item x="73"/>
        <item m="1" x="1305"/>
        <item m="1" x="1460"/>
        <item x="424"/>
        <item x="1049"/>
        <item x="30"/>
        <item m="1" x="1167"/>
        <item m="1" x="1471"/>
        <item m="1" x="1523"/>
        <item m="1" x="1151"/>
        <item x="926"/>
        <item m="1" x="1604"/>
        <item m="1" x="1199"/>
        <item x="399"/>
        <item x="737"/>
        <item x="1050"/>
        <item x="887"/>
        <item m="1" x="1521"/>
        <item m="1" x="1592"/>
        <item x="10"/>
        <item x="391"/>
        <item m="1" x="1475"/>
        <item x="1081"/>
        <item x="630"/>
        <item x="276"/>
        <item m="1" x="1422"/>
        <item m="1" x="1495"/>
        <item x="662"/>
        <item x="692"/>
        <item x="772"/>
        <item m="1" x="1242"/>
        <item x="930"/>
        <item x="526"/>
        <item x="245"/>
        <item x="905"/>
        <item x="1039"/>
        <item x="1026"/>
        <item m="1" x="1158"/>
        <item x="7"/>
        <item x="539"/>
        <item m="1" x="1236"/>
        <item x="16"/>
        <item x="475"/>
        <item x="38"/>
        <item m="1" x="1250"/>
        <item m="1" x="1248"/>
        <item x="522"/>
        <item x="850"/>
        <item m="1" x="1619"/>
        <item m="1" x="1538"/>
        <item m="1" x="1184"/>
        <item x="289"/>
        <item m="1" x="1244"/>
        <item x="252"/>
        <item x="90"/>
        <item x="2"/>
        <item x="137"/>
        <item x="725"/>
        <item x="418"/>
        <item x="714"/>
        <item x="828"/>
        <item x="429"/>
        <item x="183"/>
        <item m="1" x="1331"/>
        <item x="196"/>
        <item m="1" x="1253"/>
        <item x="1113"/>
        <item m="1" x="1157"/>
        <item m="1" x="1395"/>
        <item x="478"/>
        <item m="1" x="1572"/>
        <item m="1" x="1508"/>
        <item m="1" x="1466"/>
        <item x="622"/>
        <item x="1080"/>
        <item m="1" x="1354"/>
        <item m="1" x="1274"/>
        <item x="243"/>
        <item m="1" x="1269"/>
        <item m="1" x="1405"/>
        <item m="1" x="1531"/>
        <item m="1" x="1602"/>
        <item x="877"/>
        <item x="247"/>
        <item m="1" x="1450"/>
        <item m="1" x="1142"/>
        <item m="1" x="1515"/>
        <item m="1" x="1182"/>
        <item x="902"/>
        <item x="39"/>
        <item m="1" x="1197"/>
        <item x="736"/>
        <item x="824"/>
        <item x="382"/>
        <item x="93"/>
        <item m="1" x="1205"/>
        <item x="506"/>
        <item m="1" x="1324"/>
        <item x="1029"/>
        <item x="464"/>
        <item x="86"/>
        <item m="1" x="1132"/>
        <item m="1" x="1246"/>
        <item m="1" x="1180"/>
        <item x="753"/>
        <item x="1048"/>
        <item x="1100"/>
        <item x="325"/>
        <item x="194"/>
        <item x="938"/>
        <item x="651"/>
        <item x="104"/>
        <item x="129"/>
        <item x="604"/>
        <item x="1086"/>
        <item m="1" x="1427"/>
        <item x="586"/>
        <item x="161"/>
        <item x="707"/>
        <item m="1" x="1257"/>
        <item m="1" x="1509"/>
        <item x="751"/>
        <item x="580"/>
        <item x="337"/>
        <item x="364"/>
        <item x="684"/>
        <item x="278"/>
        <item x="640"/>
        <item x="460"/>
        <item x="941"/>
        <item x="121"/>
        <item x="110"/>
        <item x="76"/>
        <item x="366"/>
        <item m="1" x="1241"/>
        <item m="1" x="1407"/>
        <item x="523"/>
        <item m="1" x="1446"/>
        <item m="1" x="1340"/>
        <item m="1" x="1385"/>
        <item x="450"/>
        <item x="1112"/>
        <item x="549"/>
        <item x="595"/>
        <item m="1" x="1330"/>
        <item x="420"/>
        <item x="658"/>
        <item x="15"/>
        <item x="197"/>
        <item x="589"/>
        <item m="1" x="1404"/>
        <item x="975"/>
        <item x="261"/>
        <item m="1" x="1226"/>
        <item m="1" x="1566"/>
        <item m="1" x="1502"/>
        <item m="1" x="1583"/>
        <item m="1" x="1573"/>
        <item x="554"/>
        <item x="335"/>
        <item x="696"/>
        <item x="868"/>
        <item x="202"/>
        <item x="188"/>
        <item x="379"/>
        <item x="4"/>
        <item x="493"/>
        <item x="694"/>
        <item x="901"/>
        <item x="653"/>
        <item x="414"/>
        <item x="232"/>
        <item m="1" x="1594"/>
        <item m="1" x="1437"/>
        <item x="986"/>
        <item x="605"/>
        <item x="893"/>
        <item x="22"/>
        <item x="298"/>
        <item x="256"/>
        <item m="1" x="1420"/>
        <item x="97"/>
        <item x="96"/>
        <item x="112"/>
        <item x="484"/>
        <item x="562"/>
        <item x="412"/>
        <item x="157"/>
        <item x="126"/>
        <item x="108"/>
        <item x="876"/>
        <item m="1" x="1491"/>
        <item x="225"/>
        <item x="483"/>
        <item x="266"/>
        <item x="963"/>
        <item x="617"/>
        <item m="1" x="1408"/>
        <item m="1" x="1608"/>
        <item x="310"/>
        <item x="1054"/>
        <item x="209"/>
        <item x="809"/>
        <item m="1" x="1389"/>
        <item x="84"/>
        <item x="1"/>
        <item x="433"/>
        <item m="1" x="1249"/>
        <item x="917"/>
        <item x="849"/>
        <item m="1" x="1311"/>
        <item m="1" x="1220"/>
        <item x="823"/>
        <item x="1024"/>
        <item x="837"/>
        <item x="710"/>
        <item x="350"/>
        <item x="831"/>
        <item m="1" x="1579"/>
        <item m="1" x="1403"/>
        <item m="1" x="1277"/>
        <item x="409"/>
        <item m="1" x="1578"/>
        <item m="1" x="1550"/>
        <item x="1082"/>
        <item x="720"/>
        <item m="1" x="1172"/>
        <item x="111"/>
        <item x="451"/>
        <item x="505"/>
        <item x="637"/>
        <item x="1099"/>
        <item m="1" x="1587"/>
        <item m="1" x="1289"/>
        <item x="485"/>
        <item x="299"/>
        <item x="846"/>
        <item x="125"/>
        <item x="680"/>
        <item x="378"/>
        <item m="1" x="1323"/>
        <item x="1122"/>
        <item m="1" x="1369"/>
        <item x="314"/>
        <item x="524"/>
        <item m="1" x="1378"/>
        <item m="1" x="1543"/>
        <item x="693"/>
        <item x="106"/>
        <item m="1" x="1625"/>
        <item x="0"/>
        <item m="1" x="1388"/>
        <item m="1" x="1243"/>
        <item m="1" x="1571"/>
        <item m="1" x="1519"/>
        <item m="1" x="1267"/>
        <item m="1" x="1480"/>
        <item m="1" x="1335"/>
        <item m="1" x="1394"/>
        <item m="1" x="1611"/>
        <item m="1" x="1152"/>
        <item m="1" x="1551"/>
        <item m="1" x="1527"/>
        <item m="1" x="1507"/>
        <item m="1" x="1576"/>
        <item m="1" x="1443"/>
        <item m="1" x="1409"/>
        <item m="1" x="1596"/>
        <item m="1" x="1520"/>
        <item m="1" x="1552"/>
        <item m="1" x="1588"/>
        <item x="308"/>
        <item m="1" x="1501"/>
        <item m="1" x="1204"/>
        <item x="612"/>
        <item x="540"/>
        <item x="891"/>
        <item x="739"/>
        <item x="358"/>
        <item x="31"/>
        <item m="1" x="1615"/>
        <item x="582"/>
        <item m="1" x="1616"/>
        <item x="851"/>
        <item x="165"/>
        <item m="1" x="1612"/>
        <item x="178"/>
        <item x="886"/>
        <item x="503"/>
        <item m="1" x="1510"/>
        <item x="257"/>
        <item x="19"/>
        <item x="538"/>
        <item m="1" x="1581"/>
        <item x="422"/>
        <item x="64"/>
        <item m="1" x="1252"/>
        <item x="1095"/>
        <item x="663"/>
        <item x="757"/>
        <item x="489"/>
        <item x="516"/>
        <item m="1" x="1638"/>
        <item x="1106"/>
        <item x="1120"/>
        <item m="1" x="1125"/>
        <item x="861"/>
        <item m="1" x="1127"/>
        <item m="1" x="1130"/>
        <item x="863"/>
        <item x="830"/>
        <item m="1" x="1129"/>
        <item m="1" x="1128"/>
        <item x="958"/>
        <item x="1009"/>
        <item m="1" x="1131"/>
        <item x="1008"/>
        <item x="1108"/>
        <item x="704"/>
        <item x="500"/>
        <item x="919"/>
        <item x="1007"/>
        <item m="1" x="1166"/>
        <item x="1104"/>
        <item x="1111"/>
        <item x="726"/>
        <item m="1" x="1149"/>
        <item x="318"/>
        <item x="79"/>
        <item x="372"/>
        <item m="1" x="1325"/>
        <item x="933"/>
        <item m="1" x="1235"/>
        <item x="1061"/>
        <item m="1" x="1217"/>
        <item m="1" x="1605"/>
        <item x="207"/>
        <item x="204"/>
        <item x="81"/>
        <item m="1" x="1268"/>
        <item m="1" x="1239"/>
        <item x="579"/>
        <item x="691"/>
        <item m="1" x="1607"/>
        <item m="1" x="1606"/>
        <item x="1058"/>
        <item m="1" x="1565"/>
        <item m="1" x="1585"/>
        <item m="1" x="1590"/>
        <item x="1097"/>
        <item m="1" x="1560"/>
        <item x="458"/>
        <item x="1075"/>
        <item m="1" x="1185"/>
        <item x="1101"/>
        <item x="931"/>
        <item x="670"/>
        <item x="701"/>
        <item m="1" x="1613"/>
        <item x="109"/>
        <item x="501"/>
        <item x="474"/>
        <item x="101"/>
        <item x="56"/>
        <item x="173"/>
        <item x="596"/>
        <item x="324"/>
        <item x="141"/>
        <item m="1" x="1554"/>
        <item m="1" x="1436"/>
        <item x="799"/>
        <item x="448"/>
        <item x="705"/>
        <item m="1" x="1532"/>
        <item x="12"/>
        <item x="136"/>
        <item x="130"/>
        <item x="253"/>
        <item x="537"/>
        <item x="821"/>
        <item x="643"/>
        <item x="437"/>
        <item x="369"/>
        <item x="394"/>
        <item x="239"/>
        <item x="26"/>
        <item x="765"/>
        <item m="1" x="1245"/>
        <item x="338"/>
        <item m="1" x="1190"/>
        <item x="3"/>
        <item x="671"/>
        <item x="628"/>
        <item x="1012"/>
        <item x="760"/>
        <item x="776"/>
        <item m="1" x="1442"/>
        <item m="1" x="1136"/>
        <item x="744"/>
        <item x="528"/>
        <item x="423"/>
        <item m="1" x="1281"/>
        <item x="463"/>
        <item x="294"/>
        <item x="50"/>
        <item m="1" x="1344"/>
        <item x="393"/>
        <item x="48"/>
        <item x="845"/>
        <item m="1" x="1283"/>
        <item x="590"/>
        <item m="1" x="1315"/>
        <item m="1" x="1561"/>
        <item x="1042"/>
        <item x="712"/>
        <item x="425"/>
        <item m="1" x="1564"/>
        <item x="764"/>
        <item x="132"/>
        <item x="969"/>
        <item x="313"/>
        <item x="395"/>
        <item x="146"/>
        <item m="1" x="1134"/>
        <item x="133"/>
        <item x="300"/>
        <item x="1073"/>
        <item x="903"/>
        <item x="499"/>
        <item x="911"/>
        <item x="411"/>
        <item x="875"/>
        <item x="1001"/>
        <item x="734"/>
        <item m="1" x="1174"/>
        <item m="1" x="1343"/>
        <item x="365"/>
        <item x="870"/>
        <item x="566"/>
        <item x="118"/>
        <item x="1023"/>
        <item m="1" x="1556"/>
        <item x="767"/>
        <item x="1094"/>
        <item m="1" x="1582"/>
        <item m="1" x="1352"/>
        <item m="1" x="1280"/>
        <item x="1123"/>
        <item x="708"/>
        <item t="default"/>
      </items>
      <autoSortScope>
        <pivotArea dataOnly="0" outline="0" fieldPosition="0">
          <references count="1">
            <reference field="4294967294" count="1" selected="0">
              <x v="0"/>
            </reference>
          </references>
        </pivotArea>
      </autoSortScope>
    </pivotField>
    <pivotField showAll="0"/>
    <pivotField numFmtId="164" showAll="0"/>
    <pivotField showAll="0">
      <items count="6">
        <item x="4"/>
        <item x="3"/>
        <item x="2"/>
        <item x="1"/>
        <item x="0"/>
        <item t="default"/>
      </items>
    </pivotField>
    <pivotField showAll="0"/>
    <pivotField showAll="0">
      <items count="13">
        <item x="0"/>
        <item x="10"/>
        <item x="11"/>
        <item x="9"/>
        <item x="8"/>
        <item x="7"/>
        <item x="6"/>
        <item x="5"/>
        <item x="4"/>
        <item x="3"/>
        <item x="2"/>
        <item x="1"/>
        <item t="default"/>
      </items>
    </pivotField>
    <pivotField showAll="0">
      <items count="5">
        <item x="0"/>
        <item x="3"/>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Fields count="1">
    <field x="6"/>
  </rowFields>
  <rowItems count="6">
    <i>
      <x v="635"/>
    </i>
    <i>
      <x v="264"/>
    </i>
    <i>
      <x v="1480"/>
    </i>
    <i>
      <x v="617"/>
    </i>
    <i>
      <x v="703"/>
    </i>
    <i t="grand">
      <x/>
    </i>
  </rowItems>
  <colItems count="1">
    <i/>
  </colItems>
  <dataFields count="1">
    <dataField name="Count of Startup Name" fld="2" subtotal="count" baseField="0" baseItem="0"/>
  </dataFields>
  <pivotTableStyleInfo name="PivotStyleLight16" showRowHeaders="1" showColHeaders="1" showRowStripes="0" showColStripes="0" showLastColumn="1"/>
  <filters count="1">
    <filter fld="6" type="count" evalOrder="-1" id="1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F2A5C9-AE3B-4BE2-ABD4-099DB309C697}" name="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1:N2" firstHeaderRow="1" firstDataRow="1" firstDataCol="0"/>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dataField="1" showAll="0"/>
    <pivotField showAll="0">
      <items count="581">
        <item m="1" x="478"/>
        <item x="18"/>
        <item x="14"/>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x="9"/>
        <item m="1" x="540"/>
        <item m="1" x="316"/>
        <item m="1" x="287"/>
        <item m="1" x="119"/>
        <item m="1" x="103"/>
        <item m="1" x="179"/>
        <item m="1" x="98"/>
        <item m="1" x="354"/>
        <item m="1" x="502"/>
        <item m="1" x="409"/>
        <item m="1" x="400"/>
        <item m="1" x="290"/>
        <item m="1" x="203"/>
        <item m="1" x="442"/>
        <item m="1" x="82"/>
        <item x="4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x="25"/>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x="4"/>
        <item m="1" x="54"/>
        <item m="1" x="320"/>
        <item m="1" x="559"/>
        <item m="1" x="470"/>
        <item m="1" x="209"/>
        <item m="1" x="339"/>
        <item m="1" x="83"/>
        <item m="1" x="64"/>
        <item m="1" x="357"/>
        <item m="1" x="576"/>
        <item m="1" x="480"/>
        <item m="1" x="304"/>
        <item m="1" x="75"/>
        <item x="3"/>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t="default"/>
      </items>
    </pivotField>
    <pivotField showAll="0"/>
    <pivotField showAll="0">
      <items count="94">
        <item x="11"/>
        <item x="3"/>
        <item x="0"/>
        <item x="9"/>
        <item x="4"/>
        <item m="1" x="52"/>
        <item x="25"/>
        <item x="32"/>
        <item x="26"/>
        <item x="20"/>
        <item m="1" x="75"/>
        <item m="1" x="51"/>
        <item x="29"/>
        <item x="8"/>
        <item x="17"/>
        <item m="1" x="70"/>
        <item m="1" x="78"/>
        <item m="1" x="84"/>
        <item m="1" x="74"/>
        <item m="1" x="88"/>
        <item m="1" x="71"/>
        <item m="1" x="82"/>
        <item m="1" x="61"/>
        <item m="1" x="69"/>
        <item m="1" x="55"/>
        <item x="12"/>
        <item x="24"/>
        <item m="1" x="49"/>
        <item m="1" x="77"/>
        <item m="1" x="36"/>
        <item m="1" x="47"/>
        <item x="18"/>
        <item x="27"/>
        <item m="1" x="50"/>
        <item x="7"/>
        <item m="1" x="53"/>
        <item m="1" x="35"/>
        <item m="1" x="87"/>
        <item x="1"/>
        <item m="1" x="64"/>
        <item x="19"/>
        <item m="1" x="76"/>
        <item m="1" x="48"/>
        <item m="1" x="90"/>
        <item m="1" x="44"/>
        <item m="1" x="45"/>
        <item x="22"/>
        <item x="34"/>
        <item x="33"/>
        <item m="1" x="42"/>
        <item m="1" x="56"/>
        <item x="31"/>
        <item x="10"/>
        <item m="1" x="37"/>
        <item m="1" x="54"/>
        <item m="1" x="89"/>
        <item m="1" x="79"/>
        <item m="1" x="63"/>
        <item m="1" x="43"/>
        <item x="13"/>
        <item m="1" x="73"/>
        <item x="21"/>
        <item m="1" x="92"/>
        <item x="2"/>
        <item m="1" x="62"/>
        <item m="1" x="41"/>
        <item m="1" x="46"/>
        <item m="1" x="85"/>
        <item x="6"/>
        <item m="1" x="81"/>
        <item m="1" x="38"/>
        <item x="14"/>
        <item x="5"/>
        <item m="1" x="60"/>
        <item m="1" x="83"/>
        <item m="1" x="59"/>
        <item x="23"/>
        <item m="1" x="66"/>
        <item m="1" x="67"/>
        <item m="1" x="68"/>
        <item m="1" x="72"/>
        <item m="1" x="58"/>
        <item m="1" x="39"/>
        <item x="15"/>
        <item m="1" x="40"/>
        <item x="16"/>
        <item m="1" x="57"/>
        <item x="28"/>
        <item m="1" x="91"/>
        <item m="1" x="86"/>
        <item m="1" x="80"/>
        <item x="30"/>
        <item m="1" x="65"/>
        <item t="default"/>
      </items>
    </pivotField>
    <pivotField showAll="0"/>
    <pivotField showAll="0"/>
    <pivotField numFmtId="164" showAll="0"/>
    <pivotField showAll="0">
      <items count="6">
        <item x="4"/>
        <item x="3"/>
        <item x="2"/>
        <item x="1"/>
        <item x="0"/>
        <item t="default"/>
      </items>
    </pivotField>
    <pivotField showAll="0"/>
    <pivotField showAll="0">
      <items count="13">
        <item x="0"/>
        <item x="10"/>
        <item x="11"/>
        <item x="9"/>
        <item x="8"/>
        <item x="7"/>
        <item x="6"/>
        <item x="5"/>
        <item x="4"/>
        <item x="3"/>
        <item x="2"/>
        <item x="1"/>
        <item t="default"/>
      </items>
    </pivotField>
    <pivotField showAll="0">
      <items count="5">
        <item x="0"/>
        <item x="3"/>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Items count="1">
    <i/>
  </rowItems>
  <colItems count="1">
    <i/>
  </colItems>
  <dataFields count="1">
    <dataField name="Count of Startup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46159D-54F1-48FD-AE8C-DA880DD59696}"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D41:J55" firstHeaderRow="1" firstDataRow="2" firstDataCol="1"/>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showAll="0"/>
    <pivotField showAll="0"/>
    <pivotField showAll="0"/>
    <pivotField showAll="0"/>
    <pivotField showAll="0"/>
    <pivotField showAll="0"/>
    <pivotField dataField="1" numFmtId="164" showAll="0"/>
    <pivotField axis="axisCol" showAll="0">
      <items count="6">
        <item x="4"/>
        <item x="3"/>
        <item x="2"/>
        <item x="1"/>
        <item x="0"/>
        <item t="default"/>
      </items>
    </pivotField>
    <pivotField showAll="0"/>
    <pivotField axis="axisRow" showAll="0">
      <items count="13">
        <item x="0"/>
        <item x="10"/>
        <item x="11"/>
        <item x="9"/>
        <item x="8"/>
        <item x="7"/>
        <item x="6"/>
        <item x="5"/>
        <item x="4"/>
        <item x="3"/>
        <item x="2"/>
        <item x="1"/>
        <item t="default"/>
      </items>
    </pivotField>
    <pivotField showAll="0">
      <items count="5">
        <item x="0"/>
        <item x="3"/>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Fields count="1">
    <field x="11"/>
  </rowFields>
  <rowItems count="13">
    <i>
      <x/>
    </i>
    <i>
      <x v="1"/>
    </i>
    <i>
      <x v="2"/>
    </i>
    <i>
      <x v="3"/>
    </i>
    <i>
      <x v="4"/>
    </i>
    <i>
      <x v="5"/>
    </i>
    <i>
      <x v="6"/>
    </i>
    <i>
      <x v="7"/>
    </i>
    <i>
      <x v="8"/>
    </i>
    <i>
      <x v="9"/>
    </i>
    <i>
      <x v="10"/>
    </i>
    <i>
      <x v="11"/>
    </i>
    <i t="grand">
      <x/>
    </i>
  </rowItems>
  <colFields count="1">
    <field x="9"/>
  </colFields>
  <colItems count="6">
    <i>
      <x/>
    </i>
    <i>
      <x v="1"/>
    </i>
    <i>
      <x v="2"/>
    </i>
    <i>
      <x v="3"/>
    </i>
    <i>
      <x v="4"/>
    </i>
    <i t="grand">
      <x/>
    </i>
  </colItems>
  <dataFields count="1">
    <dataField name="Sum of Amount in USD" fld="8"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68" name="Date">
      <autoFilter ref="A1">
        <filterColumn colId="0">
          <customFilters and="1">
            <customFilter operator="greaterThanOrEqual" val="42370"/>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4C8739-3AF0-4700-97BA-600DFB08BC9D}" name="Startup nam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21:C27" firstHeaderRow="1" firstDataRow="1" firstDataCol="1"/>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axis="axisRow" showAll="0" measureFilter="1" sortType="descending">
      <items count="1637">
        <item m="1" x="1609"/>
        <item x="159"/>
        <item x="235"/>
        <item m="1" x="1527"/>
        <item m="1" x="1594"/>
        <item m="1" x="1412"/>
        <item m="1" x="1170"/>
        <item x="745"/>
        <item m="1" x="1092"/>
        <item x="31"/>
        <item x="607"/>
        <item x="508"/>
        <item x="160"/>
        <item x="872"/>
        <item x="32"/>
        <item x="650"/>
        <item x="337"/>
        <item x="105"/>
        <item x="429"/>
        <item x="961"/>
        <item x="402"/>
        <item x="1012"/>
        <item x="208"/>
        <item x="112"/>
        <item x="476"/>
        <item m="1" x="1237"/>
        <item x="553"/>
        <item x="512"/>
        <item x="506"/>
        <item x="211"/>
        <item x="355"/>
        <item x="695"/>
        <item x="747"/>
        <item x="1008"/>
        <item x="246"/>
        <item x="930"/>
        <item x="46"/>
        <item m="1" x="1464"/>
        <item x="1005"/>
        <item x="1025"/>
        <item x="815"/>
        <item m="1" x="1484"/>
        <item x="843"/>
        <item x="302"/>
        <item m="1" x="1116"/>
        <item m="1" x="1166"/>
        <item x="710"/>
        <item x="64"/>
        <item m="1" x="1290"/>
        <item x="281"/>
        <item x="575"/>
        <item x="649"/>
        <item x="588"/>
        <item x="615"/>
        <item x="1075"/>
        <item m="1" x="1589"/>
        <item m="1" x="1501"/>
        <item x="1040"/>
        <item m="1" x="1454"/>
        <item m="1" x="1377"/>
        <item m="1" x="1299"/>
        <item x="181"/>
        <item x="38"/>
        <item x="760"/>
        <item x="993"/>
        <item x="675"/>
        <item m="1" x="1164"/>
        <item m="1" x="1419"/>
        <item m="1" x="1204"/>
        <item m="1" x="1167"/>
        <item x="151"/>
        <item x="179"/>
        <item m="1" x="1627"/>
        <item x="291"/>
        <item m="1" x="1601"/>
        <item x="581"/>
        <item x="842"/>
        <item m="1" x="1548"/>
        <item m="1" x="1154"/>
        <item x="1031"/>
        <item x="808"/>
        <item m="1" x="1171"/>
        <item m="1" x="1461"/>
        <item x="860"/>
        <item x="727"/>
        <item m="1" x="1367"/>
        <item m="1" x="1228"/>
        <item x="931"/>
        <item x="1023"/>
        <item m="1" x="1456"/>
        <item m="1" x="1574"/>
        <item m="1" x="1452"/>
        <item m="1" x="1565"/>
        <item m="1" x="1208"/>
        <item m="1" x="1577"/>
        <item x="263"/>
        <item m="1" x="1284"/>
        <item x="75"/>
        <item x="50"/>
        <item x="864"/>
        <item x="34"/>
        <item m="1" x="1289"/>
        <item x="850"/>
        <item x="126"/>
        <item x="109"/>
        <item x="454"/>
        <item x="61"/>
        <item x="251"/>
        <item x="1021"/>
        <item x="155"/>
        <item x="284"/>
        <item x="705"/>
        <item x="557"/>
        <item x="306"/>
        <item m="1" x="1411"/>
        <item x="19"/>
        <item x="180"/>
        <item x="82"/>
        <item x="1038"/>
        <item m="1" x="1535"/>
        <item x="1026"/>
        <item x="990"/>
        <item m="1" x="1126"/>
        <item x="509"/>
        <item x="390"/>
        <item m="1" x="1404"/>
        <item m="1" x="1141"/>
        <item x="702"/>
        <item m="1" x="1256"/>
        <item x="550"/>
        <item x="946"/>
        <item x="783"/>
        <item m="1" x="1397"/>
        <item x="563"/>
        <item m="1" x="1344"/>
        <item x="951"/>
        <item x="610"/>
        <item x="1017"/>
        <item x="62"/>
        <item x="471"/>
        <item x="925"/>
        <item m="1" x="1241"/>
        <item m="1" x="1220"/>
        <item x="398"/>
        <item m="1" x="1159"/>
        <item x="262"/>
        <item x="467"/>
        <item m="1" x="1230"/>
        <item m="1" x="1575"/>
        <item x="449"/>
        <item x="60"/>
        <item x="904"/>
        <item x="150"/>
        <item m="1" x="1547"/>
        <item x="69"/>
        <item x="593"/>
        <item x="199"/>
        <item x="170"/>
        <item m="1" x="1210"/>
        <item x="73"/>
        <item x="620"/>
        <item x="579"/>
        <item m="1" x="1319"/>
        <item m="1" x="1202"/>
        <item m="1" x="1514"/>
        <item m="1" x="1391"/>
        <item x="856"/>
        <item x="58"/>
        <item x="67"/>
        <item x="442"/>
        <item m="1" x="1145"/>
        <item m="1" x="1446"/>
        <item x="1009"/>
        <item x="210"/>
        <item x="164"/>
        <item x="578"/>
        <item m="1" x="1394"/>
        <item m="1" x="1221"/>
        <item x="838"/>
        <item x="525"/>
        <item m="1" x="1422"/>
        <item x="480"/>
        <item x="463"/>
        <item m="1" x="1339"/>
        <item m="1" x="1431"/>
        <item x="310"/>
        <item x="1015"/>
        <item x="238"/>
        <item m="1" x="1337"/>
        <item x="102"/>
        <item x="764"/>
        <item x="1071"/>
        <item m="1" x="1212"/>
        <item m="1" x="1267"/>
        <item m="1" x="1493"/>
        <item x="0"/>
        <item m="1" x="1198"/>
        <item x="415"/>
        <item x="903"/>
        <item m="1" x="1329"/>
        <item x="403"/>
        <item m="1" x="1352"/>
        <item x="282"/>
        <item m="1" x="1315"/>
        <item x="232"/>
        <item m="1" x="1197"/>
        <item x="1007"/>
        <item m="1" x="1628"/>
        <item m="1" x="1247"/>
        <item m="1" x="1604"/>
        <item x="719"/>
        <item x="8"/>
        <item m="1" x="1630"/>
        <item x="1056"/>
        <item x="99"/>
        <item x="1022"/>
        <item m="1" x="1369"/>
        <item m="1" x="1182"/>
        <item x="41"/>
        <item x="603"/>
        <item m="1" x="1511"/>
        <item x="259"/>
        <item x="392"/>
        <item x="29"/>
        <item x="399"/>
        <item x="271"/>
        <item m="1" x="1236"/>
        <item x="206"/>
        <item m="1" x="1205"/>
        <item m="1" x="1626"/>
        <item x="614"/>
        <item x="886"/>
        <item x="564"/>
        <item m="1" x="1111"/>
        <item x="388"/>
        <item x="715"/>
        <item m="1" x="1334"/>
        <item x="65"/>
        <item m="1" x="1520"/>
        <item x="256"/>
        <item m="1" x="1570"/>
        <item x="748"/>
        <item m="1" x="1136"/>
        <item m="1" x="1233"/>
        <item m="1" x="1194"/>
        <item m="1" x="1580"/>
        <item x="368"/>
        <item m="1" x="1286"/>
        <item m="1" x="1214"/>
        <item m="1" x="1318"/>
        <item x="108"/>
        <item x="882"/>
        <item m="1" x="1582"/>
        <item x="87"/>
        <item x="432"/>
        <item x="453"/>
        <item m="1" x="1605"/>
        <item m="1" x="1276"/>
        <item x="782"/>
        <item m="1" x="1401"/>
        <item x="652"/>
        <item x="542"/>
        <item m="1" x="1173"/>
        <item m="1" x="1137"/>
        <item x="177"/>
        <item m="1" x="1561"/>
        <item x="526"/>
        <item m="1" x="1414"/>
        <item x="264"/>
        <item x="1059"/>
        <item x="372"/>
        <item x="910"/>
        <item m="1" x="1523"/>
        <item m="1" x="1616"/>
        <item x="954"/>
        <item x="1048"/>
        <item x="689"/>
        <item x="818"/>
        <item m="1" x="1502"/>
        <item m="1" x="1186"/>
        <item x="690"/>
        <item m="1" x="1635"/>
        <item m="1" x="1467"/>
        <item x="347"/>
        <item x="228"/>
        <item m="1" x="1530"/>
        <item x="85"/>
        <item x="548"/>
        <item x="410"/>
        <item x="567"/>
        <item x="750"/>
        <item x="986"/>
        <item x="869"/>
        <item m="1" x="1328"/>
        <item x="216"/>
        <item x="288"/>
        <item x="1065"/>
        <item x="436"/>
        <item x="830"/>
        <item m="1" x="1546"/>
        <item m="1" x="1504"/>
        <item m="1" x="1272"/>
        <item m="1" x="1140"/>
        <item m="1" x="1563"/>
        <item x="643"/>
        <item x="820"/>
        <item m="1" x="1588"/>
        <item m="1" x="1406"/>
        <item m="1" x="1472"/>
        <item x="1029"/>
        <item x="174"/>
        <item x="312"/>
        <item x="765"/>
        <item x="879"/>
        <item x="513"/>
        <item x="636"/>
        <item x="334"/>
        <item x="255"/>
        <item m="1" x="1184"/>
        <item m="1" x="1544"/>
        <item x="756"/>
        <item x="320"/>
        <item x="53"/>
        <item x="123"/>
        <item x="183"/>
        <item m="1" x="1553"/>
        <item x="740"/>
        <item x="1058"/>
        <item x="489"/>
        <item x="577"/>
        <item m="1" x="1165"/>
        <item x="829"/>
        <item x="858"/>
        <item m="1" x="1581"/>
        <item m="1" x="1428"/>
        <item m="1" x="1129"/>
        <item x="523"/>
        <item m="1" x="1234"/>
        <item x="735"/>
        <item m="1" x="1219"/>
        <item x="441"/>
        <item x="9"/>
        <item m="1" x="1552"/>
        <item m="1" x="1231"/>
        <item x="178"/>
        <item x="438"/>
        <item x="810"/>
        <item x="169"/>
        <item x="30"/>
        <item m="1" x="1555"/>
        <item x="22"/>
        <item x="934"/>
        <item x="660"/>
        <item x="130"/>
        <item x="200"/>
        <item m="1" x="1264"/>
        <item x="331"/>
        <item x="346"/>
        <item x="668"/>
        <item x="775"/>
        <item x="840"/>
        <item x="594"/>
        <item m="1" x="1364"/>
        <item x="231"/>
        <item x="125"/>
        <item x="191"/>
        <item x="952"/>
        <item m="1" x="1557"/>
        <item x="107"/>
        <item x="379"/>
        <item x="893"/>
        <item x="985"/>
        <item x="119"/>
        <item m="1" x="1441"/>
        <item x="955"/>
        <item x="785"/>
        <item x="26"/>
        <item x="412"/>
        <item x="289"/>
        <item m="1" x="1252"/>
        <item x="202"/>
        <item x="384"/>
        <item x="340"/>
        <item m="1" x="1181"/>
        <item x="688"/>
        <item m="1" x="1370"/>
        <item x="907"/>
        <item m="1" x="1529"/>
        <item m="1" x="1449"/>
        <item x="142"/>
        <item x="21"/>
        <item x="450"/>
        <item x="414"/>
        <item x="7"/>
        <item m="1" x="1107"/>
        <item m="1" x="1383"/>
        <item x="913"/>
        <item x="1036"/>
        <item m="1" x="1477"/>
        <item x="924"/>
        <item x="197"/>
        <item x="604"/>
        <item x="207"/>
        <item x="307"/>
        <item x="696"/>
        <item x="534"/>
        <item m="1" x="1474"/>
        <item x="189"/>
        <item x="543"/>
        <item m="1" x="1625"/>
        <item m="1" x="1094"/>
        <item x="987"/>
        <item x="114"/>
        <item x="683"/>
        <item x="172"/>
        <item x="713"/>
        <item x="875"/>
        <item x="363"/>
        <item m="1" x="1392"/>
        <item x="1069"/>
        <item x="778"/>
        <item x="366"/>
        <item x="529"/>
        <item m="1" x="1371"/>
        <item x="479"/>
        <item x="182"/>
        <item m="1" x="1381"/>
        <item m="1" x="1195"/>
        <item m="1" x="1507"/>
        <item m="1" x="1226"/>
        <item x="496"/>
        <item x="794"/>
        <item m="1" x="1358"/>
        <item x="522"/>
        <item x="444"/>
        <item m="1" x="1090"/>
        <item x="640"/>
        <item m="1" x="1592"/>
        <item x="555"/>
        <item m="1" x="1578"/>
        <item x="465"/>
        <item x="736"/>
        <item x="897"/>
        <item x="455"/>
        <item x="494"/>
        <item x="653"/>
        <item m="1" x="1077"/>
        <item x="891"/>
        <item x="378"/>
        <item x="350"/>
        <item x="4"/>
        <item x="539"/>
        <item x="280"/>
        <item x="252"/>
        <item x="243"/>
        <item m="1" x="1492"/>
        <item x="317"/>
        <item m="1" x="1095"/>
        <item m="1" x="1169"/>
        <item m="1" x="1585"/>
        <item m="1" x="1518"/>
        <item x="349"/>
        <item m="1" x="1326"/>
        <item x="504"/>
        <item m="1" x="1549"/>
        <item x="587"/>
        <item x="217"/>
        <item x="175"/>
        <item x="992"/>
        <item m="1" x="1485"/>
        <item m="1" x="1390"/>
        <item m="1" x="1512"/>
        <item x="733"/>
        <item m="1" x="1300"/>
        <item x="795"/>
        <item x="456"/>
        <item x="976"/>
        <item x="437"/>
        <item m="1" x="1433"/>
        <item x="780"/>
        <item x="771"/>
        <item x="608"/>
        <item x="831"/>
        <item x="558"/>
        <item m="1" x="1487"/>
        <item m="1" x="1398"/>
        <item m="1" x="1417"/>
        <item x="490"/>
        <item m="1" x="1244"/>
        <item x="516"/>
        <item m="1" x="1353"/>
        <item m="1" x="1078"/>
        <item x="28"/>
        <item x="369"/>
        <item m="1" x="1469"/>
        <item x="918"/>
        <item m="1" x="1614"/>
        <item m="1" x="1120"/>
        <item x="626"/>
        <item x="1035"/>
        <item x="669"/>
        <item x="686"/>
        <item x="1050"/>
        <item x="76"/>
        <item m="1" x="1172"/>
        <item x="196"/>
        <item m="1" x="1296"/>
        <item m="1" x="1586"/>
        <item x="962"/>
        <item x="1034"/>
        <item m="1" x="1471"/>
        <item m="1" x="1346"/>
        <item x="325"/>
        <item m="1" x="1481"/>
        <item m="1" x="1566"/>
        <item x="612"/>
        <item x="229"/>
        <item x="492"/>
        <item x="394"/>
        <item x="287"/>
        <item x="779"/>
        <item x="1019"/>
        <item x="995"/>
        <item x="387"/>
        <item x="937"/>
        <item x="800"/>
        <item m="1" x="1117"/>
        <item x="111"/>
        <item m="1" x="1118"/>
        <item x="417"/>
        <item m="1" x="1483"/>
        <item x="722"/>
        <item x="1003"/>
        <item x="769"/>
        <item m="1" x="1450"/>
        <item x="77"/>
        <item x="929"/>
        <item x="613"/>
        <item x="103"/>
        <item m="1" x="1179"/>
        <item x="407"/>
        <item m="1" x="1143"/>
        <item m="1" x="1270"/>
        <item x="400"/>
        <item x="694"/>
        <item m="1" x="1147"/>
        <item x="663"/>
        <item x="486"/>
        <item x="483"/>
        <item m="1" x="1476"/>
        <item x="469"/>
        <item x="773"/>
        <item x="35"/>
        <item x="983"/>
        <item x="1014"/>
        <item x="730"/>
        <item m="1" x="1405"/>
        <item m="1" x="1533"/>
        <item x="835"/>
        <item m="1" x="1273"/>
        <item m="1" x="1631"/>
        <item x="701"/>
        <item x="240"/>
        <item m="1" x="1495"/>
        <item m="1" x="1633"/>
        <item m="1" x="1559"/>
        <item x="316"/>
        <item m="1" x="1362"/>
        <item x="870"/>
        <item m="1" x="1375"/>
        <item x="305"/>
        <item x="884"/>
        <item m="1" x="1281"/>
        <item x="47"/>
        <item m="1" x="1550"/>
        <item x="118"/>
        <item x="493"/>
        <item x="473"/>
        <item x="154"/>
        <item x="816"/>
        <item x="98"/>
        <item x="478"/>
        <item x="1049"/>
        <item m="1" x="1610"/>
        <item x="544"/>
        <item m="1" x="1423"/>
        <item m="1" x="1402"/>
        <item x="315"/>
        <item m="1" x="1470"/>
        <item x="135"/>
        <item x="631"/>
        <item x="279"/>
        <item x="839"/>
        <item m="1" x="1302"/>
        <item x="139"/>
        <item x="1053"/>
        <item x="590"/>
        <item m="1" x="1138"/>
        <item m="1" x="1531"/>
        <item m="1" x="1125"/>
        <item x="56"/>
        <item x="249"/>
        <item x="530"/>
        <item m="1" x="1161"/>
        <item x="265"/>
        <item x="11"/>
        <item x="110"/>
        <item x="789"/>
        <item m="1" x="1168"/>
        <item x="176"/>
        <item m="1" x="1621"/>
        <item x="359"/>
        <item x="982"/>
        <item x="898"/>
        <item x="868"/>
        <item x="418"/>
        <item x="345"/>
        <item m="1" x="1246"/>
        <item x="421"/>
        <item x="803"/>
        <item x="193"/>
        <item m="1" x="1122"/>
        <item x="945"/>
        <item m="1" x="1235"/>
        <item x="272"/>
        <item m="1" x="1430"/>
        <item m="1" x="1287"/>
        <item m="1" x="1192"/>
        <item x="186"/>
        <item x="423"/>
        <item m="1" x="1189"/>
        <item m="1" x="1123"/>
        <item m="1" x="1413"/>
        <item x="928"/>
        <item x="1037"/>
        <item x="989"/>
        <item m="1" x="1622"/>
        <item x="244"/>
        <item m="1" x="1213"/>
        <item x="57"/>
        <item m="1" x="1201"/>
        <item m="1" x="1079"/>
        <item m="1" x="1097"/>
        <item x="559"/>
        <item x="498"/>
        <item x="935"/>
        <item x="45"/>
        <item x="212"/>
        <item m="1" x="1386"/>
        <item x="326"/>
        <item m="1" x="1191"/>
        <item x="257"/>
        <item m="1" x="1155"/>
        <item x="201"/>
        <item x="828"/>
        <item x="1052"/>
        <item x="227"/>
        <item x="268"/>
        <item m="1" x="1157"/>
        <item m="1" x="1458"/>
        <item x="1018"/>
        <item x="753"/>
        <item x="674"/>
        <item x="364"/>
        <item m="1" x="1382"/>
        <item x="571"/>
        <item m="1" x="1491"/>
        <item x="1010"/>
        <item x="693"/>
        <item x="618"/>
        <item x="960"/>
        <item x="273"/>
        <item x="1063"/>
        <item x="938"/>
        <item x="757"/>
        <item x="957"/>
        <item m="1" x="1277"/>
        <item x="115"/>
        <item x="90"/>
        <item x="911"/>
        <item x="723"/>
        <item x="656"/>
        <item m="1" x="1262"/>
        <item m="1" x="1498"/>
        <item x="443"/>
        <item x="670"/>
        <item x="220"/>
        <item m="1" x="1478"/>
        <item x="712"/>
        <item x="55"/>
        <item x="1061"/>
        <item x="44"/>
        <item x="772"/>
        <item x="278"/>
        <item x="708"/>
        <item m="1" x="1378"/>
        <item m="1" x="1356"/>
        <item x="1046"/>
        <item x="445"/>
        <item m="1" x="1374"/>
        <item m="1" x="1354"/>
        <item x="551"/>
        <item x="599"/>
        <item x="726"/>
        <item x="917"/>
        <item x="120"/>
        <item x="802"/>
        <item x="507"/>
        <item x="457"/>
        <item x="321"/>
        <item x="491"/>
        <item m="1" x="1579"/>
        <item x="784"/>
        <item m="1" x="1515"/>
        <item x="648"/>
        <item x="628"/>
        <item m="1" x="1385"/>
        <item x="716"/>
        <item m="1" x="1144"/>
        <item x="140"/>
        <item x="651"/>
        <item x="313"/>
        <item x="768"/>
        <item m="1" x="1119"/>
        <item x="171"/>
        <item x="634"/>
        <item x="739"/>
        <item m="1" x="1229"/>
        <item x="1004"/>
        <item x="595"/>
        <item m="1" x="1597"/>
        <item m="1" x="1595"/>
        <item x="591"/>
        <item m="1" x="1536"/>
        <item x="1024"/>
        <item x="597"/>
        <item m="1" x="1188"/>
        <item x="877"/>
        <item m="1" x="1316"/>
        <item m="1" x="1121"/>
        <item m="1" x="1393"/>
        <item x="804"/>
        <item m="1" x="1427"/>
        <item m="1" x="1350"/>
        <item x="950"/>
        <item x="495"/>
        <item x="451"/>
        <item x="572"/>
        <item x="1033"/>
        <item x="1062"/>
        <item m="1" x="1080"/>
        <item x="777"/>
        <item x="692"/>
        <item m="1" x="1146"/>
        <item x="80"/>
        <item x="222"/>
        <item x="344"/>
        <item m="1" x="1106"/>
        <item x="253"/>
        <item x="565"/>
        <item x="970"/>
        <item x="639"/>
        <item m="1" x="1368"/>
        <item x="644"/>
        <item x="168"/>
        <item x="156"/>
        <item m="1" x="1102"/>
        <item x="129"/>
        <item m="1" x="1310"/>
        <item m="1" x="1600"/>
        <item m="1" x="1132"/>
        <item x="439"/>
        <item x="707"/>
        <item x="536"/>
        <item x="732"/>
        <item x="699"/>
        <item m="1" x="1348"/>
        <item x="89"/>
        <item x="749"/>
        <item m="1" x="1099"/>
        <item x="294"/>
        <item m="1" x="1278"/>
        <item x="78"/>
        <item m="1" x="1460"/>
        <item m="1" x="1465"/>
        <item m="1" x="1389"/>
        <item m="1" x="1340"/>
        <item m="1" x="1343"/>
        <item x="585"/>
        <item m="1" x="1130"/>
        <item x="584"/>
        <item m="1" x="1444"/>
        <item m="1" x="1583"/>
        <item m="1" x="1185"/>
        <item x="625"/>
        <item m="1" x="1295"/>
        <item x="71"/>
        <item x="517"/>
        <item x="943"/>
        <item m="1" x="1109"/>
        <item x="406"/>
        <item x="270"/>
        <item x="15"/>
        <item m="1" x="1081"/>
        <item x="619"/>
        <item x="899"/>
        <item m="1" x="1560"/>
        <item x="646"/>
        <item x="225"/>
        <item x="121"/>
        <item m="1" x="1409"/>
        <item x="12"/>
        <item x="919"/>
        <item x="981"/>
        <item m="1" x="1307"/>
        <item m="1" x="1572"/>
        <item x="865"/>
        <item x="871"/>
        <item x="374"/>
        <item m="1" x="1457"/>
        <item x="274"/>
        <item x="245"/>
        <item x="939"/>
        <item x="827"/>
        <item x="43"/>
        <item x="630"/>
        <item m="1" x="1218"/>
        <item x="497"/>
        <item m="1" x="1524"/>
        <item m="1" x="1148"/>
        <item x="914"/>
        <item x="167"/>
        <item x="323"/>
        <item m="1" x="1534"/>
        <item m="1" x="1347"/>
        <item m="1" x="1283"/>
        <item x="969"/>
        <item m="1" x="1418"/>
        <item m="1" x="1313"/>
        <item m="1" x="1415"/>
        <item x="807"/>
        <item m="1" x="1175"/>
        <item m="1" x="1156"/>
        <item m="1" x="1634"/>
        <item m="1" x="1442"/>
        <item x="582"/>
        <item x="248"/>
        <item x="942"/>
        <item m="1" x="1562"/>
        <item x="134"/>
        <item x="806"/>
        <item x="2"/>
        <item m="1" x="1420"/>
        <item m="1" x="1432"/>
        <item x="96"/>
        <item m="1" x="1587"/>
        <item m="1" x="1545"/>
        <item x="654"/>
        <item x="714"/>
        <item x="592"/>
        <item x="717"/>
        <item m="1" x="1176"/>
        <item x="997"/>
        <item x="682"/>
        <item x="932"/>
        <item m="1" x="1292"/>
        <item m="1" x="1388"/>
        <item x="538"/>
        <item m="1" x="1294"/>
        <item x="964"/>
        <item x="242"/>
        <item x="968"/>
        <item x="23"/>
        <item m="1" x="1249"/>
        <item x="446"/>
        <item x="79"/>
        <item x="537"/>
        <item x="691"/>
        <item x="40"/>
        <item m="1" x="1503"/>
        <item x="1047"/>
        <item x="161"/>
        <item m="1" x="1203"/>
        <item x="541"/>
        <item m="1" x="1448"/>
        <item x="902"/>
        <item m="1" x="1124"/>
        <item x="136"/>
        <item x="203"/>
        <item x="759"/>
        <item m="1" x="1100"/>
        <item x="106"/>
        <item x="776"/>
        <item x="681"/>
        <item x="329"/>
        <item x="226"/>
        <item x="16"/>
        <item x="370"/>
        <item x="447"/>
        <item x="823"/>
        <item m="1" x="1091"/>
        <item m="1" x="1103"/>
        <item m="1" x="1323"/>
        <item m="1" x="1332"/>
        <item x="54"/>
        <item m="1" x="1139"/>
        <item x="958"/>
        <item m="1" x="1607"/>
        <item x="276"/>
        <item x="485"/>
        <item x="1064"/>
        <item m="1" x="1551"/>
        <item x="586"/>
        <item m="1" x="1112"/>
        <item x="401"/>
        <item x="318"/>
        <item x="475"/>
        <item m="1" x="1259"/>
        <item x="434"/>
        <item x="88"/>
        <item m="1" x="1093"/>
        <item m="1" x="1486"/>
        <item x="1039"/>
        <item x="1044"/>
        <item m="1" x="1468"/>
        <item m="1" x="1150"/>
        <item x="824"/>
        <item m="1" x="1617"/>
        <item x="33"/>
        <item x="589"/>
        <item x="511"/>
        <item x="381"/>
        <item m="1" x="1222"/>
        <item x="742"/>
        <item x="237"/>
        <item x="547"/>
        <item m="1" x="1591"/>
        <item m="1" x="1429"/>
        <item m="1" x="1372"/>
        <item x="874"/>
        <item m="1" x="1421"/>
        <item x="720"/>
        <item x="746"/>
        <item x="862"/>
        <item x="148"/>
        <item x="965"/>
        <item m="1" x="1251"/>
        <item m="1" x="1537"/>
        <item x="100"/>
        <item x="92"/>
        <item x="149"/>
        <item x="887"/>
        <item m="1" x="1522"/>
        <item x="330"/>
        <item m="1" x="1183"/>
        <item m="1" x="1611"/>
        <item x="770"/>
        <item m="1" x="1373"/>
        <item x="836"/>
        <item x="303"/>
        <item x="622"/>
        <item m="1" x="1342"/>
        <item x="405"/>
        <item x="948"/>
        <item x="724"/>
        <item x="122"/>
        <item m="1" x="1301"/>
        <item x="187"/>
        <item x="666"/>
        <item m="1" x="1110"/>
        <item x="297"/>
        <item m="1" x="1416"/>
        <item x="774"/>
        <item m="1" x="1590"/>
        <item m="1" x="1596"/>
        <item m="1" x="1134"/>
        <item m="1" x="1543"/>
        <item m="1" x="1365"/>
        <item x="503"/>
        <item m="1" x="1593"/>
        <item x="18"/>
        <item x="184"/>
        <item x="185"/>
        <item x="859"/>
        <item x="59"/>
        <item m="1" x="1131"/>
        <item m="1" x="1443"/>
        <item x="352"/>
        <item x="812"/>
        <item x="464"/>
        <item x="826"/>
        <item x="645"/>
        <item m="1" x="1506"/>
        <item x="972"/>
        <item m="1" x="1612"/>
        <item x="703"/>
        <item x="611"/>
        <item x="360"/>
        <item m="1" x="1403"/>
        <item x="124"/>
        <item x="141"/>
        <item x="813"/>
        <item x="162"/>
        <item x="569"/>
        <item m="1" x="1216"/>
        <item x="68"/>
        <item x="484"/>
        <item x="52"/>
        <item m="1" x="1519"/>
        <item x="356"/>
        <item x="540"/>
        <item m="1" x="1426"/>
        <item x="408"/>
        <item m="1" x="1379"/>
        <item x="382"/>
        <item x="880"/>
        <item m="1" x="1196"/>
        <item m="1" x="1324"/>
        <item x="357"/>
        <item x="885"/>
        <item x="375"/>
        <item x="351"/>
        <item x="198"/>
        <item m="1" x="1288"/>
        <item x="301"/>
        <item x="1057"/>
        <item m="1" x="1135"/>
        <item x="598"/>
        <item m="1" x="1304"/>
        <item m="1" x="1082"/>
        <item m="1" x="1554"/>
        <item m="1" x="1245"/>
        <item m="1" x="1083"/>
        <item x="940"/>
        <item x="411"/>
        <item x="93"/>
        <item m="1" x="1098"/>
        <item x="5"/>
        <item m="1" x="1407"/>
        <item x="300"/>
        <item x="894"/>
        <item x="383"/>
        <item m="1" x="1298"/>
        <item x="393"/>
        <item m="1" x="1526"/>
        <item m="1" x="1177"/>
        <item m="1" x="1462"/>
        <item m="1" x="1193"/>
        <item x="165"/>
        <item x="25"/>
        <item x="570"/>
        <item x="876"/>
        <item x="583"/>
        <item x="309"/>
        <item x="481"/>
        <item x="247"/>
        <item m="1" x="1207"/>
        <item x="532"/>
        <item x="1001"/>
        <item x="596"/>
        <item x="796"/>
        <item x="277"/>
        <item x="781"/>
        <item x="127"/>
        <item x="137"/>
        <item x="373"/>
        <item x="677"/>
        <item x="144"/>
        <item m="1" x="1361"/>
        <item x="574"/>
        <item x="685"/>
        <item x="700"/>
        <item x="999"/>
        <item x="39"/>
        <item x="250"/>
        <item x="974"/>
        <item m="1" x="1439"/>
        <item x="223"/>
        <item x="580"/>
        <item m="1" x="1540"/>
        <item x="428"/>
        <item m="1" x="1338"/>
        <item m="1" x="1497"/>
        <item x="1043"/>
        <item x="285"/>
        <item m="1" x="1623"/>
        <item x="461"/>
        <item x="833"/>
        <item x="697"/>
        <item x="822"/>
        <item m="1" x="1255"/>
        <item x="676"/>
        <item x="1032"/>
        <item m="1" x="1215"/>
        <item x="386"/>
        <item x="152"/>
        <item x="234"/>
        <item m="1" x="1224"/>
        <item x="487"/>
        <item x="362"/>
        <item m="1" x="1341"/>
        <item x="766"/>
        <item x="738"/>
        <item x="409"/>
        <item x="638"/>
        <item m="1" x="1440"/>
        <item m="1" x="1160"/>
        <item x="66"/>
        <item x="905"/>
        <item m="1" x="1517"/>
        <item x="343"/>
        <item x="889"/>
        <item m="1" x="1516"/>
        <item x="941"/>
        <item x="404"/>
        <item m="1" x="1632"/>
        <item x="37"/>
        <item x="324"/>
        <item x="786"/>
        <item m="1" x="1190"/>
        <item m="1" x="1455"/>
        <item m="1" x="1445"/>
        <item m="1" x="1451"/>
        <item x="977"/>
        <item x="762"/>
        <item x="718"/>
        <item x="811"/>
        <item x="767"/>
        <item x="923"/>
        <item x="335"/>
        <item x="671"/>
        <item m="1" x="1297"/>
        <item m="1" x="1258"/>
        <item m="1" x="1163"/>
        <item x="980"/>
        <item x="1074"/>
        <item x="353"/>
        <item m="1" x="1274"/>
        <item x="809"/>
        <item m="1" x="1425"/>
        <item m="1" x="1351"/>
        <item x="138"/>
        <item x="458"/>
        <item m="1" x="1395"/>
        <item x="944"/>
        <item x="304"/>
        <item x="358"/>
        <item x="48"/>
        <item x="1076"/>
        <item m="1" x="1618"/>
        <item x="391"/>
        <item x="143"/>
        <item x="731"/>
        <item x="295"/>
        <item x="966"/>
        <item x="729"/>
        <item x="63"/>
        <item x="566"/>
        <item x="361"/>
        <item m="1" x="1357"/>
        <item m="1" x="1499"/>
        <item m="1" x="1620"/>
        <item m="1" x="1538"/>
        <item x="14"/>
        <item x="518"/>
        <item x="725"/>
        <item m="1" x="1510"/>
        <item x="389"/>
        <item x="49"/>
        <item x="744"/>
        <item x="916"/>
        <item x="849"/>
        <item x="1054"/>
        <item x="460"/>
        <item x="468"/>
        <item x="190"/>
        <item x="790"/>
        <item m="1" x="1359"/>
        <item m="1" x="1480"/>
        <item m="1" x="1400"/>
        <item x="145"/>
        <item m="1" x="1396"/>
        <item x="853"/>
        <item x="10"/>
        <item x="1011"/>
        <item x="647"/>
        <item m="1" x="1101"/>
        <item x="998"/>
        <item m="1" x="1303"/>
        <item x="633"/>
        <item m="1" x="1525"/>
        <item x="737"/>
        <item m="1" x="1263"/>
        <item x="204"/>
        <item x="1055"/>
        <item m="1" x="1399"/>
        <item x="984"/>
        <item m="1" x="1320"/>
        <item m="1" x="1180"/>
        <item x="440"/>
        <item x="116"/>
        <item m="1" x="1567"/>
        <item x="502"/>
        <item x="298"/>
        <item x="825"/>
        <item m="1" x="1127"/>
        <item x="269"/>
        <item m="1" x="1254"/>
        <item x="72"/>
        <item m="1" x="1453"/>
        <item m="1" x="1410"/>
        <item x="857"/>
        <item x="293"/>
        <item m="1" x="1322"/>
        <item x="805"/>
        <item x="158"/>
        <item x="236"/>
        <item x="131"/>
        <item m="1" x="1384"/>
        <item x="292"/>
        <item m="1" x="1084"/>
        <item x="528"/>
        <item m="1" x="1606"/>
        <item m="1" x="1223"/>
        <item x="422"/>
        <item x="1051"/>
        <item x="1030"/>
        <item x="311"/>
        <item x="895"/>
        <item m="1" x="1269"/>
        <item m="1" x="1162"/>
        <item m="1" x="1152"/>
        <item m="1" x="1242"/>
        <item x="561"/>
        <item m="1" x="1380"/>
        <item m="1" x="1285"/>
        <item x="908"/>
        <item x="629"/>
        <item m="1" x="1490"/>
        <item x="837"/>
        <item x="413"/>
        <item x="1041"/>
        <item m="1" x="1243"/>
        <item x="562"/>
        <item x="673"/>
        <item x="83"/>
        <item x="1066"/>
        <item m="1" x="1330"/>
        <item x="684"/>
        <item x="267"/>
        <item x="299"/>
        <item x="792"/>
        <item m="1" x="1466"/>
        <item x="936"/>
        <item x="275"/>
        <item x="157"/>
        <item m="1" x="1260"/>
        <item x="515"/>
        <item x="328"/>
        <item x="101"/>
        <item x="851"/>
        <item x="711"/>
        <item x="133"/>
        <item m="1" x="1209"/>
        <item m="1" x="1158"/>
        <item x="147"/>
        <item x="1"/>
        <item x="655"/>
        <item x="1070"/>
        <item x="113"/>
        <item x="195"/>
        <item x="867"/>
        <item x="1068"/>
        <item x="883"/>
        <item m="1" x="1349"/>
        <item x="327"/>
        <item x="761"/>
        <item x="846"/>
        <item x="396"/>
        <item m="1" x="1232"/>
        <item x="258"/>
        <item x="380"/>
        <item x="657"/>
        <item x="367"/>
        <item m="1" x="1603"/>
        <item x="260"/>
        <item x="209"/>
        <item m="1" x="1305"/>
        <item m="1" x="1584"/>
        <item x="971"/>
        <item x="878"/>
        <item m="1" x="1240"/>
        <item x="549"/>
        <item x="1067"/>
        <item x="1013"/>
        <item x="909"/>
        <item x="751"/>
        <item x="996"/>
        <item x="988"/>
        <item x="339"/>
        <item x="501"/>
        <item m="1" x="1225"/>
        <item x="341"/>
        <item x="433"/>
        <item x="890"/>
        <item x="470"/>
        <item m="1" x="1489"/>
        <item x="426"/>
        <item m="1" x="1266"/>
        <item x="397"/>
        <item x="336"/>
        <item m="1" x="1599"/>
        <item x="194"/>
        <item x="545"/>
        <item x="632"/>
        <item x="664"/>
        <item x="560"/>
        <item x="385"/>
        <item x="371"/>
        <item x="500"/>
        <item x="698"/>
        <item x="920"/>
        <item x="215"/>
        <item x="834"/>
        <item x="477"/>
        <item m="1" x="1275"/>
        <item x="873"/>
        <item x="474"/>
        <item x="296"/>
        <item m="1" x="1200"/>
        <item m="1" x="1615"/>
        <item x="994"/>
        <item m="1" x="1217"/>
        <item m="1" x="1312"/>
        <item x="1028"/>
        <item m="1" x="1239"/>
        <item m="1" x="1250"/>
        <item m="1" x="1528"/>
        <item m="1" x="1105"/>
        <item x="573"/>
        <item m="1" x="1366"/>
        <item m="1" x="1085"/>
        <item x="20"/>
        <item m="1" x="1257"/>
        <item x="973"/>
        <item x="527"/>
        <item m="1" x="1438"/>
        <item x="266"/>
        <item x="218"/>
        <item x="425"/>
        <item x="888"/>
        <item x="959"/>
        <item x="1016"/>
        <item m="1" x="1114"/>
        <item m="1" x="1174"/>
        <item x="758"/>
        <item x="348"/>
        <item m="1" x="1248"/>
        <item x="949"/>
        <item x="290"/>
        <item x="1027"/>
        <item m="1" x="1238"/>
        <item x="314"/>
        <item m="1" x="1142"/>
        <item x="926"/>
        <item x="623"/>
        <item x="741"/>
        <item x="332"/>
        <item m="1" x="1333"/>
        <item m="1" x="1564"/>
        <item m="1" x="1573"/>
        <item m="1" x="1568"/>
        <item x="520"/>
        <item x="365"/>
        <item x="624"/>
        <item m="1" x="1463"/>
        <item m="1" x="1488"/>
        <item m="1" x="1556"/>
        <item x="679"/>
        <item x="521"/>
        <item x="283"/>
        <item x="163"/>
        <item x="752"/>
        <item x="319"/>
        <item x="420"/>
        <item x="556"/>
        <item m="1" x="1479"/>
        <item x="261"/>
        <item x="892"/>
        <item x="1020"/>
        <item x="308"/>
        <item m="1" x="1325"/>
        <item x="173"/>
        <item m="1" x="1513"/>
        <item x="922"/>
        <item x="466"/>
        <item m="1" x="1629"/>
        <item x="627"/>
        <item x="452"/>
        <item m="1" x="1308"/>
        <item x="637"/>
        <item x="213"/>
        <item m="1" x="1311"/>
        <item x="953"/>
        <item x="915"/>
        <item x="791"/>
        <item x="416"/>
        <item x="214"/>
        <item m="1" x="1613"/>
        <item m="1" x="1253"/>
        <item x="84"/>
        <item m="1" x="1309"/>
        <item x="763"/>
        <item m="1" x="1532"/>
        <item x="430"/>
        <item m="1" x="1211"/>
        <item m="1" x="1473"/>
        <item m="1" x="1539"/>
        <item x="672"/>
        <item x="844"/>
        <item x="956"/>
        <item x="427"/>
        <item x="333"/>
        <item x="600"/>
        <item x="224"/>
        <item x="799"/>
        <item x="448"/>
        <item x="13"/>
        <item x="900"/>
        <item x="286"/>
        <item x="233"/>
        <item m="1" x="1602"/>
        <item m="1" x="1576"/>
        <item x="81"/>
        <item x="678"/>
        <item x="1073"/>
        <item x="975"/>
        <item m="1" x="1206"/>
        <item x="861"/>
        <item m="1" x="1505"/>
        <item x="230"/>
        <item m="1" x="1096"/>
        <item x="616"/>
        <item m="1" x="1436"/>
        <item x="535"/>
        <item m="1" x="1541"/>
        <item x="462"/>
        <item x="435"/>
        <item x="848"/>
        <item x="568"/>
        <item x="658"/>
        <item x="188"/>
        <item x="817"/>
        <item m="1" x="1108"/>
        <item x="27"/>
        <item m="1" x="1331"/>
        <item x="728"/>
        <item x="814"/>
        <item x="86"/>
        <item x="488"/>
        <item m="1" x="1494"/>
        <item x="42"/>
        <item m="1" x="1086"/>
        <item x="881"/>
        <item x="787"/>
        <item x="128"/>
        <item x="239"/>
        <item x="505"/>
        <item m="1" x="1087"/>
        <item x="819"/>
        <item m="1" x="1509"/>
        <item x="659"/>
        <item m="1" x="1569"/>
        <item x="499"/>
        <item m="1" x="1104"/>
        <item x="933"/>
        <item x="322"/>
        <item x="641"/>
        <item x="967"/>
        <item x="219"/>
        <item x="459"/>
        <item x="621"/>
        <item x="221"/>
        <item m="1" x="1447"/>
        <item x="680"/>
        <item x="754"/>
        <item x="901"/>
        <item x="832"/>
        <item m="1" x="1500"/>
        <item x="927"/>
        <item x="991"/>
        <item x="104"/>
        <item x="554"/>
        <item m="1" x="1475"/>
        <item x="514"/>
        <item x="1060"/>
        <item m="1" x="1608"/>
        <item m="1" x="1345"/>
        <item x="482"/>
        <item m="1" x="1317"/>
        <item m="1" x="1133"/>
        <item m="1" x="1128"/>
        <item x="24"/>
        <item m="1" x="1088"/>
        <item x="205"/>
        <item x="755"/>
        <item m="1" x="1282"/>
        <item x="605"/>
        <item m="1" x="1113"/>
        <item m="1" x="1261"/>
        <item m="1" x="1542"/>
        <item x="797"/>
        <item x="166"/>
        <item x="36"/>
        <item x="706"/>
        <item x="866"/>
        <item x="94"/>
        <item x="947"/>
        <item x="601"/>
        <item x="609"/>
        <item x="531"/>
        <item x="472"/>
        <item x="661"/>
        <item x="3"/>
        <item x="979"/>
        <item x="546"/>
        <item x="912"/>
        <item x="841"/>
        <item x="642"/>
        <item m="1" x="1335"/>
        <item x="798"/>
        <item m="1" x="1268"/>
        <item x="241"/>
        <item x="533"/>
        <item x="419"/>
        <item m="1" x="1291"/>
        <item x="552"/>
        <item x="709"/>
        <item m="1" x="1199"/>
        <item x="192"/>
        <item m="1" x="1178"/>
        <item m="1" x="1619"/>
        <item x="978"/>
        <item x="665"/>
        <item x="863"/>
        <item x="51"/>
        <item m="1" x="1360"/>
        <item x="1000"/>
        <item x="606"/>
        <item m="1" x="1598"/>
        <item x="852"/>
        <item m="1" x="1265"/>
        <item x="721"/>
        <item x="921"/>
        <item m="1" x="1376"/>
        <item m="1" x="1424"/>
        <item m="1" x="1408"/>
        <item m="1" x="1558"/>
        <item x="1006"/>
        <item x="667"/>
        <item m="1" x="1336"/>
        <item x="377"/>
        <item x="847"/>
        <item m="1" x="1089"/>
        <item x="854"/>
        <item x="510"/>
        <item m="1" x="1624"/>
        <item m="1" x="1571"/>
        <item x="338"/>
        <item x="896"/>
        <item x="617"/>
        <item m="1" x="1321"/>
        <item x="743"/>
        <item m="1" x="1187"/>
        <item x="793"/>
        <item x="734"/>
        <item m="1" x="1227"/>
        <item m="1" x="1355"/>
        <item x="254"/>
        <item x="963"/>
        <item x="576"/>
        <item m="1" x="1496"/>
        <item x="519"/>
        <item m="1" x="1327"/>
        <item x="687"/>
        <item x="1072"/>
        <item x="1042"/>
        <item m="1" x="1151"/>
        <item x="376"/>
        <item x="602"/>
        <item x="1002"/>
        <item m="1" x="1153"/>
        <item m="1" x="1293"/>
        <item x="74"/>
        <item m="1" x="1508"/>
        <item x="431"/>
        <item m="1" x="1279"/>
        <item x="662"/>
        <item x="146"/>
        <item x="788"/>
        <item x="132"/>
        <item m="1" x="1280"/>
        <item x="91"/>
        <item m="1" x="1435"/>
        <item m="1" x="1482"/>
        <item x="524"/>
        <item x="395"/>
        <item x="153"/>
        <item m="1" x="1115"/>
        <item m="1" x="1314"/>
        <item m="1" x="1363"/>
        <item m="1" x="1434"/>
        <item x="635"/>
        <item x="6"/>
        <item m="1" x="1387"/>
        <item x="821"/>
        <item m="1" x="1306"/>
        <item m="1" x="1521"/>
        <item m="1" x="1459"/>
        <item m="1" x="1437"/>
        <item m="1" x="1271"/>
        <item x="855"/>
        <item x="906"/>
        <item m="1" x="1149"/>
        <item x="17"/>
        <item x="70"/>
        <item x="95"/>
        <item x="97"/>
        <item x="117"/>
        <item x="342"/>
        <item x="354"/>
        <item x="424"/>
        <item x="704"/>
        <item x="801"/>
        <item x="845"/>
        <item x="1045"/>
        <item t="default"/>
      </items>
      <autoSortScope>
        <pivotArea dataOnly="0" outline="0" fieldPosition="0">
          <references count="1">
            <reference field="4294967294" count="1" selected="0">
              <x v="0"/>
            </reference>
          </references>
        </pivotArea>
      </autoSortScope>
    </pivotField>
    <pivotField showAll="0">
      <items count="581">
        <item m="1" x="478"/>
        <item x="18"/>
        <item x="14"/>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x="9"/>
        <item m="1" x="540"/>
        <item m="1" x="316"/>
        <item m="1" x="287"/>
        <item m="1" x="119"/>
        <item m="1" x="103"/>
        <item m="1" x="179"/>
        <item m="1" x="98"/>
        <item m="1" x="354"/>
        <item m="1" x="502"/>
        <item m="1" x="409"/>
        <item m="1" x="400"/>
        <item m="1" x="290"/>
        <item m="1" x="203"/>
        <item m="1" x="442"/>
        <item m="1" x="82"/>
        <item x="4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x="25"/>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x="4"/>
        <item m="1" x="54"/>
        <item m="1" x="320"/>
        <item m="1" x="559"/>
        <item m="1" x="470"/>
        <item m="1" x="209"/>
        <item m="1" x="339"/>
        <item m="1" x="83"/>
        <item m="1" x="64"/>
        <item m="1" x="357"/>
        <item m="1" x="576"/>
        <item m="1" x="480"/>
        <item m="1" x="304"/>
        <item m="1" x="75"/>
        <item x="3"/>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t="default"/>
      </items>
    </pivotField>
    <pivotField showAll="0"/>
    <pivotField showAll="0">
      <items count="94">
        <item x="11"/>
        <item x="3"/>
        <item x="0"/>
        <item x="9"/>
        <item x="4"/>
        <item m="1" x="52"/>
        <item x="25"/>
        <item x="32"/>
        <item x="26"/>
        <item x="20"/>
        <item m="1" x="75"/>
        <item m="1" x="51"/>
        <item x="29"/>
        <item x="8"/>
        <item x="17"/>
        <item m="1" x="70"/>
        <item m="1" x="78"/>
        <item m="1" x="84"/>
        <item m="1" x="74"/>
        <item m="1" x="88"/>
        <item m="1" x="71"/>
        <item m="1" x="82"/>
        <item m="1" x="61"/>
        <item m="1" x="69"/>
        <item m="1" x="55"/>
        <item x="12"/>
        <item x="24"/>
        <item m="1" x="49"/>
        <item m="1" x="77"/>
        <item m="1" x="36"/>
        <item m="1" x="47"/>
        <item x="18"/>
        <item x="27"/>
        <item m="1" x="50"/>
        <item x="7"/>
        <item m="1" x="53"/>
        <item m="1" x="35"/>
        <item m="1" x="87"/>
        <item x="1"/>
        <item m="1" x="64"/>
        <item x="19"/>
        <item m="1" x="76"/>
        <item m="1" x="48"/>
        <item m="1" x="90"/>
        <item m="1" x="44"/>
        <item m="1" x="45"/>
        <item x="22"/>
        <item x="34"/>
        <item x="33"/>
        <item m="1" x="42"/>
        <item m="1" x="56"/>
        <item x="31"/>
        <item x="10"/>
        <item m="1" x="37"/>
        <item m="1" x="54"/>
        <item m="1" x="89"/>
        <item m="1" x="79"/>
        <item m="1" x="63"/>
        <item m="1" x="43"/>
        <item x="13"/>
        <item m="1" x="73"/>
        <item x="21"/>
        <item m="1" x="92"/>
        <item x="2"/>
        <item m="1" x="62"/>
        <item m="1" x="41"/>
        <item m="1" x="46"/>
        <item m="1" x="85"/>
        <item x="6"/>
        <item m="1" x="81"/>
        <item m="1" x="38"/>
        <item x="14"/>
        <item x="5"/>
        <item m="1" x="60"/>
        <item m="1" x="83"/>
        <item m="1" x="59"/>
        <item x="23"/>
        <item m="1" x="66"/>
        <item m="1" x="67"/>
        <item m="1" x="68"/>
        <item m="1" x="72"/>
        <item m="1" x="58"/>
        <item m="1" x="39"/>
        <item x="15"/>
        <item m="1" x="40"/>
        <item x="16"/>
        <item m="1" x="57"/>
        <item x="28"/>
        <item m="1" x="91"/>
        <item m="1" x="86"/>
        <item m="1" x="80"/>
        <item x="30"/>
        <item m="1" x="65"/>
        <item t="default"/>
      </items>
    </pivotField>
    <pivotField showAll="0"/>
    <pivotField showAll="0"/>
    <pivotField dataField="1" numFmtId="164" showAll="0"/>
    <pivotField showAll="0">
      <items count="6">
        <item x="4"/>
        <item x="3"/>
        <item x="2"/>
        <item x="1"/>
        <item x="0"/>
        <item t="default"/>
      </items>
    </pivotField>
    <pivotField showAll="0"/>
    <pivotField showAll="0">
      <items count="13">
        <item x="0"/>
        <item x="10"/>
        <item x="11"/>
        <item x="9"/>
        <item x="8"/>
        <item x="7"/>
        <item x="6"/>
        <item x="5"/>
        <item x="4"/>
        <item x="3"/>
        <item x="2"/>
        <item x="1"/>
        <item t="default"/>
      </items>
    </pivotField>
    <pivotField showAll="0">
      <items count="5">
        <item x="0"/>
        <item x="3"/>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Fields count="1">
    <field x="2"/>
  </rowFields>
  <rowItems count="6">
    <i>
      <x v="477"/>
    </i>
    <i>
      <x v="1147"/>
    </i>
    <i>
      <x v="1049"/>
    </i>
    <i>
      <x v="1454"/>
    </i>
    <i>
      <x v="195"/>
    </i>
    <i t="grand">
      <x/>
    </i>
  </rowItems>
  <colItems count="1">
    <i/>
  </colItems>
  <dataFields count="1">
    <dataField name="Sum of Amount in USD" fld="8" baseField="0" baseItem="0" numFmtId="164"/>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B66511-D7E9-4BC5-80A8-C58E302CDBF1}" name="Funding Over 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C59:D108" firstHeaderRow="1" firstDataRow="1" firstDataCol="1"/>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showAll="0"/>
    <pivotField showAll="0">
      <items count="581">
        <item m="1" x="478"/>
        <item x="18"/>
        <item x="14"/>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x="9"/>
        <item m="1" x="540"/>
        <item m="1" x="316"/>
        <item m="1" x="287"/>
        <item m="1" x="119"/>
        <item m="1" x="103"/>
        <item m="1" x="179"/>
        <item m="1" x="98"/>
        <item m="1" x="354"/>
        <item m="1" x="502"/>
        <item m="1" x="409"/>
        <item m="1" x="400"/>
        <item m="1" x="290"/>
        <item m="1" x="203"/>
        <item m="1" x="442"/>
        <item m="1" x="82"/>
        <item x="4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x="25"/>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x="4"/>
        <item m="1" x="54"/>
        <item m="1" x="320"/>
        <item m="1" x="559"/>
        <item m="1" x="470"/>
        <item m="1" x="209"/>
        <item m="1" x="339"/>
        <item m="1" x="83"/>
        <item m="1" x="64"/>
        <item m="1" x="357"/>
        <item m="1" x="576"/>
        <item m="1" x="480"/>
        <item m="1" x="304"/>
        <item m="1" x="75"/>
        <item x="3"/>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t="default"/>
      </items>
    </pivotField>
    <pivotField showAll="0"/>
    <pivotField showAll="0">
      <items count="94">
        <item x="11"/>
        <item x="3"/>
        <item x="0"/>
        <item x="9"/>
        <item x="4"/>
        <item m="1" x="52"/>
        <item x="25"/>
        <item x="32"/>
        <item x="26"/>
        <item x="20"/>
        <item m="1" x="75"/>
        <item m="1" x="51"/>
        <item x="29"/>
        <item x="8"/>
        <item x="17"/>
        <item m="1" x="70"/>
        <item m="1" x="78"/>
        <item m="1" x="84"/>
        <item m="1" x="74"/>
        <item m="1" x="88"/>
        <item m="1" x="71"/>
        <item m="1" x="82"/>
        <item m="1" x="61"/>
        <item m="1" x="69"/>
        <item m="1" x="55"/>
        <item x="12"/>
        <item x="24"/>
        <item m="1" x="49"/>
        <item m="1" x="77"/>
        <item m="1" x="36"/>
        <item m="1" x="47"/>
        <item x="18"/>
        <item x="27"/>
        <item m="1" x="50"/>
        <item x="7"/>
        <item m="1" x="53"/>
        <item m="1" x="35"/>
        <item m="1" x="87"/>
        <item x="1"/>
        <item m="1" x="64"/>
        <item x="19"/>
        <item m="1" x="76"/>
        <item m="1" x="48"/>
        <item m="1" x="90"/>
        <item m="1" x="44"/>
        <item m="1" x="45"/>
        <item x="22"/>
        <item x="34"/>
        <item x="33"/>
        <item m="1" x="42"/>
        <item m="1" x="56"/>
        <item x="31"/>
        <item x="10"/>
        <item m="1" x="37"/>
        <item m="1" x="54"/>
        <item m="1" x="89"/>
        <item m="1" x="79"/>
        <item m="1" x="63"/>
        <item m="1" x="43"/>
        <item x="13"/>
        <item m="1" x="73"/>
        <item x="21"/>
        <item m="1" x="92"/>
        <item x="2"/>
        <item m="1" x="62"/>
        <item m="1" x="41"/>
        <item m="1" x="46"/>
        <item m="1" x="85"/>
        <item x="6"/>
        <item m="1" x="81"/>
        <item m="1" x="38"/>
        <item x="14"/>
        <item x="5"/>
        <item m="1" x="60"/>
        <item m="1" x="83"/>
        <item m="1" x="59"/>
        <item x="23"/>
        <item m="1" x="66"/>
        <item m="1" x="67"/>
        <item m="1" x="68"/>
        <item m="1" x="72"/>
        <item m="1" x="58"/>
        <item m="1" x="39"/>
        <item x="15"/>
        <item m="1" x="40"/>
        <item x="16"/>
        <item m="1" x="57"/>
        <item x="28"/>
        <item m="1" x="91"/>
        <item m="1" x="86"/>
        <item m="1" x="80"/>
        <item x="30"/>
        <item m="1" x="65"/>
        <item t="default"/>
      </items>
    </pivotField>
    <pivotField showAll="0"/>
    <pivotField showAll="0"/>
    <pivotField dataField="1" numFmtId="164" showAll="0"/>
    <pivotField showAll="0">
      <items count="6">
        <item x="4"/>
        <item x="3"/>
        <item x="2"/>
        <item x="1"/>
        <item x="0"/>
        <item t="default"/>
      </items>
    </pivotField>
    <pivotField showAll="0"/>
    <pivotField showAll="0">
      <items count="13">
        <item x="0"/>
        <item x="10"/>
        <item x="11"/>
        <item x="9"/>
        <item x="8"/>
        <item x="7"/>
        <item x="6"/>
        <item x="5"/>
        <item x="4"/>
        <item x="3"/>
        <item x="2"/>
        <item x="1"/>
        <item t="default"/>
      </items>
    </pivotField>
    <pivotField showAll="0">
      <items count="5">
        <item x="0"/>
        <item x="3"/>
        <item x="2"/>
        <item x="1"/>
        <item t="default"/>
      </items>
    </pivotField>
    <pivotField axis="axisRow" showAll="0" nonAutoSortDefault="1">
      <items count="50">
        <item x="47"/>
        <item x="46"/>
        <item x="45"/>
        <item x="44"/>
        <item x="43"/>
        <item x="42"/>
        <item x="41"/>
        <item x="40"/>
        <item x="39"/>
        <item x="38"/>
        <item x="37"/>
        <item x="36"/>
        <item x="35"/>
        <item x="34"/>
        <item x="33"/>
        <item x="32"/>
        <item x="31"/>
        <item x="30"/>
        <item x="29"/>
        <item x="28"/>
        <item x="27"/>
        <item x="26"/>
        <item x="25"/>
        <item x="24"/>
        <item x="23"/>
        <item x="11"/>
        <item x="22"/>
        <item x="21"/>
        <item x="20"/>
        <item x="19"/>
        <item x="18"/>
        <item x="17"/>
        <item x="16"/>
        <item x="15"/>
        <item x="14"/>
        <item x="12"/>
        <item x="10"/>
        <item x="9"/>
        <item x="8"/>
        <item x="7"/>
        <item x="6"/>
        <item x="5"/>
        <item x="4"/>
        <item x="3"/>
        <item x="2"/>
        <item x="1"/>
        <item x="0"/>
        <item m="1" x="48"/>
        <item x="1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sd="0" x="0"/>
        <item x="5"/>
        <item t="default"/>
      </items>
    </pivotField>
    <pivotField showAll="0">
      <items count="8">
        <item sd="0" x="1"/>
        <item sd="0" x="2"/>
        <item sd="0" x="3"/>
        <item sd="0" x="4"/>
        <item sd="0" x="0"/>
        <item x="5"/>
        <item x="6"/>
        <item t="default"/>
      </items>
    </pivotField>
  </pivotFields>
  <rowFields count="1">
    <field x="1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8"/>
    </i>
    <i t="grand">
      <x/>
    </i>
  </rowItems>
  <colItems count="1">
    <i/>
  </colItems>
  <dataFields count="1">
    <dataField name="Sum of Amount in USD" fld="8" baseField="0" baseItem="0" numFmtId="164"/>
  </dataFields>
  <formats count="2">
    <format dxfId="8">
      <pivotArea dataOnly="0" labelOnly="1" fieldPosition="0">
        <references count="1">
          <reference field="13" count="0"/>
        </references>
      </pivotArea>
    </format>
    <format dxfId="7">
      <pivotArea collapsedLevelsAreSubtotals="1" fieldPosition="0">
        <references count="1">
          <reference field="13" count="12">
            <x v="0"/>
            <x v="1"/>
            <x v="2"/>
            <x v="3"/>
            <x v="4"/>
            <x v="5"/>
            <x v="6"/>
            <x v="7"/>
            <x v="8"/>
            <x v="9"/>
            <x v="10"/>
            <x v="11"/>
          </reference>
        </references>
      </pivotArea>
    </format>
  </formats>
  <conditionalFormats count="1">
    <conditionalFormat priority="1">
      <pivotAreas count="1">
        <pivotArea type="data" collapsedLevelsAreSubtotals="1" fieldPosition="0">
          <references count="2">
            <reference field="4294967294" count="1" selected="0">
              <x v="0"/>
            </reference>
            <reference field="13" count="12">
              <x v="0"/>
              <x v="1"/>
              <x v="2"/>
              <x v="3"/>
              <x v="4"/>
              <x v="5"/>
              <x v="6"/>
              <x v="7"/>
              <x v="8"/>
              <x v="9"/>
              <x v="10"/>
              <x v="11"/>
            </reference>
          </references>
        </pivotArea>
      </pivotAreas>
    </conditionalFormat>
  </conditionalFormats>
  <chartFormats count="2">
    <chartFormat chart="6"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11B646-5530-4074-9AF7-FA278F673D33}" name="AV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5:N6" firstHeaderRow="1" firstDataRow="1" firstDataCol="0"/>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items count="581">
        <item m="1" x="478"/>
        <item x="18"/>
        <item x="14"/>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x="9"/>
        <item m="1" x="540"/>
        <item m="1" x="316"/>
        <item m="1" x="287"/>
        <item m="1" x="119"/>
        <item m="1" x="103"/>
        <item m="1" x="179"/>
        <item m="1" x="98"/>
        <item m="1" x="354"/>
        <item m="1" x="502"/>
        <item m="1" x="409"/>
        <item m="1" x="400"/>
        <item m="1" x="290"/>
        <item m="1" x="203"/>
        <item m="1" x="442"/>
        <item m="1" x="82"/>
        <item x="4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x="25"/>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x="4"/>
        <item m="1" x="54"/>
        <item m="1" x="320"/>
        <item m="1" x="559"/>
        <item m="1" x="470"/>
        <item m="1" x="209"/>
        <item m="1" x="339"/>
        <item m="1" x="83"/>
        <item m="1" x="64"/>
        <item m="1" x="357"/>
        <item m="1" x="576"/>
        <item m="1" x="480"/>
        <item m="1" x="304"/>
        <item m="1" x="75"/>
        <item x="3"/>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t="default"/>
      </items>
    </pivotField>
    <pivotField showAll="0"/>
    <pivotField showAll="0">
      <items count="94">
        <item x="11"/>
        <item x="3"/>
        <item x="0"/>
        <item x="9"/>
        <item x="4"/>
        <item m="1" x="52"/>
        <item x="25"/>
        <item x="32"/>
        <item x="26"/>
        <item x="20"/>
        <item m="1" x="75"/>
        <item m="1" x="51"/>
        <item x="29"/>
        <item x="8"/>
        <item x="17"/>
        <item m="1" x="70"/>
        <item m="1" x="78"/>
        <item m="1" x="84"/>
        <item m="1" x="74"/>
        <item m="1" x="88"/>
        <item m="1" x="71"/>
        <item m="1" x="82"/>
        <item m="1" x="61"/>
        <item m="1" x="69"/>
        <item m="1" x="55"/>
        <item x="12"/>
        <item x="24"/>
        <item m="1" x="49"/>
        <item m="1" x="77"/>
        <item m="1" x="36"/>
        <item m="1" x="47"/>
        <item x="18"/>
        <item x="27"/>
        <item m="1" x="50"/>
        <item x="7"/>
        <item m="1" x="53"/>
        <item m="1" x="35"/>
        <item m="1" x="87"/>
        <item x="1"/>
        <item m="1" x="64"/>
        <item x="19"/>
        <item m="1" x="76"/>
        <item m="1" x="48"/>
        <item m="1" x="90"/>
        <item m="1" x="44"/>
        <item m="1" x="45"/>
        <item x="22"/>
        <item x="34"/>
        <item x="33"/>
        <item m="1" x="42"/>
        <item m="1" x="56"/>
        <item x="31"/>
        <item x="10"/>
        <item m="1" x="37"/>
        <item m="1" x="54"/>
        <item m="1" x="89"/>
        <item m="1" x="79"/>
        <item m="1" x="63"/>
        <item m="1" x="43"/>
        <item x="13"/>
        <item m="1" x="73"/>
        <item x="21"/>
        <item m="1" x="92"/>
        <item x="2"/>
        <item m="1" x="62"/>
        <item m="1" x="41"/>
        <item m="1" x="46"/>
        <item m="1" x="85"/>
        <item x="6"/>
        <item m="1" x="81"/>
        <item m="1" x="38"/>
        <item x="14"/>
        <item x="5"/>
        <item m="1" x="60"/>
        <item m="1" x="83"/>
        <item m="1" x="59"/>
        <item x="23"/>
        <item m="1" x="66"/>
        <item m="1" x="67"/>
        <item m="1" x="68"/>
        <item m="1" x="72"/>
        <item m="1" x="58"/>
        <item m="1" x="39"/>
        <item x="15"/>
        <item m="1" x="40"/>
        <item x="16"/>
        <item m="1" x="57"/>
        <item x="28"/>
        <item m="1" x="91"/>
        <item m="1" x="86"/>
        <item m="1" x="80"/>
        <item x="30"/>
        <item m="1" x="65"/>
        <item t="default"/>
      </items>
    </pivotField>
    <pivotField showAll="0"/>
    <pivotField showAll="0"/>
    <pivotField dataField="1" numFmtId="164" showAll="0"/>
    <pivotField showAll="0">
      <items count="6">
        <item x="4"/>
        <item x="3"/>
        <item x="2"/>
        <item x="1"/>
        <item x="0"/>
        <item t="default"/>
      </items>
    </pivotField>
    <pivotField showAll="0"/>
    <pivotField showAll="0">
      <items count="13">
        <item x="0"/>
        <item x="10"/>
        <item x="11"/>
        <item x="9"/>
        <item x="8"/>
        <item x="7"/>
        <item x="6"/>
        <item x="5"/>
        <item x="4"/>
        <item x="3"/>
        <item x="2"/>
        <item x="1"/>
        <item t="default"/>
      </items>
    </pivotField>
    <pivotField showAll="0">
      <items count="5">
        <item x="0"/>
        <item x="3"/>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Items count="1">
    <i/>
  </rowItems>
  <colItems count="1">
    <i/>
  </colItems>
  <dataFields count="1">
    <dataField name="Average of Amount in USD" fld="8" subtotal="average" baseField="0" baseItem="0" numFmtId="164"/>
  </dataField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6025070-F388-4528-98C0-4CB02F5782EC}" name="Scatt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O29:BN36" firstHeaderRow="1" firstDataRow="2" firstDataCol="1"/>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showAll="0"/>
    <pivotField axis="axisCol" showAll="0">
      <items count="581">
        <item m="1" x="478"/>
        <item x="18"/>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m="1" x="540"/>
        <item m="1" x="316"/>
        <item m="1" x="287"/>
        <item m="1" x="119"/>
        <item m="1" x="103"/>
        <item m="1" x="179"/>
        <item m="1" x="98"/>
        <item m="1" x="354"/>
        <item m="1" x="502"/>
        <item m="1" x="409"/>
        <item m="1" x="400"/>
        <item m="1" x="290"/>
        <item m="1" x="203"/>
        <item m="1" x="442"/>
        <item m="1" x="8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m="1" x="54"/>
        <item m="1" x="320"/>
        <item m="1" x="559"/>
        <item m="1" x="470"/>
        <item m="1" x="209"/>
        <item m="1" x="339"/>
        <item m="1" x="83"/>
        <item m="1" x="64"/>
        <item m="1" x="357"/>
        <item m="1" x="576"/>
        <item m="1" x="480"/>
        <item m="1" x="304"/>
        <item m="1" x="75"/>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x="3"/>
        <item x="4"/>
        <item x="9"/>
        <item x="14"/>
        <item x="25"/>
        <item x="42"/>
        <item t="default"/>
      </items>
    </pivotField>
    <pivotField axis="axisRow" showAll="0" measureFilter="1">
      <items count="1280">
        <item m="1" x="1183"/>
        <item m="1" x="1182"/>
        <item x="784"/>
        <item x="161"/>
        <item x="870"/>
        <item x="1097"/>
        <item x="318"/>
        <item x="1163"/>
        <item x="1064"/>
        <item x="978"/>
        <item x="200"/>
        <item x="679"/>
        <item x="283"/>
        <item x="441"/>
        <item x="399"/>
        <item x="889"/>
        <item x="7"/>
        <item x="203"/>
        <item x="859"/>
        <item x="229"/>
        <item x="348"/>
        <item x="518"/>
        <item x="354"/>
        <item x="142"/>
        <item x="113"/>
        <item x="280"/>
        <item x="202"/>
        <item x="752"/>
        <item x="128"/>
        <item x="724"/>
        <item x="753"/>
        <item x="377"/>
        <item x="759"/>
        <item x="285"/>
        <item x="291"/>
        <item x="491"/>
        <item x="198"/>
        <item x="185"/>
        <item x="278"/>
        <item x="794"/>
        <item x="90"/>
        <item x="777"/>
        <item x="442"/>
        <item x="585"/>
        <item x="365"/>
        <item x="553"/>
        <item x="551"/>
        <item m="1" x="1231"/>
        <item x="1"/>
        <item x="782"/>
        <item x="1006"/>
        <item x="489"/>
        <item x="195"/>
        <item x="405"/>
        <item x="145"/>
        <item x="390"/>
        <item x="646"/>
        <item x="761"/>
        <item x="66"/>
        <item x="873"/>
        <item x="507"/>
        <item x="159"/>
        <item x="887"/>
        <item x="1082"/>
        <item x="134"/>
        <item x="479"/>
        <item x="315"/>
        <item x="1088"/>
        <item x="1087"/>
        <item x="1149"/>
        <item x="50"/>
        <item x="1090"/>
        <item x="8"/>
        <item x="632"/>
        <item x="516"/>
        <item x="37"/>
        <item x="558"/>
        <item x="1125"/>
        <item x="397"/>
        <item x="46"/>
        <item x="1161"/>
        <item x="387"/>
        <item x="277"/>
        <item x="1162"/>
        <item x="1048"/>
        <item x="461"/>
        <item x="23"/>
        <item x="747"/>
        <item x="235"/>
        <item x="1129"/>
        <item x="770"/>
        <item x="82"/>
        <item x="732"/>
        <item m="1" x="1204"/>
        <item x="1089"/>
        <item x="74"/>
        <item x="204"/>
        <item x="951"/>
        <item x="905"/>
        <item x="327"/>
        <item x="817"/>
        <item x="480"/>
        <item m="1" x="1201"/>
        <item x="51"/>
        <item x="352"/>
        <item x="346"/>
        <item x="429"/>
        <item x="351"/>
        <item x="422"/>
        <item x="49"/>
        <item x="1047"/>
        <item x="1134"/>
        <item x="840"/>
        <item x="1092"/>
        <item x="121"/>
        <item x="745"/>
        <item x="575"/>
        <item x="411"/>
        <item x="774"/>
        <item x="668"/>
        <item x="63"/>
        <item x="299"/>
        <item x="1072"/>
        <item x="455"/>
        <item x="862"/>
        <item x="478"/>
        <item x="991"/>
        <item x="91"/>
        <item x="32"/>
        <item x="445"/>
        <item x="87"/>
        <item x="175"/>
        <item x="927"/>
        <item x="336"/>
        <item m="1" x="1273"/>
        <item x="27"/>
        <item x="801"/>
        <item x="409"/>
        <item x="522"/>
        <item x="997"/>
        <item x="496"/>
        <item x="564"/>
        <item x="53"/>
        <item x="757"/>
        <item x="971"/>
        <item x="432"/>
        <item x="42"/>
        <item x="906"/>
        <item x="107"/>
        <item x="1069"/>
        <item x="714"/>
        <item x="1143"/>
        <item x="1153"/>
        <item x="740"/>
        <item x="539"/>
        <item x="1004"/>
        <item x="347"/>
        <item x="1131"/>
        <item x="1081"/>
        <item x="307"/>
        <item x="1136"/>
        <item m="1" x="1188"/>
        <item m="1" x="1187"/>
        <item x="822"/>
        <item x="869"/>
        <item x="987"/>
        <item x="800"/>
        <item x="875"/>
        <item x="60"/>
        <item x="1100"/>
        <item x="716"/>
        <item x="838"/>
        <item x="736"/>
        <item x="242"/>
        <item x="980"/>
        <item x="858"/>
        <item x="684"/>
        <item x="709"/>
        <item x="447"/>
        <item x="957"/>
        <item m="1" x="1217"/>
        <item x="1132"/>
        <item x="744"/>
        <item m="1" x="1225"/>
        <item x="919"/>
        <item x="501"/>
        <item x="294"/>
        <item x="700"/>
        <item x="389"/>
        <item x="958"/>
        <item x="527"/>
        <item x="578"/>
        <item x="1028"/>
        <item x="531"/>
        <item x="853"/>
        <item x="936"/>
        <item x="1060"/>
        <item x="468"/>
        <item x="52"/>
        <item x="34"/>
        <item x="140"/>
        <item x="472"/>
        <item x="510"/>
        <item x="944"/>
        <item x="697"/>
        <item x="1020"/>
        <item x="395"/>
        <item x="1059"/>
        <item x="43"/>
        <item x="986"/>
        <item x="824"/>
        <item x="119"/>
        <item x="483"/>
        <item x="577"/>
        <item x="1130"/>
        <item x="244"/>
        <item x="793"/>
        <item x="933"/>
        <item x="179"/>
        <item x="833"/>
        <item x="487"/>
        <item x="1049"/>
        <item x="495"/>
        <item m="1" x="1223"/>
        <item x="895"/>
        <item x="579"/>
        <item x="1026"/>
        <item x="147"/>
        <item x="252"/>
        <item x="599"/>
        <item x="570"/>
        <item x="188"/>
        <item x="1054"/>
        <item x="303"/>
        <item m="1" x="1240"/>
        <item x="190"/>
        <item x="1110"/>
        <item x="988"/>
        <item x="172"/>
        <item x="940"/>
        <item x="197"/>
        <item x="1174"/>
        <item x="769"/>
        <item x="1121"/>
        <item x="637"/>
        <item x="33"/>
        <item x="434"/>
        <item x="26"/>
        <item x="469"/>
        <item x="212"/>
        <item x="361"/>
        <item x="72"/>
        <item x="708"/>
        <item m="1" x="1200"/>
        <item x="223"/>
        <item x="293"/>
        <item x="1099"/>
        <item x="30"/>
        <item x="929"/>
        <item x="1008"/>
        <item x="611"/>
        <item x="463"/>
        <item x="533"/>
        <item x="112"/>
        <item x="196"/>
        <item x="194"/>
        <item x="1033"/>
        <item x="467"/>
        <item x="55"/>
        <item x="367"/>
        <item x="882"/>
        <item x="231"/>
        <item x="597"/>
        <item x="341"/>
        <item m="1" x="1206"/>
        <item x="436"/>
        <item x="71"/>
        <item x="843"/>
        <item x="662"/>
        <item x="623"/>
        <item x="795"/>
        <item m="1" x="1260"/>
        <item x="339"/>
        <item x="205"/>
        <item x="1062"/>
        <item x="877"/>
        <item x="706"/>
        <item x="643"/>
        <item x="598"/>
        <item x="1109"/>
        <item m="1" x="1277"/>
        <item x="68"/>
        <item x="99"/>
        <item x="333"/>
        <item x="151"/>
        <item m="1" x="1196"/>
        <item x="538"/>
        <item x="1098"/>
        <item x="992"/>
        <item x="592"/>
        <item x="591"/>
        <item x="413"/>
        <item x="370"/>
        <item x="1053"/>
        <item x="963"/>
        <item x="56"/>
        <item x="698"/>
        <item x="366"/>
        <item m="1" x="1207"/>
        <item x="778"/>
        <item x="302"/>
        <item x="31"/>
        <item x="376"/>
        <item x="981"/>
        <item x="1159"/>
        <item x="314"/>
        <item x="1073"/>
        <item x="878"/>
        <item x="406"/>
        <item x="17"/>
        <item x="0"/>
        <item x="139"/>
        <item x="799"/>
        <item x="21"/>
        <item x="75"/>
        <item x="797"/>
        <item x="1170"/>
        <item x="4"/>
        <item x="820"/>
        <item x="590"/>
        <item x="453"/>
        <item x="529"/>
        <item x="458"/>
        <item x="755"/>
        <item x="345"/>
        <item x="471"/>
        <item x="1171"/>
        <item x="841"/>
        <item x="266"/>
        <item x="502"/>
        <item x="523"/>
        <item x="974"/>
        <item x="915"/>
        <item m="1" x="1228"/>
        <item x="261"/>
        <item x="783"/>
        <item x="401"/>
        <item x="627"/>
        <item x="660"/>
        <item m="1" x="1211"/>
        <item x="751"/>
        <item x="1116"/>
        <item x="898"/>
        <item x="1106"/>
        <item x="504"/>
        <item x="546"/>
        <item x="275"/>
        <item x="641"/>
        <item x="13"/>
        <item x="1024"/>
        <item x="973"/>
        <item x="89"/>
        <item x="224"/>
        <item x="83"/>
        <item x="319"/>
        <item x="595"/>
        <item x="696"/>
        <item x="999"/>
        <item x="1019"/>
        <item x="536"/>
        <item x="505"/>
        <item x="183"/>
        <item x="607"/>
        <item x="28"/>
        <item x="1042"/>
        <item x="425"/>
        <item x="705"/>
        <item x="19"/>
        <item x="64"/>
        <item x="276"/>
        <item x="938"/>
        <item x="949"/>
        <item x="549"/>
        <item x="649"/>
        <item x="301"/>
        <item x="703"/>
        <item x="612"/>
        <item x="1154"/>
        <item m="1" x="1199"/>
        <item x="290"/>
        <item x="541"/>
        <item x="671"/>
        <item x="260"/>
        <item x="994"/>
        <item x="385"/>
        <item x="11"/>
        <item x="765"/>
        <item x="439"/>
        <item x="1093"/>
        <item m="1" x="1246"/>
        <item x="874"/>
        <item x="989"/>
        <item x="76"/>
        <item x="1178"/>
        <item x="323"/>
        <item x="372"/>
        <item x="548"/>
        <item x="888"/>
        <item x="900"/>
        <item x="61"/>
        <item x="1023"/>
        <item x="827"/>
        <item x="316"/>
        <item x="984"/>
        <item x="596"/>
        <item x="844"/>
        <item x="667"/>
        <item x="320"/>
        <item x="903"/>
        <item x="473"/>
        <item x="240"/>
        <item x="456"/>
        <item x="431"/>
        <item x="513"/>
        <item x="731"/>
        <item m="1" x="1248"/>
        <item x="1083"/>
        <item x="48"/>
        <item x="985"/>
        <item x="363"/>
        <item x="879"/>
        <item x="485"/>
        <item x="176"/>
        <item x="178"/>
        <item x="486"/>
        <item x="593"/>
        <item m="1" x="1268"/>
        <item x="243"/>
        <item x="790"/>
        <item x="681"/>
        <item x="247"/>
        <item x="355"/>
        <item x="584"/>
        <item x="1046"/>
        <item x="1078"/>
        <item x="437"/>
        <item m="1" x="1191"/>
        <item x="18"/>
        <item m="1" x="1264"/>
        <item x="415"/>
        <item m="1" x="1209"/>
        <item x="687"/>
        <item x="454"/>
        <item x="506"/>
        <item m="1" x="1269"/>
        <item x="567"/>
        <item x="945"/>
        <item x="295"/>
        <item x="392"/>
        <item x="1167"/>
        <item x="514"/>
        <item x="710"/>
        <item m="1" x="1192"/>
        <item x="1169"/>
        <item x="946"/>
        <item x="309"/>
        <item x="160"/>
        <item x="426"/>
        <item x="876"/>
        <item x="215"/>
        <item x="547"/>
        <item x="375"/>
        <item x="382"/>
        <item m="1" x="1252"/>
        <item x="96"/>
        <item x="554"/>
        <item x="1105"/>
        <item m="1" x="1210"/>
        <item x="317"/>
        <item x="702"/>
        <item x="1124"/>
        <item x="211"/>
        <item x="298"/>
        <item x="492"/>
        <item m="1" x="1255"/>
        <item x="1050"/>
        <item x="789"/>
        <item x="95"/>
        <item m="1" x="1218"/>
        <item x="184"/>
        <item x="1118"/>
        <item x="246"/>
        <item x="544"/>
        <item x="540"/>
        <item x="805"/>
        <item x="846"/>
        <item x="1057"/>
        <item x="682"/>
        <item x="1119"/>
        <item x="1066"/>
        <item x="462"/>
        <item x="896"/>
        <item x="884"/>
        <item x="750"/>
        <item x="324"/>
        <item x="359"/>
        <item x="416"/>
        <item x="1113"/>
        <item x="1177"/>
        <item x="270"/>
        <item x="852"/>
        <item x="763"/>
        <item x="1041"/>
        <item x="57"/>
        <item x="605"/>
        <item x="738"/>
        <item x="861"/>
        <item x="271"/>
        <item x="424"/>
        <item x="603"/>
        <item x="977"/>
        <item x="222"/>
        <item x="550"/>
        <item x="1151"/>
        <item x="925"/>
        <item m="1" x="1186"/>
        <item x="1076"/>
        <item x="781"/>
        <item x="764"/>
        <item x="773"/>
        <item x="601"/>
        <item m="1" x="1214"/>
        <item x="792"/>
        <item x="29"/>
        <item x="1085"/>
        <item x="656"/>
        <item x="358"/>
        <item x="217"/>
        <item x="631"/>
        <item x="344"/>
        <item m="1" x="1220"/>
        <item x="1127"/>
        <item x="666"/>
        <item x="683"/>
        <item x="288"/>
        <item x="918"/>
        <item x="819"/>
        <item x="930"/>
        <item x="120"/>
        <item x="723"/>
        <item x="1146"/>
        <item x="40"/>
        <item x="576"/>
        <item x="532"/>
        <item x="86"/>
        <item x="156"/>
        <item x="512"/>
        <item x="569"/>
        <item x="218"/>
        <item x="798"/>
        <item x="653"/>
        <item x="221"/>
        <item x="839"/>
        <item x="511"/>
        <item x="148"/>
        <item x="433"/>
        <item x="1158"/>
        <item x="746"/>
        <item x="368"/>
        <item x="934"/>
        <item m="1" x="1253"/>
        <item x="689"/>
        <item x="73"/>
        <item x="123"/>
        <item x="672"/>
        <item m="1" x="1250"/>
        <item x="982"/>
        <item x="954"/>
        <item x="10"/>
        <item x="1009"/>
        <item x="414"/>
        <item x="44"/>
        <item x="610"/>
        <item x="391"/>
        <item x="353"/>
        <item x="500"/>
        <item x="571"/>
        <item m="1" x="1276"/>
        <item x="616"/>
        <item x="186"/>
        <item x="1007"/>
        <item x="675"/>
        <item x="914"/>
        <item x="103"/>
        <item x="167"/>
        <item x="707"/>
        <item x="636"/>
        <item x="284"/>
        <item x="408"/>
        <item x="1061"/>
        <item x="1051"/>
        <item x="1135"/>
        <item x="380"/>
        <item m="1" x="1267"/>
        <item x="448"/>
        <item m="1" x="1181"/>
        <item x="835"/>
        <item x="16"/>
        <item x="331"/>
        <item m="1" x="1212"/>
        <item x="1036"/>
        <item x="256"/>
        <item x="208"/>
        <item x="1108"/>
        <item x="105"/>
        <item x="207"/>
        <item x="384"/>
        <item x="1180"/>
        <item x="970"/>
        <item x="1157"/>
        <item x="84"/>
        <item m="1" x="1238"/>
        <item x="1045"/>
        <item x="484"/>
        <item x="325"/>
        <item x="749"/>
        <item x="565"/>
        <item x="322"/>
        <item x="922"/>
        <item x="230"/>
        <item x="850"/>
        <item m="1" x="1256"/>
        <item x="503"/>
        <item x="1139"/>
        <item x="388"/>
        <item m="1" x="1262"/>
        <item x="440"/>
        <item x="1029"/>
        <item x="1011"/>
        <item x="1148"/>
        <item x="1168"/>
        <item x="939"/>
        <item m="1" x="1213"/>
        <item x="692"/>
        <item x="932"/>
        <item x="1086"/>
        <item m="1" x="1190"/>
        <item x="1120"/>
        <item x="831"/>
        <item x="321"/>
        <item x="1112"/>
        <item x="735"/>
        <item x="555"/>
        <item x="768"/>
        <item x="477"/>
        <item x="305"/>
        <item x="893"/>
        <item x="863"/>
        <item x="312"/>
        <item x="272"/>
        <item x="1044"/>
        <item x="216"/>
        <item x="767"/>
        <item x="1117"/>
        <item x="308"/>
        <item x="371"/>
        <item x="498"/>
        <item x="902"/>
        <item x="868"/>
        <item x="520"/>
        <item x="157"/>
        <item x="25"/>
        <item m="1" x="1272"/>
        <item x="1040"/>
        <item x="267"/>
        <item x="36"/>
        <item m="1" x="1197"/>
        <item x="829"/>
        <item x="676"/>
        <item x="476"/>
        <item x="171"/>
        <item x="1002"/>
        <item x="497"/>
        <item x="525"/>
        <item x="639"/>
        <item x="780"/>
        <item x="658"/>
        <item x="450"/>
        <item x="102"/>
        <item x="1091"/>
        <item x="342"/>
        <item m="1" x="1278"/>
        <item x="168"/>
        <item x="118"/>
        <item x="124"/>
        <item x="257"/>
        <item x="1147"/>
        <item x="177"/>
        <item x="94"/>
        <item x="306"/>
        <item x="1043"/>
        <item x="624"/>
        <item x="528"/>
        <item x="998"/>
        <item x="638"/>
        <item x="1074"/>
        <item x="1022"/>
        <item x="613"/>
        <item x="1027"/>
        <item x="1068"/>
        <item x="1025"/>
        <item x="717"/>
        <item x="106"/>
        <item x="582"/>
        <item x="830"/>
        <item m="1" x="1221"/>
        <item x="438"/>
        <item x="619"/>
        <item x="1016"/>
        <item x="719"/>
        <item x="883"/>
        <item x="545"/>
        <item x="866"/>
        <item x="1145"/>
        <item x="815"/>
        <item x="942"/>
        <item x="402"/>
        <item x="816"/>
        <item x="642"/>
        <item x="137"/>
        <item x="1079"/>
        <item x="1010"/>
        <item x="828"/>
        <item x="1014"/>
        <item x="701"/>
        <item x="1021"/>
        <item x="924"/>
        <item x="758"/>
        <item m="1" x="1224"/>
        <item x="695"/>
        <item x="728"/>
        <item x="996"/>
        <item x="807"/>
        <item x="383"/>
        <item x="810"/>
        <item x="166"/>
        <item x="909"/>
        <item x="594"/>
        <item x="960"/>
        <item x="628"/>
        <item x="328"/>
        <item x="1075"/>
        <item x="589"/>
        <item x="410"/>
        <item x="1039"/>
        <item m="1" x="1245"/>
        <item x="818"/>
        <item x="965"/>
        <item x="823"/>
        <item x="699"/>
        <item x="1038"/>
        <item x="403"/>
        <item x="199"/>
        <item x="633"/>
        <item x="583"/>
        <item x="663"/>
        <item x="15"/>
        <item x="1144"/>
        <item x="775"/>
        <item x="581"/>
        <item x="891"/>
        <item x="806"/>
        <item x="1034"/>
        <item x="386"/>
        <item x="238"/>
        <item x="1176"/>
        <item x="219"/>
        <item x="519"/>
        <item x="150"/>
        <item x="6"/>
        <item x="825"/>
        <item x="904"/>
        <item x="652"/>
        <item x="910"/>
        <item x="766"/>
        <item x="791"/>
        <item x="739"/>
        <item x="654"/>
        <item x="772"/>
        <item x="1138"/>
        <item x="326"/>
        <item x="786"/>
        <item x="821"/>
        <item x="912"/>
        <item x="245"/>
        <item x="237"/>
        <item x="826"/>
        <item x="126"/>
        <item m="1" x="1236"/>
        <item x="762"/>
        <item x="268"/>
        <item x="626"/>
        <item x="292"/>
        <item x="259"/>
        <item x="396"/>
        <item x="248"/>
        <item x="691"/>
        <item m="1" x="1233"/>
        <item x="813"/>
        <item x="1012"/>
        <item x="670"/>
        <item x="995"/>
        <item x="187"/>
        <item x="133"/>
        <item x="961"/>
        <item x="1107"/>
        <item x="1003"/>
        <item x="146"/>
        <item x="688"/>
        <item x="228"/>
        <item x="494"/>
        <item x="214"/>
        <item x="381"/>
        <item x="722"/>
        <item x="152"/>
        <item x="170"/>
        <item x="3"/>
        <item x="694"/>
        <item m="1" x="1241"/>
        <item x="1067"/>
        <item x="1000"/>
        <item x="953"/>
        <item m="1" x="1222"/>
        <item m="1" x="1229"/>
        <item x="864"/>
        <item x="847"/>
        <item x="729"/>
        <item x="586"/>
        <item x="811"/>
        <item x="394"/>
        <item x="1017"/>
        <item x="241"/>
        <item x="70"/>
        <item x="162"/>
        <item x="560"/>
        <item m="1" x="1193"/>
        <item x="254"/>
        <item x="867"/>
        <item x="537"/>
        <item x="92"/>
        <item x="459"/>
        <item x="1179"/>
        <item x="475"/>
        <item x="517"/>
        <item x="460"/>
        <item x="127"/>
        <item x="125"/>
        <item x="129"/>
        <item x="481"/>
        <item x="181"/>
        <item m="1" x="1261"/>
        <item x="644"/>
        <item x="674"/>
        <item x="756"/>
        <item x="12"/>
        <item x="622"/>
        <item x="645"/>
        <item x="647"/>
        <item x="566"/>
        <item x="542"/>
        <item x="937"/>
        <item x="78"/>
        <item x="899"/>
        <item x="130"/>
        <item x="158"/>
        <item m="1" x="1202"/>
        <item x="193"/>
        <item x="281"/>
        <item m="1" x="1234"/>
        <item x="872"/>
        <item x="725"/>
        <item x="144"/>
        <item x="950"/>
        <item x="535"/>
        <item x="474"/>
        <item m="1" x="1254"/>
        <item m="1" x="1208"/>
        <item x="273"/>
        <item m="1" x="1227"/>
        <item x="400"/>
        <item x="842"/>
        <item x="122"/>
        <item x="233"/>
        <item x="404"/>
        <item x="343"/>
        <item x="948"/>
        <item x="263"/>
        <item x="227"/>
        <item x="153"/>
        <item m="1" x="1198"/>
        <item x="313"/>
        <item x="155"/>
        <item x="154"/>
        <item x="329"/>
        <item x="265"/>
        <item x="886"/>
        <item x="894"/>
        <item x="451"/>
        <item x="730"/>
        <item x="251"/>
        <item x="606"/>
        <item x="1104"/>
        <item m="1" x="1249"/>
        <item x="556"/>
        <item x="191"/>
        <item x="379"/>
        <item x="378"/>
        <item x="143"/>
        <item x="274"/>
        <item x="493"/>
        <item x="521"/>
        <item x="568"/>
        <item x="236"/>
        <item x="269"/>
        <item x="297"/>
        <item x="704"/>
        <item x="562"/>
        <item m="1" x="1247"/>
        <item x="334"/>
        <item x="1071"/>
        <item x="234"/>
        <item x="1103"/>
        <item x="655"/>
        <item m="1" x="1242"/>
        <item x="673"/>
        <item x="809"/>
        <item x="856"/>
        <item x="165"/>
        <item x="712"/>
        <item x="678"/>
        <item x="482"/>
        <item x="427"/>
        <item x="629"/>
        <item x="135"/>
        <item x="407"/>
        <item x="225"/>
        <item x="615"/>
        <item x="630"/>
        <item x="1140"/>
        <item x="552"/>
        <item x="362"/>
        <item m="1" x="1203"/>
        <item x="857"/>
        <item m="1" x="1219"/>
        <item x="412"/>
        <item x="163"/>
        <item x="713"/>
        <item x="600"/>
        <item x="206"/>
        <item x="1037"/>
        <item x="1123"/>
        <item m="1" x="1189"/>
        <item x="962"/>
        <item x="1141"/>
        <item x="966"/>
        <item x="1156"/>
        <item x="509"/>
        <item x="5"/>
        <item m="1" x="1263"/>
        <item x="65"/>
        <item x="81"/>
        <item x="871"/>
        <item m="1" x="1239"/>
        <item x="836"/>
        <item x="213"/>
        <item x="209"/>
        <item x="588"/>
        <item x="726"/>
        <item x="669"/>
        <item x="640"/>
        <item x="834"/>
        <item x="969"/>
        <item x="1126"/>
        <item x="286"/>
        <item x="398"/>
        <item x="921"/>
        <item x="947"/>
        <item x="1001"/>
        <item x="457"/>
        <item x="1122"/>
        <item x="860"/>
        <item x="1150"/>
        <item x="282"/>
        <item x="715"/>
        <item x="803"/>
        <item x="1096"/>
        <item x="515"/>
        <item x="1165"/>
        <item x="499"/>
        <item x="443"/>
        <item x="814"/>
        <item x="787"/>
        <item x="131"/>
        <item x="1065"/>
        <item x="110"/>
        <item x="913"/>
        <item x="1095"/>
        <item m="1" x="1265"/>
        <item x="881"/>
        <item x="650"/>
        <item x="854"/>
        <item x="890"/>
        <item x="1172"/>
        <item x="97"/>
        <item x="226"/>
        <item x="677"/>
        <item x="508"/>
        <item x="104"/>
        <item m="1" x="1244"/>
        <item x="149"/>
        <item x="435"/>
        <item x="1084"/>
        <item x="423"/>
        <item m="1" x="1258"/>
        <item x="1101"/>
        <item x="264"/>
        <item x="1015"/>
        <item x="59"/>
        <item x="1114"/>
        <item m="1" x="1194"/>
        <item x="526"/>
        <item x="737"/>
        <item x="210"/>
        <item x="258"/>
        <item x="1111"/>
        <item x="956"/>
        <item x="1152"/>
        <item x="534"/>
        <item m="1" x="1195"/>
        <item x="665"/>
        <item x="189"/>
        <item m="1" x="1232"/>
        <item x="580"/>
        <item x="917"/>
        <item x="968"/>
        <item x="574"/>
        <item x="941"/>
        <item x="1070"/>
        <item x="754"/>
        <item x="249"/>
        <item x="1032"/>
        <item x="62"/>
        <item x="741"/>
        <item m="1" x="1215"/>
        <item x="100"/>
        <item x="14"/>
        <item x="338"/>
        <item x="136"/>
        <item x="664"/>
        <item x="335"/>
        <item m="1" x="1274"/>
        <item x="101"/>
        <item x="332"/>
        <item x="67"/>
        <item x="711"/>
        <item x="304"/>
        <item x="452"/>
        <item x="77"/>
        <item x="848"/>
        <item x="2"/>
        <item m="1" x="1270"/>
        <item m="1" x="1275"/>
        <item x="972"/>
        <item x="1077"/>
        <item x="279"/>
        <item x="108"/>
        <item x="369"/>
        <item x="141"/>
        <item x="201"/>
        <item x="832"/>
        <item x="720"/>
        <item x="659"/>
        <item x="908"/>
        <item x="1155"/>
        <item x="718"/>
        <item x="557"/>
        <item x="743"/>
        <item x="721"/>
        <item x="1005"/>
        <item x="1094"/>
        <item x="180"/>
        <item x="470"/>
        <item m="1" x="1271"/>
        <item x="465"/>
        <item x="9"/>
        <item x="748"/>
        <item x="955"/>
        <item x="1137"/>
        <item m="1" x="1251"/>
        <item x="24"/>
        <item x="608"/>
        <item x="680"/>
        <item x="892"/>
        <item x="373"/>
        <item x="1058"/>
        <item x="350"/>
        <item x="621"/>
        <item x="880"/>
        <item x="693"/>
        <item x="885"/>
        <item x="990"/>
        <item m="1" x="1237"/>
        <item x="742"/>
        <item x="1031"/>
        <item x="1128"/>
        <item x="169"/>
        <item x="661"/>
        <item x="993"/>
        <item x="686"/>
        <item x="417"/>
        <item x="651"/>
        <item x="926"/>
        <item x="58"/>
        <item x="1166"/>
        <item x="111"/>
        <item x="114"/>
        <item x="393"/>
        <item x="428"/>
        <item x="1173"/>
        <item x="289"/>
        <item x="1160"/>
        <item x="41"/>
        <item m="1" x="1257"/>
        <item x="1013"/>
        <item x="1035"/>
        <item x="20"/>
        <item x="812"/>
        <item x="132"/>
        <item x="220"/>
        <item m="1" x="1235"/>
        <item x="1164"/>
        <item m="1" x="1226"/>
        <item m="1" x="1266"/>
        <item x="449"/>
        <item m="1" x="1216"/>
        <item x="85"/>
        <item x="559"/>
        <item x="173"/>
        <item x="785"/>
        <item x="1102"/>
        <item x="975"/>
        <item x="648"/>
        <item m="1" x="1259"/>
        <item x="93"/>
        <item x="54"/>
        <item x="760"/>
        <item x="446"/>
        <item x="430"/>
        <item x="771"/>
        <item m="1" x="1205"/>
        <item x="364"/>
        <item x="967"/>
        <item x="374"/>
        <item x="931"/>
        <item x="808"/>
        <item x="543"/>
        <item x="604"/>
        <item x="253"/>
        <item x="1018"/>
        <item x="164"/>
        <item x="310"/>
        <item x="262"/>
        <item x="116"/>
        <item x="617"/>
        <item x="959"/>
        <item x="38"/>
        <item x="657"/>
        <item x="182"/>
        <item x="88"/>
        <item x="865"/>
        <item x="802"/>
        <item x="943"/>
        <item x="609"/>
        <item x="356"/>
        <item x="733"/>
        <item x="618"/>
        <item x="935"/>
        <item x="614"/>
        <item x="923"/>
        <item x="296"/>
        <item x="727"/>
        <item x="250"/>
        <item x="602"/>
        <item x="420"/>
        <item x="976"/>
        <item x="239"/>
        <item x="561"/>
        <item x="192"/>
        <item x="1142"/>
        <item x="690"/>
        <item x="80"/>
        <item x="490"/>
        <item x="916"/>
        <item x="563"/>
        <item x="851"/>
        <item x="928"/>
        <item m="1" x="1243"/>
        <item x="796"/>
        <item x="524"/>
        <item x="625"/>
        <item x="1063"/>
        <item x="1133"/>
        <item x="419"/>
        <item x="907"/>
        <item x="488"/>
        <item x="174"/>
        <item x="1080"/>
        <item x="47"/>
        <item x="444"/>
        <item x="138"/>
        <item x="734"/>
        <item x="685"/>
        <item x="620"/>
        <item x="39"/>
        <item x="1175"/>
        <item x="287"/>
        <item x="357"/>
        <item x="330"/>
        <item x="779"/>
        <item x="911"/>
        <item x="573"/>
        <item x="897"/>
        <item x="466"/>
        <item x="530"/>
        <item x="69"/>
        <item x="115"/>
        <item m="1" x="1230"/>
        <item x="98"/>
        <item x="22"/>
        <item x="837"/>
        <item x="300"/>
        <item x="360"/>
        <item x="421"/>
        <item x="1055"/>
        <item x="572"/>
        <item x="964"/>
        <item x="255"/>
        <item x="337"/>
        <item x="1115"/>
        <item x="79"/>
        <item x="849"/>
        <item x="776"/>
        <item x="45"/>
        <item x="35"/>
        <item x="340"/>
        <item x="788"/>
        <item x="979"/>
        <item x="901"/>
        <item x="109"/>
        <item x="349"/>
        <item x="117"/>
        <item x="634"/>
        <item x="635"/>
        <item x="418"/>
        <item x="232"/>
        <item x="587"/>
        <item x="952"/>
        <item m="1" x="1185"/>
        <item m="1" x="1184"/>
        <item x="464"/>
        <item x="311"/>
        <item x="804"/>
        <item x="845"/>
        <item x="855"/>
        <item x="920"/>
        <item x="983"/>
        <item x="1030"/>
        <item x="1052"/>
        <item x="1056"/>
        <item t="default"/>
      </items>
    </pivotField>
    <pivotField showAll="0">
      <items count="94">
        <item x="11"/>
        <item x="3"/>
        <item x="0"/>
        <item x="9"/>
        <item x="4"/>
        <item m="1" x="52"/>
        <item x="25"/>
        <item x="32"/>
        <item x="26"/>
        <item x="20"/>
        <item m="1" x="75"/>
        <item m="1" x="51"/>
        <item x="29"/>
        <item x="8"/>
        <item x="17"/>
        <item m="1" x="70"/>
        <item m="1" x="78"/>
        <item m="1" x="84"/>
        <item m="1" x="74"/>
        <item m="1" x="88"/>
        <item m="1" x="71"/>
        <item m="1" x="82"/>
        <item m="1" x="61"/>
        <item m="1" x="69"/>
        <item m="1" x="55"/>
        <item x="12"/>
        <item x="24"/>
        <item m="1" x="49"/>
        <item m="1" x="77"/>
        <item m="1" x="36"/>
        <item m="1" x="47"/>
        <item x="18"/>
        <item x="27"/>
        <item m="1" x="50"/>
        <item x="7"/>
        <item m="1" x="53"/>
        <item m="1" x="35"/>
        <item m="1" x="87"/>
        <item x="1"/>
        <item m="1" x="64"/>
        <item x="19"/>
        <item m="1" x="76"/>
        <item m="1" x="48"/>
        <item m="1" x="90"/>
        <item m="1" x="44"/>
        <item m="1" x="45"/>
        <item x="22"/>
        <item x="34"/>
        <item x="33"/>
        <item m="1" x="42"/>
        <item m="1" x="56"/>
        <item x="31"/>
        <item x="10"/>
        <item m="1" x="37"/>
        <item m="1" x="54"/>
        <item m="1" x="89"/>
        <item m="1" x="79"/>
        <item m="1" x="63"/>
        <item m="1" x="43"/>
        <item x="13"/>
        <item m="1" x="73"/>
        <item x="21"/>
        <item m="1" x="92"/>
        <item x="2"/>
        <item m="1" x="62"/>
        <item m="1" x="41"/>
        <item m="1" x="46"/>
        <item m="1" x="85"/>
        <item x="6"/>
        <item m="1" x="81"/>
        <item m="1" x="38"/>
        <item x="14"/>
        <item x="5"/>
        <item m="1" x="60"/>
        <item m="1" x="83"/>
        <item m="1" x="59"/>
        <item x="23"/>
        <item m="1" x="66"/>
        <item m="1" x="67"/>
        <item m="1" x="68"/>
        <item m="1" x="72"/>
        <item m="1" x="58"/>
        <item m="1" x="39"/>
        <item x="15"/>
        <item m="1" x="40"/>
        <item x="16"/>
        <item m="1" x="57"/>
        <item x="28"/>
        <item m="1" x="91"/>
        <item m="1" x="86"/>
        <item m="1" x="80"/>
        <item x="30"/>
        <item m="1" x="65"/>
        <item t="default"/>
      </items>
    </pivotField>
    <pivotField showAll="0"/>
    <pivotField showAll="0"/>
    <pivotField dataField="1" numFmtId="164" showAll="0"/>
    <pivotField showAll="0">
      <items count="6">
        <item x="4"/>
        <item x="3"/>
        <item x="2"/>
        <item x="1"/>
        <item x="0"/>
        <item t="default"/>
      </items>
    </pivotField>
    <pivotField showAll="0"/>
    <pivotField showAll="0">
      <items count="13">
        <item x="0"/>
        <item x="10"/>
        <item x="11"/>
        <item x="9"/>
        <item x="8"/>
        <item x="7"/>
        <item x="6"/>
        <item x="5"/>
        <item x="4"/>
        <item x="3"/>
        <item x="2"/>
        <item x="1"/>
        <item t="default"/>
      </items>
    </pivotField>
    <pivotField showAll="0">
      <items count="5">
        <item x="0"/>
        <item x="3"/>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Fields count="1">
    <field x="4"/>
  </rowFields>
  <rowItems count="6">
    <i>
      <x v="109"/>
    </i>
    <i>
      <x v="135"/>
    </i>
    <i>
      <x v="299"/>
    </i>
    <i>
      <x v="671"/>
    </i>
    <i>
      <x v="849"/>
    </i>
    <i t="grand">
      <x/>
    </i>
  </rowItems>
  <colFields count="1">
    <field x="3"/>
  </colFields>
  <colItems count="51">
    <i>
      <x v="1"/>
    </i>
    <i>
      <x v="4"/>
    </i>
    <i>
      <x v="7"/>
    </i>
    <i>
      <x v="15"/>
    </i>
    <i>
      <x v="22"/>
    </i>
    <i>
      <x v="23"/>
    </i>
    <i>
      <x v="77"/>
    </i>
    <i>
      <x v="78"/>
    </i>
    <i>
      <x v="79"/>
    </i>
    <i>
      <x v="80"/>
    </i>
    <i>
      <x v="81"/>
    </i>
    <i>
      <x v="98"/>
    </i>
    <i>
      <x v="120"/>
    </i>
    <i>
      <x v="127"/>
    </i>
    <i>
      <x v="141"/>
    </i>
    <i>
      <x v="152"/>
    </i>
    <i>
      <x v="183"/>
    </i>
    <i>
      <x v="186"/>
    </i>
    <i>
      <x v="200"/>
    </i>
    <i>
      <x v="210"/>
    </i>
    <i>
      <x v="229"/>
    </i>
    <i>
      <x v="255"/>
    </i>
    <i>
      <x v="264"/>
    </i>
    <i>
      <x v="279"/>
    </i>
    <i>
      <x v="282"/>
    </i>
    <i>
      <x v="292"/>
    </i>
    <i>
      <x v="297"/>
    </i>
    <i>
      <x v="335"/>
    </i>
    <i>
      <x v="336"/>
    </i>
    <i>
      <x v="378"/>
    </i>
    <i>
      <x v="418"/>
    </i>
    <i>
      <x v="440"/>
    </i>
    <i>
      <x v="474"/>
    </i>
    <i>
      <x v="482"/>
    </i>
    <i>
      <x v="489"/>
    </i>
    <i>
      <x v="503"/>
    </i>
    <i>
      <x v="510"/>
    </i>
    <i>
      <x v="511"/>
    </i>
    <i>
      <x v="516"/>
    </i>
    <i>
      <x v="519"/>
    </i>
    <i>
      <x v="535"/>
    </i>
    <i>
      <x v="538"/>
    </i>
    <i>
      <x v="554"/>
    </i>
    <i>
      <x v="566"/>
    </i>
    <i>
      <x v="574"/>
    </i>
    <i>
      <x v="575"/>
    </i>
    <i>
      <x v="576"/>
    </i>
    <i>
      <x v="577"/>
    </i>
    <i>
      <x v="578"/>
    </i>
    <i>
      <x v="579"/>
    </i>
    <i t="grand">
      <x/>
    </i>
  </colItems>
  <dataFields count="1">
    <dataField name="Sum of Amount in USD" fld="8" baseField="0" baseItem="0" numFmtId="164"/>
  </dataFields>
  <pivotTableStyleInfo name="PivotStyleLight16" showRowHeaders="1" showColHeaders="1" showRowStripes="0" showColStripes="0" showLastColumn="1"/>
  <filters count="1">
    <filter fld="4" type="count" evalOrder="-1" id="1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3E3EBF6-C820-473E-9344-C8234286F1A1}" name="Investements types"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2">
  <location ref="L111:L112" firstHeaderRow="1" firstDataRow="1" firstDataCol="0"/>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dataField="1" showAll="0"/>
    <pivotField showAll="0">
      <items count="581">
        <item m="1" x="478"/>
        <item x="18"/>
        <item x="14"/>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x="9"/>
        <item m="1" x="540"/>
        <item m="1" x="316"/>
        <item m="1" x="287"/>
        <item m="1" x="119"/>
        <item m="1" x="103"/>
        <item m="1" x="179"/>
        <item m="1" x="98"/>
        <item m="1" x="354"/>
        <item m="1" x="502"/>
        <item m="1" x="409"/>
        <item m="1" x="400"/>
        <item m="1" x="290"/>
        <item m="1" x="203"/>
        <item m="1" x="442"/>
        <item m="1" x="82"/>
        <item x="4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x="25"/>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x="4"/>
        <item m="1" x="54"/>
        <item m="1" x="320"/>
        <item m="1" x="559"/>
        <item m="1" x="470"/>
        <item m="1" x="209"/>
        <item m="1" x="339"/>
        <item m="1" x="83"/>
        <item m="1" x="64"/>
        <item m="1" x="357"/>
        <item m="1" x="576"/>
        <item m="1" x="480"/>
        <item m="1" x="304"/>
        <item m="1" x="75"/>
        <item x="3"/>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t="default"/>
      </items>
    </pivotField>
    <pivotField showAll="0"/>
    <pivotField showAll="0">
      <items count="94">
        <item x="11"/>
        <item x="3"/>
        <item x="0"/>
        <item x="9"/>
        <item x="4"/>
        <item m="1" x="52"/>
        <item x="25"/>
        <item x="32"/>
        <item x="26"/>
        <item x="20"/>
        <item m="1" x="75"/>
        <item m="1" x="51"/>
        <item x="29"/>
        <item x="8"/>
        <item x="17"/>
        <item m="1" x="70"/>
        <item m="1" x="78"/>
        <item m="1" x="84"/>
        <item m="1" x="74"/>
        <item m="1" x="88"/>
        <item m="1" x="71"/>
        <item m="1" x="82"/>
        <item m="1" x="61"/>
        <item m="1" x="69"/>
        <item m="1" x="55"/>
        <item x="12"/>
        <item x="24"/>
        <item m="1" x="49"/>
        <item m="1" x="77"/>
        <item m="1" x="36"/>
        <item m="1" x="47"/>
        <item x="18"/>
        <item x="27"/>
        <item m="1" x="50"/>
        <item x="7"/>
        <item m="1" x="53"/>
        <item m="1" x="35"/>
        <item m="1" x="87"/>
        <item x="1"/>
        <item m="1" x="64"/>
        <item x="19"/>
        <item m="1" x="76"/>
        <item m="1" x="48"/>
        <item m="1" x="90"/>
        <item m="1" x="44"/>
        <item m="1" x="45"/>
        <item x="22"/>
        <item x="34"/>
        <item x="33"/>
        <item m="1" x="42"/>
        <item m="1" x="56"/>
        <item x="31"/>
        <item x="10"/>
        <item m="1" x="37"/>
        <item m="1" x="54"/>
        <item m="1" x="89"/>
        <item m="1" x="79"/>
        <item m="1" x="63"/>
        <item m="1" x="43"/>
        <item x="13"/>
        <item m="1" x="73"/>
        <item x="21"/>
        <item m="1" x="92"/>
        <item x="2"/>
        <item m="1" x="62"/>
        <item m="1" x="41"/>
        <item m="1" x="46"/>
        <item m="1" x="85"/>
        <item x="6"/>
        <item m="1" x="81"/>
        <item m="1" x="38"/>
        <item x="14"/>
        <item x="5"/>
        <item m="1" x="60"/>
        <item m="1" x="83"/>
        <item m="1" x="59"/>
        <item x="23"/>
        <item m="1" x="66"/>
        <item m="1" x="67"/>
        <item m="1" x="68"/>
        <item m="1" x="72"/>
        <item m="1" x="58"/>
        <item m="1" x="39"/>
        <item x="15"/>
        <item m="1" x="40"/>
        <item x="16"/>
        <item m="1" x="57"/>
        <item x="28"/>
        <item m="1" x="91"/>
        <item m="1" x="86"/>
        <item m="1" x="80"/>
        <item x="30"/>
        <item m="1" x="65"/>
        <item t="default"/>
      </items>
    </pivotField>
    <pivotField showAll="0"/>
    <pivotField showAll="0"/>
    <pivotField numFmtId="164" showAll="0"/>
    <pivotField showAll="0">
      <items count="6">
        <item x="4"/>
        <item x="3"/>
        <item x="2"/>
        <item x="1"/>
        <item x="0"/>
        <item t="default"/>
      </items>
    </pivotField>
    <pivotField showAll="0"/>
    <pivotField showAll="0">
      <items count="13">
        <item x="0"/>
        <item x="10"/>
        <item x="11"/>
        <item x="9"/>
        <item x="8"/>
        <item x="7"/>
        <item x="6"/>
        <item x="5"/>
        <item x="4"/>
        <item x="3"/>
        <item x="2"/>
        <item x="1"/>
        <item t="default"/>
      </items>
    </pivotField>
    <pivotField showAll="0">
      <items count="5">
        <item x="0"/>
        <item x="3"/>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Items count="1">
    <i/>
  </rowItems>
  <colItems count="1">
    <i/>
  </colItems>
  <dataFields count="1">
    <dataField name="Count of Startup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1FEFF70-0FB2-49E7-B85B-24F1CED1F6E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2:C37" firstHeaderRow="1" firstDataRow="1" firstDataCol="1"/>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showAll="0"/>
    <pivotField showAll="0"/>
    <pivotField showAll="0"/>
    <pivotField showAll="0"/>
    <pivotField showAll="0"/>
    <pivotField showAll="0"/>
    <pivotField dataField="1" numFmtId="164" showAll="0"/>
    <pivotField showAll="0">
      <items count="6">
        <item x="4"/>
        <item x="3"/>
        <item x="2"/>
        <item x="1"/>
        <item x="0"/>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1"/>
        <item sd="0" x="2"/>
        <item sd="0" x="3"/>
        <item sd="0" x="4"/>
        <item x="0"/>
        <item x="5"/>
        <item t="default"/>
      </items>
    </pivotField>
    <pivotField showAll="0">
      <items count="8">
        <item sd="0" x="1"/>
        <item sd="0" x="2"/>
        <item sd="0" x="3"/>
        <item sd="0" x="4"/>
        <item x="0"/>
        <item x="5"/>
        <item x="6"/>
        <item t="default"/>
      </items>
    </pivotField>
  </pivotFields>
  <rowFields count="1">
    <field x="15"/>
  </rowFields>
  <rowItems count="5">
    <i>
      <x/>
    </i>
    <i>
      <x v="1"/>
    </i>
    <i>
      <x v="2"/>
    </i>
    <i>
      <x v="3"/>
    </i>
    <i t="grand">
      <x/>
    </i>
  </rowItems>
  <colItems count="1">
    <i/>
  </colItems>
  <dataFields count="1">
    <dataField name="Sum of Amount in USD" fld="8" baseField="0" baseItem="0" numFmtId="164"/>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C817632-B626-440A-A406-6AFAD0CD67B9}" name="PivotTable8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O53:AA59" firstHeaderRow="1" firstDataRow="2" firstDataCol="1"/>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showAll="0"/>
    <pivotField showAll="0" measureFilter="1" sortType="descending">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dataField="1" numFmtId="164" showAll="0"/>
    <pivotField showAll="0">
      <items count="6">
        <item x="4"/>
        <item x="3"/>
        <item x="2"/>
        <item x="1"/>
        <item x="0"/>
        <item t="default"/>
      </items>
    </pivotField>
    <pivotField showAll="0"/>
    <pivotField axis="axisCol" showAll="0">
      <items count="13">
        <item x="0"/>
        <item x="10"/>
        <item x="11"/>
        <item x="9"/>
        <item x="8"/>
        <item x="7"/>
        <item x="6"/>
        <item x="5"/>
        <item x="4"/>
        <item x="3"/>
        <item x="2"/>
        <item x="1"/>
        <item t="default"/>
      </items>
    </pivotField>
    <pivotField showAll="0">
      <items count="5">
        <item x="0"/>
        <item x="3"/>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axis="axisRow" showAll="0">
      <items count="8">
        <item sd="0" x="1"/>
        <item sd="0" x="2"/>
        <item sd="0" x="3"/>
        <item sd="0" x="4"/>
        <item x="0"/>
        <item x="5"/>
        <item x="6"/>
        <item t="default"/>
      </items>
    </pivotField>
  </pivotFields>
  <rowFields count="1">
    <field x="16"/>
  </rowFields>
  <rowItems count="5">
    <i>
      <x/>
    </i>
    <i>
      <x v="1"/>
    </i>
    <i>
      <x v="2"/>
    </i>
    <i>
      <x v="3"/>
    </i>
    <i>
      <x v="5"/>
    </i>
  </rowItems>
  <colFields count="1">
    <field x="11"/>
  </colFields>
  <colItems count="12">
    <i>
      <x/>
    </i>
    <i>
      <x v="1"/>
    </i>
    <i>
      <x v="2"/>
    </i>
    <i>
      <x v="3"/>
    </i>
    <i>
      <x v="4"/>
    </i>
    <i>
      <x v="5"/>
    </i>
    <i>
      <x v="6"/>
    </i>
    <i>
      <x v="7"/>
    </i>
    <i>
      <x v="8"/>
    </i>
    <i>
      <x v="9"/>
    </i>
    <i>
      <x v="10"/>
    </i>
    <i>
      <x v="11"/>
    </i>
  </colItems>
  <dataFields count="1">
    <dataField name="Sum of Amount in USD" fld="8" baseField="0" baseItem="0" numFmtId="164"/>
  </dataField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ount" evalOrder="-1" id="1" iMeasureFld="0">
      <autoFilter ref="A1">
        <filterColumn colId="0">
          <top10 val="5" filterVal="5"/>
        </filterColumn>
      </autoFilter>
    </filter>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678A4F5-2B15-4806-B43E-56E5265F71BD}" name="PivotTable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location ref="H2:I8" firstHeaderRow="1" firstDataRow="1" firstDataCol="1"/>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showAll="0"/>
    <pivotField showAll="0"/>
    <pivotField showAll="0"/>
    <pivotField showAll="0"/>
    <pivotField showAll="0"/>
    <pivotField showAll="0"/>
    <pivotField dataField="1" numFmtId="164"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1"/>
        <item sd="0" x="2"/>
        <item sd="0" x="3"/>
        <item sd="0" x="4"/>
        <item x="0"/>
        <item x="5"/>
        <item t="default"/>
      </items>
    </pivotField>
    <pivotField axis="axisRow" showAll="0">
      <items count="8">
        <item sd="0" x="1"/>
        <item sd="0" x="2"/>
        <item sd="0" x="3"/>
        <item sd="0" x="4"/>
        <item x="0"/>
        <item sd="0" x="5"/>
        <item x="6"/>
        <item t="default"/>
      </items>
    </pivotField>
  </pivotFields>
  <rowFields count="3">
    <field x="16"/>
    <field x="15"/>
    <field x="14"/>
  </rowFields>
  <rowItems count="6">
    <i>
      <x/>
    </i>
    <i>
      <x v="1"/>
    </i>
    <i>
      <x v="2"/>
    </i>
    <i>
      <x v="3"/>
    </i>
    <i>
      <x v="5"/>
    </i>
    <i t="grand">
      <x/>
    </i>
  </rowItems>
  <colItems count="1">
    <i/>
  </colItems>
  <dataFields count="1">
    <dataField name="Sum of Amount in USD" fld="8" baseField="0" baseItem="0" numFmtId="164"/>
  </dataFields>
  <chartFormats count="3">
    <chartFormat chart="0" format="0" series="1">
      <pivotArea type="data" outline="0" fieldPosition="0">
        <references count="1">
          <reference field="4294967294" count="1" selected="0">
            <x v="0"/>
          </reference>
        </references>
      </pivotArea>
    </chartFormat>
    <chartFormat chart="6" format="15"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5A2FCF1-9B22-426C-8B1C-7EBE53638B54}" name="Secto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11:L17" firstHeaderRow="1" firstDataRow="1" firstDataCol="1"/>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showAll="0"/>
    <pivotField showAll="0" sortType="descending">
      <items count="581">
        <item m="1" x="478"/>
        <item x="18"/>
        <item x="14"/>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x="9"/>
        <item m="1" x="540"/>
        <item m="1" x="316"/>
        <item m="1" x="287"/>
        <item m="1" x="119"/>
        <item m="1" x="103"/>
        <item m="1" x="179"/>
        <item m="1" x="98"/>
        <item m="1" x="354"/>
        <item m="1" x="502"/>
        <item m="1" x="409"/>
        <item m="1" x="400"/>
        <item m="1" x="290"/>
        <item m="1" x="203"/>
        <item m="1" x="442"/>
        <item m="1" x="82"/>
        <item x="4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x="25"/>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x="4"/>
        <item m="1" x="54"/>
        <item m="1" x="320"/>
        <item m="1" x="559"/>
        <item m="1" x="470"/>
        <item m="1" x="209"/>
        <item m="1" x="339"/>
        <item m="1" x="83"/>
        <item m="1" x="64"/>
        <item m="1" x="357"/>
        <item m="1" x="576"/>
        <item m="1" x="480"/>
        <item m="1" x="304"/>
        <item m="1" x="75"/>
        <item x="3"/>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t="default"/>
      </items>
      <autoSortScope>
        <pivotArea dataOnly="0" outline="0" fieldPosition="0">
          <references count="1">
            <reference field="4294967294" count="1" selected="0">
              <x v="0"/>
            </reference>
          </references>
        </pivotArea>
      </autoSortScope>
    </pivotField>
    <pivotField axis="axisRow" showAll="0" measureFilter="1" sortType="descending">
      <items count="1280">
        <item m="1" x="1183"/>
        <item m="1" x="1182"/>
        <item x="784"/>
        <item x="161"/>
        <item x="870"/>
        <item x="1097"/>
        <item x="318"/>
        <item x="1163"/>
        <item x="1064"/>
        <item x="978"/>
        <item x="200"/>
        <item x="679"/>
        <item x="283"/>
        <item x="441"/>
        <item x="399"/>
        <item x="889"/>
        <item x="7"/>
        <item x="203"/>
        <item x="859"/>
        <item x="229"/>
        <item x="348"/>
        <item x="518"/>
        <item x="354"/>
        <item x="142"/>
        <item x="113"/>
        <item x="280"/>
        <item x="202"/>
        <item x="752"/>
        <item x="128"/>
        <item x="724"/>
        <item x="753"/>
        <item x="377"/>
        <item x="759"/>
        <item x="285"/>
        <item x="291"/>
        <item x="491"/>
        <item x="198"/>
        <item x="185"/>
        <item x="278"/>
        <item x="794"/>
        <item x="90"/>
        <item x="777"/>
        <item x="442"/>
        <item x="585"/>
        <item x="365"/>
        <item x="553"/>
        <item x="551"/>
        <item m="1" x="1231"/>
        <item x="1"/>
        <item x="782"/>
        <item x="1006"/>
        <item x="489"/>
        <item x="195"/>
        <item x="405"/>
        <item x="145"/>
        <item x="390"/>
        <item x="646"/>
        <item x="761"/>
        <item x="66"/>
        <item x="873"/>
        <item x="507"/>
        <item x="159"/>
        <item x="887"/>
        <item x="1082"/>
        <item x="134"/>
        <item x="479"/>
        <item x="315"/>
        <item x="1088"/>
        <item x="1087"/>
        <item x="1149"/>
        <item x="50"/>
        <item x="1090"/>
        <item x="8"/>
        <item x="632"/>
        <item x="516"/>
        <item x="37"/>
        <item x="558"/>
        <item x="1125"/>
        <item x="397"/>
        <item x="46"/>
        <item x="1161"/>
        <item x="387"/>
        <item x="277"/>
        <item x="1162"/>
        <item x="1048"/>
        <item x="461"/>
        <item x="23"/>
        <item x="747"/>
        <item x="235"/>
        <item x="1129"/>
        <item x="770"/>
        <item x="82"/>
        <item x="732"/>
        <item m="1" x="1204"/>
        <item x="1089"/>
        <item x="74"/>
        <item x="204"/>
        <item x="951"/>
        <item x="905"/>
        <item x="327"/>
        <item x="817"/>
        <item x="480"/>
        <item m="1" x="1201"/>
        <item x="51"/>
        <item x="352"/>
        <item x="346"/>
        <item x="429"/>
        <item x="351"/>
        <item x="422"/>
        <item x="49"/>
        <item x="1047"/>
        <item x="1134"/>
        <item x="840"/>
        <item x="1092"/>
        <item x="121"/>
        <item x="745"/>
        <item x="575"/>
        <item x="411"/>
        <item x="774"/>
        <item x="668"/>
        <item x="63"/>
        <item x="299"/>
        <item x="1072"/>
        <item x="455"/>
        <item x="862"/>
        <item x="478"/>
        <item x="991"/>
        <item x="91"/>
        <item x="32"/>
        <item x="445"/>
        <item x="87"/>
        <item x="175"/>
        <item x="927"/>
        <item x="336"/>
        <item m="1" x="1273"/>
        <item x="27"/>
        <item x="801"/>
        <item x="409"/>
        <item x="522"/>
        <item x="997"/>
        <item x="496"/>
        <item x="564"/>
        <item x="53"/>
        <item x="757"/>
        <item x="971"/>
        <item x="432"/>
        <item x="42"/>
        <item x="906"/>
        <item x="107"/>
        <item x="1069"/>
        <item x="714"/>
        <item x="1143"/>
        <item x="1153"/>
        <item x="740"/>
        <item x="539"/>
        <item x="1004"/>
        <item x="347"/>
        <item x="1131"/>
        <item x="1081"/>
        <item x="307"/>
        <item x="1136"/>
        <item m="1" x="1188"/>
        <item m="1" x="1187"/>
        <item x="822"/>
        <item x="869"/>
        <item x="987"/>
        <item x="800"/>
        <item x="875"/>
        <item x="60"/>
        <item x="1100"/>
        <item x="716"/>
        <item x="838"/>
        <item x="736"/>
        <item x="242"/>
        <item x="980"/>
        <item x="858"/>
        <item x="684"/>
        <item x="709"/>
        <item x="447"/>
        <item x="957"/>
        <item m="1" x="1217"/>
        <item x="1132"/>
        <item x="744"/>
        <item m="1" x="1225"/>
        <item x="919"/>
        <item x="501"/>
        <item x="294"/>
        <item x="700"/>
        <item x="389"/>
        <item x="958"/>
        <item x="527"/>
        <item x="578"/>
        <item x="1028"/>
        <item x="531"/>
        <item x="853"/>
        <item x="936"/>
        <item x="1060"/>
        <item x="468"/>
        <item x="52"/>
        <item x="34"/>
        <item x="140"/>
        <item x="472"/>
        <item x="510"/>
        <item x="944"/>
        <item x="697"/>
        <item x="1020"/>
        <item x="395"/>
        <item x="1059"/>
        <item x="43"/>
        <item x="986"/>
        <item x="824"/>
        <item x="119"/>
        <item x="483"/>
        <item x="577"/>
        <item x="1130"/>
        <item x="244"/>
        <item x="793"/>
        <item x="933"/>
        <item x="179"/>
        <item x="833"/>
        <item x="487"/>
        <item x="1049"/>
        <item x="495"/>
        <item m="1" x="1223"/>
        <item x="895"/>
        <item x="579"/>
        <item x="1026"/>
        <item x="147"/>
        <item x="252"/>
        <item x="599"/>
        <item x="570"/>
        <item x="188"/>
        <item x="1054"/>
        <item x="303"/>
        <item m="1" x="1240"/>
        <item x="190"/>
        <item x="1110"/>
        <item x="988"/>
        <item x="172"/>
        <item x="940"/>
        <item x="197"/>
        <item x="1174"/>
        <item x="769"/>
        <item x="1121"/>
        <item x="637"/>
        <item x="33"/>
        <item x="434"/>
        <item x="26"/>
        <item x="469"/>
        <item x="212"/>
        <item x="361"/>
        <item x="72"/>
        <item x="708"/>
        <item m="1" x="1200"/>
        <item x="223"/>
        <item x="293"/>
        <item x="1099"/>
        <item x="30"/>
        <item x="929"/>
        <item x="1008"/>
        <item x="611"/>
        <item x="463"/>
        <item x="533"/>
        <item x="112"/>
        <item x="196"/>
        <item x="194"/>
        <item x="1033"/>
        <item x="467"/>
        <item x="55"/>
        <item x="367"/>
        <item x="882"/>
        <item x="231"/>
        <item x="597"/>
        <item x="341"/>
        <item m="1" x="1206"/>
        <item x="436"/>
        <item x="71"/>
        <item x="843"/>
        <item x="662"/>
        <item x="623"/>
        <item x="795"/>
        <item m="1" x="1260"/>
        <item x="339"/>
        <item x="205"/>
        <item x="1062"/>
        <item x="877"/>
        <item x="706"/>
        <item x="643"/>
        <item x="598"/>
        <item x="1109"/>
        <item m="1" x="1277"/>
        <item x="68"/>
        <item x="99"/>
        <item x="333"/>
        <item x="151"/>
        <item m="1" x="1196"/>
        <item x="538"/>
        <item x="1098"/>
        <item x="992"/>
        <item x="592"/>
        <item x="591"/>
        <item x="413"/>
        <item x="370"/>
        <item x="1053"/>
        <item x="963"/>
        <item x="56"/>
        <item x="698"/>
        <item x="366"/>
        <item m="1" x="1207"/>
        <item x="778"/>
        <item x="302"/>
        <item x="31"/>
        <item x="376"/>
        <item x="981"/>
        <item x="1159"/>
        <item x="314"/>
        <item x="1073"/>
        <item x="878"/>
        <item x="406"/>
        <item x="17"/>
        <item x="0"/>
        <item x="139"/>
        <item x="799"/>
        <item x="21"/>
        <item x="75"/>
        <item x="797"/>
        <item x="1170"/>
        <item x="4"/>
        <item x="820"/>
        <item x="590"/>
        <item x="453"/>
        <item x="529"/>
        <item x="458"/>
        <item x="755"/>
        <item x="345"/>
        <item x="471"/>
        <item x="1171"/>
        <item x="841"/>
        <item x="266"/>
        <item x="502"/>
        <item x="523"/>
        <item x="974"/>
        <item x="915"/>
        <item m="1" x="1228"/>
        <item x="261"/>
        <item x="783"/>
        <item x="401"/>
        <item x="627"/>
        <item x="660"/>
        <item m="1" x="1211"/>
        <item x="751"/>
        <item x="1116"/>
        <item x="898"/>
        <item x="1106"/>
        <item x="504"/>
        <item x="546"/>
        <item x="275"/>
        <item x="641"/>
        <item x="13"/>
        <item x="1024"/>
        <item x="973"/>
        <item x="89"/>
        <item x="224"/>
        <item x="83"/>
        <item x="319"/>
        <item x="595"/>
        <item x="696"/>
        <item x="999"/>
        <item x="1019"/>
        <item x="536"/>
        <item x="505"/>
        <item x="183"/>
        <item x="607"/>
        <item x="28"/>
        <item x="1042"/>
        <item x="425"/>
        <item x="705"/>
        <item x="19"/>
        <item x="64"/>
        <item x="276"/>
        <item x="938"/>
        <item x="949"/>
        <item x="549"/>
        <item x="649"/>
        <item x="301"/>
        <item x="703"/>
        <item x="612"/>
        <item x="1154"/>
        <item m="1" x="1199"/>
        <item x="290"/>
        <item x="541"/>
        <item x="671"/>
        <item x="260"/>
        <item x="994"/>
        <item x="385"/>
        <item x="11"/>
        <item x="765"/>
        <item x="439"/>
        <item x="1093"/>
        <item m="1" x="1246"/>
        <item x="874"/>
        <item x="989"/>
        <item x="76"/>
        <item x="1178"/>
        <item x="323"/>
        <item x="372"/>
        <item x="548"/>
        <item x="888"/>
        <item x="900"/>
        <item x="61"/>
        <item x="1023"/>
        <item x="827"/>
        <item x="316"/>
        <item x="984"/>
        <item x="596"/>
        <item x="844"/>
        <item x="667"/>
        <item x="320"/>
        <item x="903"/>
        <item x="473"/>
        <item x="240"/>
        <item x="456"/>
        <item x="431"/>
        <item x="513"/>
        <item x="731"/>
        <item m="1" x="1248"/>
        <item x="1083"/>
        <item x="48"/>
        <item x="985"/>
        <item x="363"/>
        <item x="879"/>
        <item x="485"/>
        <item x="176"/>
        <item x="178"/>
        <item x="486"/>
        <item x="593"/>
        <item m="1" x="1268"/>
        <item x="243"/>
        <item x="790"/>
        <item x="681"/>
        <item x="247"/>
        <item x="355"/>
        <item x="584"/>
        <item x="1046"/>
        <item x="1078"/>
        <item x="437"/>
        <item m="1" x="1191"/>
        <item x="18"/>
        <item m="1" x="1264"/>
        <item x="415"/>
        <item m="1" x="1209"/>
        <item x="687"/>
        <item x="454"/>
        <item x="506"/>
        <item m="1" x="1269"/>
        <item x="567"/>
        <item x="945"/>
        <item x="295"/>
        <item x="392"/>
        <item x="1167"/>
        <item x="514"/>
        <item x="710"/>
        <item m="1" x="1192"/>
        <item x="1169"/>
        <item x="946"/>
        <item x="309"/>
        <item x="160"/>
        <item x="426"/>
        <item x="876"/>
        <item x="215"/>
        <item x="547"/>
        <item x="375"/>
        <item x="382"/>
        <item m="1" x="1252"/>
        <item x="96"/>
        <item x="554"/>
        <item x="1105"/>
        <item m="1" x="1210"/>
        <item x="317"/>
        <item x="702"/>
        <item x="1124"/>
        <item x="211"/>
        <item x="298"/>
        <item x="492"/>
        <item m="1" x="1255"/>
        <item x="1050"/>
        <item x="789"/>
        <item x="95"/>
        <item m="1" x="1218"/>
        <item x="184"/>
        <item x="1118"/>
        <item x="246"/>
        <item x="544"/>
        <item x="540"/>
        <item x="805"/>
        <item x="846"/>
        <item x="1057"/>
        <item x="682"/>
        <item x="1119"/>
        <item x="1066"/>
        <item x="462"/>
        <item x="896"/>
        <item x="884"/>
        <item x="750"/>
        <item x="324"/>
        <item x="359"/>
        <item x="416"/>
        <item x="1113"/>
        <item x="1177"/>
        <item x="270"/>
        <item x="852"/>
        <item x="763"/>
        <item x="1041"/>
        <item x="57"/>
        <item x="605"/>
        <item x="738"/>
        <item x="861"/>
        <item x="271"/>
        <item x="424"/>
        <item x="603"/>
        <item x="977"/>
        <item x="222"/>
        <item x="550"/>
        <item x="1151"/>
        <item x="925"/>
        <item m="1" x="1186"/>
        <item x="1076"/>
        <item x="781"/>
        <item x="764"/>
        <item x="773"/>
        <item x="601"/>
        <item m="1" x="1214"/>
        <item x="792"/>
        <item x="29"/>
        <item x="1085"/>
        <item x="656"/>
        <item x="358"/>
        <item x="217"/>
        <item x="631"/>
        <item x="344"/>
        <item m="1" x="1220"/>
        <item x="1127"/>
        <item x="666"/>
        <item x="683"/>
        <item x="288"/>
        <item x="918"/>
        <item x="819"/>
        <item x="930"/>
        <item x="120"/>
        <item x="723"/>
        <item x="1146"/>
        <item x="40"/>
        <item x="576"/>
        <item x="532"/>
        <item x="86"/>
        <item x="156"/>
        <item x="512"/>
        <item x="569"/>
        <item x="218"/>
        <item x="798"/>
        <item x="653"/>
        <item x="221"/>
        <item x="839"/>
        <item x="511"/>
        <item x="148"/>
        <item x="433"/>
        <item x="1158"/>
        <item x="746"/>
        <item x="368"/>
        <item x="934"/>
        <item m="1" x="1253"/>
        <item x="689"/>
        <item x="73"/>
        <item x="123"/>
        <item x="672"/>
        <item m="1" x="1250"/>
        <item x="982"/>
        <item x="954"/>
        <item x="10"/>
        <item x="1009"/>
        <item x="414"/>
        <item x="44"/>
        <item x="610"/>
        <item x="391"/>
        <item x="353"/>
        <item x="500"/>
        <item x="571"/>
        <item m="1" x="1276"/>
        <item x="616"/>
        <item x="186"/>
        <item x="1007"/>
        <item x="675"/>
        <item x="914"/>
        <item x="103"/>
        <item x="167"/>
        <item x="707"/>
        <item x="636"/>
        <item x="284"/>
        <item x="408"/>
        <item x="1061"/>
        <item x="1051"/>
        <item x="1135"/>
        <item x="380"/>
        <item m="1" x="1267"/>
        <item x="448"/>
        <item m="1" x="1181"/>
        <item x="835"/>
        <item x="16"/>
        <item x="331"/>
        <item m="1" x="1212"/>
        <item x="1036"/>
        <item x="256"/>
        <item x="208"/>
        <item x="1108"/>
        <item x="105"/>
        <item x="207"/>
        <item x="384"/>
        <item x="1180"/>
        <item x="970"/>
        <item x="1157"/>
        <item x="84"/>
        <item m="1" x="1238"/>
        <item x="1045"/>
        <item x="484"/>
        <item x="325"/>
        <item x="749"/>
        <item x="565"/>
        <item x="322"/>
        <item x="922"/>
        <item x="230"/>
        <item x="850"/>
        <item m="1" x="1256"/>
        <item x="503"/>
        <item x="1139"/>
        <item x="388"/>
        <item m="1" x="1262"/>
        <item x="440"/>
        <item x="1029"/>
        <item x="1011"/>
        <item x="1148"/>
        <item x="1168"/>
        <item x="939"/>
        <item m="1" x="1213"/>
        <item x="692"/>
        <item x="932"/>
        <item x="1086"/>
        <item m="1" x="1190"/>
        <item x="1120"/>
        <item x="831"/>
        <item x="321"/>
        <item x="1112"/>
        <item x="735"/>
        <item x="555"/>
        <item x="768"/>
        <item x="477"/>
        <item x="305"/>
        <item x="893"/>
        <item x="863"/>
        <item x="312"/>
        <item x="272"/>
        <item x="1044"/>
        <item x="216"/>
        <item x="767"/>
        <item x="1117"/>
        <item x="308"/>
        <item x="371"/>
        <item x="498"/>
        <item x="902"/>
        <item x="868"/>
        <item x="520"/>
        <item x="157"/>
        <item x="25"/>
        <item m="1" x="1272"/>
        <item x="1040"/>
        <item x="267"/>
        <item x="36"/>
        <item m="1" x="1197"/>
        <item x="829"/>
        <item x="676"/>
        <item x="476"/>
        <item x="171"/>
        <item x="1002"/>
        <item x="497"/>
        <item x="525"/>
        <item x="639"/>
        <item x="780"/>
        <item x="658"/>
        <item x="450"/>
        <item x="102"/>
        <item x="1091"/>
        <item x="342"/>
        <item m="1" x="1278"/>
        <item x="168"/>
        <item x="118"/>
        <item x="124"/>
        <item x="257"/>
        <item x="1147"/>
        <item x="177"/>
        <item x="94"/>
        <item x="306"/>
        <item x="1043"/>
        <item x="624"/>
        <item x="528"/>
        <item x="998"/>
        <item x="638"/>
        <item x="1074"/>
        <item x="1022"/>
        <item x="613"/>
        <item x="1027"/>
        <item x="1068"/>
        <item x="1025"/>
        <item x="717"/>
        <item x="106"/>
        <item x="582"/>
        <item x="830"/>
        <item m="1" x="1221"/>
        <item x="438"/>
        <item x="619"/>
        <item x="1016"/>
        <item x="719"/>
        <item x="883"/>
        <item x="545"/>
        <item x="866"/>
        <item x="1145"/>
        <item x="815"/>
        <item x="942"/>
        <item x="402"/>
        <item x="816"/>
        <item x="642"/>
        <item x="137"/>
        <item x="1079"/>
        <item x="1010"/>
        <item x="828"/>
        <item x="1014"/>
        <item x="701"/>
        <item x="1021"/>
        <item x="924"/>
        <item x="758"/>
        <item m="1" x="1224"/>
        <item x="695"/>
        <item x="728"/>
        <item x="996"/>
        <item x="807"/>
        <item x="383"/>
        <item x="810"/>
        <item x="166"/>
        <item x="909"/>
        <item x="594"/>
        <item x="960"/>
        <item x="628"/>
        <item x="328"/>
        <item x="1075"/>
        <item x="589"/>
        <item x="410"/>
        <item x="1039"/>
        <item m="1" x="1245"/>
        <item x="818"/>
        <item x="965"/>
        <item x="823"/>
        <item x="699"/>
        <item x="1038"/>
        <item x="403"/>
        <item x="199"/>
        <item x="633"/>
        <item x="583"/>
        <item x="663"/>
        <item x="15"/>
        <item x="1144"/>
        <item x="775"/>
        <item x="581"/>
        <item x="891"/>
        <item x="806"/>
        <item x="1034"/>
        <item x="386"/>
        <item x="238"/>
        <item x="1176"/>
        <item x="219"/>
        <item x="519"/>
        <item x="150"/>
        <item x="6"/>
        <item x="825"/>
        <item x="904"/>
        <item x="652"/>
        <item x="910"/>
        <item x="766"/>
        <item x="791"/>
        <item x="739"/>
        <item x="654"/>
        <item x="772"/>
        <item x="1138"/>
        <item x="326"/>
        <item x="786"/>
        <item x="821"/>
        <item x="912"/>
        <item x="245"/>
        <item x="237"/>
        <item x="826"/>
        <item x="126"/>
        <item m="1" x="1236"/>
        <item x="762"/>
        <item x="268"/>
        <item x="626"/>
        <item x="292"/>
        <item x="259"/>
        <item x="396"/>
        <item x="248"/>
        <item x="691"/>
        <item m="1" x="1233"/>
        <item x="813"/>
        <item x="1012"/>
        <item x="670"/>
        <item x="995"/>
        <item x="187"/>
        <item x="133"/>
        <item x="961"/>
        <item x="1107"/>
        <item x="1003"/>
        <item x="146"/>
        <item x="688"/>
        <item x="228"/>
        <item x="494"/>
        <item x="214"/>
        <item x="381"/>
        <item x="722"/>
        <item x="152"/>
        <item x="170"/>
        <item x="3"/>
        <item x="694"/>
        <item m="1" x="1241"/>
        <item x="1067"/>
        <item x="1000"/>
        <item x="953"/>
        <item m="1" x="1222"/>
        <item m="1" x="1229"/>
        <item x="864"/>
        <item x="847"/>
        <item x="729"/>
        <item x="586"/>
        <item x="811"/>
        <item x="394"/>
        <item x="1017"/>
        <item x="241"/>
        <item x="70"/>
        <item x="162"/>
        <item x="560"/>
        <item m="1" x="1193"/>
        <item x="254"/>
        <item x="867"/>
        <item x="537"/>
        <item x="92"/>
        <item x="459"/>
        <item x="1179"/>
        <item x="475"/>
        <item x="517"/>
        <item x="460"/>
        <item x="127"/>
        <item x="125"/>
        <item x="129"/>
        <item x="481"/>
        <item x="181"/>
        <item m="1" x="1261"/>
        <item x="644"/>
        <item x="674"/>
        <item x="756"/>
        <item x="12"/>
        <item x="622"/>
        <item x="645"/>
        <item x="647"/>
        <item x="566"/>
        <item x="542"/>
        <item x="937"/>
        <item x="78"/>
        <item x="899"/>
        <item x="130"/>
        <item x="158"/>
        <item m="1" x="1202"/>
        <item x="193"/>
        <item x="281"/>
        <item m="1" x="1234"/>
        <item x="872"/>
        <item x="725"/>
        <item x="144"/>
        <item x="950"/>
        <item x="535"/>
        <item x="474"/>
        <item m="1" x="1254"/>
        <item m="1" x="1208"/>
        <item x="273"/>
        <item m="1" x="1227"/>
        <item x="400"/>
        <item x="842"/>
        <item x="122"/>
        <item x="233"/>
        <item x="404"/>
        <item x="343"/>
        <item x="948"/>
        <item x="263"/>
        <item x="227"/>
        <item x="153"/>
        <item m="1" x="1198"/>
        <item x="313"/>
        <item x="155"/>
        <item x="154"/>
        <item x="329"/>
        <item x="265"/>
        <item x="886"/>
        <item x="894"/>
        <item x="451"/>
        <item x="730"/>
        <item x="251"/>
        <item x="606"/>
        <item x="1104"/>
        <item m="1" x="1249"/>
        <item x="556"/>
        <item x="191"/>
        <item x="379"/>
        <item x="378"/>
        <item x="143"/>
        <item x="274"/>
        <item x="493"/>
        <item x="521"/>
        <item x="568"/>
        <item x="236"/>
        <item x="269"/>
        <item x="297"/>
        <item x="704"/>
        <item x="562"/>
        <item m="1" x="1247"/>
        <item x="334"/>
        <item x="1071"/>
        <item x="234"/>
        <item x="1103"/>
        <item x="655"/>
        <item m="1" x="1242"/>
        <item x="673"/>
        <item x="809"/>
        <item x="856"/>
        <item x="165"/>
        <item x="712"/>
        <item x="678"/>
        <item x="482"/>
        <item x="427"/>
        <item x="629"/>
        <item x="135"/>
        <item x="407"/>
        <item x="225"/>
        <item x="615"/>
        <item x="630"/>
        <item x="1140"/>
        <item x="552"/>
        <item x="362"/>
        <item m="1" x="1203"/>
        <item x="857"/>
        <item m="1" x="1219"/>
        <item x="412"/>
        <item x="163"/>
        <item x="713"/>
        <item x="600"/>
        <item x="206"/>
        <item x="1037"/>
        <item x="1123"/>
        <item m="1" x="1189"/>
        <item x="962"/>
        <item x="1141"/>
        <item x="966"/>
        <item x="1156"/>
        <item x="509"/>
        <item x="5"/>
        <item m="1" x="1263"/>
        <item x="65"/>
        <item x="81"/>
        <item x="871"/>
        <item m="1" x="1239"/>
        <item x="836"/>
        <item x="213"/>
        <item x="209"/>
        <item x="588"/>
        <item x="726"/>
        <item x="669"/>
        <item x="640"/>
        <item x="834"/>
        <item x="969"/>
        <item x="1126"/>
        <item x="286"/>
        <item x="398"/>
        <item x="921"/>
        <item x="947"/>
        <item x="1001"/>
        <item x="457"/>
        <item x="1122"/>
        <item x="860"/>
        <item x="1150"/>
        <item x="282"/>
        <item x="715"/>
        <item x="803"/>
        <item x="1096"/>
        <item x="515"/>
        <item x="1165"/>
        <item x="499"/>
        <item x="443"/>
        <item x="814"/>
        <item x="787"/>
        <item x="131"/>
        <item x="1065"/>
        <item x="110"/>
        <item x="913"/>
        <item x="1095"/>
        <item m="1" x="1265"/>
        <item x="881"/>
        <item x="650"/>
        <item x="854"/>
        <item x="890"/>
        <item x="1172"/>
        <item x="97"/>
        <item x="226"/>
        <item x="677"/>
        <item x="508"/>
        <item x="104"/>
        <item m="1" x="1244"/>
        <item x="149"/>
        <item x="435"/>
        <item x="1084"/>
        <item x="423"/>
        <item m="1" x="1258"/>
        <item x="1101"/>
        <item x="264"/>
        <item x="1015"/>
        <item x="59"/>
        <item x="1114"/>
        <item m="1" x="1194"/>
        <item x="526"/>
        <item x="737"/>
        <item x="210"/>
        <item x="258"/>
        <item x="1111"/>
        <item x="956"/>
        <item x="1152"/>
        <item x="534"/>
        <item m="1" x="1195"/>
        <item x="665"/>
        <item x="189"/>
        <item m="1" x="1232"/>
        <item x="580"/>
        <item x="917"/>
        <item x="968"/>
        <item x="574"/>
        <item x="941"/>
        <item x="1070"/>
        <item x="754"/>
        <item x="249"/>
        <item x="1032"/>
        <item x="62"/>
        <item x="741"/>
        <item m="1" x="1215"/>
        <item x="100"/>
        <item x="14"/>
        <item x="338"/>
        <item x="136"/>
        <item x="664"/>
        <item x="335"/>
        <item m="1" x="1274"/>
        <item x="101"/>
        <item x="332"/>
        <item x="67"/>
        <item x="711"/>
        <item x="304"/>
        <item x="452"/>
        <item x="77"/>
        <item x="848"/>
        <item x="2"/>
        <item m="1" x="1270"/>
        <item m="1" x="1275"/>
        <item x="972"/>
        <item x="1077"/>
        <item x="279"/>
        <item x="108"/>
        <item x="369"/>
        <item x="141"/>
        <item x="201"/>
        <item x="832"/>
        <item x="720"/>
        <item x="659"/>
        <item x="908"/>
        <item x="1155"/>
        <item x="718"/>
        <item x="557"/>
        <item x="743"/>
        <item x="721"/>
        <item x="1005"/>
        <item x="1094"/>
        <item x="180"/>
        <item x="470"/>
        <item m="1" x="1271"/>
        <item x="465"/>
        <item x="9"/>
        <item x="748"/>
        <item x="955"/>
        <item x="1137"/>
        <item m="1" x="1251"/>
        <item x="24"/>
        <item x="608"/>
        <item x="680"/>
        <item x="892"/>
        <item x="373"/>
        <item x="1058"/>
        <item x="350"/>
        <item x="621"/>
        <item x="880"/>
        <item x="693"/>
        <item x="885"/>
        <item x="990"/>
        <item m="1" x="1237"/>
        <item x="742"/>
        <item x="1031"/>
        <item x="1128"/>
        <item x="169"/>
        <item x="661"/>
        <item x="993"/>
        <item x="686"/>
        <item x="417"/>
        <item x="651"/>
        <item x="926"/>
        <item x="58"/>
        <item x="1166"/>
        <item x="111"/>
        <item x="114"/>
        <item x="393"/>
        <item x="428"/>
        <item x="1173"/>
        <item x="289"/>
        <item x="1160"/>
        <item x="41"/>
        <item m="1" x="1257"/>
        <item x="1013"/>
        <item x="1035"/>
        <item x="20"/>
        <item x="812"/>
        <item x="132"/>
        <item x="220"/>
        <item m="1" x="1235"/>
        <item x="1164"/>
        <item m="1" x="1226"/>
        <item m="1" x="1266"/>
        <item x="449"/>
        <item m="1" x="1216"/>
        <item x="85"/>
        <item x="559"/>
        <item x="173"/>
        <item x="785"/>
        <item x="1102"/>
        <item x="975"/>
        <item x="648"/>
        <item m="1" x="1259"/>
        <item x="93"/>
        <item x="54"/>
        <item x="760"/>
        <item x="446"/>
        <item x="430"/>
        <item x="771"/>
        <item m="1" x="1205"/>
        <item x="364"/>
        <item x="967"/>
        <item x="374"/>
        <item x="931"/>
        <item x="808"/>
        <item x="543"/>
        <item x="604"/>
        <item x="253"/>
        <item x="1018"/>
        <item x="164"/>
        <item x="310"/>
        <item x="262"/>
        <item x="116"/>
        <item x="617"/>
        <item x="959"/>
        <item x="38"/>
        <item x="657"/>
        <item x="182"/>
        <item x="88"/>
        <item x="865"/>
        <item x="802"/>
        <item x="943"/>
        <item x="609"/>
        <item x="356"/>
        <item x="733"/>
        <item x="618"/>
        <item x="935"/>
        <item x="614"/>
        <item x="923"/>
        <item x="296"/>
        <item x="727"/>
        <item x="250"/>
        <item x="602"/>
        <item x="420"/>
        <item x="976"/>
        <item x="239"/>
        <item x="561"/>
        <item x="192"/>
        <item x="1142"/>
        <item x="690"/>
        <item x="80"/>
        <item x="490"/>
        <item x="916"/>
        <item x="563"/>
        <item x="851"/>
        <item x="928"/>
        <item m="1" x="1243"/>
        <item x="796"/>
        <item x="524"/>
        <item x="625"/>
        <item x="1063"/>
        <item x="1133"/>
        <item x="419"/>
        <item x="907"/>
        <item x="488"/>
        <item x="174"/>
        <item x="1080"/>
        <item x="47"/>
        <item x="444"/>
        <item x="138"/>
        <item x="734"/>
        <item x="685"/>
        <item x="620"/>
        <item x="39"/>
        <item x="1175"/>
        <item x="287"/>
        <item x="357"/>
        <item x="330"/>
        <item x="779"/>
        <item x="911"/>
        <item x="573"/>
        <item x="897"/>
        <item x="466"/>
        <item x="530"/>
        <item x="69"/>
        <item x="115"/>
        <item m="1" x="1230"/>
        <item x="98"/>
        <item x="22"/>
        <item x="837"/>
        <item x="300"/>
        <item x="360"/>
        <item x="421"/>
        <item x="1055"/>
        <item x="572"/>
        <item x="964"/>
        <item x="255"/>
        <item x="337"/>
        <item x="1115"/>
        <item x="79"/>
        <item x="849"/>
        <item x="776"/>
        <item x="45"/>
        <item x="35"/>
        <item x="340"/>
        <item x="788"/>
        <item x="979"/>
        <item x="901"/>
        <item x="109"/>
        <item x="349"/>
        <item x="117"/>
        <item x="634"/>
        <item x="635"/>
        <item x="418"/>
        <item x="232"/>
        <item x="587"/>
        <item x="952"/>
        <item m="1" x="1185"/>
        <item m="1" x="1184"/>
        <item x="464"/>
        <item x="311"/>
        <item x="804"/>
        <item x="845"/>
        <item x="855"/>
        <item x="920"/>
        <item x="983"/>
        <item x="1030"/>
        <item x="1052"/>
        <item x="1056"/>
        <item t="default"/>
      </items>
      <autoSortScope>
        <pivotArea dataOnly="0" outline="0" fieldPosition="0">
          <references count="1">
            <reference field="4294967294" count="1" selected="0">
              <x v="0"/>
            </reference>
          </references>
        </pivotArea>
      </autoSortScope>
    </pivotField>
    <pivotField showAll="0">
      <items count="94">
        <item x="11"/>
        <item x="3"/>
        <item x="0"/>
        <item x="9"/>
        <item x="4"/>
        <item m="1" x="52"/>
        <item x="25"/>
        <item x="32"/>
        <item x="26"/>
        <item x="20"/>
        <item m="1" x="75"/>
        <item m="1" x="51"/>
        <item x="29"/>
        <item x="8"/>
        <item x="17"/>
        <item m="1" x="70"/>
        <item m="1" x="78"/>
        <item m="1" x="84"/>
        <item m="1" x="74"/>
        <item m="1" x="88"/>
        <item m="1" x="71"/>
        <item m="1" x="82"/>
        <item m="1" x="61"/>
        <item m="1" x="69"/>
        <item m="1" x="55"/>
        <item x="12"/>
        <item x="24"/>
        <item m="1" x="49"/>
        <item m="1" x="77"/>
        <item m="1" x="36"/>
        <item m="1" x="47"/>
        <item x="18"/>
        <item x="27"/>
        <item m="1" x="50"/>
        <item x="7"/>
        <item m="1" x="53"/>
        <item m="1" x="35"/>
        <item m="1" x="87"/>
        <item x="1"/>
        <item m="1" x="64"/>
        <item x="19"/>
        <item m="1" x="76"/>
        <item m="1" x="48"/>
        <item m="1" x="90"/>
        <item m="1" x="44"/>
        <item m="1" x="45"/>
        <item x="22"/>
        <item x="34"/>
        <item x="33"/>
        <item m="1" x="42"/>
        <item m="1" x="56"/>
        <item x="31"/>
        <item x="10"/>
        <item m="1" x="37"/>
        <item m="1" x="54"/>
        <item m="1" x="89"/>
        <item m="1" x="79"/>
        <item m="1" x="63"/>
        <item m="1" x="43"/>
        <item x="13"/>
        <item m="1" x="73"/>
        <item x="21"/>
        <item m="1" x="92"/>
        <item x="2"/>
        <item m="1" x="62"/>
        <item m="1" x="41"/>
        <item m="1" x="46"/>
        <item m="1" x="85"/>
        <item x="6"/>
        <item m="1" x="81"/>
        <item m="1" x="38"/>
        <item x="14"/>
        <item x="5"/>
        <item m="1" x="60"/>
        <item m="1" x="83"/>
        <item m="1" x="59"/>
        <item x="23"/>
        <item m="1" x="66"/>
        <item m="1" x="67"/>
        <item m="1" x="68"/>
        <item m="1" x="72"/>
        <item m="1" x="58"/>
        <item m="1" x="39"/>
        <item x="15"/>
        <item m="1" x="40"/>
        <item x="16"/>
        <item m="1" x="57"/>
        <item x="28"/>
        <item m="1" x="91"/>
        <item m="1" x="86"/>
        <item m="1" x="80"/>
        <item x="30"/>
        <item m="1" x="65"/>
        <item t="default"/>
      </items>
    </pivotField>
    <pivotField showAll="0"/>
    <pivotField showAll="0"/>
    <pivotField dataField="1" numFmtId="164" showAll="0"/>
    <pivotField showAll="0">
      <items count="6">
        <item x="4"/>
        <item x="3"/>
        <item x="2"/>
        <item x="1"/>
        <item x="0"/>
        <item t="default"/>
      </items>
    </pivotField>
    <pivotField showAll="0"/>
    <pivotField showAll="0">
      <items count="13">
        <item x="0"/>
        <item x="10"/>
        <item x="11"/>
        <item x="9"/>
        <item x="8"/>
        <item x="7"/>
        <item x="6"/>
        <item x="5"/>
        <item x="4"/>
        <item x="3"/>
        <item x="2"/>
        <item x="1"/>
        <item t="default"/>
      </items>
    </pivotField>
    <pivotField showAll="0">
      <items count="5">
        <item x="0"/>
        <item x="3"/>
        <item x="2"/>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Fields count="1">
    <field x="4"/>
  </rowFields>
  <rowItems count="6">
    <i>
      <x v="109"/>
    </i>
    <i>
      <x v="849"/>
    </i>
    <i>
      <x v="671"/>
    </i>
    <i>
      <x v="299"/>
    </i>
    <i>
      <x v="135"/>
    </i>
    <i t="grand">
      <x/>
    </i>
  </rowItems>
  <colItems count="1">
    <i/>
  </colItems>
  <dataFields count="1">
    <dataField name="Sum of Amount in USD" fld="8" baseField="0" baseItem="0" numFmtId="164"/>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648755B-BC4F-4EC3-A1D5-9ADC57DDB6FE}" name="Startup Count Over 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59:M109" firstHeaderRow="1" firstDataRow="2" firstDataCol="1"/>
  <pivotFields count="17">
    <pivotField showAll="0"/>
    <pivotField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dataField="1" showAll="0"/>
    <pivotField showAll="0">
      <items count="581">
        <item m="1" x="478"/>
        <item x="18"/>
        <item x="14"/>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x="9"/>
        <item m="1" x="540"/>
        <item m="1" x="316"/>
        <item m="1" x="287"/>
        <item m="1" x="119"/>
        <item m="1" x="103"/>
        <item m="1" x="179"/>
        <item m="1" x="98"/>
        <item m="1" x="354"/>
        <item m="1" x="502"/>
        <item m="1" x="409"/>
        <item m="1" x="400"/>
        <item m="1" x="290"/>
        <item m="1" x="203"/>
        <item m="1" x="442"/>
        <item m="1" x="82"/>
        <item x="4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x="25"/>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x="4"/>
        <item m="1" x="54"/>
        <item m="1" x="320"/>
        <item m="1" x="559"/>
        <item m="1" x="470"/>
        <item m="1" x="209"/>
        <item m="1" x="339"/>
        <item m="1" x="83"/>
        <item m="1" x="64"/>
        <item m="1" x="357"/>
        <item m="1" x="576"/>
        <item m="1" x="480"/>
        <item m="1" x="304"/>
        <item m="1" x="75"/>
        <item x="3"/>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t="default"/>
      </items>
    </pivotField>
    <pivotField showAll="0"/>
    <pivotField showAll="0">
      <items count="94">
        <item x="11"/>
        <item x="3"/>
        <item x="0"/>
        <item x="9"/>
        <item x="4"/>
        <item m="1" x="52"/>
        <item x="25"/>
        <item x="32"/>
        <item x="26"/>
        <item x="20"/>
        <item m="1" x="75"/>
        <item m="1" x="51"/>
        <item x="29"/>
        <item x="8"/>
        <item x="17"/>
        <item m="1" x="70"/>
        <item m="1" x="78"/>
        <item m="1" x="84"/>
        <item m="1" x="74"/>
        <item m="1" x="88"/>
        <item m="1" x="71"/>
        <item m="1" x="82"/>
        <item m="1" x="61"/>
        <item m="1" x="69"/>
        <item m="1" x="55"/>
        <item x="12"/>
        <item x="24"/>
        <item m="1" x="49"/>
        <item m="1" x="77"/>
        <item m="1" x="36"/>
        <item m="1" x="47"/>
        <item x="18"/>
        <item x="27"/>
        <item m="1" x="50"/>
        <item x="7"/>
        <item m="1" x="53"/>
        <item m="1" x="35"/>
        <item m="1" x="87"/>
        <item x="1"/>
        <item m="1" x="64"/>
        <item x="19"/>
        <item m="1" x="76"/>
        <item m="1" x="48"/>
        <item m="1" x="90"/>
        <item m="1" x="44"/>
        <item m="1" x="45"/>
        <item x="22"/>
        <item x="34"/>
        <item x="33"/>
        <item m="1" x="42"/>
        <item m="1" x="56"/>
        <item x="31"/>
        <item x="10"/>
        <item m="1" x="37"/>
        <item m="1" x="54"/>
        <item m="1" x="89"/>
        <item m="1" x="79"/>
        <item m="1" x="63"/>
        <item m="1" x="43"/>
        <item x="13"/>
        <item m="1" x="73"/>
        <item x="21"/>
        <item m="1" x="92"/>
        <item x="2"/>
        <item m="1" x="62"/>
        <item m="1" x="41"/>
        <item m="1" x="46"/>
        <item m="1" x="85"/>
        <item x="6"/>
        <item m="1" x="81"/>
        <item m="1" x="38"/>
        <item x="14"/>
        <item x="5"/>
        <item m="1" x="60"/>
        <item m="1" x="83"/>
        <item m="1" x="59"/>
        <item x="23"/>
        <item m="1" x="66"/>
        <item m="1" x="67"/>
        <item m="1" x="68"/>
        <item m="1" x="72"/>
        <item m="1" x="58"/>
        <item m="1" x="39"/>
        <item x="15"/>
        <item m="1" x="40"/>
        <item x="16"/>
        <item m="1" x="57"/>
        <item x="28"/>
        <item m="1" x="91"/>
        <item m="1" x="86"/>
        <item m="1" x="80"/>
        <item x="30"/>
        <item m="1" x="65"/>
        <item t="default"/>
      </items>
    </pivotField>
    <pivotField showAll="0"/>
    <pivotField showAll="0"/>
    <pivotField numFmtId="164" showAll="0"/>
    <pivotField axis="axisCol" showAll="0">
      <items count="6">
        <item x="4"/>
        <item x="3"/>
        <item x="2"/>
        <item x="1"/>
        <item x="0"/>
        <item t="default"/>
      </items>
    </pivotField>
    <pivotField showAll="0"/>
    <pivotField showAll="0">
      <items count="13">
        <item x="0"/>
        <item x="10"/>
        <item x="11"/>
        <item x="9"/>
        <item x="8"/>
        <item x="7"/>
        <item x="6"/>
        <item x="5"/>
        <item x="4"/>
        <item x="3"/>
        <item x="2"/>
        <item x="1"/>
        <item t="default"/>
      </items>
    </pivotField>
    <pivotField showAll="0">
      <items count="5">
        <item x="0"/>
        <item x="3"/>
        <item x="2"/>
        <item x="1"/>
        <item t="default"/>
      </items>
    </pivotField>
    <pivotField axis="axisRow" showAll="0" nonAutoSortDefault="1">
      <items count="50">
        <item x="47"/>
        <item x="46"/>
        <item x="45"/>
        <item x="44"/>
        <item x="43"/>
        <item x="42"/>
        <item x="41"/>
        <item x="40"/>
        <item x="39"/>
        <item x="38"/>
        <item x="37"/>
        <item x="36"/>
        <item x="32"/>
        <item x="28"/>
        <item x="24"/>
        <item x="34"/>
        <item x="35"/>
        <item x="29"/>
        <item x="30"/>
        <item x="33"/>
        <item x="31"/>
        <item x="25"/>
        <item x="26"/>
        <item x="27"/>
        <item x="23"/>
        <item x="11"/>
        <item x="22"/>
        <item x="21"/>
        <item x="20"/>
        <item x="19"/>
        <item x="18"/>
        <item x="17"/>
        <item x="16"/>
        <item x="15"/>
        <item x="14"/>
        <item x="13"/>
        <item x="12"/>
        <item x="10"/>
        <item x="9"/>
        <item x="8"/>
        <item x="7"/>
        <item x="6"/>
        <item x="5"/>
        <item m="1" x="48"/>
        <item x="4"/>
        <item x="3"/>
        <item x="2"/>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8">
        <item sd="0" x="1"/>
        <item sd="0" x="2"/>
        <item sd="0" x="3"/>
        <item sd="0" x="4"/>
        <item x="0"/>
        <item x="5"/>
        <item x="6"/>
        <item t="default"/>
      </items>
    </pivotField>
  </pivotFields>
  <rowFields count="1">
    <field x="1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4"/>
    </i>
    <i>
      <x v="45"/>
    </i>
    <i>
      <x v="46"/>
    </i>
    <i>
      <x v="47"/>
    </i>
    <i>
      <x v="48"/>
    </i>
    <i t="grand">
      <x/>
    </i>
  </rowItems>
  <colFields count="1">
    <field x="9"/>
  </colFields>
  <colItems count="6">
    <i>
      <x/>
    </i>
    <i>
      <x v="1"/>
    </i>
    <i>
      <x v="2"/>
    </i>
    <i>
      <x v="3"/>
    </i>
    <i>
      <x v="4"/>
    </i>
    <i t="grand">
      <x/>
    </i>
  </colItems>
  <dataFields count="1">
    <dataField name="Count of Startup Name" fld="2" subtotal="count" baseField="0" baseItem="0"/>
  </dataFields>
  <formats count="1">
    <format dxfId="9">
      <pivotArea dataOnly="0" labelOnly="1" fieldPosition="0">
        <references count="1">
          <reference field="1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1DC1649-8F91-496E-B727-748F2E135F3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L15" firstHeaderRow="1" firstDataRow="1" firstDataCol="1"/>
  <pivotFields count="17">
    <pivotField showAll="0"/>
    <pivotField numFmtId="14"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dataField="1" showAll="0"/>
    <pivotField showAll="0" measureFilter="1"/>
    <pivotField showAll="0"/>
    <pivotField showAll="0" measureFilter="1"/>
    <pivotField showAll="0"/>
    <pivotField showAll="0"/>
    <pivotField numFmtId="165" showAll="0"/>
    <pivotField showAll="0"/>
    <pivotField showAll="0"/>
    <pivotField axis="axisRow" showAll="0">
      <items count="13">
        <item x="0"/>
        <item x="10"/>
        <item x="11"/>
        <item x="9"/>
        <item x="8"/>
        <item x="7"/>
        <item x="6"/>
        <item x="5"/>
        <item x="4"/>
        <item x="3"/>
        <item x="2"/>
        <item x="1"/>
        <item t="default"/>
      </items>
    </pivotField>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x="5"/>
      </items>
    </pivotField>
    <pivotField showAll="0" defaultSubtotal="0">
      <items count="7">
        <item sd="0" x="0"/>
        <item sd="0" x="1"/>
        <item sd="0" x="2"/>
        <item sd="0" x="3"/>
        <item sd="0" x="4"/>
        <item x="5"/>
        <item x="6"/>
      </items>
    </pivotField>
  </pivotFields>
  <rowFields count="1">
    <field x="11"/>
  </rowFields>
  <rowItems count="13">
    <i>
      <x/>
    </i>
    <i>
      <x v="1"/>
    </i>
    <i>
      <x v="2"/>
    </i>
    <i>
      <x v="3"/>
    </i>
    <i>
      <x v="4"/>
    </i>
    <i>
      <x v="5"/>
    </i>
    <i>
      <x v="6"/>
    </i>
    <i>
      <x v="7"/>
    </i>
    <i>
      <x v="8"/>
    </i>
    <i>
      <x v="9"/>
    </i>
    <i>
      <x v="10"/>
    </i>
    <i>
      <x v="11"/>
    </i>
    <i t="grand">
      <x/>
    </i>
  </rowItems>
  <colItems count="1">
    <i/>
  </colItems>
  <dataFields count="1">
    <dataField name="Count of Startup Name" fld="2" subtotal="count" baseField="0" baseItem="0"/>
  </dataFields>
  <pivotTableStyleInfo name="PivotStyleLight16" showRowHeaders="1" showColHeaders="1" showRowStripes="0" showColStripes="0" showLastColumn="1"/>
  <filters count="2">
    <filter fld="3" type="count" evalOrder="-1" id="1" iMeasureFld="0">
      <autoFilter ref="A1">
        <filterColumn colId="0">
          <top10 val="5" filterVal="5"/>
        </filterColumn>
      </autoFilter>
    </filter>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3CF22C3-19A6-4B71-8EC9-FC7002AAD24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1:F17" firstHeaderRow="1" firstDataRow="1" firstDataCol="1"/>
  <pivotFields count="17">
    <pivotField showAll="0"/>
    <pivotField numFmtId="14"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dataField="1" showAll="0"/>
    <pivotField showAll="0" measureFilter="1"/>
    <pivotField showAll="0"/>
    <pivotField showAll="0" measureFilter="1"/>
    <pivotField axis="axisRow" showAll="0" measureFilter="1">
      <items count="1640">
        <item x="352"/>
        <item x="89"/>
        <item x="368"/>
        <item x="838"/>
        <item x="842"/>
        <item x="262"/>
        <item x="793"/>
        <item x="909"/>
        <item m="1" x="1309"/>
        <item m="1" x="1318"/>
        <item m="1" x="1291"/>
        <item x="991"/>
        <item x="511"/>
        <item x="729"/>
        <item x="35"/>
        <item x="339"/>
        <item x="934"/>
        <item m="1" x="1139"/>
        <item x="796"/>
        <item m="1" x="1296"/>
        <item m="1" x="1254"/>
        <item x="1067"/>
        <item x="727"/>
        <item m="1" x="1417"/>
        <item x="527"/>
        <item x="454"/>
        <item x="897"/>
        <item m="1" x="1426"/>
        <item x="481"/>
        <item x="690"/>
        <item x="1030"/>
        <item x="149"/>
        <item x="326"/>
        <item x="913"/>
        <item m="1" x="1161"/>
        <item x="427"/>
        <item x="1077"/>
        <item m="1" x="1356"/>
        <item x="413"/>
        <item m="1" x="1469"/>
        <item m="1" x="1400"/>
        <item x="201"/>
        <item x="888"/>
        <item x="642"/>
        <item x="871"/>
        <item x="461"/>
        <item m="1" x="1308"/>
        <item x="763"/>
        <item m="1" x="1500"/>
        <item x="950"/>
        <item x="573"/>
        <item x="532"/>
        <item x="1005"/>
        <item x="928"/>
        <item m="1" x="1503"/>
        <item x="279"/>
        <item x="347"/>
        <item x="195"/>
        <item x="568"/>
        <item m="1" x="1306"/>
        <item x="228"/>
        <item m="1" x="1482"/>
        <item m="1" x="1421"/>
        <item x="397"/>
        <item m="1" x="1534"/>
        <item x="268"/>
        <item x="223"/>
        <item m="1" x="1568"/>
        <item m="1" x="1358"/>
        <item x="24"/>
        <item x="259"/>
        <item m="1" x="1290"/>
        <item x="733"/>
        <item m="1" x="1624"/>
        <item x="255"/>
        <item x="1018"/>
        <item m="1" x="1145"/>
        <item x="594"/>
        <item x="987"/>
        <item m="1" x="1270"/>
        <item m="1" x="1537"/>
        <item m="1" x="1367"/>
        <item m="1" x="1327"/>
        <item x="480"/>
        <item x="140"/>
        <item m="1" x="1512"/>
        <item x="150"/>
        <item m="1" x="1518"/>
        <item x="536"/>
        <item m="1" x="1351"/>
        <item m="1" x="1147"/>
        <item x="682"/>
        <item m="1" x="1370"/>
        <item x="641"/>
        <item x="1021"/>
        <item x="601"/>
        <item m="1" x="1322"/>
        <item x="667"/>
        <item m="1" x="1328"/>
        <item x="271"/>
        <item x="171"/>
        <item m="1" x="1168"/>
        <item m="1" x="1259"/>
        <item x="1041"/>
        <item x="1053"/>
        <item x="185"/>
        <item x="508"/>
        <item x="69"/>
        <item x="28"/>
        <item m="1" x="1133"/>
        <item x="240"/>
        <item x="176"/>
        <item x="221"/>
        <item x="218"/>
        <item m="1" x="1381"/>
        <item m="1" x="1164"/>
        <item x="304"/>
        <item x="353"/>
        <item x="728"/>
        <item x="396"/>
        <item x="263"/>
        <item m="1" x="1183"/>
        <item x="374"/>
        <item m="1" x="1357"/>
        <item x="270"/>
        <item m="1" x="1272"/>
        <item m="1" x="1506"/>
        <item x="23"/>
        <item x="848"/>
        <item x="752"/>
        <item m="1" x="1477"/>
        <item m="1" x="1589"/>
        <item x="603"/>
        <item x="167"/>
        <item m="1" x="1462"/>
        <item x="818"/>
        <item x="407"/>
        <item x="61"/>
        <item x="644"/>
        <item m="1" x="1300"/>
        <item m="1" x="1219"/>
        <item x="965"/>
        <item x="626"/>
        <item x="292"/>
        <item x="1087"/>
        <item x="936"/>
        <item x="6"/>
        <item x="272"/>
        <item x="1121"/>
        <item m="1" x="1617"/>
        <item x="839"/>
        <item x="332"/>
        <item x="1116"/>
        <item x="654"/>
        <item x="873"/>
        <item m="1" x="1258"/>
        <item m="1" x="1451"/>
        <item x="1084"/>
        <item x="502"/>
        <item x="53"/>
        <item x="1003"/>
        <item m="1" x="1487"/>
        <item x="591"/>
        <item m="1" x="1525"/>
        <item m="1" x="1313"/>
        <item m="1" x="1285"/>
        <item x="216"/>
        <item m="1" x="1230"/>
        <item m="1" x="1222"/>
        <item m="1" x="1595"/>
        <item x="281"/>
        <item x="866"/>
        <item m="1" x="1238"/>
        <item m="1" x="1635"/>
        <item m="1" x="1457"/>
        <item m="1" x="1366"/>
        <item x="1055"/>
        <item x="1010"/>
        <item m="1" x="1377"/>
        <item x="561"/>
        <item x="181"/>
        <item x="467"/>
        <item m="1" x="1499"/>
        <item m="1" x="1203"/>
        <item x="217"/>
        <item m="1" x="1260"/>
        <item x="602"/>
        <item x="807"/>
        <item x="296"/>
        <item x="320"/>
        <item x="254"/>
        <item x="155"/>
        <item x="907"/>
        <item x="972"/>
        <item x="351"/>
        <item x="362"/>
        <item x="327"/>
        <item x="284"/>
        <item x="548"/>
        <item x="40"/>
        <item x="631"/>
        <item x="205"/>
        <item x="87"/>
        <item m="1" x="1211"/>
        <item x="812"/>
        <item x="158"/>
        <item x="248"/>
        <item x="633"/>
        <item x="438"/>
        <item x="244"/>
        <item x="470"/>
        <item m="1" x="1337"/>
        <item x="789"/>
        <item x="172"/>
        <item x="1074"/>
        <item x="36"/>
        <item x="657"/>
        <item x="600"/>
        <item x="559"/>
        <item x="115"/>
        <item x="929"/>
        <item x="1102"/>
        <item x="416"/>
        <item m="1" x="1212"/>
        <item x="344"/>
        <item x="864"/>
        <item x="569"/>
        <item m="1" x="1544"/>
        <item m="1" x="1541"/>
        <item m="1" x="1379"/>
        <item x="1085"/>
        <item x="1037"/>
        <item x="174"/>
        <item m="1" x="1312"/>
        <item x="827"/>
        <item x="599"/>
        <item x="58"/>
        <item x="833"/>
        <item x="1035"/>
        <item x="918"/>
        <item m="1" x="1493"/>
        <item x="908"/>
        <item x="668"/>
        <item x="477"/>
        <item x="811"/>
        <item x="1000"/>
        <item x="553"/>
        <item x="233"/>
        <item x="57"/>
        <item x="996"/>
        <item x="65"/>
        <item x="578"/>
        <item m="1" x="1177"/>
        <item x="676"/>
        <item x="441"/>
        <item x="295"/>
        <item x="380"/>
        <item x="403"/>
        <item x="491"/>
        <item x="826"/>
        <item x="954"/>
        <item x="854"/>
        <item x="1059"/>
        <item x="494"/>
        <item x="190"/>
        <item x="160"/>
        <item x="661"/>
        <item x="1062"/>
        <item x="782"/>
        <item x="33"/>
        <item m="1" x="1153"/>
        <item x="883"/>
        <item m="1" x="1600"/>
        <item x="476"/>
        <item x="1036"/>
        <item x="778"/>
        <item x="71"/>
        <item m="1" x="1563"/>
        <item m="1" x="1599"/>
        <item x="342"/>
        <item x="184"/>
        <item x="685"/>
        <item x="802"/>
        <item x="625"/>
        <item x="383"/>
        <item x="935"/>
        <item m="1" x="1438"/>
        <item x="1028"/>
        <item m="1" x="1410"/>
        <item m="1" x="1298"/>
        <item x="246"/>
        <item x="144"/>
        <item m="1" x="1144"/>
        <item x="804"/>
        <item x="660"/>
        <item m="1" x="1194"/>
        <item x="1022"/>
        <item x="962"/>
        <item m="1" x="1202"/>
        <item m="1" x="1341"/>
        <item x="430"/>
        <item m="1" x="1165"/>
        <item x="428"/>
        <item x="5"/>
        <item m="1" x="1353"/>
        <item x="226"/>
        <item x="910"/>
        <item x="446"/>
        <item x="529"/>
        <item x="127"/>
        <item m="1" x="1155"/>
        <item m="1" x="1626"/>
        <item m="1" x="1179"/>
        <item m="1" x="1474"/>
        <item x="55"/>
        <item m="1" x="1188"/>
        <item x="116"/>
        <item x="349"/>
        <item x="955"/>
        <item x="162"/>
        <item x="119"/>
        <item x="212"/>
        <item m="1" x="1598"/>
        <item m="1" x="1539"/>
        <item x="1089"/>
        <item x="857"/>
        <item x="820"/>
        <item x="592"/>
        <item m="1" x="1601"/>
        <item x="1002"/>
        <item x="385"/>
        <item x="386"/>
        <item m="1" x="1526"/>
        <item x="872"/>
        <item x="611"/>
        <item m="1" x="1264"/>
        <item m="1" x="1255"/>
        <item x="745"/>
        <item m="1" x="1614"/>
        <item x="143"/>
        <item x="675"/>
        <item x="742"/>
        <item m="1" x="1468"/>
        <item x="1033"/>
        <item x="285"/>
        <item x="18"/>
        <item x="541"/>
        <item x="1014"/>
        <item m="1" x="1187"/>
        <item x="813"/>
        <item x="550"/>
        <item x="577"/>
        <item x="198"/>
        <item x="92"/>
        <item m="1" x="1321"/>
        <item x="52"/>
        <item x="711"/>
        <item x="754"/>
        <item m="1" x="1440"/>
        <item m="1" x="1387"/>
        <item x="316"/>
        <item m="1" x="1569"/>
        <item x="498"/>
        <item x="862"/>
        <item x="979"/>
        <item x="805"/>
        <item x="317"/>
        <item x="980"/>
        <item m="1" x="1517"/>
        <item x="21"/>
        <item x="779"/>
        <item x="695"/>
        <item m="1" x="1233"/>
        <item x="432"/>
        <item m="1" x="1433"/>
        <item x="400"/>
        <item x="122"/>
        <item m="1" x="1511"/>
        <item x="970"/>
        <item x="473"/>
        <item x="1044"/>
        <item x="635"/>
        <item x="801"/>
        <item x="431"/>
        <item x="700"/>
        <item x="333"/>
        <item m="1" x="1628"/>
        <item m="1" x="1295"/>
        <item x="77"/>
        <item x="509"/>
        <item x="301"/>
        <item m="1" x="1430"/>
        <item x="773"/>
        <item x="713"/>
        <item x="490"/>
        <item m="1" x="1210"/>
        <item x="34"/>
        <item x="518"/>
        <item x="715"/>
        <item x="384"/>
        <item x="199"/>
        <item x="74"/>
        <item m="1" x="1375"/>
        <item x="1098"/>
        <item x="800"/>
        <item x="995"/>
        <item m="1" x="1637"/>
        <item x="32"/>
        <item x="946"/>
        <item m="1" x="1178"/>
        <item x="224"/>
        <item m="1" x="1484"/>
        <item x="835"/>
        <item x="398"/>
        <item x="638"/>
        <item x="656"/>
        <item x="449"/>
        <item m="1" x="1458"/>
        <item x="170"/>
        <item x="123"/>
        <item x="533"/>
        <item m="1" x="1591"/>
        <item m="1" x="1414"/>
        <item m="1" x="1297"/>
        <item x="131"/>
        <item x="1065"/>
        <item x="964"/>
        <item m="1" x="1418"/>
        <item m="1" x="1481"/>
        <item m="1" x="1445"/>
        <item x="20"/>
        <item x="230"/>
        <item x="387"/>
        <item x="138"/>
        <item x="822"/>
        <item m="1" x="1229"/>
        <item m="1" x="1413"/>
        <item m="1" x="1485"/>
        <item x="614"/>
        <item x="858"/>
        <item x="808"/>
        <item m="1" x="1399"/>
        <item x="120"/>
        <item x="697"/>
        <item x="894"/>
        <item m="1" x="1138"/>
        <item x="623"/>
        <item x="280"/>
        <item x="231"/>
        <item x="1020"/>
        <item x="134"/>
        <item m="1" x="1447"/>
        <item x="375"/>
        <item m="1" x="1237"/>
        <item x="815"/>
        <item x="584"/>
        <item x="878"/>
        <item x="1092"/>
        <item x="241"/>
        <item x="716"/>
        <item x="890"/>
        <item x="60"/>
        <item x="784"/>
        <item x="517"/>
        <item m="1" x="1143"/>
        <item m="1" x="1528"/>
        <item x="1096"/>
        <item m="1" x="1348"/>
        <item m="1" x="1137"/>
        <item x="371"/>
        <item x="381"/>
        <item x="688"/>
        <item x="937"/>
        <item m="1" x="1383"/>
        <item x="486"/>
        <item x="816"/>
        <item x="72"/>
        <item x="311"/>
        <item m="1" x="1476"/>
        <item m="1" x="1630"/>
        <item m="1" x="1419"/>
        <item x="329"/>
        <item m="1" x="1621"/>
        <item m="1" x="1148"/>
        <item m="1" x="1206"/>
        <item x="169"/>
        <item x="777"/>
        <item x="616"/>
        <item m="1" x="1294"/>
        <item x="1045"/>
        <item x="896"/>
        <item m="1" x="1570"/>
        <item m="1" x="1275"/>
        <item x="942"/>
        <item m="1" x="1542"/>
        <item m="1" x="1435"/>
        <item m="1" x="1261"/>
        <item m="1" x="1459"/>
        <item m="1" x="1278"/>
        <item x="944"/>
        <item x="956"/>
        <item x="47"/>
        <item x="992"/>
        <item m="1" x="1154"/>
        <item x="1060"/>
        <item m="1" x="1371"/>
        <item m="1" x="1360"/>
        <item x="841"/>
        <item x="924"/>
        <item x="927"/>
        <item m="1" x="1216"/>
        <item x="456"/>
        <item x="1017"/>
        <item x="1103"/>
        <item x="492"/>
        <item m="1" x="1231"/>
        <item x="932"/>
        <item x="806"/>
        <item x="770"/>
        <item x="488"/>
        <item x="328"/>
        <item x="251"/>
        <item x="771"/>
        <item m="1" x="1516"/>
        <item m="1" x="1597"/>
        <item x="769"/>
        <item m="1" x="1299"/>
        <item m="1" x="1545"/>
        <item m="1" x="1336"/>
        <item m="1" x="1486"/>
        <item m="1" x="1390"/>
        <item x="405"/>
        <item m="1" x="1350"/>
        <item x="191"/>
        <item x="781"/>
        <item x="795"/>
        <item m="1" x="1304"/>
        <item m="1" x="1234"/>
        <item m="1" x="1240"/>
        <item m="1" x="1633"/>
        <item x="291"/>
        <item x="330"/>
        <item x="417"/>
        <item m="1" x="1464"/>
        <item x="792"/>
        <item m="1" x="1342"/>
        <item x="258"/>
        <item m="1" x="1402"/>
        <item x="340"/>
        <item x="966"/>
        <item x="404"/>
        <item x="531"/>
        <item m="1" x="1627"/>
        <item m="1" x="1192"/>
        <item m="1" x="1193"/>
        <item m="1" x="1514"/>
        <item x="193"/>
        <item x="145"/>
        <item m="1" x="1453"/>
        <item m="1" x="1496"/>
        <item x="66"/>
        <item x="426"/>
        <item x="515"/>
        <item m="1" x="1559"/>
        <item m="1" x="1263"/>
        <item x="462"/>
        <item x="544"/>
        <item x="803"/>
        <item x="606"/>
        <item x="993"/>
        <item x="336"/>
        <item x="356"/>
        <item x="479"/>
        <item m="1" x="1218"/>
        <item m="1" x="1470"/>
        <item x="949"/>
        <item m="1" x="1610"/>
        <item m="1" x="1191"/>
        <item x="608"/>
        <item m="1" x="1423"/>
        <item x="730"/>
        <item x="177"/>
        <item x="746"/>
        <item x="610"/>
        <item x="615"/>
        <item x="673"/>
        <item x="759"/>
        <item m="1" x="1227"/>
        <item m="1" x="1558"/>
        <item m="1" x="1562"/>
        <item m="1" x="1479"/>
        <item x="869"/>
        <item m="1" x="1224"/>
        <item m="1" x="1380"/>
        <item x="321"/>
        <item x="632"/>
        <item x="1015"/>
        <item x="892"/>
        <item x="790"/>
        <item x="513"/>
        <item x="874"/>
        <item x="440"/>
        <item x="206"/>
        <item x="410"/>
        <item x="542"/>
        <item x="434"/>
        <item x="452"/>
        <item x="453"/>
        <item x="665"/>
        <item x="732"/>
        <item x="681"/>
        <item x="37"/>
        <item x="775"/>
        <item m="1" x="1586"/>
        <item m="1" x="1373"/>
        <item x="471"/>
        <item m="1" x="1412"/>
        <item x="613"/>
        <item x="659"/>
        <item x="1034"/>
        <item x="487"/>
        <item x="719"/>
        <item x="1011"/>
        <item x="1031"/>
        <item x="309"/>
        <item m="1" x="1398"/>
        <item x="585"/>
        <item x="98"/>
        <item x="686"/>
        <item x="222"/>
        <item x="648"/>
        <item x="543"/>
        <item x="798"/>
        <item x="363"/>
        <item x="699"/>
        <item x="153"/>
        <item x="152"/>
        <item x="100"/>
        <item x="249"/>
        <item m="1" x="1163"/>
        <item x="915"/>
        <item x="466"/>
        <item m="1" x="1319"/>
        <item x="1046"/>
        <item x="267"/>
        <item x="545"/>
        <item x="128"/>
        <item x="436"/>
        <item x="63"/>
        <item x="265"/>
        <item x="154"/>
        <item x="215"/>
        <item x="1079"/>
        <item x="859"/>
        <item x="1117"/>
        <item m="1" x="1362"/>
        <item m="1" x="1603"/>
        <item x="940"/>
        <item x="530"/>
        <item x="419"/>
        <item x="469"/>
        <item x="236"/>
        <item x="718"/>
        <item m="1" x="1631"/>
        <item x="687"/>
        <item x="94"/>
        <item x="722"/>
        <item x="689"/>
        <item x="575"/>
        <item m="1" x="1396"/>
        <item x="1071"/>
        <item m="1" x="1567"/>
        <item m="1" x="1431"/>
        <item x="788"/>
        <item x="666"/>
        <item x="373"/>
        <item x="1040"/>
        <item x="1052"/>
        <item m="1" x="1415"/>
        <item m="1" x="1359"/>
        <item x="923"/>
        <item m="1" x="1207"/>
        <item x="551"/>
        <item x="354"/>
        <item m="1" x="1198"/>
        <item x="457"/>
        <item m="1" x="1622"/>
        <item x="882"/>
        <item x="884"/>
        <item x="547"/>
        <item m="1" x="1618"/>
        <item x="1115"/>
        <item x="731"/>
        <item x="664"/>
        <item x="443"/>
        <item m="1" x="1494"/>
        <item m="1" x="1434"/>
        <item m="1" x="1555"/>
        <item x="520"/>
        <item x="743"/>
        <item x="906"/>
        <item x="482"/>
        <item x="961"/>
        <item x="703"/>
        <item x="943"/>
        <item x="652"/>
        <item x="735"/>
        <item x="881"/>
        <item x="1124"/>
        <item x="468"/>
        <item x="563"/>
        <item x="220"/>
        <item x="880"/>
        <item x="619"/>
        <item m="1" x="1292"/>
        <item x="655"/>
        <item m="1" x="1634"/>
        <item x="525"/>
        <item x="211"/>
        <item m="1" x="1310"/>
        <item x="283"/>
        <item x="334"/>
        <item x="85"/>
        <item x="1114"/>
        <item x="179"/>
        <item m="1" x="1513"/>
        <item m="1" x="1320"/>
        <item x="51"/>
        <item x="1078"/>
        <item m="1" x="1286"/>
        <item x="797"/>
        <item m="1" x="1213"/>
        <item m="1" x="1636"/>
        <item x="960"/>
        <item x="721"/>
        <item m="1" x="1449"/>
        <item x="724"/>
        <item x="442"/>
        <item m="1" x="1247"/>
        <item x="564"/>
        <item x="953"/>
        <item m="1" x="1303"/>
        <item m="1" x="1251"/>
        <item m="1" x="1620"/>
        <item x="163"/>
        <item x="768"/>
        <item x="879"/>
        <item m="1" x="1489"/>
        <item x="645"/>
        <item x="565"/>
        <item x="75"/>
        <item x="406"/>
        <item m="1" x="1169"/>
        <item x="977"/>
        <item x="297"/>
        <item x="1091"/>
        <item x="755"/>
        <item x="392"/>
        <item x="717"/>
        <item m="1" x="1429"/>
        <item m="1" x="1461"/>
        <item m="1" x="1363"/>
        <item m="1" x="1333"/>
        <item x="444"/>
        <item x="1063"/>
        <item x="620"/>
        <item x="113"/>
        <item x="698"/>
        <item x="791"/>
        <item x="1083"/>
        <item m="1" x="1141"/>
        <item x="102"/>
        <item x="709"/>
        <item x="319"/>
        <item x="1107"/>
        <item m="1" x="1200"/>
        <item x="203"/>
        <item x="213"/>
        <item m="1" x="1397"/>
        <item m="1" x="1159"/>
        <item x="91"/>
        <item x="189"/>
        <item x="435"/>
        <item m="1" x="1455"/>
        <item x="27"/>
        <item x="1090"/>
        <item x="814"/>
        <item x="785"/>
        <item m="1" x="1428"/>
        <item x="124"/>
        <item x="192"/>
        <item x="293"/>
        <item x="1070"/>
        <item x="82"/>
        <item x="570"/>
        <item x="510"/>
        <item x="748"/>
        <item x="557"/>
        <item x="597"/>
        <item x="747"/>
        <item x="552"/>
        <item x="588"/>
        <item x="175"/>
        <item x="238"/>
        <item x="1051"/>
        <item x="315"/>
        <item x="674"/>
        <item x="234"/>
        <item x="49"/>
        <item x="817"/>
        <item x="359"/>
        <item x="832"/>
        <item m="1" x="1314"/>
        <item m="1" x="1452"/>
        <item m="1" x="1547"/>
        <item x="647"/>
        <item m="1" x="1181"/>
        <item x="973"/>
        <item m="1" x="1454"/>
        <item x="227"/>
        <item x="408"/>
        <item x="572"/>
        <item x="761"/>
        <item x="567"/>
        <item m="1" x="1416"/>
        <item x="135"/>
        <item x="629"/>
        <item x="581"/>
        <item x="988"/>
        <item x="274"/>
        <item m="1" x="1386"/>
        <item x="14"/>
        <item x="514"/>
        <item m="1" x="1150"/>
        <item m="1" x="1498"/>
        <item m="1" x="1228"/>
        <item x="948"/>
        <item x="749"/>
        <item x="355"/>
        <item m="1" x="1376"/>
        <item m="1" x="1472"/>
        <item x="44"/>
        <item x="95"/>
        <item x="558"/>
        <item x="62"/>
        <item x="1076"/>
        <item x="357"/>
        <item m="1" x="1463"/>
        <item x="29"/>
        <item x="402"/>
        <item x="377"/>
        <item x="260"/>
        <item x="957"/>
        <item m="1" x="1609"/>
        <item x="25"/>
        <item x="989"/>
        <item m="1" x="1546"/>
        <item x="994"/>
        <item x="780"/>
        <item x="107"/>
        <item x="990"/>
        <item x="627"/>
        <item m="1" x="1629"/>
        <item x="669"/>
        <item x="925"/>
        <item m="1" x="1580"/>
        <item m="1" x="1530"/>
        <item x="576"/>
        <item x="151"/>
        <item m="1" x="1176"/>
        <item x="867"/>
        <item x="439"/>
        <item x="519"/>
        <item x="756"/>
        <item x="679"/>
        <item m="1" x="1467"/>
        <item x="277"/>
        <item x="168"/>
        <item x="1064"/>
        <item x="282"/>
        <item m="1" x="1529"/>
        <item m="1" x="1196"/>
        <item x="856"/>
        <item x="415"/>
        <item x="287"/>
        <item x="904"/>
        <item x="618"/>
        <item x="83"/>
        <item m="1" x="1392"/>
        <item x="766"/>
        <item m="1" x="1156"/>
        <item m="1" x="1540"/>
        <item x="472"/>
        <item m="1" x="1221"/>
        <item x="290"/>
        <item x="496"/>
        <item m="1" x="1329"/>
        <item x="1016"/>
        <item x="646"/>
        <item x="855"/>
        <item x="521"/>
        <item x="945"/>
        <item x="275"/>
        <item m="1" x="1444"/>
        <item x="306"/>
        <item x="983"/>
        <item m="1" x="1201"/>
        <item x="348"/>
        <item x="235"/>
        <item x="43"/>
        <item x="829"/>
        <item x="1057"/>
        <item x="844"/>
        <item x="59"/>
        <item m="1" x="1307"/>
        <item x="1043"/>
        <item x="389"/>
        <item x="70"/>
        <item m="1" x="1439"/>
        <item x="683"/>
        <item m="1" x="1262"/>
        <item x="9"/>
        <item m="1" x="1411"/>
        <item x="341"/>
        <item m="1" x="1126"/>
        <item x="1093"/>
        <item m="1" x="1361"/>
        <item m="1" x="1288"/>
        <item m="1" x="1293"/>
        <item x="723"/>
        <item x="999"/>
        <item x="1118"/>
        <item m="1" x="1577"/>
        <item x="951"/>
        <item x="445"/>
        <item x="555"/>
        <item x="42"/>
        <item x="607"/>
        <item x="984"/>
        <item x="762"/>
        <item x="1027"/>
        <item m="1" x="1473"/>
        <item x="331"/>
        <item x="376"/>
        <item m="1" x="1365"/>
        <item x="302"/>
        <item m="1" x="1346"/>
        <item x="968"/>
        <item x="242"/>
        <item m="1" x="1456"/>
        <item x="860"/>
        <item x="288"/>
        <item x="88"/>
        <item m="1" x="1214"/>
        <item x="916"/>
        <item m="1" x="1225"/>
        <item m="1" x="1364"/>
        <item x="1088"/>
        <item x="783"/>
        <item x="787"/>
        <item x="68"/>
        <item x="677"/>
        <item x="678"/>
        <item m="1" x="1326"/>
        <item m="1" x="1593"/>
        <item x="507"/>
        <item x="142"/>
        <item x="504"/>
        <item x="148"/>
        <item x="139"/>
        <item x="583"/>
        <item m="1" x="1575"/>
        <item x="898"/>
        <item m="1" x="1345"/>
        <item x="971"/>
        <item m="1" x="1497"/>
        <item x="1069"/>
        <item x="774"/>
        <item m="1" x="1465"/>
        <item x="495"/>
        <item x="843"/>
        <item x="103"/>
        <item x="952"/>
        <item m="1" x="1372"/>
        <item m="1" x="1448"/>
        <item x="840"/>
        <item m="1" x="1391"/>
        <item x="367"/>
        <item x="825"/>
        <item x="967"/>
        <item x="624"/>
        <item m="1" x="1432"/>
        <item m="1" x="1302"/>
        <item m="1" x="1536"/>
        <item x="182"/>
        <item x="273"/>
        <item x="164"/>
        <item x="1105"/>
        <item x="229"/>
        <item x="741"/>
        <item x="794"/>
        <item x="99"/>
        <item x="200"/>
        <item x="46"/>
        <item x="1056"/>
        <item x="1047"/>
        <item m="1" x="1266"/>
        <item x="80"/>
        <item x="388"/>
        <item m="1" x="1584"/>
        <item m="1" x="1368"/>
        <item m="1" x="1524"/>
        <item m="1" x="1332"/>
        <item m="1" x="1265"/>
        <item x="853"/>
        <item m="1" x="1173"/>
        <item x="307"/>
        <item m="1" x="1140"/>
        <item x="186"/>
        <item x="114"/>
        <item x="899"/>
        <item x="834"/>
        <item x="497"/>
        <item m="1" x="1301"/>
        <item x="512"/>
        <item x="985"/>
        <item x="11"/>
        <item m="1" x="1425"/>
        <item x="702"/>
        <item x="166"/>
        <item x="649"/>
        <item x="459"/>
        <item m="1" x="1232"/>
        <item m="1" x="1492"/>
        <item m="1" x="1632"/>
        <item m="1" x="1316"/>
        <item m="1" x="1189"/>
        <item m="1" x="1490"/>
        <item x="574"/>
        <item x="264"/>
        <item x="636"/>
        <item x="41"/>
        <item x="8"/>
        <item x="361"/>
        <item m="1" x="1574"/>
        <item x="1032"/>
        <item x="889"/>
        <item x="312"/>
        <item m="1" x="1384"/>
        <item m="1" x="1549"/>
        <item x="847"/>
        <item x="810"/>
        <item m="1" x="1406"/>
        <item m="1" x="1170"/>
        <item x="219"/>
        <item x="976"/>
        <item m="1" x="1162"/>
        <item x="78"/>
        <item x="322"/>
        <item x="237"/>
        <item x="978"/>
        <item m="1" x="1522"/>
        <item x="895"/>
        <item x="981"/>
        <item x="750"/>
        <item x="17"/>
        <item x="210"/>
        <item x="609"/>
        <item x="836"/>
        <item m="1" x="1276"/>
        <item x="1119"/>
        <item x="1013"/>
        <item m="1" x="1282"/>
        <item x="1068"/>
        <item x="922"/>
        <item x="54"/>
        <item x="67"/>
        <item m="1" x="1347"/>
        <item x="560"/>
        <item x="650"/>
        <item x="1066"/>
        <item m="1" x="1256"/>
        <item x="740"/>
        <item m="1" x="1355"/>
        <item x="598"/>
        <item x="360"/>
        <item m="1" x="1284"/>
        <item m="1" x="1317"/>
        <item m="1" x="1287"/>
        <item m="1" x="1223"/>
        <item x="447"/>
        <item x="921"/>
        <item x="535"/>
        <item x="885"/>
        <item x="534"/>
        <item x="208"/>
        <item m="1" x="1548"/>
        <item m="1" x="1382"/>
        <item x="571"/>
        <item m="1" x="1195"/>
        <item m="1" x="1441"/>
        <item m="1" x="1623"/>
        <item m="1" x="1160"/>
        <item x="865"/>
        <item x="982"/>
        <item m="1" x="1488"/>
        <item m="1" x="1273"/>
        <item m="1" x="1505"/>
        <item x="1038"/>
        <item x="343"/>
        <item m="1" x="1533"/>
        <item m="1" x="1215"/>
        <item m="1" x="1338"/>
        <item m="1" x="1557"/>
        <item x="250"/>
        <item x="1025"/>
        <item x="45"/>
        <item x="269"/>
        <item x="974"/>
        <item x="914"/>
        <item x="587"/>
        <item m="1" x="1339"/>
        <item m="1" x="1209"/>
        <item x="621"/>
        <item x="117"/>
        <item x="345"/>
        <item x="920"/>
        <item x="998"/>
        <item x="634"/>
        <item x="639"/>
        <item x="105"/>
        <item x="819"/>
        <item x="997"/>
        <item m="1" x="1334"/>
        <item x="1006"/>
        <item x="758"/>
        <item m="1" x="1279"/>
        <item m="1" x="1349"/>
        <item x="465"/>
        <item x="156"/>
        <item x="305"/>
        <item x="852"/>
        <item m="1" x="1208"/>
        <item m="1" x="1186"/>
        <item m="1" x="1175"/>
        <item m="1" x="1478"/>
        <item x="159"/>
        <item m="1" x="1171"/>
        <item m="1" x="1401"/>
        <item x="455"/>
        <item x="323"/>
        <item x="1110"/>
        <item m="1" x="1374"/>
        <item m="1" x="1553"/>
        <item x="1072"/>
        <item x="546"/>
        <item x="401"/>
        <item x="939"/>
        <item x="556"/>
        <item x="900"/>
        <item x="672"/>
        <item x="947"/>
        <item x="706"/>
        <item x="346"/>
        <item x="421"/>
        <item m="1" x="1135"/>
        <item x="214"/>
        <item x="738"/>
        <item x="1004"/>
        <item m="1" x="1504"/>
        <item x="13"/>
        <item x="303"/>
        <item m="1" x="1146"/>
        <item m="1" x="1271"/>
        <item x="1019"/>
        <item x="959"/>
        <item m="1" x="1535"/>
        <item x="593"/>
        <item m="1" x="1483"/>
        <item x="286"/>
        <item x="1109"/>
        <item x="390"/>
        <item x="187"/>
        <item x="912"/>
        <item m="1" x="1393"/>
        <item x="786"/>
        <item x="147"/>
        <item x="370"/>
        <item x="180"/>
        <item m="1" x="1424"/>
        <item x="73"/>
        <item m="1" x="1305"/>
        <item m="1" x="1460"/>
        <item x="424"/>
        <item x="1049"/>
        <item x="30"/>
        <item m="1" x="1167"/>
        <item m="1" x="1471"/>
        <item m="1" x="1523"/>
        <item m="1" x="1151"/>
        <item x="926"/>
        <item m="1" x="1604"/>
        <item m="1" x="1199"/>
        <item x="399"/>
        <item x="737"/>
        <item x="1050"/>
        <item x="887"/>
        <item m="1" x="1521"/>
        <item m="1" x="1592"/>
        <item x="10"/>
        <item x="391"/>
        <item m="1" x="1475"/>
        <item x="1081"/>
        <item x="630"/>
        <item x="276"/>
        <item m="1" x="1422"/>
        <item m="1" x="1495"/>
        <item x="662"/>
        <item x="692"/>
        <item x="772"/>
        <item m="1" x="1242"/>
        <item x="930"/>
        <item x="526"/>
        <item x="245"/>
        <item x="905"/>
        <item x="1039"/>
        <item x="1026"/>
        <item m="1" x="1158"/>
        <item x="7"/>
        <item x="539"/>
        <item m="1" x="1236"/>
        <item x="16"/>
        <item x="475"/>
        <item x="38"/>
        <item m="1" x="1250"/>
        <item m="1" x="1248"/>
        <item x="522"/>
        <item x="850"/>
        <item m="1" x="1619"/>
        <item m="1" x="1538"/>
        <item m="1" x="1184"/>
        <item x="289"/>
        <item m="1" x="1244"/>
        <item x="252"/>
        <item x="90"/>
        <item x="2"/>
        <item x="137"/>
        <item x="725"/>
        <item x="418"/>
        <item x="714"/>
        <item x="828"/>
        <item x="429"/>
        <item x="183"/>
        <item m="1" x="1331"/>
        <item x="196"/>
        <item m="1" x="1253"/>
        <item x="1113"/>
        <item m="1" x="1157"/>
        <item m="1" x="1395"/>
        <item x="478"/>
        <item m="1" x="1572"/>
        <item m="1" x="1508"/>
        <item m="1" x="1466"/>
        <item x="622"/>
        <item x="1080"/>
        <item m="1" x="1354"/>
        <item m="1" x="1274"/>
        <item x="243"/>
        <item m="1" x="1269"/>
        <item m="1" x="1405"/>
        <item m="1" x="1531"/>
        <item m="1" x="1602"/>
        <item x="877"/>
        <item x="247"/>
        <item m="1" x="1450"/>
        <item m="1" x="1142"/>
        <item m="1" x="1515"/>
        <item m="1" x="1182"/>
        <item x="902"/>
        <item x="39"/>
        <item m="1" x="1197"/>
        <item x="736"/>
        <item x="824"/>
        <item x="382"/>
        <item x="93"/>
        <item m="1" x="1205"/>
        <item x="506"/>
        <item m="1" x="1324"/>
        <item x="1029"/>
        <item x="464"/>
        <item x="86"/>
        <item m="1" x="1132"/>
        <item m="1" x="1246"/>
        <item m="1" x="1180"/>
        <item x="753"/>
        <item x="1048"/>
        <item x="1100"/>
        <item x="325"/>
        <item x="194"/>
        <item x="938"/>
        <item x="651"/>
        <item x="104"/>
        <item x="129"/>
        <item x="604"/>
        <item x="1086"/>
        <item m="1" x="1427"/>
        <item x="586"/>
        <item x="161"/>
        <item x="707"/>
        <item m="1" x="1257"/>
        <item m="1" x="1509"/>
        <item x="751"/>
        <item x="580"/>
        <item x="337"/>
        <item x="364"/>
        <item x="684"/>
        <item x="278"/>
        <item x="640"/>
        <item x="460"/>
        <item x="941"/>
        <item x="121"/>
        <item x="110"/>
        <item x="76"/>
        <item x="366"/>
        <item m="1" x="1241"/>
        <item m="1" x="1407"/>
        <item x="523"/>
        <item m="1" x="1446"/>
        <item m="1" x="1340"/>
        <item m="1" x="1385"/>
        <item x="450"/>
        <item x="1112"/>
        <item x="549"/>
        <item x="595"/>
        <item m="1" x="1330"/>
        <item x="420"/>
        <item x="658"/>
        <item x="15"/>
        <item x="197"/>
        <item x="589"/>
        <item m="1" x="1404"/>
        <item x="975"/>
        <item x="261"/>
        <item m="1" x="1226"/>
        <item m="1" x="1566"/>
        <item m="1" x="1502"/>
        <item m="1" x="1583"/>
        <item m="1" x="1573"/>
        <item x="554"/>
        <item x="335"/>
        <item x="696"/>
        <item x="868"/>
        <item x="202"/>
        <item x="188"/>
        <item x="379"/>
        <item x="4"/>
        <item x="493"/>
        <item x="694"/>
        <item x="901"/>
        <item x="653"/>
        <item x="414"/>
        <item x="232"/>
        <item m="1" x="1594"/>
        <item m="1" x="1437"/>
        <item x="986"/>
        <item x="605"/>
        <item x="893"/>
        <item x="22"/>
        <item x="298"/>
        <item x="256"/>
        <item m="1" x="1420"/>
        <item x="97"/>
        <item x="96"/>
        <item x="112"/>
        <item x="484"/>
        <item x="562"/>
        <item x="412"/>
        <item x="157"/>
        <item x="126"/>
        <item x="108"/>
        <item x="876"/>
        <item m="1" x="1491"/>
        <item x="225"/>
        <item x="483"/>
        <item x="266"/>
        <item x="963"/>
        <item x="617"/>
        <item m="1" x="1408"/>
        <item m="1" x="1608"/>
        <item x="310"/>
        <item x="1054"/>
        <item x="209"/>
        <item x="809"/>
        <item m="1" x="1389"/>
        <item x="84"/>
        <item x="1"/>
        <item x="433"/>
        <item m="1" x="1249"/>
        <item x="917"/>
        <item x="849"/>
        <item m="1" x="1311"/>
        <item m="1" x="1220"/>
        <item x="823"/>
        <item x="1024"/>
        <item x="837"/>
        <item x="710"/>
        <item x="350"/>
        <item x="831"/>
        <item m="1" x="1579"/>
        <item m="1" x="1403"/>
        <item m="1" x="1277"/>
        <item x="409"/>
        <item m="1" x="1578"/>
        <item m="1" x="1550"/>
        <item x="1082"/>
        <item x="720"/>
        <item m="1" x="1172"/>
        <item x="111"/>
        <item x="451"/>
        <item x="505"/>
        <item x="637"/>
        <item x="1099"/>
        <item m="1" x="1587"/>
        <item m="1" x="1289"/>
        <item x="485"/>
        <item x="299"/>
        <item x="846"/>
        <item x="125"/>
        <item x="680"/>
        <item x="378"/>
        <item m="1" x="1323"/>
        <item x="1122"/>
        <item m="1" x="1369"/>
        <item x="314"/>
        <item x="524"/>
        <item m="1" x="1378"/>
        <item m="1" x="1543"/>
        <item x="693"/>
        <item x="106"/>
        <item m="1" x="1625"/>
        <item x="0"/>
        <item m="1" x="1388"/>
        <item m="1" x="1243"/>
        <item m="1" x="1571"/>
        <item m="1" x="1519"/>
        <item m="1" x="1267"/>
        <item m="1" x="1480"/>
        <item m="1" x="1335"/>
        <item m="1" x="1394"/>
        <item m="1" x="1611"/>
        <item m="1" x="1152"/>
        <item m="1" x="1551"/>
        <item m="1" x="1527"/>
        <item m="1" x="1507"/>
        <item m="1" x="1576"/>
        <item m="1" x="1443"/>
        <item m="1" x="1409"/>
        <item m="1" x="1596"/>
        <item m="1" x="1520"/>
        <item m="1" x="1552"/>
        <item m="1" x="1588"/>
        <item x="308"/>
        <item m="1" x="1501"/>
        <item m="1" x="1204"/>
        <item x="612"/>
        <item x="540"/>
        <item x="891"/>
        <item x="739"/>
        <item x="358"/>
        <item x="31"/>
        <item m="1" x="1615"/>
        <item x="582"/>
        <item m="1" x="1616"/>
        <item x="851"/>
        <item x="165"/>
        <item m="1" x="1612"/>
        <item x="178"/>
        <item x="886"/>
        <item x="503"/>
        <item m="1" x="1510"/>
        <item x="257"/>
        <item x="19"/>
        <item x="538"/>
        <item m="1" x="1581"/>
        <item x="422"/>
        <item x="64"/>
        <item m="1" x="1252"/>
        <item x="1095"/>
        <item x="663"/>
        <item x="757"/>
        <item x="489"/>
        <item x="516"/>
        <item m="1" x="1638"/>
        <item x="1106"/>
        <item x="1120"/>
        <item m="1" x="1125"/>
        <item x="861"/>
        <item m="1" x="1127"/>
        <item m="1" x="1130"/>
        <item x="863"/>
        <item x="830"/>
        <item m="1" x="1129"/>
        <item m="1" x="1128"/>
        <item x="958"/>
        <item x="1009"/>
        <item m="1" x="1131"/>
        <item x="1008"/>
        <item x="1108"/>
        <item x="704"/>
        <item x="500"/>
        <item x="919"/>
        <item x="1007"/>
        <item m="1" x="1166"/>
        <item x="1104"/>
        <item x="1111"/>
        <item x="726"/>
        <item m="1" x="1149"/>
        <item x="318"/>
        <item x="79"/>
        <item x="372"/>
        <item m="1" x="1325"/>
        <item x="933"/>
        <item m="1" x="1235"/>
        <item x="1061"/>
        <item m="1" x="1217"/>
        <item m="1" x="1605"/>
        <item x="207"/>
        <item x="204"/>
        <item x="81"/>
        <item m="1" x="1268"/>
        <item m="1" x="1239"/>
        <item x="579"/>
        <item x="691"/>
        <item m="1" x="1607"/>
        <item m="1" x="1606"/>
        <item x="1058"/>
        <item m="1" x="1565"/>
        <item m="1" x="1585"/>
        <item m="1" x="1590"/>
        <item x="1097"/>
        <item m="1" x="1560"/>
        <item x="458"/>
        <item x="1075"/>
        <item m="1" x="1185"/>
        <item x="1101"/>
        <item x="931"/>
        <item x="670"/>
        <item x="701"/>
        <item m="1" x="1613"/>
        <item x="109"/>
        <item x="501"/>
        <item x="474"/>
        <item x="101"/>
        <item x="56"/>
        <item x="173"/>
        <item x="596"/>
        <item x="324"/>
        <item x="141"/>
        <item m="1" x="1554"/>
        <item m="1" x="1436"/>
        <item x="799"/>
        <item x="448"/>
        <item x="705"/>
        <item m="1" x="1532"/>
        <item x="12"/>
        <item x="136"/>
        <item x="130"/>
        <item x="253"/>
        <item x="537"/>
        <item x="821"/>
        <item x="643"/>
        <item x="437"/>
        <item x="369"/>
        <item x="394"/>
        <item x="239"/>
        <item x="26"/>
        <item x="765"/>
        <item m="1" x="1245"/>
        <item x="338"/>
        <item m="1" x="1190"/>
        <item x="3"/>
        <item x="671"/>
        <item x="628"/>
        <item x="1012"/>
        <item x="760"/>
        <item x="776"/>
        <item m="1" x="1442"/>
        <item m="1" x="1136"/>
        <item x="744"/>
        <item x="528"/>
        <item x="423"/>
        <item m="1" x="1281"/>
        <item x="463"/>
        <item x="294"/>
        <item x="50"/>
        <item m="1" x="1344"/>
        <item x="393"/>
        <item x="48"/>
        <item x="845"/>
        <item m="1" x="1283"/>
        <item x="590"/>
        <item m="1" x="1315"/>
        <item m="1" x="1561"/>
        <item x="1042"/>
        <item x="712"/>
        <item x="425"/>
        <item m="1" x="1564"/>
        <item x="764"/>
        <item x="132"/>
        <item x="969"/>
        <item x="313"/>
        <item x="395"/>
        <item x="146"/>
        <item m="1" x="1134"/>
        <item x="133"/>
        <item x="300"/>
        <item x="1073"/>
        <item x="903"/>
        <item x="499"/>
        <item x="911"/>
        <item x="411"/>
        <item x="875"/>
        <item x="1001"/>
        <item x="734"/>
        <item m="1" x="1174"/>
        <item m="1" x="1343"/>
        <item x="365"/>
        <item x="870"/>
        <item x="566"/>
        <item x="118"/>
        <item x="1023"/>
        <item m="1" x="1556"/>
        <item x="767"/>
        <item x="1094"/>
        <item m="1" x="1582"/>
        <item m="1" x="1352"/>
        <item m="1" x="1280"/>
        <item x="1123"/>
        <item x="708"/>
        <item t="default"/>
      </items>
    </pivotField>
    <pivotField showAll="0"/>
    <pivotField numFmtId="165"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x="5"/>
      </items>
    </pivotField>
    <pivotField showAll="0" defaultSubtotal="0">
      <items count="7">
        <item sd="0" x="0"/>
        <item sd="0" x="1"/>
        <item sd="0" x="2"/>
        <item sd="0" x="3"/>
        <item sd="0" x="4"/>
        <item x="5"/>
        <item x="6"/>
      </items>
    </pivotField>
  </pivotFields>
  <rowFields count="1">
    <field x="6"/>
  </rowFields>
  <rowItems count="6">
    <i>
      <x v="264"/>
    </i>
    <i>
      <x v="617"/>
    </i>
    <i>
      <x v="635"/>
    </i>
    <i>
      <x v="703"/>
    </i>
    <i>
      <x v="1480"/>
    </i>
    <i t="grand">
      <x/>
    </i>
  </rowItems>
  <colItems count="1">
    <i/>
  </colItems>
  <dataFields count="1">
    <dataField name="Count of Startup Name" fld="2" subtotal="count" baseField="0" baseItem="0"/>
  </dataFields>
  <pivotTableStyleInfo name="PivotStyleLight16" showRowHeaders="1" showColHeaders="1" showRowStripes="0" showColStripes="0" showLastColumn="1"/>
  <filters count="3">
    <filter fld="3" type="count" evalOrder="-1" id="1" iMeasureFld="0">
      <autoFilter ref="A1">
        <filterColumn colId="0">
          <top10 val="5" filterVal="5"/>
        </filterColumn>
      </autoFilter>
    </filter>
    <filter fld="5" type="count" evalOrder="-1" id="2" iMeasureFld="0">
      <autoFilter ref="A1">
        <filterColumn colId="0">
          <top10 val="5" filterVal="5"/>
        </filterColumn>
      </autoFilter>
    </filter>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3D431DA-252D-42BA-9130-FC5C623756B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H12" firstHeaderRow="1" firstDataRow="1" firstDataCol="0"/>
  <pivotFields count="17">
    <pivotField showAll="0"/>
    <pivotField numFmtId="14"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dataField="1" showAll="0"/>
    <pivotField showAll="0" measureFilter="1"/>
    <pivotField showAll="0"/>
    <pivotField showAll="0" measureFilter="1"/>
    <pivotField showAll="0"/>
    <pivotField showAll="0"/>
    <pivotField numFmtId="165"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x="5"/>
      </items>
    </pivotField>
    <pivotField showAll="0" defaultSubtotal="0">
      <items count="7">
        <item sd="0" x="0"/>
        <item sd="0" x="1"/>
        <item sd="0" x="2"/>
        <item sd="0" x="3"/>
        <item sd="0" x="4"/>
        <item x="5"/>
        <item x="6"/>
      </items>
    </pivotField>
  </pivotFields>
  <rowItems count="1">
    <i/>
  </rowItems>
  <colItems count="1">
    <i/>
  </colItems>
  <dataFields count="1">
    <dataField name="Count of Startup Name" fld="2" subtotal="count" baseField="0" baseItem="0"/>
  </dataFields>
  <pivotTableStyleInfo name="PivotStyleLight16" showRowHeaders="1" showColHeaders="1" showRowStripes="0" showColStripes="0" showLastColumn="1"/>
  <filters count="2">
    <filter fld="3" type="count" evalOrder="-1" id="1" iMeasureFld="0">
      <autoFilter ref="A1">
        <filterColumn colId="0">
          <top10 val="5" filterVal="5"/>
        </filterColumn>
      </autoFilter>
    </filter>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5A8C470-75E5-422D-B256-CBF31A1601B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I9" firstHeaderRow="1" firstDataRow="1" firstDataCol="1"/>
  <pivotFields count="17">
    <pivotField showAll="0"/>
    <pivotField numFmtId="14"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dataField="1" showAll="0"/>
    <pivotField showAll="0" measureFilter="1"/>
    <pivotField axis="axisRow" showAll="0" measureFilter="1">
      <items count="1280">
        <item m="1" x="1183"/>
        <item m="1" x="1182"/>
        <item x="784"/>
        <item x="161"/>
        <item x="870"/>
        <item x="1097"/>
        <item x="318"/>
        <item x="1163"/>
        <item x="1064"/>
        <item x="978"/>
        <item x="200"/>
        <item x="679"/>
        <item x="283"/>
        <item x="441"/>
        <item x="399"/>
        <item x="889"/>
        <item x="7"/>
        <item x="203"/>
        <item x="859"/>
        <item x="229"/>
        <item x="348"/>
        <item x="518"/>
        <item x="354"/>
        <item x="142"/>
        <item x="113"/>
        <item x="280"/>
        <item x="202"/>
        <item x="752"/>
        <item x="128"/>
        <item x="724"/>
        <item x="753"/>
        <item x="377"/>
        <item x="759"/>
        <item x="285"/>
        <item x="291"/>
        <item x="491"/>
        <item x="198"/>
        <item x="185"/>
        <item x="278"/>
        <item x="794"/>
        <item x="90"/>
        <item x="777"/>
        <item x="442"/>
        <item x="585"/>
        <item x="365"/>
        <item x="553"/>
        <item x="551"/>
        <item m="1" x="1231"/>
        <item x="1"/>
        <item x="782"/>
        <item x="1006"/>
        <item x="489"/>
        <item x="195"/>
        <item x="405"/>
        <item x="145"/>
        <item x="390"/>
        <item x="646"/>
        <item x="761"/>
        <item x="66"/>
        <item x="873"/>
        <item x="507"/>
        <item x="159"/>
        <item x="887"/>
        <item x="1082"/>
        <item x="134"/>
        <item x="479"/>
        <item x="315"/>
        <item x="1088"/>
        <item x="1087"/>
        <item x="1149"/>
        <item x="50"/>
        <item x="1090"/>
        <item x="8"/>
        <item x="632"/>
        <item x="516"/>
        <item x="37"/>
        <item x="558"/>
        <item x="1125"/>
        <item x="397"/>
        <item x="46"/>
        <item x="1161"/>
        <item x="387"/>
        <item x="277"/>
        <item x="1162"/>
        <item x="1048"/>
        <item x="461"/>
        <item x="23"/>
        <item x="747"/>
        <item x="235"/>
        <item x="1129"/>
        <item x="770"/>
        <item x="82"/>
        <item x="732"/>
        <item m="1" x="1204"/>
        <item x="1089"/>
        <item x="74"/>
        <item x="204"/>
        <item x="951"/>
        <item x="905"/>
        <item x="327"/>
        <item x="817"/>
        <item x="480"/>
        <item m="1" x="1201"/>
        <item x="51"/>
        <item x="352"/>
        <item x="346"/>
        <item x="429"/>
        <item x="351"/>
        <item x="422"/>
        <item x="49"/>
        <item x="1047"/>
        <item x="1134"/>
        <item x="840"/>
        <item x="1092"/>
        <item x="121"/>
        <item x="745"/>
        <item x="575"/>
        <item x="411"/>
        <item x="774"/>
        <item x="668"/>
        <item x="63"/>
        <item x="299"/>
        <item x="1072"/>
        <item x="455"/>
        <item x="862"/>
        <item x="478"/>
        <item x="991"/>
        <item x="91"/>
        <item x="32"/>
        <item x="445"/>
        <item x="87"/>
        <item x="175"/>
        <item x="927"/>
        <item x="336"/>
        <item m="1" x="1273"/>
        <item x="27"/>
        <item x="801"/>
        <item x="409"/>
        <item x="522"/>
        <item x="997"/>
        <item x="496"/>
        <item x="564"/>
        <item x="53"/>
        <item x="757"/>
        <item x="971"/>
        <item x="432"/>
        <item x="42"/>
        <item x="906"/>
        <item x="107"/>
        <item x="1069"/>
        <item x="714"/>
        <item x="1143"/>
        <item x="1153"/>
        <item x="740"/>
        <item x="539"/>
        <item x="1004"/>
        <item x="347"/>
        <item x="1131"/>
        <item x="1081"/>
        <item x="307"/>
        <item x="1136"/>
        <item m="1" x="1188"/>
        <item m="1" x="1187"/>
        <item x="822"/>
        <item x="869"/>
        <item x="987"/>
        <item x="800"/>
        <item x="875"/>
        <item x="60"/>
        <item x="1100"/>
        <item x="716"/>
        <item x="838"/>
        <item x="736"/>
        <item x="242"/>
        <item x="980"/>
        <item x="858"/>
        <item x="684"/>
        <item x="709"/>
        <item x="447"/>
        <item x="957"/>
        <item m="1" x="1217"/>
        <item x="1132"/>
        <item x="744"/>
        <item m="1" x="1225"/>
        <item x="919"/>
        <item x="501"/>
        <item x="294"/>
        <item x="700"/>
        <item x="389"/>
        <item x="958"/>
        <item x="527"/>
        <item x="578"/>
        <item x="1028"/>
        <item x="531"/>
        <item x="853"/>
        <item x="936"/>
        <item x="1060"/>
        <item x="468"/>
        <item x="52"/>
        <item x="34"/>
        <item x="140"/>
        <item x="472"/>
        <item x="510"/>
        <item x="944"/>
        <item x="697"/>
        <item x="1020"/>
        <item x="395"/>
        <item x="1059"/>
        <item x="43"/>
        <item x="986"/>
        <item x="824"/>
        <item x="119"/>
        <item x="483"/>
        <item x="577"/>
        <item x="1130"/>
        <item x="244"/>
        <item x="793"/>
        <item x="933"/>
        <item x="179"/>
        <item x="833"/>
        <item x="487"/>
        <item x="1049"/>
        <item x="495"/>
        <item m="1" x="1223"/>
        <item x="895"/>
        <item x="579"/>
        <item x="1026"/>
        <item x="147"/>
        <item x="252"/>
        <item x="599"/>
        <item x="570"/>
        <item x="188"/>
        <item x="1054"/>
        <item x="303"/>
        <item m="1" x="1240"/>
        <item x="190"/>
        <item x="1110"/>
        <item x="988"/>
        <item x="172"/>
        <item x="940"/>
        <item x="197"/>
        <item x="1174"/>
        <item x="769"/>
        <item x="1121"/>
        <item x="637"/>
        <item x="33"/>
        <item x="434"/>
        <item x="26"/>
        <item x="469"/>
        <item x="212"/>
        <item x="361"/>
        <item x="72"/>
        <item x="708"/>
        <item m="1" x="1200"/>
        <item x="223"/>
        <item x="293"/>
        <item x="1099"/>
        <item x="30"/>
        <item x="929"/>
        <item x="1008"/>
        <item x="611"/>
        <item x="463"/>
        <item x="533"/>
        <item x="112"/>
        <item x="196"/>
        <item x="194"/>
        <item x="1033"/>
        <item x="467"/>
        <item x="55"/>
        <item x="367"/>
        <item x="882"/>
        <item x="231"/>
        <item x="597"/>
        <item x="341"/>
        <item m="1" x="1206"/>
        <item x="436"/>
        <item x="71"/>
        <item x="843"/>
        <item x="662"/>
        <item x="623"/>
        <item x="795"/>
        <item m="1" x="1260"/>
        <item x="339"/>
        <item x="205"/>
        <item x="1062"/>
        <item x="877"/>
        <item x="706"/>
        <item x="643"/>
        <item x="598"/>
        <item x="1109"/>
        <item m="1" x="1277"/>
        <item x="68"/>
        <item x="99"/>
        <item x="333"/>
        <item x="151"/>
        <item m="1" x="1196"/>
        <item x="538"/>
        <item x="1098"/>
        <item x="992"/>
        <item x="592"/>
        <item x="591"/>
        <item x="413"/>
        <item x="370"/>
        <item x="1053"/>
        <item x="963"/>
        <item x="56"/>
        <item x="698"/>
        <item x="366"/>
        <item m="1" x="1207"/>
        <item x="778"/>
        <item x="302"/>
        <item x="31"/>
        <item x="376"/>
        <item x="981"/>
        <item x="1159"/>
        <item x="314"/>
        <item x="1073"/>
        <item x="878"/>
        <item x="406"/>
        <item x="17"/>
        <item x="0"/>
        <item x="139"/>
        <item x="799"/>
        <item x="21"/>
        <item x="75"/>
        <item x="797"/>
        <item x="1170"/>
        <item x="4"/>
        <item x="820"/>
        <item x="590"/>
        <item x="453"/>
        <item x="529"/>
        <item x="458"/>
        <item x="755"/>
        <item x="345"/>
        <item x="471"/>
        <item x="1171"/>
        <item x="841"/>
        <item x="266"/>
        <item x="502"/>
        <item x="523"/>
        <item x="974"/>
        <item x="915"/>
        <item m="1" x="1228"/>
        <item x="261"/>
        <item x="783"/>
        <item x="401"/>
        <item x="627"/>
        <item x="660"/>
        <item m="1" x="1211"/>
        <item x="751"/>
        <item x="1116"/>
        <item x="898"/>
        <item x="1106"/>
        <item x="504"/>
        <item x="546"/>
        <item x="275"/>
        <item x="641"/>
        <item x="13"/>
        <item x="1024"/>
        <item x="973"/>
        <item x="89"/>
        <item x="224"/>
        <item x="83"/>
        <item x="319"/>
        <item x="595"/>
        <item x="696"/>
        <item x="999"/>
        <item x="1019"/>
        <item x="536"/>
        <item x="505"/>
        <item x="183"/>
        <item x="607"/>
        <item x="28"/>
        <item x="1042"/>
        <item x="425"/>
        <item x="705"/>
        <item x="19"/>
        <item x="64"/>
        <item x="276"/>
        <item x="938"/>
        <item x="949"/>
        <item x="549"/>
        <item x="649"/>
        <item x="301"/>
        <item x="703"/>
        <item x="612"/>
        <item x="1154"/>
        <item m="1" x="1199"/>
        <item x="290"/>
        <item x="541"/>
        <item x="671"/>
        <item x="260"/>
        <item x="994"/>
        <item x="385"/>
        <item x="11"/>
        <item x="765"/>
        <item x="439"/>
        <item x="1093"/>
        <item m="1" x="1246"/>
        <item x="874"/>
        <item x="989"/>
        <item x="76"/>
        <item x="1178"/>
        <item x="323"/>
        <item x="372"/>
        <item x="548"/>
        <item x="888"/>
        <item x="900"/>
        <item x="61"/>
        <item x="1023"/>
        <item x="827"/>
        <item x="316"/>
        <item x="984"/>
        <item x="596"/>
        <item x="844"/>
        <item x="667"/>
        <item x="320"/>
        <item x="903"/>
        <item x="473"/>
        <item x="240"/>
        <item x="456"/>
        <item x="431"/>
        <item x="513"/>
        <item x="731"/>
        <item m="1" x="1248"/>
        <item x="1083"/>
        <item x="48"/>
        <item x="985"/>
        <item x="363"/>
        <item x="879"/>
        <item x="485"/>
        <item x="176"/>
        <item x="178"/>
        <item x="486"/>
        <item x="593"/>
        <item m="1" x="1268"/>
        <item x="243"/>
        <item x="790"/>
        <item x="681"/>
        <item x="247"/>
        <item x="355"/>
        <item x="584"/>
        <item x="1046"/>
        <item x="1078"/>
        <item x="437"/>
        <item m="1" x="1191"/>
        <item x="18"/>
        <item m="1" x="1264"/>
        <item x="415"/>
        <item m="1" x="1209"/>
        <item x="687"/>
        <item x="454"/>
        <item x="506"/>
        <item m="1" x="1269"/>
        <item x="567"/>
        <item x="945"/>
        <item x="295"/>
        <item x="392"/>
        <item x="1167"/>
        <item x="514"/>
        <item x="710"/>
        <item m="1" x="1192"/>
        <item x="1169"/>
        <item x="946"/>
        <item x="309"/>
        <item x="160"/>
        <item x="426"/>
        <item x="876"/>
        <item x="215"/>
        <item x="547"/>
        <item x="375"/>
        <item x="382"/>
        <item m="1" x="1252"/>
        <item x="96"/>
        <item x="554"/>
        <item x="1105"/>
        <item m="1" x="1210"/>
        <item x="317"/>
        <item x="702"/>
        <item x="1124"/>
        <item x="211"/>
        <item x="298"/>
        <item x="492"/>
        <item m="1" x="1255"/>
        <item x="1050"/>
        <item x="789"/>
        <item x="95"/>
        <item m="1" x="1218"/>
        <item x="184"/>
        <item x="1118"/>
        <item x="246"/>
        <item x="544"/>
        <item x="540"/>
        <item x="805"/>
        <item x="846"/>
        <item x="1057"/>
        <item x="682"/>
        <item x="1119"/>
        <item x="1066"/>
        <item x="462"/>
        <item x="896"/>
        <item x="884"/>
        <item x="750"/>
        <item x="324"/>
        <item x="359"/>
        <item x="416"/>
        <item x="1113"/>
        <item x="1177"/>
        <item x="270"/>
        <item x="852"/>
        <item x="763"/>
        <item x="1041"/>
        <item x="57"/>
        <item x="605"/>
        <item x="738"/>
        <item x="861"/>
        <item x="271"/>
        <item x="424"/>
        <item x="603"/>
        <item x="977"/>
        <item x="222"/>
        <item x="550"/>
        <item x="1151"/>
        <item x="925"/>
        <item m="1" x="1186"/>
        <item x="1076"/>
        <item x="781"/>
        <item x="764"/>
        <item x="773"/>
        <item x="601"/>
        <item m="1" x="1214"/>
        <item x="792"/>
        <item x="29"/>
        <item x="1085"/>
        <item x="656"/>
        <item x="358"/>
        <item x="217"/>
        <item x="631"/>
        <item x="344"/>
        <item m="1" x="1220"/>
        <item x="1127"/>
        <item x="666"/>
        <item x="683"/>
        <item x="288"/>
        <item x="918"/>
        <item x="819"/>
        <item x="930"/>
        <item x="120"/>
        <item x="723"/>
        <item x="1146"/>
        <item x="40"/>
        <item x="576"/>
        <item x="532"/>
        <item x="86"/>
        <item x="156"/>
        <item x="512"/>
        <item x="569"/>
        <item x="218"/>
        <item x="798"/>
        <item x="653"/>
        <item x="221"/>
        <item x="839"/>
        <item x="511"/>
        <item x="148"/>
        <item x="433"/>
        <item x="1158"/>
        <item x="746"/>
        <item x="368"/>
        <item x="934"/>
        <item m="1" x="1253"/>
        <item x="689"/>
        <item x="73"/>
        <item x="123"/>
        <item x="672"/>
        <item m="1" x="1250"/>
        <item x="982"/>
        <item x="954"/>
        <item x="10"/>
        <item x="1009"/>
        <item x="414"/>
        <item x="44"/>
        <item x="610"/>
        <item x="391"/>
        <item x="353"/>
        <item x="500"/>
        <item x="571"/>
        <item m="1" x="1276"/>
        <item x="616"/>
        <item x="186"/>
        <item x="1007"/>
        <item x="675"/>
        <item x="914"/>
        <item x="103"/>
        <item x="167"/>
        <item x="707"/>
        <item x="636"/>
        <item x="284"/>
        <item x="408"/>
        <item x="1061"/>
        <item x="1051"/>
        <item x="1135"/>
        <item x="380"/>
        <item m="1" x="1267"/>
        <item x="448"/>
        <item m="1" x="1181"/>
        <item x="835"/>
        <item x="16"/>
        <item x="331"/>
        <item m="1" x="1212"/>
        <item x="1036"/>
        <item x="256"/>
        <item x="208"/>
        <item x="1108"/>
        <item x="105"/>
        <item x="207"/>
        <item x="384"/>
        <item x="1180"/>
        <item x="970"/>
        <item x="1157"/>
        <item x="84"/>
        <item m="1" x="1238"/>
        <item x="1045"/>
        <item x="484"/>
        <item x="325"/>
        <item x="749"/>
        <item x="565"/>
        <item x="322"/>
        <item x="922"/>
        <item x="230"/>
        <item x="850"/>
        <item m="1" x="1256"/>
        <item x="503"/>
        <item x="1139"/>
        <item x="388"/>
        <item m="1" x="1262"/>
        <item x="440"/>
        <item x="1029"/>
        <item x="1011"/>
        <item x="1148"/>
        <item x="1168"/>
        <item x="939"/>
        <item m="1" x="1213"/>
        <item x="692"/>
        <item x="932"/>
        <item x="1086"/>
        <item m="1" x="1190"/>
        <item x="1120"/>
        <item x="831"/>
        <item x="321"/>
        <item x="1112"/>
        <item x="735"/>
        <item x="555"/>
        <item x="768"/>
        <item x="477"/>
        <item x="305"/>
        <item x="893"/>
        <item x="863"/>
        <item x="312"/>
        <item x="272"/>
        <item x="1044"/>
        <item x="216"/>
        <item x="767"/>
        <item x="1117"/>
        <item x="308"/>
        <item x="371"/>
        <item x="498"/>
        <item x="902"/>
        <item x="868"/>
        <item x="520"/>
        <item x="157"/>
        <item x="25"/>
        <item m="1" x="1272"/>
        <item x="1040"/>
        <item x="267"/>
        <item x="36"/>
        <item m="1" x="1197"/>
        <item x="829"/>
        <item x="676"/>
        <item x="476"/>
        <item x="171"/>
        <item x="1002"/>
        <item x="497"/>
        <item x="525"/>
        <item x="639"/>
        <item x="780"/>
        <item x="658"/>
        <item x="450"/>
        <item x="102"/>
        <item x="1091"/>
        <item x="342"/>
        <item m="1" x="1278"/>
        <item x="168"/>
        <item x="118"/>
        <item x="124"/>
        <item x="257"/>
        <item x="1147"/>
        <item x="177"/>
        <item x="94"/>
        <item x="306"/>
        <item x="1043"/>
        <item x="624"/>
        <item x="528"/>
        <item x="998"/>
        <item x="638"/>
        <item x="1074"/>
        <item x="1022"/>
        <item x="613"/>
        <item x="1027"/>
        <item x="1068"/>
        <item x="1025"/>
        <item x="717"/>
        <item x="106"/>
        <item x="582"/>
        <item x="830"/>
        <item m="1" x="1221"/>
        <item x="438"/>
        <item x="619"/>
        <item x="1016"/>
        <item x="719"/>
        <item x="883"/>
        <item x="545"/>
        <item x="866"/>
        <item x="1145"/>
        <item x="815"/>
        <item x="942"/>
        <item x="402"/>
        <item x="816"/>
        <item x="642"/>
        <item x="137"/>
        <item x="1079"/>
        <item x="1010"/>
        <item x="828"/>
        <item x="1014"/>
        <item x="701"/>
        <item x="1021"/>
        <item x="924"/>
        <item x="758"/>
        <item m="1" x="1224"/>
        <item x="695"/>
        <item x="728"/>
        <item x="996"/>
        <item x="807"/>
        <item x="383"/>
        <item x="810"/>
        <item x="166"/>
        <item x="909"/>
        <item x="594"/>
        <item x="960"/>
        <item x="628"/>
        <item x="328"/>
        <item x="1075"/>
        <item x="589"/>
        <item x="410"/>
        <item x="1039"/>
        <item m="1" x="1245"/>
        <item x="818"/>
        <item x="965"/>
        <item x="823"/>
        <item x="699"/>
        <item x="1038"/>
        <item x="403"/>
        <item x="199"/>
        <item x="633"/>
        <item x="583"/>
        <item x="663"/>
        <item x="15"/>
        <item x="1144"/>
        <item x="775"/>
        <item x="581"/>
        <item x="891"/>
        <item x="806"/>
        <item x="1034"/>
        <item x="386"/>
        <item x="238"/>
        <item x="1176"/>
        <item x="219"/>
        <item x="519"/>
        <item x="150"/>
        <item x="6"/>
        <item x="825"/>
        <item x="904"/>
        <item x="652"/>
        <item x="910"/>
        <item x="766"/>
        <item x="791"/>
        <item x="739"/>
        <item x="654"/>
        <item x="772"/>
        <item x="1138"/>
        <item x="326"/>
        <item x="786"/>
        <item x="821"/>
        <item x="912"/>
        <item x="245"/>
        <item x="237"/>
        <item x="826"/>
        <item x="126"/>
        <item m="1" x="1236"/>
        <item x="762"/>
        <item x="268"/>
        <item x="626"/>
        <item x="292"/>
        <item x="259"/>
        <item x="396"/>
        <item x="248"/>
        <item x="691"/>
        <item m="1" x="1233"/>
        <item x="813"/>
        <item x="1012"/>
        <item x="670"/>
        <item x="995"/>
        <item x="187"/>
        <item x="133"/>
        <item x="961"/>
        <item x="1107"/>
        <item x="1003"/>
        <item x="146"/>
        <item x="688"/>
        <item x="228"/>
        <item x="494"/>
        <item x="214"/>
        <item x="381"/>
        <item x="722"/>
        <item x="152"/>
        <item x="170"/>
        <item x="3"/>
        <item x="694"/>
        <item m="1" x="1241"/>
        <item x="1067"/>
        <item x="1000"/>
        <item x="953"/>
        <item m="1" x="1222"/>
        <item m="1" x="1229"/>
        <item x="864"/>
        <item x="847"/>
        <item x="729"/>
        <item x="586"/>
        <item x="811"/>
        <item x="394"/>
        <item x="1017"/>
        <item x="241"/>
        <item x="70"/>
        <item x="162"/>
        <item x="560"/>
        <item m="1" x="1193"/>
        <item x="254"/>
        <item x="867"/>
        <item x="537"/>
        <item x="92"/>
        <item x="459"/>
        <item x="1179"/>
        <item x="475"/>
        <item x="517"/>
        <item x="460"/>
        <item x="127"/>
        <item x="125"/>
        <item x="129"/>
        <item x="481"/>
        <item x="181"/>
        <item m="1" x="1261"/>
        <item x="644"/>
        <item x="674"/>
        <item x="756"/>
        <item x="12"/>
        <item x="622"/>
        <item x="645"/>
        <item x="647"/>
        <item x="566"/>
        <item x="542"/>
        <item x="937"/>
        <item x="78"/>
        <item x="899"/>
        <item x="130"/>
        <item x="158"/>
        <item m="1" x="1202"/>
        <item x="193"/>
        <item x="281"/>
        <item m="1" x="1234"/>
        <item x="872"/>
        <item x="725"/>
        <item x="144"/>
        <item x="950"/>
        <item x="535"/>
        <item x="474"/>
        <item m="1" x="1254"/>
        <item m="1" x="1208"/>
        <item x="273"/>
        <item m="1" x="1227"/>
        <item x="400"/>
        <item x="842"/>
        <item x="122"/>
        <item x="233"/>
        <item x="404"/>
        <item x="343"/>
        <item x="948"/>
        <item x="263"/>
        <item x="227"/>
        <item x="153"/>
        <item m="1" x="1198"/>
        <item x="313"/>
        <item x="155"/>
        <item x="154"/>
        <item x="329"/>
        <item x="265"/>
        <item x="886"/>
        <item x="894"/>
        <item x="451"/>
        <item x="730"/>
        <item x="251"/>
        <item x="606"/>
        <item x="1104"/>
        <item m="1" x="1249"/>
        <item x="556"/>
        <item x="191"/>
        <item x="379"/>
        <item x="378"/>
        <item x="143"/>
        <item x="274"/>
        <item x="493"/>
        <item x="521"/>
        <item x="568"/>
        <item x="236"/>
        <item x="269"/>
        <item x="297"/>
        <item x="704"/>
        <item x="562"/>
        <item m="1" x="1247"/>
        <item x="334"/>
        <item x="1071"/>
        <item x="234"/>
        <item x="1103"/>
        <item x="655"/>
        <item m="1" x="1242"/>
        <item x="673"/>
        <item x="809"/>
        <item x="856"/>
        <item x="165"/>
        <item x="712"/>
        <item x="678"/>
        <item x="482"/>
        <item x="427"/>
        <item x="629"/>
        <item x="135"/>
        <item x="407"/>
        <item x="225"/>
        <item x="615"/>
        <item x="630"/>
        <item x="1140"/>
        <item x="552"/>
        <item x="362"/>
        <item m="1" x="1203"/>
        <item x="857"/>
        <item m="1" x="1219"/>
        <item x="412"/>
        <item x="163"/>
        <item x="713"/>
        <item x="600"/>
        <item x="206"/>
        <item x="1037"/>
        <item x="1123"/>
        <item m="1" x="1189"/>
        <item x="962"/>
        <item x="1141"/>
        <item x="966"/>
        <item x="1156"/>
        <item x="509"/>
        <item x="5"/>
        <item m="1" x="1263"/>
        <item x="65"/>
        <item x="81"/>
        <item x="871"/>
        <item m="1" x="1239"/>
        <item x="836"/>
        <item x="213"/>
        <item x="209"/>
        <item x="588"/>
        <item x="726"/>
        <item x="669"/>
        <item x="640"/>
        <item x="834"/>
        <item x="969"/>
        <item x="1126"/>
        <item x="286"/>
        <item x="398"/>
        <item x="921"/>
        <item x="947"/>
        <item x="1001"/>
        <item x="457"/>
        <item x="1122"/>
        <item x="860"/>
        <item x="1150"/>
        <item x="282"/>
        <item x="715"/>
        <item x="803"/>
        <item x="1096"/>
        <item x="515"/>
        <item x="1165"/>
        <item x="499"/>
        <item x="443"/>
        <item x="814"/>
        <item x="787"/>
        <item x="131"/>
        <item x="1065"/>
        <item x="110"/>
        <item x="913"/>
        <item x="1095"/>
        <item m="1" x="1265"/>
        <item x="881"/>
        <item x="650"/>
        <item x="854"/>
        <item x="890"/>
        <item x="1172"/>
        <item x="97"/>
        <item x="226"/>
        <item x="677"/>
        <item x="508"/>
        <item x="104"/>
        <item m="1" x="1244"/>
        <item x="149"/>
        <item x="435"/>
        <item x="1084"/>
        <item x="423"/>
        <item m="1" x="1258"/>
        <item x="1101"/>
        <item x="264"/>
        <item x="1015"/>
        <item x="59"/>
        <item x="1114"/>
        <item m="1" x="1194"/>
        <item x="526"/>
        <item x="737"/>
        <item x="210"/>
        <item x="258"/>
        <item x="1111"/>
        <item x="956"/>
        <item x="1152"/>
        <item x="534"/>
        <item m="1" x="1195"/>
        <item x="665"/>
        <item x="189"/>
        <item m="1" x="1232"/>
        <item x="580"/>
        <item x="917"/>
        <item x="968"/>
        <item x="574"/>
        <item x="941"/>
        <item x="1070"/>
        <item x="754"/>
        <item x="249"/>
        <item x="1032"/>
        <item x="62"/>
        <item x="741"/>
        <item m="1" x="1215"/>
        <item x="100"/>
        <item x="14"/>
        <item x="338"/>
        <item x="136"/>
        <item x="664"/>
        <item x="335"/>
        <item m="1" x="1274"/>
        <item x="101"/>
        <item x="332"/>
        <item x="67"/>
        <item x="711"/>
        <item x="304"/>
        <item x="452"/>
        <item x="77"/>
        <item x="848"/>
        <item x="2"/>
        <item m="1" x="1270"/>
        <item m="1" x="1275"/>
        <item x="972"/>
        <item x="1077"/>
        <item x="279"/>
        <item x="108"/>
        <item x="369"/>
        <item x="141"/>
        <item x="201"/>
        <item x="832"/>
        <item x="720"/>
        <item x="659"/>
        <item x="908"/>
        <item x="1155"/>
        <item x="718"/>
        <item x="557"/>
        <item x="743"/>
        <item x="721"/>
        <item x="1005"/>
        <item x="1094"/>
        <item x="180"/>
        <item x="470"/>
        <item m="1" x="1271"/>
        <item x="465"/>
        <item x="9"/>
        <item x="748"/>
        <item x="955"/>
        <item x="1137"/>
        <item m="1" x="1251"/>
        <item x="24"/>
        <item x="608"/>
        <item x="680"/>
        <item x="892"/>
        <item x="373"/>
        <item x="1058"/>
        <item x="350"/>
        <item x="621"/>
        <item x="880"/>
        <item x="693"/>
        <item x="885"/>
        <item x="990"/>
        <item m="1" x="1237"/>
        <item x="742"/>
        <item x="1031"/>
        <item x="1128"/>
        <item x="169"/>
        <item x="661"/>
        <item x="993"/>
        <item x="686"/>
        <item x="417"/>
        <item x="651"/>
        <item x="926"/>
        <item x="58"/>
        <item x="1166"/>
        <item x="111"/>
        <item x="114"/>
        <item x="393"/>
        <item x="428"/>
        <item x="1173"/>
        <item x="289"/>
        <item x="1160"/>
        <item x="41"/>
        <item m="1" x="1257"/>
        <item x="1013"/>
        <item x="1035"/>
        <item x="20"/>
        <item x="812"/>
        <item x="132"/>
        <item x="220"/>
        <item m="1" x="1235"/>
        <item x="1164"/>
        <item m="1" x="1226"/>
        <item m="1" x="1266"/>
        <item x="449"/>
        <item m="1" x="1216"/>
        <item x="85"/>
        <item x="559"/>
        <item x="173"/>
        <item x="785"/>
        <item x="1102"/>
        <item x="975"/>
        <item x="648"/>
        <item m="1" x="1259"/>
        <item x="93"/>
        <item x="54"/>
        <item x="760"/>
        <item x="446"/>
        <item x="430"/>
        <item x="771"/>
        <item m="1" x="1205"/>
        <item x="364"/>
        <item x="967"/>
        <item x="374"/>
        <item x="931"/>
        <item x="808"/>
        <item x="543"/>
        <item x="604"/>
        <item x="253"/>
        <item x="1018"/>
        <item x="164"/>
        <item x="310"/>
        <item x="262"/>
        <item x="116"/>
        <item x="617"/>
        <item x="959"/>
        <item x="38"/>
        <item x="657"/>
        <item x="182"/>
        <item x="88"/>
        <item x="865"/>
        <item x="802"/>
        <item x="943"/>
        <item x="609"/>
        <item x="356"/>
        <item x="733"/>
        <item x="618"/>
        <item x="935"/>
        <item x="614"/>
        <item x="923"/>
        <item x="296"/>
        <item x="727"/>
        <item x="250"/>
        <item x="602"/>
        <item x="420"/>
        <item x="976"/>
        <item x="239"/>
        <item x="561"/>
        <item x="192"/>
        <item x="1142"/>
        <item x="690"/>
        <item x="80"/>
        <item x="490"/>
        <item x="916"/>
        <item x="563"/>
        <item x="851"/>
        <item x="928"/>
        <item m="1" x="1243"/>
        <item x="796"/>
        <item x="524"/>
        <item x="625"/>
        <item x="1063"/>
        <item x="1133"/>
        <item x="419"/>
        <item x="907"/>
        <item x="488"/>
        <item x="174"/>
        <item x="1080"/>
        <item x="47"/>
        <item x="444"/>
        <item x="138"/>
        <item x="734"/>
        <item x="685"/>
        <item x="620"/>
        <item x="39"/>
        <item x="1175"/>
        <item x="287"/>
        <item x="357"/>
        <item x="330"/>
        <item x="779"/>
        <item x="911"/>
        <item x="573"/>
        <item x="897"/>
        <item x="466"/>
        <item x="530"/>
        <item x="69"/>
        <item x="115"/>
        <item m="1" x="1230"/>
        <item x="98"/>
        <item x="22"/>
        <item x="837"/>
        <item x="300"/>
        <item x="360"/>
        <item x="421"/>
        <item x="1055"/>
        <item x="572"/>
        <item x="964"/>
        <item x="255"/>
        <item x="337"/>
        <item x="1115"/>
        <item x="79"/>
        <item x="849"/>
        <item x="776"/>
        <item x="45"/>
        <item x="35"/>
        <item x="340"/>
        <item x="788"/>
        <item x="979"/>
        <item x="901"/>
        <item x="109"/>
        <item x="349"/>
        <item x="117"/>
        <item x="634"/>
        <item x="635"/>
        <item x="418"/>
        <item x="232"/>
        <item x="587"/>
        <item x="952"/>
        <item m="1" x="1185"/>
        <item m="1" x="1184"/>
        <item x="464"/>
        <item x="311"/>
        <item x="804"/>
        <item x="845"/>
        <item x="855"/>
        <item x="920"/>
        <item x="983"/>
        <item x="1030"/>
        <item x="1052"/>
        <item x="1056"/>
        <item t="default"/>
      </items>
    </pivotField>
    <pivotField showAll="0"/>
    <pivotField showAll="0"/>
    <pivotField showAll="0"/>
    <pivotField numFmtId="165"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x="5"/>
      </items>
    </pivotField>
    <pivotField showAll="0" defaultSubtotal="0">
      <items count="7">
        <item sd="0" x="0"/>
        <item sd="0" x="1"/>
        <item sd="0" x="2"/>
        <item sd="0" x="3"/>
        <item sd="0" x="4"/>
        <item x="5"/>
        <item x="6"/>
      </items>
    </pivotField>
  </pivotFields>
  <rowFields count="1">
    <field x="4"/>
  </rowFields>
  <rowItems count="7">
    <i>
      <x v="305"/>
    </i>
    <i>
      <x v="839"/>
    </i>
    <i>
      <x v="841"/>
    </i>
    <i>
      <x v="842"/>
    </i>
    <i>
      <x v="849"/>
    </i>
    <i>
      <x v="889"/>
    </i>
    <i t="grand">
      <x/>
    </i>
  </rowItems>
  <colItems count="1">
    <i/>
  </colItems>
  <dataFields count="1">
    <dataField name="Count of Startup Name" fld="2" subtotal="count" baseField="0" baseItem="0"/>
  </dataFields>
  <pivotTableStyleInfo name="PivotStyleLight16" showRowHeaders="1" showColHeaders="1" showRowStripes="0" showColStripes="0" showLastColumn="1"/>
  <filters count="2">
    <filter fld="3" type="count" evalOrder="-1" id="1" iMeasureFld="0">
      <autoFilter ref="A1">
        <filterColumn colId="0">
          <top10 val="5" filterVal="5"/>
        </filterColumn>
      </autoFilter>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758FCB0-1D37-430D-A4AF-2FE7E05E1F4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9" firstHeaderRow="1" firstDataRow="1" firstDataCol="1"/>
  <pivotFields count="17">
    <pivotField showAll="0"/>
    <pivotField axis="axisRow" numFmtId="14"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dataField="1" showAll="0"/>
    <pivotField showAll="0"/>
    <pivotField showAll="0"/>
    <pivotField showAll="0"/>
    <pivotField showAll="0"/>
    <pivotField showAll="0"/>
    <pivotField numFmtId="165"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x="5"/>
      </items>
    </pivotField>
    <pivotField axis="axisRow" showAll="0" defaultSubtotal="0">
      <items count="7">
        <item sd="0" x="0"/>
        <item sd="0" x="1"/>
        <item sd="0" x="2"/>
        <item sd="0" x="3"/>
        <item sd="0" x="4"/>
        <item x="5"/>
        <item x="6"/>
      </items>
    </pivotField>
  </pivotFields>
  <rowFields count="4">
    <field x="16"/>
    <field x="15"/>
    <field x="14"/>
    <field x="1"/>
  </rowFields>
  <rowItems count="7">
    <i>
      <x v="1"/>
    </i>
    <i>
      <x v="2"/>
    </i>
    <i>
      <x v="3"/>
    </i>
    <i>
      <x v="4"/>
    </i>
    <i>
      <x v="5"/>
    </i>
    <i r="1">
      <x v="1"/>
    </i>
    <i t="grand">
      <x/>
    </i>
  </rowItems>
  <colItems count="1">
    <i/>
  </colItems>
  <dataFields count="1">
    <dataField name="Count of Startup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0E97A24-01FF-4945-9449-D205CF558D9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C17" firstHeaderRow="1" firstDataRow="1" firstDataCol="1"/>
  <pivotFields count="17">
    <pivotField showAll="0"/>
    <pivotField numFmtId="14"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dataField="1" showAll="0"/>
    <pivotField showAll="0" measureFilter="1"/>
    <pivotField showAll="0"/>
    <pivotField axis="axisRow" showAll="0" measureFilter="1">
      <items count="94">
        <item x="11"/>
        <item x="3"/>
        <item x="0"/>
        <item x="9"/>
        <item x="4"/>
        <item m="1" x="52"/>
        <item x="25"/>
        <item x="32"/>
        <item x="26"/>
        <item x="20"/>
        <item m="1" x="75"/>
        <item m="1" x="51"/>
        <item x="29"/>
        <item x="8"/>
        <item x="17"/>
        <item m="1" x="70"/>
        <item m="1" x="78"/>
        <item m="1" x="84"/>
        <item m="1" x="74"/>
        <item m="1" x="88"/>
        <item m="1" x="71"/>
        <item m="1" x="82"/>
        <item m="1" x="61"/>
        <item m="1" x="69"/>
        <item m="1" x="55"/>
        <item x="12"/>
        <item m="1" x="49"/>
        <item m="1" x="77"/>
        <item m="1" x="36"/>
        <item m="1" x="47"/>
        <item x="18"/>
        <item x="27"/>
        <item m="1" x="50"/>
        <item x="7"/>
        <item m="1" x="53"/>
        <item m="1" x="35"/>
        <item m="1" x="87"/>
        <item x="1"/>
        <item m="1" x="64"/>
        <item x="19"/>
        <item m="1" x="76"/>
        <item m="1" x="48"/>
        <item m="1" x="90"/>
        <item m="1" x="44"/>
        <item m="1" x="45"/>
        <item x="22"/>
        <item x="34"/>
        <item x="33"/>
        <item m="1" x="42"/>
        <item m="1" x="56"/>
        <item x="10"/>
        <item m="1" x="37"/>
        <item m="1" x="54"/>
        <item m="1" x="89"/>
        <item m="1" x="79"/>
        <item m="1" x="63"/>
        <item m="1" x="43"/>
        <item m="1" x="73"/>
        <item x="21"/>
        <item m="1" x="92"/>
        <item x="2"/>
        <item m="1" x="62"/>
        <item m="1" x="41"/>
        <item m="1" x="46"/>
        <item m="1" x="85"/>
        <item x="6"/>
        <item m="1" x="81"/>
        <item m="1" x="38"/>
        <item x="14"/>
        <item x="5"/>
        <item m="1" x="60"/>
        <item m="1" x="83"/>
        <item m="1" x="59"/>
        <item x="23"/>
        <item m="1" x="66"/>
        <item m="1" x="67"/>
        <item m="1" x="68"/>
        <item m="1" x="72"/>
        <item m="1" x="58"/>
        <item m="1" x="39"/>
        <item x="15"/>
        <item m="1" x="40"/>
        <item m="1" x="57"/>
        <item x="28"/>
        <item m="1" x="91"/>
        <item m="1" x="86"/>
        <item m="1" x="80"/>
        <item x="30"/>
        <item m="1" x="65"/>
        <item x="13"/>
        <item x="16"/>
        <item x="24"/>
        <item x="31"/>
        <item t="default"/>
      </items>
    </pivotField>
    <pivotField showAll="0"/>
    <pivotField showAll="0"/>
    <pivotField numFmtId="165"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x="5"/>
      </items>
    </pivotField>
    <pivotField showAll="0" defaultSubtotal="0">
      <items count="7">
        <item sd="0" x="0"/>
        <item sd="0" x="1"/>
        <item sd="0" x="2"/>
        <item sd="0" x="3"/>
        <item sd="0" x="4"/>
        <item x="5"/>
        <item x="6"/>
      </items>
    </pivotField>
  </pivotFields>
  <rowFields count="1">
    <field x="5"/>
  </rowFields>
  <rowItems count="6">
    <i>
      <x v="1"/>
    </i>
    <i>
      <x v="2"/>
    </i>
    <i>
      <x v="4"/>
    </i>
    <i>
      <x v="37"/>
    </i>
    <i>
      <x v="60"/>
    </i>
    <i t="grand">
      <x/>
    </i>
  </rowItems>
  <colItems count="1">
    <i/>
  </colItems>
  <dataFields count="1">
    <dataField name="Count of Startup Name" fld="2" subtotal="count" baseField="0" baseItem="0"/>
  </dataFields>
  <pivotTableStyleInfo name="PivotStyleLight16" showRowHeaders="1" showColHeaders="1" showRowStripes="0" showColStripes="0" showLastColumn="1"/>
  <filters count="2">
    <filter fld="3" type="count" evalOrder="-1" id="1" iMeasureFld="0">
      <autoFilter ref="A1">
        <filterColumn colId="0">
          <top10 val="5" filterVal="5"/>
        </filterColumn>
      </autoFilter>
    </filter>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72064DB-C194-4004-9334-54116BC9351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F8" firstHeaderRow="1" firstDataRow="1" firstDataCol="1"/>
  <pivotFields count="17">
    <pivotField showAll="0"/>
    <pivotField numFmtId="14" showAll="0">
      <items count="935">
        <item m="1" x="912"/>
        <item m="1" x="913"/>
        <item m="1" x="914"/>
        <item m="1" x="915"/>
        <item m="1" x="916"/>
        <item m="1" x="917"/>
        <item m="1" x="918"/>
        <item m="1" x="919"/>
        <item m="1" x="920"/>
        <item m="1" x="921"/>
        <item m="1" x="922"/>
        <item m="1" x="923"/>
        <item m="1" x="924"/>
        <item m="1" x="926"/>
        <item m="1" x="927"/>
        <item m="1" x="928"/>
        <item m="1" x="929"/>
        <item m="1" x="930"/>
        <item m="1" x="931"/>
        <item m="1" x="932"/>
        <item m="1" x="933"/>
        <item m="1" x="895"/>
        <item m="1" x="896"/>
        <item m="1" x="897"/>
        <item m="1" x="898"/>
        <item m="1" x="899"/>
        <item m="1" x="900"/>
        <item m="1" x="901"/>
        <item m="1" x="902"/>
        <item m="1" x="903"/>
        <item m="1" x="904"/>
        <item m="1" x="905"/>
        <item m="1" x="906"/>
        <item m="1" x="907"/>
        <item m="1" x="908"/>
        <item m="1" x="909"/>
        <item m="1" x="910"/>
        <item m="1" x="911"/>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54"/>
        <item m="1" x="855"/>
        <item m="1" x="856"/>
        <item m="1" x="857"/>
        <item m="1" x="858"/>
        <item m="1" x="859"/>
        <item m="1" x="860"/>
        <item m="1" x="861"/>
        <item m="1" x="862"/>
        <item m="1" x="863"/>
        <item m="1" x="864"/>
        <item m="1" x="865"/>
        <item m="1" x="866"/>
        <item m="1" x="867"/>
        <item m="1" x="868"/>
        <item m="1" x="869"/>
        <item m="1" x="870"/>
        <item m="1" x="871"/>
        <item m="1" x="872"/>
        <item m="1" x="873"/>
        <item m="1" x="837"/>
        <item m="1" x="838"/>
        <item m="1" x="839"/>
        <item m="1" x="840"/>
        <item m="1" x="841"/>
        <item m="1" x="842"/>
        <item m="1" x="843"/>
        <item m="1" x="844"/>
        <item m="1" x="845"/>
        <item m="1" x="846"/>
        <item m="1" x="847"/>
        <item m="1" x="925"/>
        <item m="1" x="848"/>
        <item m="1" x="849"/>
        <item m="1" x="850"/>
        <item m="1" x="851"/>
        <item m="1" x="852"/>
        <item m="1" x="853"/>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683"/>
        <item m="1" x="684"/>
        <item m="1" x="685"/>
        <item m="1" x="686"/>
        <item m="1" x="687"/>
        <item m="1" x="688"/>
        <item m="1" x="689"/>
        <item m="1" x="690"/>
        <item m="1" x="691"/>
        <item m="1" x="692"/>
        <item m="1" x="693"/>
        <item m="1" x="694"/>
        <item m="1" x="695"/>
        <item m="1" x="696"/>
        <item m="1" x="697"/>
        <item m="1" x="698"/>
        <item m="1" x="699"/>
        <item m="1" x="700"/>
        <item m="1" x="701"/>
        <item m="1" x="702"/>
        <item x="642"/>
        <item x="643"/>
        <item x="644"/>
        <item x="645"/>
        <item x="646"/>
        <item x="647"/>
        <item x="648"/>
        <item x="649"/>
        <item x="650"/>
        <item x="651"/>
        <item x="652"/>
        <item x="653"/>
        <item x="654"/>
        <item x="655"/>
        <item x="656"/>
        <item x="657"/>
        <item x="658"/>
        <item x="659"/>
        <item x="660"/>
        <item x="624"/>
        <item x="625"/>
        <item x="626"/>
        <item x="627"/>
        <item m="1" x="678"/>
        <item x="628"/>
        <item x="629"/>
        <item x="630"/>
        <item x="631"/>
        <item x="632"/>
        <item x="633"/>
        <item x="634"/>
        <item x="635"/>
        <item x="636"/>
        <item x="637"/>
        <item x="638"/>
        <item x="639"/>
        <item x="640"/>
        <item x="641"/>
        <item x="605"/>
        <item x="606"/>
        <item x="607"/>
        <item x="608"/>
        <item x="609"/>
        <item x="610"/>
        <item x="611"/>
        <item x="612"/>
        <item x="613"/>
        <item x="614"/>
        <item x="615"/>
        <item x="616"/>
        <item x="617"/>
        <item x="618"/>
        <item x="619"/>
        <item x="620"/>
        <item x="621"/>
        <item m="1" x="677"/>
        <item x="622"/>
        <item x="623"/>
        <item x="587"/>
        <item x="588"/>
        <item x="589"/>
        <item x="590"/>
        <item x="591"/>
        <item x="592"/>
        <item x="593"/>
        <item x="594"/>
        <item x="595"/>
        <item x="596"/>
        <item x="597"/>
        <item x="598"/>
        <item x="599"/>
        <item x="600"/>
        <item x="601"/>
        <item x="602"/>
        <item x="603"/>
        <item x="604"/>
        <item x="568"/>
        <item x="569"/>
        <item x="570"/>
        <item x="571"/>
        <item x="572"/>
        <item m="1" x="675"/>
        <item x="573"/>
        <item x="574"/>
        <item x="575"/>
        <item x="576"/>
        <item x="577"/>
        <item x="578"/>
        <item x="579"/>
        <item x="580"/>
        <item m="1" x="676"/>
        <item x="581"/>
        <item x="582"/>
        <item x="583"/>
        <item x="584"/>
        <item x="585"/>
        <item x="586"/>
        <item x="549"/>
        <item x="550"/>
        <item x="551"/>
        <item x="552"/>
        <item x="553"/>
        <item x="554"/>
        <item x="555"/>
        <item m="1" x="674"/>
        <item x="556"/>
        <item x="557"/>
        <item x="558"/>
        <item x="559"/>
        <item x="560"/>
        <item x="561"/>
        <item x="562"/>
        <item x="563"/>
        <item x="564"/>
        <item x="565"/>
        <item x="566"/>
        <item x="567"/>
        <item x="533"/>
        <item x="534"/>
        <item x="535"/>
        <item x="536"/>
        <item x="537"/>
        <item x="538"/>
        <item x="539"/>
        <item x="540"/>
        <item x="541"/>
        <item x="542"/>
        <item x="543"/>
        <item x="544"/>
        <item x="545"/>
        <item x="546"/>
        <item x="547"/>
        <item x="548"/>
        <item x="513"/>
        <item x="514"/>
        <item x="515"/>
        <item x="516"/>
        <item x="517"/>
        <item x="518"/>
        <item x="519"/>
        <item x="520"/>
        <item x="521"/>
        <item x="522"/>
        <item x="523"/>
        <item x="524"/>
        <item x="525"/>
        <item x="526"/>
        <item x="527"/>
        <item x="528"/>
        <item x="529"/>
        <item x="530"/>
        <item x="531"/>
        <item x="532"/>
        <item x="493"/>
        <item x="494"/>
        <item x="495"/>
        <item x="496"/>
        <item x="497"/>
        <item x="498"/>
        <item x="499"/>
        <item x="500"/>
        <item x="501"/>
        <item x="502"/>
        <item x="503"/>
        <item x="504"/>
        <item x="505"/>
        <item x="506"/>
        <item x="507"/>
        <item x="508"/>
        <item x="509"/>
        <item x="510"/>
        <item x="511"/>
        <item x="512"/>
        <item x="473"/>
        <item x="474"/>
        <item x="475"/>
        <item x="476"/>
        <item x="477"/>
        <item m="1" x="673"/>
        <item x="478"/>
        <item x="479"/>
        <item x="480"/>
        <item x="481"/>
        <item x="482"/>
        <item x="483"/>
        <item x="484"/>
        <item x="485"/>
        <item x="486"/>
        <item x="487"/>
        <item x="488"/>
        <item x="489"/>
        <item x="490"/>
        <item x="491"/>
        <item x="492"/>
        <item x="453"/>
        <item x="454"/>
        <item x="455"/>
        <item x="456"/>
        <item x="457"/>
        <item x="458"/>
        <item x="459"/>
        <item x="460"/>
        <item x="461"/>
        <item x="462"/>
        <item x="463"/>
        <item x="464"/>
        <item x="465"/>
        <item x="466"/>
        <item x="467"/>
        <item x="468"/>
        <item x="469"/>
        <item x="470"/>
        <item x="471"/>
        <item x="472"/>
        <item x="433"/>
        <item x="434"/>
        <item x="435"/>
        <item x="436"/>
        <item x="437"/>
        <item x="438"/>
        <item x="439"/>
        <item x="440"/>
        <item x="441"/>
        <item x="442"/>
        <item x="443"/>
        <item x="444"/>
        <item x="445"/>
        <item x="446"/>
        <item x="447"/>
        <item x="448"/>
        <item x="449"/>
        <item x="450"/>
        <item x="451"/>
        <item x="452"/>
        <item x="415"/>
        <item x="416"/>
        <item x="417"/>
        <item x="418"/>
        <item x="419"/>
        <item x="420"/>
        <item x="421"/>
        <item x="422"/>
        <item x="423"/>
        <item x="424"/>
        <item x="425"/>
        <item x="426"/>
        <item x="427"/>
        <item m="1" x="671"/>
        <item x="428"/>
        <item x="429"/>
        <item x="430"/>
        <item x="431"/>
        <item x="432"/>
        <item m="1" x="672"/>
        <item x="398"/>
        <item x="399"/>
        <item x="400"/>
        <item x="401"/>
        <item x="402"/>
        <item x="403"/>
        <item x="404"/>
        <item x="405"/>
        <item x="406"/>
        <item x="407"/>
        <item x="408"/>
        <item x="409"/>
        <item x="410"/>
        <item x="411"/>
        <item x="412"/>
        <item x="413"/>
        <item x="414"/>
        <item x="380"/>
        <item x="381"/>
        <item x="382"/>
        <item x="383"/>
        <item x="384"/>
        <item x="385"/>
        <item x="386"/>
        <item x="387"/>
        <item x="388"/>
        <item x="389"/>
        <item x="390"/>
        <item x="391"/>
        <item x="392"/>
        <item x="393"/>
        <item x="394"/>
        <item x="395"/>
        <item x="396"/>
        <item x="397"/>
        <item x="358"/>
        <item x="359"/>
        <item x="360"/>
        <item x="361"/>
        <item x="362"/>
        <item x="363"/>
        <item x="364"/>
        <item x="365"/>
        <item x="366"/>
        <item x="367"/>
        <item x="368"/>
        <item x="369"/>
        <item x="370"/>
        <item x="371"/>
        <item x="372"/>
        <item m="1" x="670"/>
        <item x="373"/>
        <item x="374"/>
        <item x="375"/>
        <item x="376"/>
        <item x="377"/>
        <item x="378"/>
        <item x="379"/>
        <item x="338"/>
        <item x="339"/>
        <item x="340"/>
        <item x="341"/>
        <item x="342"/>
        <item x="343"/>
        <item x="344"/>
        <item x="345"/>
        <item x="346"/>
        <item x="347"/>
        <item x="348"/>
        <item x="349"/>
        <item x="350"/>
        <item x="351"/>
        <item x="352"/>
        <item x="353"/>
        <item m="1" x="669"/>
        <item x="354"/>
        <item x="355"/>
        <item x="356"/>
        <item x="357"/>
        <item x="317"/>
        <item x="318"/>
        <item x="319"/>
        <item x="320"/>
        <item x="321"/>
        <item x="322"/>
        <item x="323"/>
        <item x="324"/>
        <item x="325"/>
        <item x="326"/>
        <item x="327"/>
        <item x="328"/>
        <item x="329"/>
        <item x="330"/>
        <item x="331"/>
        <item x="332"/>
        <item x="333"/>
        <item x="334"/>
        <item x="335"/>
        <item x="336"/>
        <item x="337"/>
        <item x="300"/>
        <item x="301"/>
        <item x="302"/>
        <item x="303"/>
        <item x="304"/>
        <item x="305"/>
        <item x="306"/>
        <item x="307"/>
        <item x="308"/>
        <item x="309"/>
        <item x="310"/>
        <item x="311"/>
        <item x="312"/>
        <item x="313"/>
        <item x="314"/>
        <item x="315"/>
        <item x="316"/>
        <item x="284"/>
        <item x="285"/>
        <item x="286"/>
        <item x="287"/>
        <item x="288"/>
        <item x="289"/>
        <item x="290"/>
        <item x="291"/>
        <item x="292"/>
        <item x="293"/>
        <item x="294"/>
        <item x="295"/>
        <item x="296"/>
        <item x="297"/>
        <item x="298"/>
        <item x="299"/>
        <item x="267"/>
        <item x="268"/>
        <item x="269"/>
        <item x="270"/>
        <item x="271"/>
        <item x="272"/>
        <item x="273"/>
        <item x="274"/>
        <item x="275"/>
        <item x="276"/>
        <item x="277"/>
        <item x="278"/>
        <item x="279"/>
        <item x="280"/>
        <item x="281"/>
        <item x="282"/>
        <item x="283"/>
        <item x="248"/>
        <item x="249"/>
        <item x="250"/>
        <item x="251"/>
        <item x="252"/>
        <item x="253"/>
        <item x="254"/>
        <item m="1" x="668"/>
        <item x="255"/>
        <item x="256"/>
        <item x="257"/>
        <item x="258"/>
        <item x="259"/>
        <item x="260"/>
        <item x="261"/>
        <item x="262"/>
        <item x="263"/>
        <item x="264"/>
        <item x="265"/>
        <item x="266"/>
        <item x="233"/>
        <item x="234"/>
        <item x="235"/>
        <item x="236"/>
        <item x="237"/>
        <item x="238"/>
        <item x="239"/>
        <item x="240"/>
        <item x="241"/>
        <item x="242"/>
        <item m="1" x="667"/>
        <item x="243"/>
        <item x="244"/>
        <item x="245"/>
        <item x="246"/>
        <item x="247"/>
        <item x="219"/>
        <item x="220"/>
        <item x="221"/>
        <item x="222"/>
        <item x="223"/>
        <item x="224"/>
        <item x="225"/>
        <item x="226"/>
        <item x="227"/>
        <item x="228"/>
        <item x="229"/>
        <item x="230"/>
        <item x="231"/>
        <item x="232"/>
        <item x="204"/>
        <item x="205"/>
        <item x="206"/>
        <item x="207"/>
        <item x="208"/>
        <item x="209"/>
        <item x="210"/>
        <item x="211"/>
        <item x="212"/>
        <item x="213"/>
        <item x="214"/>
        <item x="215"/>
        <item x="216"/>
        <item x="217"/>
        <item x="218"/>
        <item x="188"/>
        <item x="189"/>
        <item x="190"/>
        <item x="191"/>
        <item x="192"/>
        <item x="193"/>
        <item x="194"/>
        <item x="195"/>
        <item x="64"/>
        <item x="196"/>
        <item x="197"/>
        <item x="198"/>
        <item x="199"/>
        <item x="200"/>
        <item x="201"/>
        <item x="202"/>
        <item x="203"/>
        <item x="173"/>
        <item x="174"/>
        <item x="175"/>
        <item x="176"/>
        <item x="177"/>
        <item x="178"/>
        <item x="179"/>
        <item x="180"/>
        <item x="181"/>
        <item x="182"/>
        <item x="183"/>
        <item x="184"/>
        <item x="185"/>
        <item x="187"/>
        <item x="186"/>
        <item x="157"/>
        <item x="158"/>
        <item x="159"/>
        <item x="160"/>
        <item x="161"/>
        <item x="162"/>
        <item x="163"/>
        <item x="164"/>
        <item x="165"/>
        <item x="166"/>
        <item x="167"/>
        <item x="168"/>
        <item x="169"/>
        <item x="170"/>
        <item x="171"/>
        <item x="172"/>
        <item x="142"/>
        <item x="143"/>
        <item m="1" x="666"/>
        <item x="144"/>
        <item x="145"/>
        <item x="146"/>
        <item x="147"/>
        <item x="148"/>
        <item x="149"/>
        <item x="150"/>
        <item x="151"/>
        <item x="152"/>
        <item x="153"/>
        <item x="154"/>
        <item x="155"/>
        <item x="156"/>
        <item x="128"/>
        <item x="129"/>
        <item x="130"/>
        <item x="131"/>
        <item x="132"/>
        <item x="133"/>
        <item x="134"/>
        <item x="135"/>
        <item x="136"/>
        <item x="137"/>
        <item x="138"/>
        <item x="139"/>
        <item x="140"/>
        <item m="1" x="665"/>
        <item x="141"/>
        <item x="110"/>
        <item x="111"/>
        <item x="112"/>
        <item x="113"/>
        <item x="114"/>
        <item x="115"/>
        <item x="116"/>
        <item x="117"/>
        <item x="118"/>
        <item x="119"/>
        <item x="120"/>
        <item m="1" x="664"/>
        <item x="121"/>
        <item x="122"/>
        <item x="123"/>
        <item x="124"/>
        <item x="125"/>
        <item x="126"/>
        <item x="127"/>
        <item x="97"/>
        <item x="98"/>
        <item x="99"/>
        <item x="100"/>
        <item x="101"/>
        <item x="102"/>
        <item x="103"/>
        <item m="1" x="662"/>
        <item x="104"/>
        <item x="105"/>
        <item x="106"/>
        <item x="107"/>
        <item x="108"/>
        <item x="109"/>
        <item m="1" x="663"/>
        <item x="90"/>
        <item x="91"/>
        <item m="1" x="661"/>
        <item x="92"/>
        <item x="93"/>
        <item x="94"/>
        <item x="95"/>
        <item x="96"/>
        <item x="85"/>
        <item x="86"/>
        <item x="87"/>
        <item x="88"/>
        <item x="89"/>
        <item x="71"/>
        <item x="72"/>
        <item x="73"/>
        <item x="74"/>
        <item x="75"/>
        <item x="76"/>
        <item x="77"/>
        <item x="78"/>
        <item x="79"/>
        <item x="80"/>
        <item x="81"/>
        <item x="82"/>
        <item x="83"/>
        <item x="84"/>
        <item x="68"/>
        <item x="69"/>
        <item x="67"/>
        <item x="70"/>
        <item x="65"/>
        <item x="66"/>
        <item x="62"/>
        <item x="63"/>
        <item x="57"/>
        <item x="59"/>
        <item x="56"/>
        <item x="58"/>
        <item x="55"/>
        <item x="61"/>
        <item x="60"/>
        <item x="50"/>
        <item x="51"/>
        <item x="49"/>
        <item x="52"/>
        <item x="53"/>
        <item x="54"/>
        <item x="45"/>
        <item x="44"/>
        <item x="43"/>
        <item x="46"/>
        <item x="48"/>
        <item x="47"/>
        <item x="36"/>
        <item x="35"/>
        <item x="37"/>
        <item x="38"/>
        <item x="42"/>
        <item x="41"/>
        <item x="39"/>
        <item x="40"/>
        <item x="27"/>
        <item x="28"/>
        <item x="29"/>
        <item x="33"/>
        <item x="32"/>
        <item x="31"/>
        <item x="30"/>
        <item x="34"/>
        <item x="26"/>
        <item x="25"/>
        <item x="24"/>
        <item x="23"/>
        <item x="22"/>
        <item x="19"/>
        <item x="18"/>
        <item x="14"/>
        <item x="13"/>
        <item x="16"/>
        <item x="15"/>
        <item x="20"/>
        <item x="17"/>
        <item x="21"/>
        <item x="6"/>
        <item x="5"/>
        <item x="11"/>
        <item x="4"/>
        <item x="7"/>
        <item x="10"/>
        <item x="9"/>
        <item x="8"/>
        <item x="12"/>
        <item x="2"/>
        <item x="0"/>
        <item x="3"/>
        <item x="1"/>
        <item m="1" x="679"/>
        <item m="1" x="680"/>
        <item m="1" x="681"/>
        <item m="1" x="682"/>
        <item t="default"/>
      </items>
    </pivotField>
    <pivotField dataField="1" showAll="0"/>
    <pivotField axis="axisRow" showAll="0" measureFilter="1">
      <items count="581">
        <item m="1" x="478"/>
        <item x="18"/>
        <item m="1" x="226"/>
        <item m="1" x="62"/>
        <item x="8"/>
        <item m="1" x="501"/>
        <item m="1" x="529"/>
        <item x="30"/>
        <item m="1" x="70"/>
        <item m="1" x="145"/>
        <item m="1" x="528"/>
        <item m="1" x="489"/>
        <item m="1" x="96"/>
        <item m="1" x="335"/>
        <item m="1" x="450"/>
        <item x="22"/>
        <item m="1" x="133"/>
        <item m="1" x="254"/>
        <item m="1" x="168"/>
        <item m="1" x="565"/>
        <item m="1" x="464"/>
        <item m="1" x="346"/>
        <item x="37"/>
        <item x="29"/>
        <item m="1" x="89"/>
        <item m="1" x="262"/>
        <item m="1" x="61"/>
        <item m="1" x="137"/>
        <item m="1" x="57"/>
        <item m="1" x="138"/>
        <item m="1" x="294"/>
        <item m="1" x="77"/>
        <item m="1" x="55"/>
        <item m="1" x="521"/>
        <item m="1" x="504"/>
        <item m="1" x="381"/>
        <item m="1" x="208"/>
        <item m="1" x="162"/>
        <item m="1" x="457"/>
        <item m="1" x="397"/>
        <item m="1" x="451"/>
        <item m="1" x="321"/>
        <item m="1" x="413"/>
        <item m="1" x="291"/>
        <item m="1" x="167"/>
        <item m="1" x="394"/>
        <item m="1" x="322"/>
        <item m="1" x="415"/>
        <item m="1" x="327"/>
        <item m="1" x="149"/>
        <item m="1" x="144"/>
        <item m="1" x="351"/>
        <item m="1" x="439"/>
        <item m="1" x="516"/>
        <item m="1" x="540"/>
        <item m="1" x="316"/>
        <item m="1" x="287"/>
        <item m="1" x="119"/>
        <item m="1" x="103"/>
        <item m="1" x="179"/>
        <item m="1" x="98"/>
        <item m="1" x="354"/>
        <item m="1" x="502"/>
        <item m="1" x="409"/>
        <item m="1" x="400"/>
        <item m="1" x="290"/>
        <item m="1" x="203"/>
        <item m="1" x="442"/>
        <item m="1" x="82"/>
        <item m="1" x="426"/>
        <item m="1" x="229"/>
        <item m="1" x="510"/>
        <item m="1" x="574"/>
        <item m="1" x="267"/>
        <item m="1" x="272"/>
        <item m="1" x="273"/>
        <item m="1" x="259"/>
        <item x="21"/>
        <item x="19"/>
        <item x="41"/>
        <item x="46"/>
        <item x="17"/>
        <item m="1" x="408"/>
        <item m="1" x="180"/>
        <item m="1" x="366"/>
        <item m="1" x="398"/>
        <item m="1" x="303"/>
        <item m="1" x="352"/>
        <item m="1" x="492"/>
        <item m="1" x="169"/>
        <item m="1" x="385"/>
        <item m="1" x="376"/>
        <item m="1" x="309"/>
        <item m="1" x="337"/>
        <item m="1" x="392"/>
        <item m="1" x="100"/>
        <item m="1" x="391"/>
        <item m="1" x="522"/>
        <item x="13"/>
        <item m="1" x="65"/>
        <item m="1" x="276"/>
        <item m="1" x="364"/>
        <item m="1" x="455"/>
        <item m="1" x="312"/>
        <item m="1" x="483"/>
        <item m="1" x="126"/>
        <item m="1" x="365"/>
        <item m="1" x="69"/>
        <item m="1" x="218"/>
        <item m="1" x="477"/>
        <item m="1" x="175"/>
        <item m="1" x="223"/>
        <item m="1" x="541"/>
        <item m="1" x="300"/>
        <item m="1" x="310"/>
        <item m="1" x="539"/>
        <item m="1" x="110"/>
        <item m="1" x="93"/>
        <item m="1" x="151"/>
        <item m="1" x="469"/>
        <item x="27"/>
        <item m="1" x="323"/>
        <item m="1" x="336"/>
        <item m="1" x="260"/>
        <item m="1" x="153"/>
        <item m="1" x="286"/>
        <item m="1" x="86"/>
        <item x="2"/>
        <item m="1" x="52"/>
        <item m="1" x="317"/>
        <item m="1" x="271"/>
        <item m="1" x="204"/>
        <item m="1" x="170"/>
        <item m="1" x="505"/>
        <item m="1" x="326"/>
        <item m="1" x="356"/>
        <item m="1" x="324"/>
        <item m="1" x="461"/>
        <item m="1" x="165"/>
        <item m="1" x="67"/>
        <item m="1" x="80"/>
        <item x="0"/>
        <item m="1" x="197"/>
        <item m="1" x="441"/>
        <item m="1" x="150"/>
        <item m="1" x="217"/>
        <item m="1" x="127"/>
        <item m="1" x="533"/>
        <item m="1" x="313"/>
        <item m="1" x="123"/>
        <item m="1" x="224"/>
        <item m="1" x="307"/>
        <item x="26"/>
        <item m="1" x="350"/>
        <item m="1" x="92"/>
        <item m="1" x="87"/>
        <item m="1" x="50"/>
        <item m="1" x="393"/>
        <item m="1" x="562"/>
        <item m="1" x="158"/>
        <item m="1" x="361"/>
        <item m="1" x="212"/>
        <item m="1" x="418"/>
        <item m="1" x="54"/>
        <item m="1" x="320"/>
        <item m="1" x="559"/>
        <item m="1" x="470"/>
        <item m="1" x="209"/>
        <item m="1" x="339"/>
        <item m="1" x="83"/>
        <item m="1" x="64"/>
        <item m="1" x="357"/>
        <item m="1" x="576"/>
        <item m="1" x="480"/>
        <item m="1" x="304"/>
        <item m="1" x="75"/>
        <item m="1" x="422"/>
        <item m="1" x="53"/>
        <item m="1" x="78"/>
        <item m="1" x="263"/>
        <item m="1" x="428"/>
        <item m="1" x="198"/>
        <item m="1" x="495"/>
        <item x="48"/>
        <item m="1" x="73"/>
        <item m="1" x="85"/>
        <item x="20"/>
        <item m="1" x="66"/>
        <item m="1" x="84"/>
        <item m="1" x="372"/>
        <item m="1" x="311"/>
        <item m="1" x="258"/>
        <item m="1" x="568"/>
        <item m="1" x="227"/>
        <item m="1" x="292"/>
        <item m="1" x="74"/>
        <item m="1" x="79"/>
        <item m="1" x="491"/>
        <item m="1" x="498"/>
        <item m="1" x="330"/>
        <item x="11"/>
        <item m="1" x="220"/>
        <item m="1" x="473"/>
        <item m="1" x="277"/>
        <item m="1" x="570"/>
        <item m="1" x="140"/>
        <item m="1" x="281"/>
        <item m="1" x="444"/>
        <item m="1" x="193"/>
        <item m="1" x="56"/>
        <item x="12"/>
        <item m="1" x="517"/>
        <item m="1" x="60"/>
        <item m="1" x="238"/>
        <item m="1" x="402"/>
        <item m="1" x="192"/>
        <item m="1" x="463"/>
        <item m="1" x="186"/>
        <item m="1" x="445"/>
        <item m="1" x="447"/>
        <item m="1" x="577"/>
        <item m="1" x="219"/>
        <item m="1" x="104"/>
        <item m="1" x="347"/>
        <item m="1" x="474"/>
        <item m="1" x="241"/>
        <item m="1" x="301"/>
        <item m="1" x="122"/>
        <item m="1" x="154"/>
        <item x="6"/>
        <item m="1" x="245"/>
        <item m="1" x="333"/>
        <item m="1" x="417"/>
        <item m="1" x="436"/>
        <item m="1" x="285"/>
        <item m="1" x="343"/>
        <item m="1" x="386"/>
        <item m="1" x="434"/>
        <item m="1" x="443"/>
        <item m="1" x="319"/>
        <item m="1" x="199"/>
        <item m="1" x="130"/>
        <item m="1" x="332"/>
        <item m="1" x="200"/>
        <item m="1" x="253"/>
        <item m="1" x="367"/>
        <item m="1" x="519"/>
        <item m="1" x="552"/>
        <item m="1" x="549"/>
        <item m="1" x="550"/>
        <item m="1" x="493"/>
        <item m="1" x="460"/>
        <item m="1" x="189"/>
        <item m="1" x="419"/>
        <item m="1" x="279"/>
        <item x="16"/>
        <item m="1" x="437"/>
        <item m="1" x="88"/>
        <item m="1" x="569"/>
        <item m="1" x="544"/>
        <item m="1" x="128"/>
        <item m="1" x="111"/>
        <item m="1" x="299"/>
        <item m="1" x="475"/>
        <item x="38"/>
        <item m="1" x="63"/>
        <item m="1" x="81"/>
        <item m="1" x="479"/>
        <item m="1" x="387"/>
        <item m="1" x="213"/>
        <item m="1" x="268"/>
        <item m="1" x="177"/>
        <item m="1" x="390"/>
        <item m="1" x="384"/>
        <item m="1" x="237"/>
        <item m="1" x="531"/>
        <item m="1" x="59"/>
        <item m="1" x="94"/>
        <item m="1" x="563"/>
        <item x="45"/>
        <item m="1" x="512"/>
        <item m="1" x="251"/>
        <item x="5"/>
        <item m="1" x="530"/>
        <item m="1" x="360"/>
        <item m="1" x="129"/>
        <item m="1" x="125"/>
        <item m="1" x="458"/>
        <item m="1" x="76"/>
        <item m="1" x="222"/>
        <item m="1" x="340"/>
        <item m="1" x="265"/>
        <item x="23"/>
        <item m="1" x="423"/>
        <item m="1" x="494"/>
        <item m="1" x="163"/>
        <item m="1" x="555"/>
        <item x="43"/>
        <item m="1" x="134"/>
        <item m="1" x="435"/>
        <item m="1" x="490"/>
        <item m="1" x="240"/>
        <item m="1" x="132"/>
        <item m="1" x="318"/>
        <item m="1" x="195"/>
        <item m="1" x="554"/>
        <item m="1" x="284"/>
        <item m="1" x="338"/>
        <item m="1" x="141"/>
        <item m="1" x="485"/>
        <item m="1" x="358"/>
        <item m="1" x="468"/>
        <item m="1" x="471"/>
        <item m="1" x="135"/>
        <item m="1" x="136"/>
        <item m="1" x="160"/>
        <item m="1" x="511"/>
        <item m="1" x="178"/>
        <item m="1" x="289"/>
        <item m="1" x="231"/>
        <item m="1" x="230"/>
        <item m="1" x="345"/>
        <item m="1" x="207"/>
        <item m="1" x="424"/>
        <item m="1" x="113"/>
        <item m="1" x="182"/>
        <item m="1" x="342"/>
        <item m="1" x="143"/>
        <item m="1" x="172"/>
        <item m="1" x="118"/>
        <item m="1" x="205"/>
        <item m="1" x="278"/>
        <item m="1" x="396"/>
        <item m="1" x="355"/>
        <item m="1" x="579"/>
        <item x="32"/>
        <item x="36"/>
        <item m="1" x="142"/>
        <item m="1" x="404"/>
        <item m="1" x="187"/>
        <item m="1" x="280"/>
        <item m="1" x="107"/>
        <item m="1" x="174"/>
        <item m="1" x="465"/>
        <item m="1" x="515"/>
        <item m="1" x="196"/>
        <item m="1" x="97"/>
        <item m="1" x="374"/>
        <item m="1" x="379"/>
        <item m="1" x="526"/>
        <item m="1" x="329"/>
        <item m="1" x="363"/>
        <item m="1" x="225"/>
        <item m="1" x="164"/>
        <item m="1" x="525"/>
        <item m="1" x="378"/>
        <item m="1" x="553"/>
        <item m="1" x="429"/>
        <item m="1" x="353"/>
        <item m="1" x="557"/>
        <item m="1" x="194"/>
        <item m="1" x="500"/>
        <item m="1" x="109"/>
        <item m="1" x="486"/>
        <item m="1" x="331"/>
        <item m="1" x="454"/>
        <item m="1" x="561"/>
        <item m="1" x="456"/>
        <item m="1" x="537"/>
        <item m="1" x="558"/>
        <item m="1" x="383"/>
        <item m="1" x="410"/>
        <item m="1" x="210"/>
        <item m="1" x="156"/>
        <item m="1" x="152"/>
        <item m="1" x="476"/>
        <item m="1" x="369"/>
        <item m="1" x="518"/>
        <item x="34"/>
        <item m="1" x="90"/>
        <item m="1" x="487"/>
        <item m="1" x="506"/>
        <item m="1" x="513"/>
        <item m="1" x="448"/>
        <item m="1" x="401"/>
        <item m="1" x="388"/>
        <item m="1" x="380"/>
        <item m="1" x="497"/>
        <item m="1" x="467"/>
        <item m="1" x="296"/>
        <item m="1" x="95"/>
        <item m="1" x="244"/>
        <item m="1" x="146"/>
        <item m="1" x="399"/>
        <item m="1" x="108"/>
        <item m="1" x="543"/>
        <item m="1" x="368"/>
        <item m="1" x="191"/>
        <item m="1" x="546"/>
        <item m="1" x="425"/>
        <item m="1" x="155"/>
        <item m="1" x="298"/>
        <item m="1" x="527"/>
        <item m="1" x="433"/>
        <item m="1" x="216"/>
        <item m="1" x="547"/>
        <item m="1" x="566"/>
        <item m="1" x="288"/>
        <item m="1" x="306"/>
        <item m="1" x="184"/>
        <item m="1" x="405"/>
        <item m="1" x="438"/>
        <item m="1" x="514"/>
        <item m="1" x="548"/>
        <item m="1" x="446"/>
        <item m="1" x="266"/>
        <item m="1" x="148"/>
        <item m="1" x="246"/>
        <item x="35"/>
        <item m="1" x="370"/>
        <item m="1" x="315"/>
        <item m="1" x="509"/>
        <item m="1" x="270"/>
        <item m="1" x="250"/>
        <item m="1" x="249"/>
        <item m="1" x="556"/>
        <item m="1" x="551"/>
        <item m="1" x="344"/>
        <item m="1" x="507"/>
        <item m="1" x="176"/>
        <item m="1" x="188"/>
        <item m="1" x="116"/>
        <item m="1" x="105"/>
        <item m="1" x="508"/>
        <item m="1" x="247"/>
        <item m="1" x="523"/>
        <item m="1" x="578"/>
        <item m="1" x="157"/>
        <item m="1" x="99"/>
        <item m="1" x="421"/>
        <item x="47"/>
        <item m="1" x="524"/>
        <item m="1" x="420"/>
        <item m="1" x="235"/>
        <item m="1" x="472"/>
        <item m="1" x="114"/>
        <item m="1" x="120"/>
        <item m="1" x="243"/>
        <item m="1" x="264"/>
        <item m="1" x="232"/>
        <item m="1" x="139"/>
        <item m="1" x="411"/>
        <item m="1" x="359"/>
        <item m="1" x="106"/>
        <item m="1" x="211"/>
        <item m="1" x="542"/>
        <item m="1" x="159"/>
        <item m="1" x="407"/>
        <item m="1" x="406"/>
        <item m="1" x="282"/>
        <item m="1" x="452"/>
        <item m="1" x="536"/>
        <item m="1" x="560"/>
        <item m="1" x="308"/>
        <item m="1" x="295"/>
        <item m="1" x="466"/>
        <item m="1" x="449"/>
        <item m="1" x="206"/>
        <item m="1" x="377"/>
        <item m="1" x="252"/>
        <item m="1" x="373"/>
        <item m="1" x="248"/>
        <item m="1" x="261"/>
        <item m="1" x="256"/>
        <item x="44"/>
        <item m="1" x="215"/>
        <item m="1" x="101"/>
        <item m="1" x="382"/>
        <item m="1" x="147"/>
        <item m="1" x="348"/>
        <item m="1" x="233"/>
        <item m="1" x="166"/>
        <item x="40"/>
        <item m="1" x="503"/>
        <item m="1" x="430"/>
        <item m="1" x="297"/>
        <item m="1" x="453"/>
        <item m="1" x="239"/>
        <item m="1" x="395"/>
        <item x="49"/>
        <item m="1" x="302"/>
        <item m="1" x="462"/>
        <item m="1" x="221"/>
        <item m="1" x="242"/>
        <item m="1" x="416"/>
        <item m="1" x="325"/>
        <item m="1" x="567"/>
        <item m="1" x="275"/>
        <item m="1" x="375"/>
        <item m="1" x="545"/>
        <item m="1" x="228"/>
        <item m="1" x="257"/>
        <item m="1" x="571"/>
        <item x="15"/>
        <item m="1" x="488"/>
        <item m="1" x="72"/>
        <item m="1" x="185"/>
        <item m="1" x="201"/>
        <item m="1" x="532"/>
        <item m="1" x="403"/>
        <item x="28"/>
        <item x="33"/>
        <item m="1" x="161"/>
        <item m="1" x="269"/>
        <item m="1" x="102"/>
        <item m="1" x="183"/>
        <item x="31"/>
        <item m="1" x="481"/>
        <item m="1" x="190"/>
        <item x="39"/>
        <item m="1" x="314"/>
        <item m="1" x="432"/>
        <item m="1" x="131"/>
        <item m="1" x="214"/>
        <item m="1" x="575"/>
        <item m="1" x="482"/>
        <item m="1" x="234"/>
        <item m="1" x="274"/>
        <item m="1" x="349"/>
        <item m="1" x="112"/>
        <item m="1" x="341"/>
        <item m="1" x="68"/>
        <item m="1" x="414"/>
        <item m="1" x="334"/>
        <item m="1" x="412"/>
        <item x="7"/>
        <item m="1" x="572"/>
        <item m="1" x="115"/>
        <item x="1"/>
        <item m="1" x="51"/>
        <item m="1" x="91"/>
        <item m="1" x="236"/>
        <item m="1" x="538"/>
        <item m="1" x="427"/>
        <item m="1" x="71"/>
        <item m="1" x="520"/>
        <item m="1" x="202"/>
        <item m="1" x="431"/>
        <item m="1" x="389"/>
        <item m="1" x="573"/>
        <item m="1" x="440"/>
        <item m="1" x="283"/>
        <item m="1" x="328"/>
        <item m="1" x="564"/>
        <item x="10"/>
        <item m="1" x="484"/>
        <item m="1" x="58"/>
        <item m="1" x="459"/>
        <item m="1" x="535"/>
        <item m="1" x="181"/>
        <item m="1" x="124"/>
        <item m="1" x="255"/>
        <item m="1" x="171"/>
        <item m="1" x="305"/>
        <item m="1" x="371"/>
        <item m="1" x="121"/>
        <item x="24"/>
        <item m="1" x="362"/>
        <item m="1" x="496"/>
        <item m="1" x="534"/>
        <item m="1" x="293"/>
        <item m="1" x="117"/>
        <item m="1" x="173"/>
        <item m="1" x="499"/>
        <item x="3"/>
        <item x="4"/>
        <item x="9"/>
        <item x="14"/>
        <item x="25"/>
        <item x="42"/>
        <item t="default"/>
      </items>
    </pivotField>
    <pivotField showAll="0"/>
    <pivotField showAll="0"/>
    <pivotField showAll="0"/>
    <pivotField showAll="0"/>
    <pivotField numFmtId="165"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x="5"/>
      </items>
    </pivotField>
    <pivotField showAll="0" defaultSubtotal="0">
      <items count="7">
        <item sd="0" x="0"/>
        <item sd="0" x="1"/>
        <item sd="0" x="2"/>
        <item sd="0" x="3"/>
        <item sd="0" x="4"/>
        <item x="5"/>
        <item x="6"/>
      </items>
    </pivotField>
  </pivotFields>
  <rowFields count="1">
    <field x="3"/>
  </rowFields>
  <rowItems count="6">
    <i>
      <x v="79"/>
    </i>
    <i>
      <x v="127"/>
    </i>
    <i>
      <x v="210"/>
    </i>
    <i>
      <x v="535"/>
    </i>
    <i>
      <x v="574"/>
    </i>
    <i t="grand">
      <x/>
    </i>
  </rowItems>
  <colItems count="1">
    <i/>
  </colItems>
  <dataFields count="1">
    <dataField name="Count of Startup Name" fld="2" subtotal="count" baseField="0" baseItem="0"/>
  </dataField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2F745F3-68FC-428E-8186-C9DE08F1CCB5}" name="PivotTable19" cacheId="16" applyNumberFormats="0" applyBorderFormats="0" applyFontFormats="0" applyPatternFormats="0" applyAlignmentFormats="0" applyWidthHeightFormats="1" dataCaption="Values" tag="423d636c-c9c5-4fdc-8263-ffff7a1ac84b" updatedVersion="8" minRefreshableVersion="3" useAutoFormatting="1" subtotalHiddenItems="1" itemPrintTitles="1" createdVersion="8" indent="0" outline="1" outlineData="1" multipleFieldFilters="0" chartFormat="6">
  <location ref="P8:P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Industry Vertical" fld="0" subtotal="count" baseField="0" baseItem="0">
      <extLst>
        <ext xmlns:x15="http://schemas.microsoft.com/office/spreadsheetml/2010/11/main" uri="{FABC7310-3BB5-11E1-824E-6D434824019B}">
          <x15:dataField isCountDistinct="1"/>
        </ext>
      </extLst>
    </dataField>
  </dataFields>
  <pivotHierarchies count="28">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Startup Name"/>
    <pivotHierarchy dragToData="1"/>
    <pivotHierarchy dragToData="1" caption="Distinct Count of City  Location"/>
    <pivotHierarchy dragToData="1" caption="Distinct Count of Investors Name"/>
    <pivotHierarchy dragToData="1" caption="Distinct Count of Industry Vertical"/>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624E6B9-56EB-4C86-940F-386F49C59B7C}" name="PivotTable15" cacheId="7" applyNumberFormats="0" applyBorderFormats="0" applyFontFormats="0" applyPatternFormats="0" applyAlignmentFormats="0" applyWidthHeightFormats="1" dataCaption="Values" tag="4e99c449-9592-47ec-8e3e-1b21877c3968" updatedVersion="8" minRefreshableVersion="3" useAutoFormatting="1" subtotalHiddenItems="1" itemPrintTitles="1" createdVersion="8" indent="0" outline="1" outlineData="1" multipleFieldFilters="0" chartFormat="6">
  <location ref="R2:R3" firstHeaderRow="1" firstDataRow="1" firstDataCol="0"/>
  <pivotFields count="3">
    <pivotField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Items count="1">
    <i/>
  </rowItems>
  <colItems count="1">
    <i/>
  </colItems>
  <dataFields count="1">
    <dataField name="Average of Amount in USD" fld="1" subtotal="average" baseField="0" baseItem="0" numFmtId="165"/>
  </dataFields>
  <formats count="1">
    <format dxfId="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28">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Average of Amount in US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5643EEB-ADCE-4375-AF29-5C6DE0747E4E}" name="PivotTable5"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B55:C61" firstHeaderRow="1" firstDataRow="1" firstDataCol="1"/>
  <pivotFields count="5">
    <pivotField dataField="1" subtotalTop="0" showAll="0" defaultSubtotal="0"/>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3"/>
    </i>
    <i>
      <x v="2"/>
    </i>
    <i>
      <x v="4"/>
    </i>
    <i>
      <x/>
    </i>
    <i>
      <x v="1"/>
    </i>
    <i t="grand">
      <x/>
    </i>
  </rowItems>
  <colItems count="1">
    <i/>
  </colItems>
  <dataFields count="1">
    <dataField name="Sum of Amount in USD" fld="0"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multipleItemSelectionAllowed="1" dragToData="1">
      <members count="1" level="1">
        <member name="[startup_funding].[SubVertical].&amp;[Agriculture Technology]"/>
      </members>
    </pivotHierarchy>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16">
      <autoFilter ref="A1">
        <filterColumn colId="0">
          <top10 val="10" filterVal="10"/>
        </filterColumn>
      </autoFilter>
    </filter>
    <filter fld="2" type="count" id="7" iMeasureHier="16">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AA14A0B-AE69-42E5-8068-1D0F21E6B98A}" name="PivotTable4" cacheId="4" applyNumberFormats="0" applyBorderFormats="0" applyFontFormats="0" applyPatternFormats="0" applyAlignmentFormats="0" applyWidthHeightFormats="1" dataCaption="Values" tag="711c6dd3-b96d-4526-b3a2-c2db2a3a2701" updatedVersion="8" minRefreshableVersion="3" useAutoFormatting="1" subtotalHiddenItems="1" itemPrintTitles="1" createdVersion="8" indent="0" outline="1" outlineData="1" multipleFieldFilters="0" chartFormat="6">
  <location ref="K2:L8"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2"/>
    </i>
    <i>
      <x v="1"/>
    </i>
    <i>
      <x v="3"/>
    </i>
    <i>
      <x v="4"/>
    </i>
    <i t="grand">
      <x/>
    </i>
  </rowItems>
  <colItems count="1">
    <i/>
  </colItems>
  <dataFields count="1">
    <dataField name="Sum of Amount in USD"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8" iMeasureHier="16">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EA4C848-263A-4D58-967A-9D2718F89E26}" name="PivotTable9"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B35:AC41"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6">
    <i>
      <x v="2"/>
    </i>
    <i>
      <x/>
    </i>
    <i>
      <x v="4"/>
    </i>
    <i>
      <x v="1"/>
    </i>
    <i>
      <x v="3"/>
    </i>
    <i t="grand">
      <x/>
    </i>
  </rowItems>
  <colItems count="1">
    <i/>
  </colItems>
  <dataFields count="1">
    <dataField name="Distinct Count of Startup Name" fld="2" subtotal="count" baseField="1" baseItem="4">
      <extLst>
        <ext xmlns:x15="http://schemas.microsoft.com/office/spreadsheetml/2010/11/main" uri="{FABC7310-3BB5-11E1-824E-6D434824019B}">
          <x15:dataField isCountDistinct="1"/>
        </ext>
      </extLst>
    </dataField>
  </dataFields>
  <chartFormats count="1">
    <chartFormat chart="7" format="2" series="1">
      <pivotArea type="data" outline="0" fieldPosition="0">
        <references count="1">
          <reference field="4294967294" count="1" selected="0">
            <x v="0"/>
          </reference>
        </references>
      </pivotArea>
    </chartFormat>
  </chartFormats>
  <pivotHierarchies count="28">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Average of Amount in USD"/>
    <pivotHierarchy dragToData="1"/>
    <pivotHierarchy dragToData="1"/>
    <pivotHierarchy dragToData="1"/>
    <pivotHierarchy dragToData="1"/>
    <pivotHierarchy dragToData="1" caption="Distinct Count of Startup Name"/>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5" iMeasureHier="17">
      <autoFilter ref="A1">
        <filterColumn colId="0">
          <top10 val="5" filterVal="5"/>
        </filterColumn>
      </autoFilter>
    </filter>
    <filter fld="0" type="count" id="2" iMeasureHier="17">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0F163E1-C053-48F6-9843-D6BACE30B15D}" name="PivotTable17" cacheId="14" applyNumberFormats="0" applyBorderFormats="0" applyFontFormats="0" applyPatternFormats="0" applyAlignmentFormats="0" applyWidthHeightFormats="1" dataCaption="Values" tag="423d636c-c9c5-4fdc-8263-ffff7a1ac84b" updatedVersion="8" minRefreshableVersion="3" useAutoFormatting="1" subtotalHiddenItems="1" itemPrintTitles="1" createdVersion="8" indent="0" outline="1" outlineData="1" multipleFieldFilters="0" chartFormat="6">
  <location ref="V2:V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Location" fld="0" subtotal="count" baseField="0" baseItem="0">
      <extLst>
        <ext xmlns:x15="http://schemas.microsoft.com/office/spreadsheetml/2010/11/main" uri="{FABC7310-3BB5-11E1-824E-6D434824019B}">
          <x15:dataField isCountDistinct="1"/>
        </ext>
      </extLst>
    </dataField>
  </dataFields>
  <pivotHierarchies count="28">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Startup Name"/>
    <pivotHierarchy dragToData="1"/>
    <pivotHierarchy dragToData="1" caption="Distinct Count of City  Location"/>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ECC6388A-3B04-439E-A5C9-8EA75F945B6D}" name="PivotTable18" cacheId="15" applyNumberFormats="0" applyBorderFormats="0" applyFontFormats="0" applyPatternFormats="0" applyAlignmentFormats="0" applyWidthHeightFormats="1" dataCaption="Values" tag="423d636c-c9c5-4fdc-8263-ffff7a1ac84b" updatedVersion="8" minRefreshableVersion="3" useAutoFormatting="1" subtotalHiddenItems="1" itemPrintTitles="1" createdVersion="8" indent="0" outline="1" outlineData="1" multipleFieldFilters="0" chartFormat="6">
  <location ref="X2:X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Investors Name" fld="0" subtotal="count" baseField="0" baseItem="0">
      <extLst>
        <ext xmlns:x15="http://schemas.microsoft.com/office/spreadsheetml/2010/11/main" uri="{FABC7310-3BB5-11E1-824E-6D434824019B}">
          <x15:dataField isCountDistinct="1"/>
        </ext>
      </extLst>
    </dataField>
  </dataFields>
  <pivotHierarchies count="28">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Startup Name"/>
    <pivotHierarchy dragToData="1"/>
    <pivotHierarchy dragToData="1" caption="Distinct Count of City  Location"/>
    <pivotHierarchy dragToData="1" caption="Distinct Count of Investors Name"/>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FCF69F37-A3E2-45C5-A685-FEEF897DDEB3}" name="PivotTable2" cacheId="2" applyNumberFormats="0" applyBorderFormats="0" applyFontFormats="0" applyPatternFormats="0" applyAlignmentFormats="0" applyWidthHeightFormats="1" dataCaption="Values" tag="cde23fab-20b2-46ee-8da8-8fc0f16239fa" updatedVersion="8" minRefreshableVersion="3" useAutoFormatting="1" subtotalHiddenItems="1" itemPrintTitles="1" createdVersion="8" indent="0" outline="1" outlineData="1" multipleFieldFilters="0" chartFormat="5">
  <location ref="E2:F8"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4"/>
    </i>
    <i>
      <x v="2"/>
    </i>
    <i>
      <x v="3"/>
    </i>
    <i>
      <x v="1"/>
    </i>
    <i t="grand">
      <x/>
    </i>
  </rowItems>
  <colItems count="1">
    <i/>
  </colItems>
  <dataFields count="1">
    <dataField name="Sum of Amount in USD"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16">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997DB3F4-FFE4-42E8-9E5F-F41C95D79FC9}" name="PivotTable16" cacheId="8" applyNumberFormats="0" applyBorderFormats="0" applyFontFormats="0" applyPatternFormats="0" applyAlignmentFormats="0" applyWidthHeightFormats="1" dataCaption="Values" tag="423d636c-c9c5-4fdc-8263-ffff7a1ac84b" updatedVersion="8" minRefreshableVersion="3" useAutoFormatting="1" subtotalHiddenItems="1" itemPrintTitles="1" createdVersion="8" indent="0" outline="1" outlineData="1" multipleFieldFilters="0" chartFormat="6">
  <location ref="T2:T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Startup Name" fld="0" subtotal="count" baseField="0" baseItem="0">
      <extLst>
        <ext xmlns:x15="http://schemas.microsoft.com/office/spreadsheetml/2010/11/main" uri="{FABC7310-3BB5-11E1-824E-6D434824019B}">
          <x15:dataField isCountDistinct="1"/>
        </ext>
      </extLst>
    </dataField>
  </dataFields>
  <pivotHierarchies count="28">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Startup Nam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9519BE50-8489-4DEB-AD45-0B02E0B2E3F1}" name="PivotTable14"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P2:P3" firstHeaderRow="1" firstDataRow="1" firstDataCol="0"/>
  <pivotFields count="3">
    <pivotField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Items count="1">
    <i/>
  </rowItems>
  <colItems count="1">
    <i/>
  </colItems>
  <dataFields count="1">
    <dataField name="Max of Amount in USD" fld="1" subtotal="max" baseField="0" baseItem="0" numFmtId="165"/>
  </dataFields>
  <formats count="1">
    <format dxfId="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28">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Max of Amount in US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B01DC7D-F38F-4F0D-8ABA-065E836A23AB}" name="PivotTable11"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H35:AN85" firstHeaderRow="1" firstDataRow="2"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nonAutoSortDefault="1" defaultSubtotal="0" defaultAttributeDrillState="1">
      <items count="48">
        <item x="11"/>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3"/>
  </colFields>
  <colItems count="6">
    <i>
      <x/>
    </i>
    <i>
      <x v="1"/>
    </i>
    <i>
      <x v="2"/>
    </i>
    <i>
      <x v="3"/>
    </i>
    <i>
      <x v="4"/>
    </i>
    <i t="grand">
      <x/>
    </i>
  </colItems>
  <dataFields count="1">
    <dataField name="Count of Investors Name" fld="2" subtotal="count" baseField="0" baseItem="0"/>
  </dataFields>
  <chartFormats count="6">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2">
          <reference field="4294967294" count="1" selected="0">
            <x v="0"/>
          </reference>
          <reference field="3" count="1" selected="0">
            <x v="1"/>
          </reference>
        </references>
      </pivotArea>
    </chartFormat>
    <chartFormat chart="7" format="4" series="1">
      <pivotArea type="data" outline="0" fieldPosition="0">
        <references count="2">
          <reference field="4294967294" count="1" selected="0">
            <x v="0"/>
          </reference>
          <reference field="3" count="1" selected="0">
            <x v="2"/>
          </reference>
        </references>
      </pivotArea>
    </chartFormat>
    <chartFormat chart="7" format="5" series="1">
      <pivotArea type="data" outline="0" fieldPosition="0">
        <references count="2">
          <reference field="4294967294" count="1" selected="0">
            <x v="0"/>
          </reference>
          <reference field="3" count="1" selected="0">
            <x v="3"/>
          </reference>
        </references>
      </pivotArea>
    </chartFormat>
    <chartFormat chart="7" format="6" series="1">
      <pivotArea type="data" outline="0" fieldPosition="0">
        <references count="2">
          <reference field="4294967294" count="1" selected="0">
            <x v="0"/>
          </reference>
          <reference field="3" count="1" selected="0">
            <x v="4"/>
          </reference>
        </references>
      </pivotArea>
    </chartFormat>
    <chartFormat chart="7" format="7" series="1">
      <pivotArea type="data" outline="0" fieldPosition="0">
        <references count="2">
          <reference field="4294967294" count="1" selected="0">
            <x v="0"/>
          </reference>
          <reference field="3" count="1" selected="0">
            <x v="0"/>
          </reference>
        </references>
      </pivotArea>
    </chartFormat>
  </chartFormats>
  <pivotHierarchies count="28">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Average of Amount in US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7">
      <autoFilter ref="A1">
        <filterColumn colId="0">
          <top10 val="10" filterVal="10"/>
        </filterColumn>
      </autoFilter>
    </filter>
  </filters>
  <rowHierarchiesUsage count="1">
    <rowHierarchyUsage hierarchyUsage="13"/>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89DBE732-2D87-4522-BF00-510DFB11CF29}" name="PivotTable13" cacheId="5" applyNumberFormats="0" applyBorderFormats="0" applyFontFormats="0" applyPatternFormats="0" applyAlignmentFormats="0" applyWidthHeightFormats="1" dataCaption="Values" tag="e63007da-3f6a-4620-8060-41d22ad0cd30" updatedVersion="8" minRefreshableVersion="3" useAutoFormatting="1" subtotalHiddenItems="1" itemPrintTitles="1" createdVersion="8" indent="0" outline="1" outlineData="1" multipleFieldFilters="0" chartFormat="6">
  <location ref="N2:N3" firstHeaderRow="1" firstDataRow="1" firstDataCol="0"/>
  <pivotFields count="3">
    <pivotField dataField="1" subtotalTop="0" showAll="0" defaultSubtotal="0"/>
    <pivotField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Items count="1">
    <i/>
  </rowItems>
  <colItems count="1">
    <i/>
  </colItems>
  <dataFields count="1">
    <dataField name="Sum of Amount in USD" fld="0" baseField="0" baseItem="0" numFmtId="165"/>
  </dataFields>
  <formats count="1">
    <format dxfId="4">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28">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2F157EAA-26CA-4208-9401-039297D008C2}" name="PivotTable3" cacheId="3" applyNumberFormats="0" applyBorderFormats="0" applyFontFormats="0" applyPatternFormats="0" applyAlignmentFormats="0" applyWidthHeightFormats="1" dataCaption="Values" tag="8442fb05-1bc3-4353-9d6f-d1685ad2f50e" updatedVersion="8" minRefreshableVersion="3" useAutoFormatting="1" subtotalHiddenItems="1" itemPrintTitles="1" createdVersion="8" indent="0" outline="1" outlineData="1" multipleFieldFilters="0" chartFormat="5">
  <location ref="H3:I9" firstHeaderRow="1" firstDataRow="1" firstDataCol="1"/>
  <pivotFields count="3">
    <pivotField axis="axisRow" allDrilled="1" subtotalTop="0" showAll="0" measureFilter="1"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Amount in USD" fld="1" baseField="0" baseItem="0"/>
  </dataFields>
  <chartFormats count="7">
    <chartFormat chart="3" format="24" series="1">
      <pivotArea type="data" outline="0" fieldPosition="0">
        <references count="1">
          <reference field="4294967294" count="1" selected="0">
            <x v="0"/>
          </reference>
        </references>
      </pivotArea>
    </chartFormat>
    <chartFormat chart="3" format="25">
      <pivotArea type="data" outline="0" fieldPosition="0">
        <references count="2">
          <reference field="4294967294" count="1" selected="0">
            <x v="0"/>
          </reference>
          <reference field="0" count="1" selected="0">
            <x v="0"/>
          </reference>
        </references>
      </pivotArea>
    </chartFormat>
    <chartFormat chart="3" format="26">
      <pivotArea type="data" outline="0" fieldPosition="0">
        <references count="2">
          <reference field="4294967294" count="1" selected="0">
            <x v="0"/>
          </reference>
          <reference field="0" count="1" selected="0">
            <x v="1"/>
          </reference>
        </references>
      </pivotArea>
    </chartFormat>
    <chartFormat chart="3" format="27">
      <pivotArea type="data" outline="0" fieldPosition="0">
        <references count="2">
          <reference field="4294967294" count="1" selected="0">
            <x v="0"/>
          </reference>
          <reference field="0" count="1" selected="0">
            <x v="2"/>
          </reference>
        </references>
      </pivotArea>
    </chartFormat>
    <chartFormat chart="3" format="28">
      <pivotArea type="data" outline="0" fieldPosition="0">
        <references count="2">
          <reference field="4294967294" count="1" selected="0">
            <x v="0"/>
          </reference>
          <reference field="0" count="1" selected="0">
            <x v="3"/>
          </reference>
        </references>
      </pivotArea>
    </chartFormat>
    <chartFormat chart="3" format="29">
      <pivotArea type="data" outline="0" fieldPosition="0">
        <references count="2">
          <reference field="4294967294" count="1" selected="0">
            <x v="0"/>
          </reference>
          <reference field="0" count="1" selected="0">
            <x v="4"/>
          </reference>
        </references>
      </pivotArea>
    </chartFormat>
    <chartFormat chart="3" format="30">
      <pivotArea type="data" outline="0" fieldPosition="0">
        <references count="2">
          <reference field="4294967294" count="1" selected="0">
            <x v="0"/>
          </reference>
          <reference field="0" count="1" selected="0">
            <x v="5"/>
          </reference>
        </references>
      </pivotArea>
    </chartFormat>
  </chartFormats>
  <pivotHierarchies count="28">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16">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B13B1095-B2CD-4AD9-AD13-620CE4E12BE5}" name="PivotTable10" cacheId="10" applyNumberFormats="0" applyBorderFormats="0" applyFontFormats="0" applyPatternFormats="0" applyAlignmentFormats="0" applyWidthHeightFormats="1" dataCaption="Values" tag="db718b33-72bc-4cea-9e40-124a65005a33" updatedVersion="8" minRefreshableVersion="3" useAutoFormatting="1" subtotalHiddenItems="1" colGrandTotals="0" itemPrintTitles="1" createdVersion="8" indent="0" outline="1" outlineData="1" multipleFieldFilters="0" chartFormat="21">
  <location ref="AE19:AJ26" firstHeaderRow="1" firstDataRow="2" firstDataCol="1"/>
  <pivotFields count="4">
    <pivotField axis="axisRow" allDrilled="1" subtotalTop="0" showAll="0" measureFilter="1" defaultSubtotal="0" defaultAttributeDrillState="1">
      <items count="5">
        <item x="0"/>
        <item x="2"/>
        <item x="3"/>
        <item x="4"/>
        <item x="1"/>
      </items>
    </pivotField>
    <pivotField axis="axisCol" allDrilled="1" subtotalTop="0" showAll="0" measureFilter="1" defaultSubtotal="0" defaultAttributeDrillState="1">
      <items count="43">
        <item x="0"/>
        <item x="1"/>
        <item x="4"/>
        <item x="27"/>
        <item x="5"/>
        <item x="23"/>
        <item x="22"/>
        <item x="32"/>
        <item x="34"/>
        <item x="35"/>
        <item x="10"/>
        <item x="11"/>
        <item x="8"/>
        <item x="12"/>
        <item x="13"/>
        <item x="9"/>
        <item x="14"/>
        <item x="15"/>
        <item x="6"/>
        <item x="16"/>
        <item x="17"/>
        <item x="18"/>
        <item x="19"/>
        <item x="20"/>
        <item x="21"/>
        <item x="2"/>
        <item x="7"/>
        <item x="3"/>
        <item x="24"/>
        <item x="25"/>
        <item x="26"/>
        <item x="28"/>
        <item x="29"/>
        <item x="30"/>
        <item x="31"/>
        <item x="33"/>
        <item x="36"/>
        <item x="37"/>
        <item x="38"/>
        <item x="39"/>
        <item x="40"/>
        <item x="41"/>
        <item x="42"/>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1"/>
  </colFields>
  <colItems count="5">
    <i>
      <x/>
    </i>
    <i>
      <x v="1"/>
    </i>
    <i>
      <x v="2"/>
    </i>
    <i>
      <x v="25"/>
    </i>
    <i>
      <x v="27"/>
    </i>
  </colItems>
  <dataFields count="1">
    <dataField name="Count of Startup Name" fld="2" subtotal="count" baseField="0" baseItem="0"/>
  </dataFields>
  <chartFormats count="50">
    <chartFormat chart="13" format="398" series="1">
      <pivotArea type="data" outline="0" fieldPosition="0">
        <references count="1">
          <reference field="1" count="1" selected="0">
            <x v="5"/>
          </reference>
        </references>
      </pivotArea>
    </chartFormat>
    <chartFormat chart="13" format="399" series="1">
      <pivotArea type="data" outline="0" fieldPosition="0">
        <references count="1">
          <reference field="1" count="1" selected="0">
            <x v="6"/>
          </reference>
        </references>
      </pivotArea>
    </chartFormat>
    <chartFormat chart="13" format="400" series="1">
      <pivotArea type="data" outline="0" fieldPosition="0">
        <references count="1">
          <reference field="1" count="1" selected="0">
            <x v="7"/>
          </reference>
        </references>
      </pivotArea>
    </chartFormat>
    <chartFormat chart="13" format="401" series="1">
      <pivotArea type="data" outline="0" fieldPosition="0">
        <references count="1">
          <reference field="1" count="1" selected="0">
            <x v="8"/>
          </reference>
        </references>
      </pivotArea>
    </chartFormat>
    <chartFormat chart="13" format="402" series="1">
      <pivotArea type="data" outline="0" fieldPosition="0">
        <references count="1">
          <reference field="1" count="1" selected="0">
            <x v="9"/>
          </reference>
        </references>
      </pivotArea>
    </chartFormat>
    <chartFormat chart="13" format="403" series="1">
      <pivotArea type="data" outline="0" fieldPosition="0">
        <references count="1">
          <reference field="1" count="1" selected="0">
            <x v="10"/>
          </reference>
        </references>
      </pivotArea>
    </chartFormat>
    <chartFormat chart="13" format="404" series="1">
      <pivotArea type="data" outline="0" fieldPosition="0">
        <references count="1">
          <reference field="1" count="1" selected="0">
            <x v="11"/>
          </reference>
        </references>
      </pivotArea>
    </chartFormat>
    <chartFormat chart="13" format="405" series="1">
      <pivotArea type="data" outline="0" fieldPosition="0">
        <references count="1">
          <reference field="1" count="1" selected="0">
            <x v="12"/>
          </reference>
        </references>
      </pivotArea>
    </chartFormat>
    <chartFormat chart="13" format="406" series="1">
      <pivotArea type="data" outline="0" fieldPosition="0">
        <references count="1">
          <reference field="1" count="1" selected="0">
            <x v="13"/>
          </reference>
        </references>
      </pivotArea>
    </chartFormat>
    <chartFormat chart="13" format="407" series="1">
      <pivotArea type="data" outline="0" fieldPosition="0">
        <references count="1">
          <reference field="1" count="1" selected="0">
            <x v="14"/>
          </reference>
        </references>
      </pivotArea>
    </chartFormat>
    <chartFormat chart="13" format="408" series="1">
      <pivotArea type="data" outline="0" fieldPosition="0">
        <references count="1">
          <reference field="1" count="1" selected="0">
            <x v="15"/>
          </reference>
        </references>
      </pivotArea>
    </chartFormat>
    <chartFormat chart="13" format="409" series="1">
      <pivotArea type="data" outline="0" fieldPosition="0">
        <references count="1">
          <reference field="1" count="1" selected="0">
            <x v="16"/>
          </reference>
        </references>
      </pivotArea>
    </chartFormat>
    <chartFormat chart="13" format="410" series="1">
      <pivotArea type="data" outline="0" fieldPosition="0">
        <references count="1">
          <reference field="1" count="1" selected="0">
            <x v="17"/>
          </reference>
        </references>
      </pivotArea>
    </chartFormat>
    <chartFormat chart="13" format="411" series="1">
      <pivotArea type="data" outline="0" fieldPosition="0">
        <references count="1">
          <reference field="1" count="1" selected="0">
            <x v="18"/>
          </reference>
        </references>
      </pivotArea>
    </chartFormat>
    <chartFormat chart="13" format="412" series="1">
      <pivotArea type="data" outline="0" fieldPosition="0">
        <references count="1">
          <reference field="1" count="1" selected="0">
            <x v="19"/>
          </reference>
        </references>
      </pivotArea>
    </chartFormat>
    <chartFormat chart="13" format="413" series="1">
      <pivotArea type="data" outline="0" fieldPosition="0">
        <references count="1">
          <reference field="1" count="1" selected="0">
            <x v="20"/>
          </reference>
        </references>
      </pivotArea>
    </chartFormat>
    <chartFormat chart="13" format="414" series="1">
      <pivotArea type="data" outline="0" fieldPosition="0">
        <references count="1">
          <reference field="1" count="1" selected="0">
            <x v="21"/>
          </reference>
        </references>
      </pivotArea>
    </chartFormat>
    <chartFormat chart="13" format="415" series="1">
      <pivotArea type="data" outline="0" fieldPosition="0">
        <references count="1">
          <reference field="1" count="1" selected="0">
            <x v="22"/>
          </reference>
        </references>
      </pivotArea>
    </chartFormat>
    <chartFormat chart="13" format="416" series="1">
      <pivotArea type="data" outline="0" fieldPosition="0">
        <references count="1">
          <reference field="1" count="1" selected="0">
            <x v="23"/>
          </reference>
        </references>
      </pivotArea>
    </chartFormat>
    <chartFormat chart="13" format="417" series="1">
      <pivotArea type="data" outline="0" fieldPosition="0">
        <references count="1">
          <reference field="1" count="1" selected="0">
            <x v="24"/>
          </reference>
        </references>
      </pivotArea>
    </chartFormat>
    <chartFormat chart="13" format="418" series="1">
      <pivotArea type="data" outline="0" fieldPosition="0">
        <references count="1">
          <reference field="1" count="1" selected="0">
            <x v="25"/>
          </reference>
        </references>
      </pivotArea>
    </chartFormat>
    <chartFormat chart="13" format="419" series="1">
      <pivotArea type="data" outline="0" fieldPosition="0">
        <references count="1">
          <reference field="1" count="1" selected="0">
            <x v="26"/>
          </reference>
        </references>
      </pivotArea>
    </chartFormat>
    <chartFormat chart="13" format="420" series="1">
      <pivotArea type="data" outline="0" fieldPosition="0">
        <references count="1">
          <reference field="1" count="1" selected="0">
            <x v="27"/>
          </reference>
        </references>
      </pivotArea>
    </chartFormat>
    <chartFormat chart="13" format="421" series="1">
      <pivotArea type="data" outline="0" fieldPosition="0">
        <references count="1">
          <reference field="1" count="1" selected="0">
            <x v="28"/>
          </reference>
        </references>
      </pivotArea>
    </chartFormat>
    <chartFormat chart="13" format="422" series="1">
      <pivotArea type="data" outline="0" fieldPosition="0">
        <references count="1">
          <reference field="1" count="1" selected="0">
            <x v="29"/>
          </reference>
        </references>
      </pivotArea>
    </chartFormat>
    <chartFormat chart="13" format="423" series="1">
      <pivotArea type="data" outline="0" fieldPosition="0">
        <references count="1">
          <reference field="1" count="1" selected="0">
            <x v="30"/>
          </reference>
        </references>
      </pivotArea>
    </chartFormat>
    <chartFormat chart="13" format="424" series="1">
      <pivotArea type="data" outline="0" fieldPosition="0">
        <references count="1">
          <reference field="1" count="1" selected="0">
            <x v="31"/>
          </reference>
        </references>
      </pivotArea>
    </chartFormat>
    <chartFormat chart="13" format="425" series="1">
      <pivotArea type="data" outline="0" fieldPosition="0">
        <references count="1">
          <reference field="1" count="1" selected="0">
            <x v="32"/>
          </reference>
        </references>
      </pivotArea>
    </chartFormat>
    <chartFormat chart="13" format="426" series="1">
      <pivotArea type="data" outline="0" fieldPosition="0">
        <references count="1">
          <reference field="1" count="1" selected="0">
            <x v="33"/>
          </reference>
        </references>
      </pivotArea>
    </chartFormat>
    <chartFormat chart="13" format="427" series="1">
      <pivotArea type="data" outline="0" fieldPosition="0">
        <references count="1">
          <reference field="1" count="1" selected="0">
            <x v="34"/>
          </reference>
        </references>
      </pivotArea>
    </chartFormat>
    <chartFormat chart="13" format="428" series="1">
      <pivotArea type="data" outline="0" fieldPosition="0">
        <references count="1">
          <reference field="1" count="1" selected="0">
            <x v="35"/>
          </reference>
        </references>
      </pivotArea>
    </chartFormat>
    <chartFormat chart="13" format="429" series="1">
      <pivotArea type="data" outline="0" fieldPosition="0">
        <references count="1">
          <reference field="1" count="1" selected="0">
            <x v="36"/>
          </reference>
        </references>
      </pivotArea>
    </chartFormat>
    <chartFormat chart="13" format="430" series="1">
      <pivotArea type="data" outline="0" fieldPosition="0">
        <references count="1">
          <reference field="1" count="1" selected="0">
            <x v="37"/>
          </reference>
        </references>
      </pivotArea>
    </chartFormat>
    <chartFormat chart="13" format="431" series="1">
      <pivotArea type="data" outline="0" fieldPosition="0">
        <references count="1">
          <reference field="1" count="1" selected="0">
            <x v="38"/>
          </reference>
        </references>
      </pivotArea>
    </chartFormat>
    <chartFormat chart="13" format="432" series="1">
      <pivotArea type="data" outline="0" fieldPosition="0">
        <references count="1">
          <reference field="1" count="1" selected="0">
            <x v="39"/>
          </reference>
        </references>
      </pivotArea>
    </chartFormat>
    <chartFormat chart="13" format="433" series="1">
      <pivotArea type="data" outline="0" fieldPosition="0">
        <references count="1">
          <reference field="1" count="1" selected="0">
            <x v="40"/>
          </reference>
        </references>
      </pivotArea>
    </chartFormat>
    <chartFormat chart="13" format="434" series="1">
      <pivotArea type="data" outline="0" fieldPosition="0">
        <references count="1">
          <reference field="1" count="1" selected="0">
            <x v="41"/>
          </reference>
        </references>
      </pivotArea>
    </chartFormat>
    <chartFormat chart="13" format="435" series="1">
      <pivotArea type="data" outline="0" fieldPosition="0">
        <references count="1">
          <reference field="1" count="1" selected="0">
            <x v="42"/>
          </reference>
        </references>
      </pivotArea>
    </chartFormat>
    <chartFormat chart="13" format="436" series="1">
      <pivotArea type="data" outline="0" fieldPosition="0">
        <references count="1">
          <reference field="1" count="1" selected="0">
            <x v="0"/>
          </reference>
        </references>
      </pivotArea>
    </chartFormat>
    <chartFormat chart="13" format="437" series="1">
      <pivotArea type="data" outline="0" fieldPosition="0">
        <references count="1">
          <reference field="1" count="1" selected="0">
            <x v="1"/>
          </reference>
        </references>
      </pivotArea>
    </chartFormat>
    <chartFormat chart="13" format="438" series="1">
      <pivotArea type="data" outline="0" fieldPosition="0">
        <references count="1">
          <reference field="1" count="1" selected="0">
            <x v="2"/>
          </reference>
        </references>
      </pivotArea>
    </chartFormat>
    <chartFormat chart="13" format="439" series="1">
      <pivotArea type="data" outline="0" fieldPosition="0">
        <references count="1">
          <reference field="1" count="1" selected="0">
            <x v="3"/>
          </reference>
        </references>
      </pivotArea>
    </chartFormat>
    <chartFormat chart="13" format="440" series="1">
      <pivotArea type="data" outline="0" fieldPosition="0">
        <references count="1">
          <reference field="1" count="1" selected="0">
            <x v="4"/>
          </reference>
        </references>
      </pivotArea>
    </chartFormat>
    <chartFormat chart="13" format="449" series="1">
      <pivotArea type="data" outline="0" fieldPosition="0">
        <references count="2">
          <reference field="4294967294" count="1" selected="0">
            <x v="0"/>
          </reference>
          <reference field="1" count="1" selected="0">
            <x v="0"/>
          </reference>
        </references>
      </pivotArea>
    </chartFormat>
    <chartFormat chart="13" format="450" series="1">
      <pivotArea type="data" outline="0" fieldPosition="0">
        <references count="2">
          <reference field="4294967294" count="1" selected="0">
            <x v="0"/>
          </reference>
          <reference field="1" count="1" selected="0">
            <x v="2"/>
          </reference>
        </references>
      </pivotArea>
    </chartFormat>
    <chartFormat chart="13" format="451" series="1">
      <pivotArea type="data" outline="0" fieldPosition="0">
        <references count="2">
          <reference field="4294967294" count="1" selected="0">
            <x v="0"/>
          </reference>
          <reference field="1" count="1" selected="0">
            <x v="1"/>
          </reference>
        </references>
      </pivotArea>
    </chartFormat>
    <chartFormat chart="13" format="452" series="1">
      <pivotArea type="data" outline="0" fieldPosition="0">
        <references count="2">
          <reference field="4294967294" count="1" selected="0">
            <x v="0"/>
          </reference>
          <reference field="1" count="1" selected="0">
            <x v="25"/>
          </reference>
        </references>
      </pivotArea>
    </chartFormat>
    <chartFormat chart="13" format="453" series="1">
      <pivotArea type="data" outline="0" fieldPosition="0">
        <references count="2">
          <reference field="4294967294" count="1" selected="0">
            <x v="0"/>
          </reference>
          <reference field="1" count="1" selected="0">
            <x v="27"/>
          </reference>
        </references>
      </pivotArea>
    </chartFormat>
    <chartFormat chart="13" format="454" series="1">
      <pivotArea type="data" outline="0" fieldPosition="0">
        <references count="1">
          <reference field="4294967294" count="1" selected="0">
            <x v="0"/>
          </reference>
        </references>
      </pivotArea>
    </chartFormat>
    <chartFormat chart="13" format="455" series="1">
      <pivotArea type="data" outline="0" fieldPosition="0">
        <references count="2">
          <reference field="4294967294" count="1" selected="0">
            <x v="0"/>
          </reference>
          <reference field="1" count="1" selected="0">
            <x v="4"/>
          </reference>
        </references>
      </pivotArea>
    </chartFormat>
  </chartFormats>
  <pivotHierarchies count="28">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Average of Amount in US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9" iMeasureHier="22">
      <autoFilter ref="A1">
        <filterColumn colId="0">
          <top10 val="5" filterVal="5"/>
        </filterColumn>
      </autoFilter>
    </filter>
    <filter fld="1" type="count" evalOrder="1" id="12" iMeasureHier="17">
      <autoFilter ref="A1">
        <filterColumn colId="0">
          <top10 val="5" filterVal="5"/>
        </filterColumn>
      </autoFilter>
    </filter>
  </filters>
  <rowHierarchiesUsage count="1">
    <rowHierarchyUsage hierarchyUsage="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F1725036-509C-4B96-A62C-31ECE07AD13B}" name="PivotTable1" cacheId="1" applyNumberFormats="0" applyBorderFormats="0" applyFontFormats="0" applyPatternFormats="0" applyAlignmentFormats="0" applyWidthHeightFormats="1" dataCaption="Values" tag="fb26a8b7-c0ea-48e6-abec-5224a735eb44" updatedVersion="8" minRefreshableVersion="3" useAutoFormatting="1" subtotalHiddenItems="1" itemPrintTitles="1" createdVersion="8" indent="0" outline="1" outlineData="1" multipleFieldFilters="0" chartFormat="16">
  <location ref="B2:C51" firstHeaderRow="1" firstDataRow="1" firstDataCol="1"/>
  <pivotFields count="4">
    <pivotField axis="axisRow" allDrilled="1" subtotalTop="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Amount in USD" fld="1" baseField="0" baseItem="0"/>
  </dataFields>
  <chartFormats count="1">
    <chartFormat chart="8" format="3"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startup_funding].[Industry Vertical].&amp;[Accounting]"/>
      </members>
    </pivotHierarchy>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2ECB8EF5-4E8A-40A3-AE71-295BF3D4031F}" name="PivotTable12"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Y35:Z41"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6">
    <i>
      <x v="2"/>
    </i>
    <i>
      <x v="3"/>
    </i>
    <i>
      <x/>
    </i>
    <i>
      <x v="4"/>
    </i>
    <i>
      <x v="1"/>
    </i>
    <i t="grand">
      <x/>
    </i>
  </rowItems>
  <colItems count="1">
    <i/>
  </colItems>
  <dataFields count="1">
    <dataField name="Count of Startup Name" fld="2" subtotal="count" baseField="0" baseItem="0"/>
  </dataFields>
  <chartFormats count="1">
    <chartFormat chart="7" format="2" series="1">
      <pivotArea type="data" outline="0" fieldPosition="0">
        <references count="1">
          <reference field="4294967294" count="1" selected="0">
            <x v="0"/>
          </reference>
        </references>
      </pivotArea>
    </chartFormat>
  </chartFormats>
  <pivotHierarchies count="28">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Average of Amount in US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17">
      <autoFilter ref="A1">
        <filterColumn colId="0">
          <top10 val="10" filterVal="10"/>
        </filterColumn>
      </autoFilter>
    </filter>
    <filter fld="1" type="count" id="3" iMeasureHier="17">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DBEAAB0B-0AA7-4EED-99FC-D11E12A11ED1}" name="PivotTable7" cacheId="17" applyNumberFormats="0" applyBorderFormats="0" applyFontFormats="0" applyPatternFormats="0" applyAlignmentFormats="0" applyWidthHeightFormats="1" dataCaption="Values" tag="fab45512-3b9d-49ae-9403-a36ced78980d" updatedVersion="8" minRefreshableVersion="3" showDrill="0" useAutoFormatting="1" subtotalHiddenItems="1" itemPrintTitles="1" createdVersion="8" indent="0" outline="1" outlineData="1" multipleFieldFilters="0" chartFormat="26">
  <location ref="A86:G93" firstHeaderRow="1" firstDataRow="2" firstDataCol="1"/>
  <pivotFields count="5">
    <pivotField allDrilled="1" subtotalTop="0" showAll="0" measureFilter="1" defaultSubtotal="0" defaultAttributeDrillState="1">
      <items count="10">
        <item x="0"/>
        <item x="1"/>
        <item x="2"/>
        <item x="3"/>
        <item x="4"/>
        <item x="5"/>
        <item x="6"/>
        <item x="7"/>
        <item x="8"/>
        <item x="9"/>
      </items>
    </pivotField>
    <pivotField allDrilled="1" subtotalTop="0" showAll="0" defaultSubtotal="0" defaultAttributeDrillState="1"/>
    <pivotField axis="axisRow" allDrilled="1" subtotalTop="0" showAll="0" measureFilter="1" sortType="descending" defaultSubtotal="0" defaultAttributeDrillState="1">
      <items count="5">
        <item x="0"/>
        <item x="1"/>
        <item x="2"/>
        <item x="3"/>
        <item x="4"/>
      </items>
      <autoSortScope>
        <pivotArea dataOnly="0" outline="0" fieldPosition="0">
          <references count="2">
            <reference field="4294967294" count="1" selected="0">
              <x v="0"/>
            </reference>
            <reference field="3" count="1" selected="0">
              <x v="0"/>
            </reference>
          </references>
        </pivotArea>
      </autoSortScope>
    </pivotField>
    <pivotField axis="axisCol" allDrilled="1" subtotalTop="0" showAll="0" measureFilter="1"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2"/>
  </rowFields>
  <rowItems count="6">
    <i>
      <x v="4"/>
    </i>
    <i>
      <x/>
    </i>
    <i>
      <x v="2"/>
    </i>
    <i>
      <x v="3"/>
    </i>
    <i>
      <x v="1"/>
    </i>
    <i t="grand">
      <x/>
    </i>
  </rowItems>
  <colFields count="1">
    <field x="3"/>
  </colFields>
  <colItems count="6">
    <i>
      <x/>
    </i>
    <i>
      <x v="1"/>
    </i>
    <i>
      <x v="2"/>
    </i>
    <i>
      <x v="3"/>
    </i>
    <i>
      <x v="4"/>
    </i>
    <i t="grand">
      <x/>
    </i>
  </colItems>
  <dataFields count="1">
    <dataField name="Count of Startup Name" fld="4" subtotal="count" baseField="0" baseItem="0"/>
  </dataFields>
  <chartFormats count="38">
    <chartFormat chart="7" format="110" series="1">
      <pivotArea type="data" outline="0" fieldPosition="0">
        <references count="1">
          <reference field="3" count="1" selected="0">
            <x v="0"/>
          </reference>
        </references>
      </pivotArea>
    </chartFormat>
    <chartFormat chart="7" format="111" series="1">
      <pivotArea type="data" outline="0" fieldPosition="0">
        <references count="1">
          <reference field="3" count="1" selected="0">
            <x v="1"/>
          </reference>
        </references>
      </pivotArea>
    </chartFormat>
    <chartFormat chart="7" format="112" series="1">
      <pivotArea type="data" outline="0" fieldPosition="0">
        <references count="1">
          <reference field="3" count="1" selected="0">
            <x v="6"/>
          </reference>
        </references>
      </pivotArea>
    </chartFormat>
    <chartFormat chart="7" format="113" series="1">
      <pivotArea type="data" outline="0" fieldPosition="0">
        <references count="1">
          <reference field="3" count="1" selected="0">
            <x v="8"/>
          </reference>
        </references>
      </pivotArea>
    </chartFormat>
    <chartFormat chart="7" format="114" series="1">
      <pivotArea type="data" outline="0" fieldPosition="0">
        <references count="1">
          <reference field="3" count="1" selected="0">
            <x v="2"/>
          </reference>
        </references>
      </pivotArea>
    </chartFormat>
    <chartFormat chart="7" format="115" series="1">
      <pivotArea type="data" outline="0" fieldPosition="0">
        <references count="1">
          <reference field="3" count="1" selected="0">
            <x v="3"/>
          </reference>
        </references>
      </pivotArea>
    </chartFormat>
    <chartFormat chart="7" format="116" series="1">
      <pivotArea type="data" outline="0" fieldPosition="0">
        <references count="1">
          <reference field="3" count="1" selected="0">
            <x v="4"/>
          </reference>
        </references>
      </pivotArea>
    </chartFormat>
    <chartFormat chart="7" format="117" series="1">
      <pivotArea type="data" outline="0" fieldPosition="0">
        <references count="1">
          <reference field="3" count="1" selected="0">
            <x v="10"/>
          </reference>
        </references>
      </pivotArea>
    </chartFormat>
    <chartFormat chart="7" format="118" series="1">
      <pivotArea type="data" outline="0" fieldPosition="0">
        <references count="1">
          <reference field="3" count="1" selected="0">
            <x v="11"/>
          </reference>
        </references>
      </pivotArea>
    </chartFormat>
    <chartFormat chart="7" format="119" series="1">
      <pivotArea type="data" outline="0" fieldPosition="0">
        <references count="1">
          <reference field="3" count="1" selected="0">
            <x v="12"/>
          </reference>
        </references>
      </pivotArea>
    </chartFormat>
    <chartFormat chart="7" format="120" series="1">
      <pivotArea type="data" outline="0" fieldPosition="0">
        <references count="1">
          <reference field="3" count="1" selected="0">
            <x v="14"/>
          </reference>
        </references>
      </pivotArea>
    </chartFormat>
    <chartFormat chart="7" format="121" series="1">
      <pivotArea type="data" outline="0" fieldPosition="0">
        <references count="1">
          <reference field="3" count="1" selected="0">
            <x v="18"/>
          </reference>
        </references>
      </pivotArea>
    </chartFormat>
    <chartFormat chart="7" format="122" series="1">
      <pivotArea type="data" outline="0" fieldPosition="0">
        <references count="2">
          <reference field="4294967294" count="1" selected="0">
            <x v="0"/>
          </reference>
          <reference field="3" count="1" selected="0">
            <x v="0"/>
          </reference>
        </references>
      </pivotArea>
    </chartFormat>
    <chartFormat chart="7" format="123" series="1">
      <pivotArea type="data" outline="0" fieldPosition="0">
        <references count="2">
          <reference field="4294967294" count="1" selected="0">
            <x v="0"/>
          </reference>
          <reference field="3" count="1" selected="0">
            <x v="1"/>
          </reference>
        </references>
      </pivotArea>
    </chartFormat>
    <chartFormat chart="7" format="124" series="1">
      <pivotArea type="data" outline="0" fieldPosition="0">
        <references count="2">
          <reference field="4294967294" count="1" selected="0">
            <x v="0"/>
          </reference>
          <reference field="3" count="1" selected="0">
            <x v="6"/>
          </reference>
        </references>
      </pivotArea>
    </chartFormat>
    <chartFormat chart="7" format="125" series="1">
      <pivotArea type="data" outline="0" fieldPosition="0">
        <references count="2">
          <reference field="4294967294" count="1" selected="0">
            <x v="0"/>
          </reference>
          <reference field="3" count="1" selected="0">
            <x v="8"/>
          </reference>
        </references>
      </pivotArea>
    </chartFormat>
    <chartFormat chart="7" format="126" series="1">
      <pivotArea type="data" outline="0" fieldPosition="0">
        <references count="2">
          <reference field="4294967294" count="1" selected="0">
            <x v="0"/>
          </reference>
          <reference field="3" count="1" selected="0">
            <x v="2"/>
          </reference>
        </references>
      </pivotArea>
    </chartFormat>
    <chartFormat chart="7" format="127" series="1">
      <pivotArea type="data" outline="0" fieldPosition="0">
        <references count="2">
          <reference field="4294967294" count="1" selected="0">
            <x v="0"/>
          </reference>
          <reference field="3" count="1" selected="0">
            <x v="3"/>
          </reference>
        </references>
      </pivotArea>
    </chartFormat>
    <chartFormat chart="7" format="128" series="1">
      <pivotArea type="data" outline="0" fieldPosition="0">
        <references count="2">
          <reference field="4294967294" count="1" selected="0">
            <x v="0"/>
          </reference>
          <reference field="3" count="1" selected="0">
            <x v="4"/>
          </reference>
        </references>
      </pivotArea>
    </chartFormat>
    <chartFormat chart="7" format="129" series="1">
      <pivotArea type="data" outline="0" fieldPosition="0">
        <references count="2">
          <reference field="4294967294" count="1" selected="0">
            <x v="0"/>
          </reference>
          <reference field="3" count="1" selected="0">
            <x v="10"/>
          </reference>
        </references>
      </pivotArea>
    </chartFormat>
    <chartFormat chart="7" format="130" series="1">
      <pivotArea type="data" outline="0" fieldPosition="0">
        <references count="2">
          <reference field="4294967294" count="1" selected="0">
            <x v="0"/>
          </reference>
          <reference field="3" count="1" selected="0">
            <x v="11"/>
          </reference>
        </references>
      </pivotArea>
    </chartFormat>
    <chartFormat chart="7" format="131" series="1">
      <pivotArea type="data" outline="0" fieldPosition="0">
        <references count="2">
          <reference field="4294967294" count="1" selected="0">
            <x v="0"/>
          </reference>
          <reference field="3" count="1" selected="0">
            <x v="12"/>
          </reference>
        </references>
      </pivotArea>
    </chartFormat>
    <chartFormat chart="7" format="132" series="1">
      <pivotArea type="data" outline="0" fieldPosition="0">
        <references count="2">
          <reference field="4294967294" count="1" selected="0">
            <x v="0"/>
          </reference>
          <reference field="3" count="1" selected="0">
            <x v="14"/>
          </reference>
        </references>
      </pivotArea>
    </chartFormat>
    <chartFormat chart="7" format="133" series="1">
      <pivotArea type="data" outline="0" fieldPosition="0">
        <references count="2">
          <reference field="4294967294" count="1" selected="0">
            <x v="0"/>
          </reference>
          <reference field="3" count="1" selected="0">
            <x v="18"/>
          </reference>
        </references>
      </pivotArea>
    </chartFormat>
    <chartFormat chart="7" format="134" series="1">
      <pivotArea type="data" outline="0" fieldPosition="0">
        <references count="2">
          <reference field="4294967294" count="1" selected="0">
            <x v="0"/>
          </reference>
          <reference field="3" count="1" selected="0">
            <x v="9"/>
          </reference>
        </references>
      </pivotArea>
    </chartFormat>
    <chartFormat chart="7" format="135" series="1">
      <pivotArea type="data" outline="0" fieldPosition="0">
        <references count="2">
          <reference field="4294967294" count="1" selected="0">
            <x v="0"/>
          </reference>
          <reference field="3" count="1" selected="0">
            <x v="19"/>
          </reference>
        </references>
      </pivotArea>
    </chartFormat>
    <chartFormat chart="7" format="136" series="1">
      <pivotArea type="data" outline="0" fieldPosition="0">
        <references count="2">
          <reference field="4294967294" count="1" selected="0">
            <x v="0"/>
          </reference>
          <reference field="3" count="1" selected="0">
            <x v="25"/>
          </reference>
        </references>
      </pivotArea>
    </chartFormat>
    <chartFormat chart="7" format="137" series="1">
      <pivotArea type="data" outline="0" fieldPosition="0">
        <references count="2">
          <reference field="4294967294" count="1" selected="0">
            <x v="0"/>
          </reference>
          <reference field="3" count="1" selected="0">
            <x v="5"/>
          </reference>
        </references>
      </pivotArea>
    </chartFormat>
    <chartFormat chart="7" format="138" series="1">
      <pivotArea type="data" outline="0" fieldPosition="0">
        <references count="2">
          <reference field="4294967294" count="1" selected="0">
            <x v="0"/>
          </reference>
          <reference field="3" count="1" selected="0">
            <x v="24"/>
          </reference>
        </references>
      </pivotArea>
    </chartFormat>
    <chartFormat chart="7" format="139" series="1">
      <pivotArea type="data" outline="0" fieldPosition="0">
        <references count="2">
          <reference field="4294967294" count="1" selected="0">
            <x v="0"/>
          </reference>
          <reference field="3" count="1" selected="0">
            <x v="23"/>
          </reference>
        </references>
      </pivotArea>
    </chartFormat>
    <chartFormat chart="7" format="140" series="1">
      <pivotArea type="data" outline="0" fieldPosition="0">
        <references count="2">
          <reference field="4294967294" count="1" selected="0">
            <x v="0"/>
          </reference>
          <reference field="3" count="1" selected="0">
            <x v="22"/>
          </reference>
        </references>
      </pivotArea>
    </chartFormat>
    <chartFormat chart="7" format="141" series="1">
      <pivotArea type="data" outline="0" fieldPosition="0">
        <references count="2">
          <reference field="4294967294" count="1" selected="0">
            <x v="0"/>
          </reference>
          <reference field="3" count="1" selected="0">
            <x v="21"/>
          </reference>
        </references>
      </pivotArea>
    </chartFormat>
    <chartFormat chart="7" format="142" series="1">
      <pivotArea type="data" outline="0" fieldPosition="0">
        <references count="2">
          <reference field="4294967294" count="1" selected="0">
            <x v="0"/>
          </reference>
          <reference field="3" count="1" selected="0">
            <x v="20"/>
          </reference>
        </references>
      </pivotArea>
    </chartFormat>
    <chartFormat chart="7" format="143" series="1">
      <pivotArea type="data" outline="0" fieldPosition="0">
        <references count="2">
          <reference field="4294967294" count="1" selected="0">
            <x v="0"/>
          </reference>
          <reference field="3" count="1" selected="0">
            <x v="7"/>
          </reference>
        </references>
      </pivotArea>
    </chartFormat>
    <chartFormat chart="7" format="144" series="1">
      <pivotArea type="data" outline="0" fieldPosition="0">
        <references count="2">
          <reference field="4294967294" count="1" selected="0">
            <x v="0"/>
          </reference>
          <reference field="3" count="1" selected="0">
            <x v="13"/>
          </reference>
        </references>
      </pivotArea>
    </chartFormat>
    <chartFormat chart="7" format="145" series="1">
      <pivotArea type="data" outline="0" fieldPosition="0">
        <references count="2">
          <reference field="4294967294" count="1" selected="0">
            <x v="0"/>
          </reference>
          <reference field="3" count="1" selected="0">
            <x v="15"/>
          </reference>
        </references>
      </pivotArea>
    </chartFormat>
    <chartFormat chart="7" format="146" series="1">
      <pivotArea type="data" outline="0" fieldPosition="0">
        <references count="2">
          <reference field="4294967294" count="1" selected="0">
            <x v="0"/>
          </reference>
          <reference field="3" count="1" selected="0">
            <x v="16"/>
          </reference>
        </references>
      </pivotArea>
    </chartFormat>
    <chartFormat chart="7" format="147" series="1">
      <pivotArea type="data" outline="0" fieldPosition="0">
        <references count="2">
          <reference field="4294967294" count="1" selected="0">
            <x v="0"/>
          </reference>
          <reference field="3" count="1" selected="0">
            <x v="17"/>
          </reference>
        </references>
      </pivotArea>
    </chartFormat>
  </chartFormats>
  <pivotHierarchies count="28">
    <pivotHierarchy dragToData="1"/>
    <pivotHierarchy dragToData="1"/>
    <pivotHierarchy dragToData="1"/>
    <pivotHierarchy multipleItemSelectionAllowed="1" dragToData="1"/>
    <pivotHierarchy multipleItemSelectionAllowed="1" dragToData="1">
      <members count="1" level="1">
        <member name="[startup_funding].[SubVertical].&amp;[Agriculture Technology]"/>
      </members>
    </pivotHierarchy>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16">
      <autoFilter ref="A1">
        <filterColumn colId="0">
          <top10 val="10" filterVal="10"/>
        </filterColumn>
      </autoFilter>
    </filter>
    <filter fld="2" type="count" id="9" iMeasureHier="17">
      <autoFilter ref="A1">
        <filterColumn colId="0">
          <top10 val="5" filterVal="5"/>
        </filterColumn>
      </autoFilter>
    </filter>
    <filter fld="3" type="count" evalOrder="1" id="10" iMeasureHier="17">
      <autoFilter ref="A1">
        <filterColumn colId="0">
          <top10 val="5" filterVal="5"/>
        </filterColumn>
      </autoFilter>
    </filter>
  </filters>
  <rowHierarchiesUsage count="1">
    <rowHierarchyUsage hierarchyUsage="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941A7D02-7A5D-4AE1-A4F7-39C24A755B09}" name="PivotTable6"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E55:F61"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Count of Startup Name" fld="2" subtotal="count" baseField="0" baseItem="0"/>
  </dataFields>
  <chartFormats count="8">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 count="1" selected="0">
            <x v="0"/>
          </reference>
        </references>
      </pivotArea>
    </chartFormat>
    <chartFormat chart="7" format="14">
      <pivotArea type="data" outline="0" fieldPosition="0">
        <references count="2">
          <reference field="4294967294" count="1" selected="0">
            <x v="0"/>
          </reference>
          <reference field="1" count="1" selected="0">
            <x v="1"/>
          </reference>
        </references>
      </pivotArea>
    </chartFormat>
    <chartFormat chart="7" format="17">
      <pivotArea type="data" outline="0" fieldPosition="0">
        <references count="2">
          <reference field="4294967294" count="1" selected="0">
            <x v="0"/>
          </reference>
          <reference field="1" count="1" selected="0">
            <x v="5"/>
          </reference>
        </references>
      </pivotArea>
    </chartFormat>
    <chartFormat chart="7" format="21">
      <pivotArea type="data" outline="0" fieldPosition="0">
        <references count="2">
          <reference field="4294967294" count="1" selected="0">
            <x v="0"/>
          </reference>
          <reference field="1" count="1" selected="0">
            <x v="6"/>
          </reference>
        </references>
      </pivotArea>
    </chartFormat>
    <chartFormat chart="7" format="22">
      <pivotArea type="data" outline="0" fieldPosition="0">
        <references count="2">
          <reference field="4294967294" count="1" selected="0">
            <x v="0"/>
          </reference>
          <reference field="1" count="1" selected="0">
            <x v="4"/>
          </reference>
        </references>
      </pivotArea>
    </chartFormat>
    <chartFormat chart="7" format="23">
      <pivotArea type="data" outline="0" fieldPosition="0">
        <references count="2">
          <reference field="4294967294" count="1" selected="0">
            <x v="0"/>
          </reference>
          <reference field="1" count="1" selected="0">
            <x v="2"/>
          </reference>
        </references>
      </pivotArea>
    </chartFormat>
    <chartFormat chart="7" format="24">
      <pivotArea type="data" outline="0" fieldPosition="0">
        <references count="2">
          <reference field="4294967294" count="1" selected="0">
            <x v="0"/>
          </reference>
          <reference field="1" count="1" selected="0">
            <x v="3"/>
          </reference>
        </references>
      </pivotArea>
    </chartFormat>
  </chartFormats>
  <pivotHierarchies count="28">
    <pivotHierarchy dragToData="1"/>
    <pivotHierarchy dragToData="1"/>
    <pivotHierarchy dragToData="1"/>
    <pivotHierarchy multipleItemSelectionAllowed="1" dragToData="1"/>
    <pivotHierarchy multipleItemSelectionAllowed="1" dragToData="1">
      <members count="1" level="1">
        <member name="[startup_funding].[SubVertical].&amp;[Agriculture Technology]"/>
      </members>
    </pivotHierarchy>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6">
      <autoFilter ref="A1">
        <filterColumn colId="0">
          <top10 val="10" filterVal="10"/>
        </filterColumn>
      </autoFilter>
    </filter>
    <filter fld="1" type="count" id="6" iMeasureHier="17">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B518184A-341F-4A85-B0FB-7818D35B00AE}" name="PivotTable8"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K55:L61"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6">
    <i>
      <x v="1"/>
    </i>
    <i>
      <x v="2"/>
    </i>
    <i>
      <x v="3"/>
    </i>
    <i>
      <x v="4"/>
    </i>
    <i>
      <x/>
    </i>
    <i t="grand">
      <x/>
    </i>
  </rowItems>
  <colItems count="1">
    <i/>
  </colItems>
  <dataFields count="1">
    <dataField name="Sum of Amount in USD" fld="3" baseField="2" baseItem="0"/>
  </dataFields>
  <chartFormats count="1">
    <chartFormat chart="7"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startup_funding].[Industry Vertical].&amp;[Tech]"/>
      </members>
    </pivotHierarchy>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caption="Sum of Amount in USD"/>
    <pivotHierarchy dragToData="1"/>
    <pivotHierarchy dragToData="1" caption="Average of Amount in US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6">
      <autoFilter ref="A1">
        <filterColumn colId="0">
          <top10 val="10" filterVal="10"/>
        </filterColumn>
      </autoFilter>
    </filter>
    <filter fld="2" type="count" id="6" iMeasureHier="16">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version 2).xlsb!startup_funding">
        <x15:activeTabTopLevelEntity name="[startup_funding]"/>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BD6069F-408B-4261-AD95-3EB84F533CD8}" autoFormatId="16" applyNumberFormats="0" applyBorderFormats="0" applyFontFormats="0" applyPatternFormats="0" applyAlignmentFormats="0" applyWidthHeightFormats="0">
  <queryTableRefresh nextId="19" unboundColumnsRight="1">
    <queryTableFields count="14">
      <queryTableField id="1" name="Sr No" tableColumnId="1"/>
      <queryTableField id="10" name="Date" tableColumnId="10"/>
      <queryTableField id="3" name="Startup Name" tableColumnId="3"/>
      <queryTableField id="4" name="Industry Vertical" tableColumnId="4"/>
      <queryTableField id="5" name="SubVertical" tableColumnId="5"/>
      <queryTableField id="6" name="City  Location" tableColumnId="6"/>
      <queryTableField id="7" name="Investors Name" tableColumnId="7"/>
      <queryTableField id="8" name="InvestmentnType" tableColumnId="8"/>
      <queryTableField id="9" name="Amount in USD" tableColumnId="9"/>
      <queryTableField id="16" name="Year" tableColumnId="15"/>
      <queryTableField id="12" name="Month" tableColumnId="12"/>
      <queryTableField id="13" name="Month Name" tableColumnId="13"/>
      <queryTableField id="14" name="Quarter" tableColumnId="14"/>
      <queryTableField id="18" dataBound="0"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064DA37-3124-4919-887B-33DE53F3195F}" sourceName="[startup_funding].[City  Location]">
  <pivotTables>
    <pivotTable tabId="5" name="PivotTable1"/>
    <pivotTable tabId="5" name="PivotTable2"/>
    <pivotTable tabId="5" name="PivotTable3"/>
    <pivotTable tabId="5" name="PivotTable4"/>
    <pivotTable tabId="5" name="PivotTable13"/>
    <pivotTable tabId="5" name="PivotTable14"/>
    <pivotTable tabId="5" name="PivotTable15"/>
    <pivotTable tabId="5" name="PivotTable16"/>
    <pivotTable tabId="5" name="PivotTable17"/>
    <pivotTable tabId="5" name="PivotTable18"/>
    <pivotTable tabId="5" name="PivotTable19"/>
  </pivotTables>
  <data>
    <olap pivotCacheId="439171957">
      <levels count="2">
        <level uniqueName="[startup_funding].[City  Location].[(All)]" sourceCaption="(All)" count="0"/>
        <level uniqueName="[startup_funding].[City  Location].[City  Location]" sourceCaption="City  Location" count="35" sortOrder="ascending">
          <ranges>
            <range startItem="0">
              <i n="[startup_funding].[City  Location].&amp;[Ahmedabad]" c="Ahmedabad"/>
              <i n="[startup_funding].[City  Location].&amp;[Amritsar]" c="Amritsar"/>
              <i n="[startup_funding].[City  Location].&amp;[Andheri]" c="Andheri"/>
              <i n="[startup_funding].[City  Location].&amp;[Bengaluru]" c="Bengaluru"/>
              <i n="[startup_funding].[City  Location].&amp;[Bhopal]" c="Bhopal"/>
              <i n="[startup_funding].[City  Location].&amp;[Bhubaneswar]" c="Bhubaneswar"/>
              <i n="[startup_funding].[City  Location].&amp;[Chandigarh]" c="Chandigarh"/>
              <i n="[startup_funding].[City  Location].&amp;[Chembur]" c="Chembur"/>
              <i n="[startup_funding].[City  Location].&amp;[Chennai]" c="Chennai"/>
              <i n="[startup_funding].[City  Location].&amp;[Coimbatore]" c="Coimbatore"/>
              <i n="[startup_funding].[City  Location].&amp;[Delhi]" c="Delhi"/>
              <i n="[startup_funding].[City  Location].&amp;[Faridabad]" c="Faridabad"/>
              <i n="[startup_funding].[City  Location].&amp;[Gurugram]" c="Gurugram"/>
              <i n="[startup_funding].[City  Location].&amp;[Haryana]" c="Haryana"/>
              <i n="[startup_funding].[City  Location].&amp;[Hyderabad]" c="Hyderabad"/>
              <i n="[startup_funding].[City  Location].&amp;[Indore]" c="Indore"/>
              <i n="[startup_funding].[City  Location].&amp;[Jaipur]" c="Jaipur"/>
              <i n="[startup_funding].[City  Location].&amp;[Jodhpur]" c="Jodhpur"/>
              <i n="[startup_funding].[City  Location].&amp;[Kanpur]" c="Kanpur"/>
              <i n="[startup_funding].[City  Location].&amp;[Kochi]" c="Kochi"/>
              <i n="[startup_funding].[City  Location].&amp;[Kolkata]" c="Kolkata"/>
              <i n="[startup_funding].[City  Location].&amp;[Kormangala]" c="Kormangala"/>
              <i n="[startup_funding].[City  Location].&amp;[Lucknow]" c="Lucknow"/>
              <i n="[startup_funding].[City  Location].&amp;[Mumbai]" c="Mumbai"/>
              <i n="[startup_funding].[City  Location].&amp;[Mysuru]" c="Mysuru"/>
              <i n="[startup_funding].[City  Location].&amp;[Nagpur]" c="Nagpur"/>
              <i n="[startup_funding].[City  Location].&amp;[New Delhi]" c="New Delhi"/>
              <i n="[startup_funding].[City  Location].&amp;[Noida]" c="Noida"/>
              <i n="[startup_funding].[City  Location].&amp;[Panaji]" c="Panaji"/>
              <i n="[startup_funding].[City  Location].&amp;[Pune]" c="Pune"/>
              <i n="[startup_funding].[City  Location].&amp;[Rourkela]" c="Rourkela"/>
              <i n="[startup_funding].[City  Location].&amp;[Surat]" c="Surat"/>
              <i n="[startup_funding].[City  Location].&amp;[Thiruvananthapuram]" c="Thiruvananthapuram"/>
              <i n="[startup_funding].[City  Location].&amp;[Udaipur]" c="Udaipur"/>
              <i n="[startup_funding].[City  Location].&amp;[Vadodara]" c="Vadodara"/>
            </range>
          </ranges>
        </level>
      </levels>
      <selections count="1">
        <selection n="[startup_funding].[City  Location].[All]"/>
      </selections>
    </olap>
  </data>
  <extLst>
    <x:ext xmlns:x15="http://schemas.microsoft.com/office/spreadsheetml/2010/11/main" uri="{470722E0-AACD-4C17-9CDC-17EF765DBC7E}">
      <x15:slicerCacheHideItemsWithNoData count="1">
        <x15:slicerCacheOlapLevelName uniqueName="[startup_funding].[City  Location].[City  Location]"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B09186E-AB86-4D72-8468-1EB851C605E7}" sourceName="[startup_funding].[Year]">
  <pivotTables>
    <pivotTable tabId="5" name="PivotTable1"/>
    <pivotTable tabId="5" name="PivotTable2"/>
    <pivotTable tabId="5" name="PivotTable3"/>
    <pivotTable tabId="5" name="PivotTable4"/>
    <pivotTable tabId="5" name="PivotTable13"/>
    <pivotTable tabId="5" name="PivotTable14"/>
    <pivotTable tabId="5" name="PivotTable15"/>
    <pivotTable tabId="5" name="PivotTable16"/>
    <pivotTable tabId="5" name="PivotTable12"/>
    <pivotTable tabId="5" name="PivotTable11"/>
    <pivotTable tabId="5" name="PivotTable10"/>
    <pivotTable tabId="5" name="PivotTable9"/>
    <pivotTable tabId="5" name="PivotTable5"/>
    <pivotTable tabId="5" name="PivotTable6"/>
    <pivotTable tabId="5" name="PivotTable7"/>
    <pivotTable tabId="5" name="PivotTable8"/>
    <pivotTable tabId="5" name="PivotTable17"/>
    <pivotTable tabId="5" name="PivotTable18"/>
    <pivotTable tabId="5" name="PivotTable19"/>
  </pivotTables>
  <data>
    <olap pivotCacheId="439171957">
      <levels count="2">
        <level uniqueName="[startup_funding].[Year].[(All)]" sourceCaption="(All)" count="0"/>
        <level uniqueName="[startup_funding].[Year].[Year]" sourceCaption="Year" count="5">
          <ranges>
            <range startItem="0">
              <i n="[startup_funding].[Year].&amp;[2016]" c="2016"/>
              <i n="[startup_funding].[Year].&amp;[2017]" c="2017"/>
              <i n="[startup_funding].[Year].&amp;[2018]" c="2018"/>
              <i n="[startup_funding].[Year].&amp;[2019]" c="2019"/>
              <i n="[startup_funding].[Year].&amp;[2020]" c="2020"/>
            </range>
          </ranges>
        </level>
      </levels>
      <selections count="1">
        <selection n="[startup_funding].[Year].[All]"/>
      </selections>
    </olap>
  </data>
  <extLst>
    <x:ext xmlns:x15="http://schemas.microsoft.com/office/spreadsheetml/2010/11/main" uri="{470722E0-AACD-4C17-9CDC-17EF765DBC7E}">
      <x15:slicerCacheHideItemsWithNoData count="1">
        <x15:slicerCacheOlapLevelName uniqueName="[startup_funding].[Year].[Year]"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880737E4-0BCE-44CE-8956-A535D5E14908}" sourceName="[startup_funding].[Quarter]">
  <pivotTables>
    <pivotTable tabId="5" name="PivotTable1"/>
    <pivotTable tabId="5" name="PivotTable10"/>
    <pivotTable tabId="5" name="PivotTable11"/>
    <pivotTable tabId="5" name="PivotTable12"/>
    <pivotTable tabId="5" name="PivotTable13"/>
    <pivotTable tabId="5" name="PivotTable14"/>
    <pivotTable tabId="5" name="PivotTable15"/>
    <pivotTable tabId="5" name="PivotTable16"/>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 tabId="5" name="PivotTable17"/>
    <pivotTable tabId="5" name="PivotTable18"/>
    <pivotTable tabId="5" name="PivotTable19"/>
  </pivotTables>
  <data>
    <olap pivotCacheId="439171957">
      <levels count="2">
        <level uniqueName="[startup_funding].[Quarter].[(All)]" sourceCaption="(All)" count="0"/>
        <level uniqueName="[startup_funding].[Quarter].[Quarter]" sourceCaption="Quarter" count="4">
          <ranges>
            <range startItem="0">
              <i n="[startup_funding].[Quarter].&amp;[1]" c="1"/>
              <i n="[startup_funding].[Quarter].&amp;[2]" c="2"/>
              <i n="[startup_funding].[Quarter].&amp;[3]" c="3"/>
              <i n="[startup_funding].[Quarter].&amp;[4]" c="4"/>
            </range>
          </ranges>
        </level>
      </levels>
      <selections count="1">
        <selection n="[startup_funding].[Quart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1" xr10:uid="{239DC40E-C684-4BF3-8DC7-DF1B48C813AC}" sourceName="[startup_funding].[Month Name]">
  <pivotTables>
    <pivotTable tabId="5" name="PivotTable1"/>
    <pivotTable tabId="5" name="PivotTable10"/>
    <pivotTable tabId="5" name="PivotTable11"/>
    <pivotTable tabId="5" name="PivotTable12"/>
    <pivotTable tabId="5" name="PivotTable13"/>
    <pivotTable tabId="5" name="PivotTable14"/>
    <pivotTable tabId="5" name="PivotTable15"/>
    <pivotTable tabId="5" name="PivotTable16"/>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 tabId="5" name="PivotTable17"/>
    <pivotTable tabId="5" name="PivotTable18"/>
    <pivotTable tabId="5" name="PivotTable19"/>
  </pivotTables>
  <data>
    <olap pivotCacheId="439171957">
      <levels count="2">
        <level uniqueName="[startup_funding].[Month Name].[(All)]" sourceCaption="(All)" count="0"/>
        <level uniqueName="[startup_funding].[Month Name].[Month Name]" sourceCaption="Month Name" count="12">
          <ranges>
            <range startItem="0">
              <i n="[startup_funding].[Month Name].&amp;[April]" c="April"/>
              <i n="[startup_funding].[Month Name].&amp;[August]" c="August"/>
              <i n="[startup_funding].[Month Name].&amp;[December]" c="December"/>
              <i n="[startup_funding].[Month Name].&amp;[February]" c="February"/>
              <i n="[startup_funding].[Month Name].&amp;[January]" c="January"/>
              <i n="[startup_funding].[Month Name].&amp;[July]" c="July"/>
              <i n="[startup_funding].[Month Name].&amp;[June]" c="June"/>
              <i n="[startup_funding].[Month Name].&amp;[March]" c="March"/>
              <i n="[startup_funding].[Month Name].&amp;[May]" c="May"/>
              <i n="[startup_funding].[Month Name].&amp;[November]" c="November"/>
              <i n="[startup_funding].[Month Name].&amp;[October]" c="October"/>
              <i n="[startup_funding].[Month Name].&amp;[September]" c="September"/>
            </range>
          </ranges>
        </level>
      </levels>
      <selections count="1">
        <selection n="[startup_funding].[Month Name].[All]"/>
      </selections>
    </olap>
  </data>
  <extLst>
    <x:ext xmlns:x15="http://schemas.microsoft.com/office/spreadsheetml/2010/11/main" uri="{470722E0-AACD-4C17-9CDC-17EF765DBC7E}">
      <x15:slicerCacheHideItemsWithNoData count="1">
        <x15:slicerCacheOlapLevelName uniqueName="[startup_funding].[Month Name].[Month Name]"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estment_Type" xr10:uid="{D245F932-DC16-4555-940D-824D64170D3F}" sourceName="[startup_funding].[InvestmentnType]">
  <pivotTables>
    <pivotTable tabId="5" name="PivotTable1"/>
    <pivotTable tabId="5" name="PivotTable2"/>
    <pivotTable tabId="5" name="PivotTable3"/>
    <pivotTable tabId="5" name="PivotTable4"/>
    <pivotTable tabId="5" name="PivotTable19"/>
    <pivotTable tabId="5" name="PivotTable18"/>
    <pivotTable tabId="5" name="PivotTable17"/>
    <pivotTable tabId="5" name="PivotTable8"/>
    <pivotTable tabId="5" name="PivotTable7"/>
    <pivotTable tabId="5" name="PivotTable6"/>
    <pivotTable tabId="5" name="PivotTable9"/>
    <pivotTable tabId="5" name="PivotTable10"/>
    <pivotTable tabId="5" name="PivotTable11"/>
    <pivotTable tabId="5" name="PivotTable12"/>
    <pivotTable tabId="5" name="PivotTable13"/>
    <pivotTable tabId="5" name="PivotTable14"/>
    <pivotTable tabId="5" name="PivotTable15"/>
    <pivotTable tabId="5" name="PivotTable16"/>
    <pivotTable tabId="5" name="PivotTable5"/>
  </pivotTables>
  <data>
    <olap pivotCacheId="439171957">
      <levels count="2">
        <level uniqueName="[startup_funding].[InvestmentnType].[(All)]" sourceCaption="(All)" count="0"/>
        <level uniqueName="[startup_funding].[InvestmentnType].[InvestmentnType]" sourceCaption="InvestmentnType" count="33">
          <ranges>
            <range startItem="0">
              <i n="[startup_funding].[InvestmentnType].&amp;[Angel]" c="Angel"/>
              <i n="[startup_funding].[InvestmentnType].&amp;[Angel Round]" c="Angel Round"/>
              <i n="[startup_funding].[InvestmentnType].&amp;[Angel Seed Funding]" c="Angel Seed Funding"/>
              <i n="[startup_funding].[InvestmentnType].&amp;[Corporate Round]" c="Corporate Round"/>
              <i n="[startup_funding].[InvestmentnType].&amp;[Debt]" c="Debt"/>
              <i n="[startup_funding].[InvestmentnType].&amp;[Debt And Preference Capital]" c="Debt And Preference Capital"/>
              <i n="[startup_funding].[InvestmentnType].&amp;[Debt Funding]" c="Debt Funding"/>
              <i n="[startup_funding].[InvestmentnType].&amp;[Equity]" c="Equity"/>
              <i n="[startup_funding].[InvestmentnType].&amp;[Equity Based Funding]" c="Equity Based Funding"/>
              <i n="[startup_funding].[InvestmentnType].&amp;[Funding Round]" c="Funding Round"/>
              <i n="[startup_funding].[InvestmentnType].&amp;[Inhouse Funding]" c="Inhouse Funding"/>
              <i n="[startup_funding].[InvestmentnType].&amp;[Maiden Round]" c="Maiden Round"/>
              <i n="[startup_funding].[InvestmentnType].&amp;[Mezzanine]" c="Mezzanine"/>
              <i n="[startup_funding].[InvestmentnType].&amp;[Private]" c="Private"/>
              <i n="[startup_funding].[InvestmentnType].&amp;[Private Equity]" c="Private Equity"/>
              <i n="[startup_funding].[InvestmentnType].&amp;[Private Equity Round]" c="Private Equity Round"/>
              <i n="[startup_funding].[InvestmentnType].&amp;[Private Funding]" c="Private Funding"/>
              <i n="[startup_funding].[InvestmentnType].&amp;[Seed]" c="Seed"/>
              <i n="[startup_funding].[InvestmentnType].&amp;[Seed Funding]" c="Seed Funding"/>
              <i n="[startup_funding].[InvestmentnType].&amp;[Seed Round]" c="Seed Round"/>
              <i n="[startup_funding].[InvestmentnType].&amp;[Series A]" c="Series A"/>
              <i n="[startup_funding].[InvestmentnType].&amp;[Series B]" c="Series B"/>
              <i n="[startup_funding].[InvestmentnType].&amp;[Series C]" c="Series C"/>
              <i n="[startup_funding].[InvestmentnType].&amp;[Series D]" c="Series D"/>
              <i n="[startup_funding].[InvestmentnType].&amp;[Series E]" c="Series E"/>
              <i n="[startup_funding].[InvestmentnType].&amp;[Series F]" c="Series F"/>
              <i n="[startup_funding].[InvestmentnType].&amp;[Series G]" c="Series G"/>
              <i n="[startup_funding].[InvestmentnType].&amp;[Series J]" c="Series J"/>
              <i n="[startup_funding].[InvestmentnType].&amp;[Single Venture]" c="Single Venture"/>
              <i n="[startup_funding].[InvestmentnType].&amp;[Structured Debt]" c="Structured Debt"/>
              <i n="[startup_funding].[InvestmentnType].&amp;[Term Loan]" c="Term Loan"/>
              <i n="[startup_funding].[InvestmentnType].&amp;[Venture]" c="Venture"/>
              <i n="[startup_funding].[InvestmentnType].&amp;[Venture Round]" c="Venture Round"/>
            </range>
          </ranges>
        </level>
      </levels>
      <selections count="1">
        <selection n="[startup_funding].[InvestmentnType].[All]"/>
      </selections>
    </olap>
  </data>
  <extLst>
    <x:ext xmlns:x15="http://schemas.microsoft.com/office/spreadsheetml/2010/11/main" uri="{470722E0-AACD-4C17-9CDC-17EF765DBC7E}">
      <x15:slicerCacheHideItemsWithNoData count="1">
        <x15:slicerCacheOlapLevelName uniqueName="[startup_funding].[InvestmentnType].[InvestmentnType]"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up_Name" xr10:uid="{1C2D939D-DB68-4FDC-A54F-3E40F8B4D09A}" sourceName="[startup_funding].[Startup Name]">
  <pivotTables>
    <pivotTable tabId="5" name="PivotTable9"/>
    <pivotTable tabId="5" name="PivotTable10"/>
    <pivotTable tabId="5" name="PivotTable11"/>
    <pivotTable tabId="5" name="PivotTable12"/>
    <pivotTable tabId="5" name="PivotTable13"/>
    <pivotTable tabId="5" name="PivotTable14"/>
    <pivotTable tabId="5" name="PivotTable15"/>
    <pivotTable tabId="5" name="PivotTable16"/>
    <pivotTable tabId="5" name="PivotTable17"/>
    <pivotTable tabId="5" name="PivotTable18"/>
    <pivotTable tabId="5" name="PivotTable19"/>
  </pivotTables>
  <data>
    <olap pivotCacheId="439171957">
      <levels count="2">
        <level uniqueName="[startup_funding].[Startup Name].[(All)]" sourceCaption="(All)" count="0"/>
        <level uniqueName="[startup_funding].[Startup Name].[Startup Name]" sourceCaption="Startup Name" count="1077">
          <ranges>
            <range startItem="0">
              <i n="[startup_funding].[Startup Name].&amp;[19Th Mile]" c="19Th Mile"/>
              <i n="[startup_funding].[Startup Name].&amp;[1Mg]" c="1Mg"/>
              <i n="[startup_funding].[Startup Name].&amp;[3Dexter]" c="3Dexter"/>
              <i n="[startup_funding].[Startup Name].&amp;[3Rdflix]" c="3Rdflix"/>
              <i n="[startup_funding].[Startup Name].&amp;[48East]" c="48East"/>
              <i n="[startup_funding].[Startup Name].&amp;[4Tigo]" c="4Tigo"/>
              <i n="[startup_funding].[Startup Name].&amp;[5Th Vital]" c="5Th Vital"/>
              <i n="[startup_funding].[Startup Name].&amp;[6Degree]" c="6Degree"/>
              <i n="[startup_funding].[Startup Name].&amp;[75F]" c="75F"/>
              <i n="[startup_funding].[Startup Name].&amp;[99Perhour]" c="99Perhour"/>
              <i n="[startup_funding].[Startup Name].&amp;[9Stacks]" c="9Stacks"/>
              <i n="[startup_funding].[Startup Name].&amp;[A&amp;R Bon Vivants]" c="A&amp;R Bon Vivants"/>
              <i n="[startup_funding].[Startup Name].&amp;[Aadyah]" c="Aadyah"/>
              <i n="[startup_funding].[Startup Name].&amp;[Aahaa]" c="Aahaa"/>
              <i n="[startup_funding].[Startup Name].&amp;[Aahaa Stores]" c="Aahaa Stores"/>
              <i n="[startup_funding].[Startup Name].&amp;[Aasaanjobs]" c="Aasaanjobs"/>
              <i n="[startup_funding].[Startup Name].&amp;[Aashiyaan]" c="Aashiyaan"/>
              <i n="[startup_funding].[Startup Name].&amp;[Aavishkaar-Intellecap Group]" c="Aavishkaar-Intellecap Group"/>
              <i n="[startup_funding].[Startup Name].&amp;[Abi Health]" c="Abi Health"/>
              <i n="[startup_funding].[Startup Name].&amp;[Absentia Vr]" c="Absentia Vr"/>
              <i n="[startup_funding].[Startup Name].&amp;[Ace Turtle]" c="Ace Turtle"/>
              <i n="[startup_funding].[Startup Name].&amp;[Ace2Three]" c="Ace2Three"/>
              <i n="[startup_funding].[Startup Name].&amp;[Acko]" c="Acko"/>
              <i n="[startup_funding].[Startup Name].&amp;[Active Ai]" c="Active Ai"/>
              <i n="[startup_funding].[Startup Name].&amp;[Active.Ai]" c="Active.Ai"/>
              <i n="[startup_funding].[Startup Name].&amp;[Actofit]" c="Actofit"/>
              <i n="[startup_funding].[Startup Name].&amp;[Actonmagic]" c="Actonmagic"/>
              <i n="[startup_funding].[Startup Name].&amp;[Ad2Pro]" c="Ad2Pro"/>
              <i n="[startup_funding].[Startup Name].&amp;[Address Health]" c="Address Health"/>
              <i n="[startup_funding].[Startup Name].&amp;[Admitkard]" c="Admitkard"/>
              <i n="[startup_funding].[Startup Name].&amp;[Adurcup]" c="Adurcup"/>
              <i n="[startup_funding].[Startup Name].&amp;[Advantage Club]" c="Advantage Club"/>
              <i n="[startup_funding].[Startup Name].&amp;[Advenio]" c="Advenio"/>
              <i n="[startup_funding].[Startup Name].&amp;[Adytude]" c="Adytude"/>
              <i n="[startup_funding].[Startup Name].&amp;[Aeon Learning]" c="Aeon Learning"/>
              <i n="[startup_funding].[Startup Name].&amp;[Affordplan]" c="Affordplan"/>
              <i n="[startup_funding].[Startup Name].&amp;[Agara Labs]" c="Agara Labs"/>
              <i n="[startup_funding].[Startup Name].&amp;[Agricxlab]" c="Agricxlab"/>
              <i n="[startup_funding].[Startup Name].&amp;[Agrostar]" c="Agrostar"/>
              <i n="[startup_funding].[Startup Name].&amp;[Airmed Labs]" c="Airmed Labs"/>
              <i n="[startup_funding].[Startup Name].&amp;[Airpay]" c="Airpay"/>
              <i n="[startup_funding].[Startup Name].&amp;[Airzaar]" c="Airzaar"/>
              <i n="[startup_funding].[Startup Name].&amp;[Aisle]" c="Aisle"/>
              <i n="[startup_funding].[Startup Name].&amp;[Alef\\Nmobitech]" c="Alef\\Nmobitech"/>
              <i n="[startup_funding].[Startup Name].&amp;[Alpha Capital]" c="Alpha Capital"/>
              <i n="[startup_funding].[Startup Name].&amp;[Alteria Capital]" c="Alteria Capital"/>
              <i n="[startup_funding].[Startup Name].&amp;[Alternacare]" c="Alternacare"/>
              <i n="[startup_funding].[Startup Name].&amp;[Altizone]" c="Altizone"/>
              <i n="[startup_funding].[Startup Name].&amp;[Amagi Media Labs]" c="Amagi Media Labs"/>
              <i n="[startup_funding].[Startup Name].&amp;[Anchanto]" c="Anchanto"/>
              <i n="[startup_funding].[Startup Name].&amp;[Annapurna Finance]" c="Annapurna Finance"/>
              <i n="[startup_funding].[Startup Name].&amp;[Appario Retail Pvt Ltd.]" c="Appario Retail Pvt Ltd."/>
              <i n="[startup_funding].[Startup Name].&amp;[Appbrowzer]" c="Appbrowzer"/>
              <i n="[startup_funding].[Startup Name].&amp;[Appdaily]" c="Appdaily"/>
              <i n="[startup_funding].[Startup Name].&amp;[Appilyever]" c="Appilyever"/>
              <i n="[startup_funding].[Startup Name].&amp;[Appknox]" c="Appknox"/>
              <i n="[startup_funding].[Startup Name].&amp;[Applop]" c="Applop"/>
              <i n="[startup_funding].[Startup Name].&amp;[Appsdaily]" c="Appsdaily"/>
              <i n="[startup_funding].[Startup Name].&amp;[Arcatron Mobility]" c="Arcatron Mobility"/>
              <i n="[startup_funding].[Startup Name].&amp;[Ark Robot]" c="Ark Robot"/>
              <i n="[startup_funding].[Startup Name].&amp;[Asia Institute Of Medical Science]" c="Asia Institute Of Medical Science"/>
              <i n="[startup_funding].[Startup Name].&amp;[Ather Energy]" c="Ather Energy"/>
              <i n="[startup_funding].[Startup Name].&amp;[Atlan]" c="Atlan"/>
              <i n="[startup_funding].[Startup Name].&amp;[Atomberg]" c="Atomberg"/>
              <i n="[startup_funding].[Startup Name].&amp;[Atomberg Technology]" c="Atomberg Technology"/>
              <i n="[startup_funding].[Startup Name].&amp;[Augrav]" c="Augrav"/>
              <i n="[startup_funding].[Startup Name].&amp;[Autogrid]" c="Autogrid"/>
              <i n="[startup_funding].[Startup Name].&amp;[Automation Anywhere]" c="Automation Anywhere"/>
              <i n="[startup_funding].[Startup Name].&amp;[Autorox.Co]" c="Autorox.Co"/>
              <i n="[startup_funding].[Startup Name].&amp;[Avail Finance]" c="Avail Finance"/>
              <i n="[startup_funding].[Startup Name].&amp;[Availfinance]" c="Availfinance"/>
              <i n="[startup_funding].[Startup Name].&amp;[Avanti Learning]" c="Avanti Learning"/>
              <i n="[startup_funding].[Startup Name].&amp;[Avenue Growth]" c="Avenue Growth"/>
              <i n="[startup_funding].[Startup Name].&amp;[Avishkaar Box]" c="Avishkaar Box"/>
              <i n="[startup_funding].[Startup Name].&amp;[Awesummly]" c="Awesummly"/>
              <i n="[startup_funding].[Startup Name].&amp;[Awfis]" c="Awfis"/>
              <i n="[startup_funding].[Startup Name].&amp;[Axio]" c="Axio"/>
              <i n="[startup_funding].[Startup Name].&amp;[Aye Finance]" c="Aye Finance"/>
              <i n="[startup_funding].[Startup Name].&amp;[Ayefinance]" c="Ayefinance"/>
              <i n="[startup_funding].[Startup Name].&amp;[Azah]" c="Azah"/>
              <i n="[startup_funding].[Startup Name].&amp;[B9 Beverages]" c="B9 Beverages"/>
              <i n="[startup_funding].[Startup Name].&amp;[Baby Berry]" c="Baby Berry"/>
              <i n="[startup_funding].[Startup Name].&amp;[Babygogo]" c="Babygogo"/>
              <i n="[startup_funding].[Startup Name].&amp;[Balance App]" c="Balance App"/>
              <i n="[startup_funding].[Startup Name].&amp;[Bank Bazaar]" c="Bank Bazaar"/>
              <i n="[startup_funding].[Startup Name].&amp;[Bats On Delivery]" c="Bats On Delivery"/>
              <i n="[startup_funding].[Startup Name].&amp;[Be U Salons]" c="Be U Salons"/>
              <i n="[startup_funding].[Startup Name].&amp;[Beaconstalk]" c="Beaconstalk"/>
              <i n="[startup_funding].[Startup Name].&amp;[Beardo]" c="Beardo"/>
              <i n="[startup_funding].[Startup Name].&amp;[Belong]" c="Belong"/>
              <i n="[startup_funding].[Startup Name].&amp;[Betaout]" c="Betaout"/>
              <i n="[startup_funding].[Startup Name].&amp;[Better Mortgage]" c="Better Mortgage"/>
              <i n="[startup_funding].[Startup Name].&amp;[Betterplace]" c="Betterplace"/>
              <i n="[startup_funding].[Startup Name].&amp;[Bharatpe]" c="Bharatpe"/>
              <i n="[startup_funding].[Startup Name].&amp;[Bhive Workspace]" c="Bhive Workspace"/>
              <i n="[startup_funding].[Startup Name].&amp;[Bhiveworkspace]" c="Bhiveworkspace"/>
              <i n="[startup_funding].[Startup Name].&amp;[Big Basket]" c="Big Basket"/>
              <i n="[startup_funding].[Startup Name].&amp;[Bigbasket]" c="Bigbasket"/>
              <i n="[startup_funding].[Startup Name].&amp;[Bigstylist]" c="Bigstylist"/>
              <i n="[startup_funding].[Startup Name].&amp;[Billion Loans]" c="Billion Loans"/>
              <i n="[startup_funding].[Startup Name].&amp;[Bira91]" c="Bira91"/>
              <i n="[startup_funding].[Startup Name].&amp;[Biryani Blues]" c="Biryani Blues"/>
              <i n="[startup_funding].[Startup Name].&amp;[Biryani By Kilo]" c="Biryani By Kilo"/>
              <i n="[startup_funding].[Startup Name].&amp;[Biz2Credit]" c="Biz2Credit"/>
              <i n="[startup_funding].[Startup Name].&amp;[Bizom]" c="Bizom"/>
              <i n="[startup_funding].[Startup Name].&amp;[Bizongo]" c="Bizongo"/>
              <i n="[startup_funding].[Startup Name].&amp;[Black Soil]" c="Black Soil"/>
              <i n="[startup_funding].[Startup Name].&amp;[Blackbuck]" c="Blackbuck"/>
              <i n="[startup_funding].[Startup Name].&amp;[Blood N Care]" c="Blood N Care"/>
              <i n="[startup_funding].[Startup Name].&amp;[Blowhorn]" c="Blowhorn"/>
              <i n="[startup_funding].[Startup Name].&amp;[Bluestone]" c="Bluestone"/>
              <i n="[startup_funding].[Startup Name].&amp;[Board Infinity]" c="Board Infinity"/>
              <i n="[startup_funding].[Startup Name].&amp;[Bolo App]" c="Bolo App"/>
              <i n="[startup_funding].[Startup Name].&amp;[Bombay Shaving Company]" c="Bombay Shaving Company"/>
              <i n="[startup_funding].[Startup Name].&amp;[Bonhomia]" c="Bonhomia"/>
              <i n="[startup_funding].[Startup Name].&amp;[Bonphulapl]" c="Bonphulapl"/>
              <i n="[startup_funding].[Startup Name].&amp;[Book My Show]" c="Book My Show"/>
              <i n="[startup_funding].[Startup Name].&amp;[Book Servicing]" c="Book Servicing"/>
              <i n="[startup_funding].[Startup Name].&amp;[Bookmyshow]" c="Bookmyshow"/>
              <i n="[startup_funding].[Startup Name].&amp;[Box8]" c="Box8"/>
              <i n="[startup_funding].[Startup Name].&amp;[Boxx.Ai]" c="Boxx.Ai"/>
              <i n="[startup_funding].[Startup Name].&amp;[Brick2Wall]" c="Brick2Wall"/>
              <i n="[startup_funding].[Startup Name].&amp;[Browserstack]" c="Browserstack"/>
              <i n="[startup_funding].[Startup Name].&amp;[Buddy]" c="Buddy"/>
              <i n="[startup_funding].[Startup Name].&amp;[Buddy4Studdy]" c="Buddy4Studdy"/>
              <i n="[startup_funding].[Startup Name].&amp;[Buildsupply]" c="Buildsupply"/>
              <i n="[startup_funding].[Startup Name].&amp;[Buildtraders]" c="Buildtraders"/>
              <i n="[startup_funding].[Startup Name].&amp;[Buildzar]" c="Buildzar"/>
              <i n="[startup_funding].[Startup Name].&amp;[Byjus]" c="Byjus"/>
              <i n="[startup_funding].[Startup Name].&amp;[Call Health]" c="Call Health"/>
              <i n="[startup_funding].[Startup Name].&amp;[Campus Diaries]" c="Campus Diaries"/>
              <i n="[startup_funding].[Startup Name].&amp;[Canvera]" c="Canvera"/>
              <i n="[startup_funding].[Startup Name].&amp;[Capillary]" c="Capillary"/>
              <i n="[startup_funding].[Startup Name].&amp;[Capital Float]" c="Capital Float"/>
              <i n="[startup_funding].[Startup Name].&amp;[Capzest]" c="Capzest"/>
              <i n="[startup_funding].[Startup Name].&amp;[Carcrew.In]" c="Carcrew.In"/>
              <i n="[startup_funding].[Startup Name].&amp;[Cardekho]" c="Cardekho"/>
              <i n="[startup_funding].[Startup Name].&amp;[Care24]" c="Care24"/>
              <i n="[startup_funding].[Startup Name].&amp;[Career Anna]" c="Career Anna"/>
              <i n="[startup_funding].[Startup Name].&amp;[Careongo]" c="Careongo"/>
              <i n="[startup_funding].[Startup Name].&amp;[Cars24]" c="Cars24"/>
              <i n="[startup_funding].[Startup Name].&amp;[Cartrade]" c="Cartrade"/>
              <i n="[startup_funding].[Startup Name].&amp;[Cash Suvidha]" c="Cash Suvidha"/>
              <i n="[startup_funding].[Startup Name].&amp;[Cashe]" c="Cashe"/>
              <i n="[startup_funding].[Startup Name].&amp;[Cashflo]" c="Cashflo"/>
              <i n="[startup_funding].[Startup Name].&amp;[Cashfree]" c="Cashfree"/>
              <i n="[startup_funding].[Startup Name].&amp;[Cashify]" c="Cashify"/>
              <i n="[startup_funding].[Startup Name].&amp;[Cashkumar]" c="Cashkumar"/>
              <i n="[startup_funding].[Startup Name].&amp;[Ccavenue]" c="Ccavenue"/>
              <i n="[startup_funding].[Startup Name].&amp;[Celerix]" c="Celerix"/>
              <i n="[startup_funding].[Startup Name].&amp;[Celes Care]" c="Celes Care"/>
              <i n="[startup_funding].[Startup Name].&amp;[Chaayos]" c="Chaayos"/>
              <i n="[startup_funding].[Startup Name].&amp;[Chai Thela]" c="Chai Thela"/>
              <i n="[startup_funding].[Startup Name].&amp;[Chakr Innovation]" c="Chakr Innovation"/>
              <i n="[startup_funding].[Startup Name].&amp;[Chargebee]" c="Chargebee"/>
              <i n="[startup_funding].[Startup Name].&amp;[Chatongo]" c="Chatongo"/>
              <i n="[startup_funding].[Startup Name].&amp;[Chumbak]" c="Chumbak"/>
              <i n="[startup_funding].[Startup Name].&amp;[Cleansecar]" c="Cleansecar"/>
              <i n="[startup_funding].[Startup Name].&amp;[Cleartax]" c="Cleartax"/>
              <i n="[startup_funding].[Startup Name].&amp;[Clevertap]" c="Clevertap"/>
              <i n="[startup_funding].[Startup Name].&amp;[Click2Clinic]" c="Click2Clinic"/>
              <i n="[startup_funding].[Startup Name].&amp;[Clip App]" c="Clip App"/>
              <i n="[startup_funding].[Startup Name].&amp;[Cloudcherry]" c="Cloudcherry"/>
              <i n="[startup_funding].[Startup Name].&amp;[Cloudrino]" c="Cloudrino"/>
              <i n="[startup_funding].[Startup Name].&amp;[Clovia]" c="Clovia"/>
              <i n="[startup_funding].[Startup Name].&amp;[Cointribe]" c="Cointribe"/>
              <i n="[startup_funding].[Startup Name].&amp;[Collateral Medical]" c="Collateral Medical"/>
              <i n="[startup_funding].[Startup Name].&amp;[Collegedekho]" c="Collegedekho"/>
              <i n="[startup_funding].[Startup Name].&amp;[Collegedunia]" c="Collegedunia"/>
              <i n="[startup_funding].[Startup Name].&amp;[Collpoll]" c="Collpoll"/>
              <i n="[startup_funding].[Startup Name].&amp;[Comarete]" c="Comarete"/>
              <i n="[startup_funding].[Startup Name].&amp;[Commut]" c="Commut"/>
              <i n="[startup_funding].[Startup Name].&amp;[Confirmtkt]" c="Confirmtkt"/>
              <i n="[startup_funding].[Startup Name].&amp;[Connect India]" c="Connect India"/>
              <i n="[startup_funding].[Startup Name].&amp;[Convegenius]" c="Convegenius"/>
              <i n="[startup_funding].[Startup Name].&amp;[Corseco]" c="Corseco"/>
              <i n="[startup_funding].[Startup Name].&amp;[Coveiot]" c="Coveiot"/>
              <i n="[startup_funding].[Startup Name].&amp;[Coverfox]" c="Coverfox"/>
              <i n="[startup_funding].[Startup Name].&amp;[Craftsvilla]" c="Craftsvilla"/>
              <i n="[startup_funding].[Startup Name].&amp;[Credihealth]" c="Credihealth"/>
              <i n="[startup_funding].[Startup Name].&amp;[Credit Vidya]" c="Credit Vidya"/>
              <i n="[startup_funding].[Startup Name].&amp;[Creditmantri]" c="Creditmantri"/>
              <i n="[startup_funding].[Startup Name].&amp;[Creditmate]" c="Creditmate"/>
              <i n="[startup_funding].[Startup Name].&amp;[Creditseva]" c="Creditseva"/>
              <i n="[startup_funding].[Startup Name].&amp;[Creditvidya]" c="Creditvidya"/>
              <i n="[startup_funding].[Startup Name].&amp;[Credright]" c="Credright"/>
              <i n="[startup_funding].[Startup Name].&amp;[Credy]" c="Credy"/>
              <i n="[startup_funding].[Startup Name].&amp;[Creo]" c="Creo"/>
              <i n="[startup_funding].[Startup Name].&amp;[Crofarm]" c="Crofarm"/>
              <i n="[startup_funding].[Startup Name].&amp;[Cropin]" c="Cropin"/>
              <i n="[startup_funding].[Startup Name].&amp;[Cuemath]" c="Cuemath"/>
              <i n="[startup_funding].[Startup Name].&amp;[Cult]" c="Cult"/>
              <i n="[startup_funding].[Startup Name].&amp;[Cuponation]" c="Cuponation"/>
              <i n="[startup_funding].[Startup Name].&amp;[Cure Fit]" c="Cure Fit"/>
              <i n="[startup_funding].[Startup Name].&amp;[Curefit]" c="Curefit"/>
              <i n="[startup_funding].[Startup Name].&amp;[Cureinstant]" c="Cureinstant"/>
              <i n="[startup_funding].[Startup Name].&amp;[Curejoy]" c="Curejoy"/>
              <i n="[startup_funding].[Startup Name].&amp;[Curie Labs]" c="Curie Labs"/>
              <i n="[startup_funding].[Startup Name].&amp;[Curiositi]" c="Curiositi"/>
              <i n="[startup_funding].[Startup Name].&amp;[Curofy]" c="Curofy"/>
              <i n="[startup_funding].[Startup Name].&amp;[Customersucessbox]" c="Customersucessbox"/>
              <i n="[startup_funding].[Startup Name].&amp;[Cyclops]" c="Cyclops"/>
              <i n="[startup_funding].[Startup Name].&amp;[Cygnus Hospitals]" c="Cygnus Hospitals"/>
              <i n="[startup_funding].[Startup Name].&amp;[Daalchini Technologies]" c="Daalchini Technologies"/>
              <i n="[startup_funding].[Startup Name].&amp;[Daily Hunt]" c="Daily Hunt"/>
              <i n="[startup_funding].[Startup Name].&amp;[Daily Ninja]" c="Daily Ninja"/>
              <i n="[startup_funding].[Startup Name].&amp;[Dailyhunt]" c="Dailyhunt"/>
              <i n="[startup_funding].[Startup Name].&amp;[Dailyobjects]" c="Dailyobjects"/>
              <i n="[startup_funding].[Startup Name].&amp;[Darwinbox]" c="Darwinbox"/>
              <i n="[startup_funding].[Startup Name].&amp;[Data Resolve]" c="Data Resolve"/>
              <i n="[startup_funding].[Startup Name].&amp;[Daybox]" c="Daybox"/>
              <i n="[startup_funding].[Startup Name].&amp;[Deal4Loans / Wishfin]" c="Deal4Loans / Wishfin"/>
              <i n="[startup_funding].[Startup Name].&amp;[Delhivery]" c="Delhivery"/>
              <i n="[startup_funding].[Startup Name].&amp;[Deyor Camps]" c="Deyor Camps"/>
              <i n="[startup_funding].[Startup Name].&amp;[Dhruva]" c="Dhruva"/>
              <i n="[startup_funding].[Startup Name].&amp;[Dhruva Space]" c="Dhruva Space"/>
              <i n="[startup_funding].[Startup Name].&amp;[Digiconectt]" c="Digiconectt"/>
              <i n="[startup_funding].[Startup Name].&amp;[Digilend]" c="Digilend"/>
              <i n="[startup_funding].[Startup Name].&amp;[Digio]" c="Digio"/>
              <i n="[startup_funding].[Startup Name].&amp;[Digit]" c="Digit"/>
              <i n="[startup_funding].[Startup Name].&amp;[Digital F5]" c="Digital F5"/>
              <i n="[startup_funding].[Startup Name].&amp;[Digital Mall Asia]" c="Digital Mall Asia"/>
              <i n="[startup_funding].[Startup Name].&amp;[Dil Mil]" c="Dil Mil"/>
              <i n="[startup_funding].[Startup Name].&amp;[Diro Labs]" c="Diro Labs"/>
              <i n="[startup_funding].[Startup Name].&amp;[Dishq]" c="Dishq"/>
              <i n="[startup_funding].[Startup Name].&amp;[Disprz]" c="Disprz"/>
              <i n="[startup_funding].[Startup Name].&amp;[Docsapp]" c="Docsapp"/>
              <i n="[startup_funding].[Startup Name].&amp;[Doctalk]" c="Doctalk"/>
              <i n="[startup_funding].[Startup Name].&amp;[Doctor Insta]" c="Doctor Insta"/>
              <i n="[startup_funding].[Startup Name].&amp;[Doctorinsta]" c="Doctorinsta"/>
              <i n="[startup_funding].[Startup Name].&amp;[Don\\Xe2\\X80\\X99T Scratch Your Head]" c="Don\\Xe2\\X80\\X99T Scratch Your Head"/>
              <i n="[startup_funding].[Startup Name].&amp;[Donething]" c="Donething"/>
              <i n="[startup_funding].[Startup Name].&amp;[Doxper]" c="Doxper"/>
              <i n="[startup_funding].[Startup Name].&amp;[Dream11]" c="Dream11"/>
              <i n="[startup_funding].[Startup Name].&amp;[Drip Capital]" c="Drip Capital"/>
              <i n="[startup_funding].[Startup Name].&amp;[Driverscart]" c="Driverscart"/>
              <i n="[startup_funding].[Startup Name].&amp;[Driveu]" c="Driveu"/>
              <i n="[startup_funding].[Startup Name].&amp;[Drivezy]" c="Drivezy"/>
              <i n="[startup_funding].[Startup Name].&amp;[Drivify]" c="Drivify"/>
              <i n="[startup_funding].[Startup Name].&amp;[Drivojoy]" c="Drivojoy"/>
              <i n="[startup_funding].[Startup Name].&amp;[Droom]" c="Droom"/>
              <i n="[startup_funding].[Startup Name].&amp;[Dropkaffe]" c="Dropkaffe"/>
              <i n="[startup_funding].[Startup Name].&amp;[Druva]" c="Druva"/>
              <i n="[startup_funding].[Startup Name].&amp;[Dunzo]" c="Dunzo"/>
              <i n="[startup_funding].[Startup Name].&amp;[Early Salary]" c="Early Salary"/>
              <i n="[startup_funding].[Startup Name].&amp;[Earlysalary]" c="Earlysalary"/>
              <i n="[startup_funding].[Startup Name].&amp;[Earth Food]" c="Earth Food"/>
              <i n="[startup_funding].[Startup Name].&amp;[Easy Diner]" c="Easy Diner"/>
              <i n="[startup_funding].[Startup Name].&amp;[Easyecom]" c="Easyecom"/>
              <i n="[startup_funding].[Startup Name].&amp;[Easypolicy]" c="Easypolicy"/>
              <i n="[startup_funding].[Startup Name].&amp;[Easyroads]" c="Easyroads"/>
              <i n="[startup_funding].[Startup Name].&amp;[Eazydiner]" c="Eazydiner"/>
              <i n="[startup_funding].[Startup Name].&amp;[Ebikego]" c="Ebikego"/>
              <i n="[startup_funding].[Startup Name].&amp;[Ecolibriumenergy]" c="Ecolibriumenergy"/>
              <i n="[startup_funding].[Startup Name].&amp;[Ecom Express]" c="Ecom Express"/>
              <i n="[startup_funding].[Startup Name].&amp;[Ecozen]" c="Ecozen"/>
              <i n="[startup_funding].[Startup Name].&amp;[Eduace Services]" c="Eduace Services"/>
              <i n="[startup_funding].[Startup Name].&amp;[Edubridge]" c="Edubridge"/>
              <i n="[startup_funding].[Startup Name].&amp;[Edupristine]" c="Edupristine"/>
              <i n="[startup_funding].[Startup Name].&amp;[Edureka]" c="Edureka"/>
              <i n="[startup_funding].[Startup Name].&amp;[Edurev]" c="Edurev"/>
              <i n="[startup_funding].[Startup Name].&amp;[Edyoo]" c="Edyoo"/>
              <i n="[startup_funding].[Startup Name].&amp;[Ekincare]" c="Ekincare"/>
              <i n="[startup_funding].[Startup Name].&amp;[Elasticrun]" c="Elasticrun"/>
              <i n="[startup_funding].[Startup Name].&amp;[Elastirun]" c="Elastirun"/>
              <i n="[startup_funding].[Startup Name].&amp;[Elucidata]" c="Elucidata"/>
              <i n="[startup_funding].[Startup Name].&amp;[Emiza]" c="Emiza"/>
              <i n="[startup_funding].[Startup Name].&amp;[Endless Robotics]" c="Endless Robotics"/>
              <i n="[startup_funding].[Startup Name].&amp;[Engineer.Ai]" c="Engineer.Ai"/>
              <i n="[startup_funding].[Startup Name].&amp;[Enkast]" c="Enkast"/>
              <i n="[startup_funding].[Startup Name].&amp;[Entropik]" c="Entropik"/>
              <i n="[startup_funding].[Startup Name].&amp;[Entropika]" c="Entropika"/>
              <i n="[startup_funding].[Startup Name].&amp;[Epaylater]" c="Epaylater"/>
              <i n="[startup_funding].[Startup Name].&amp;[Epiq Capital]" c="Epiq Capital"/>
              <i n="[startup_funding].[Startup Name].&amp;[Eps]" c="Eps"/>
              <i n="[startup_funding].[Startup Name].&amp;[Equickies]" c="Equickies"/>
              <i n="[startup_funding].[Startup Name].&amp;[Era]" c="Era"/>
              <i n="[startup_funding].[Startup Name].&amp;[Eruditus]" c="Eruditus"/>
              <i n="[startup_funding].[Startup Name].&amp;[Esahai.In]" c="Esahai.In"/>
              <i n="[startup_funding].[Startup Name].&amp;[Eshakti]" c="Eshakti"/>
              <i n="[startup_funding].[Startup Name].&amp;[Explore Life Traveling]" c="Explore Life Traveling"/>
              <i n="[startup_funding].[Startup Name].&amp;[Extracarbon]" c="Extracarbon"/>
              <i n="[startup_funding].[Startup Name].&amp;[Ezcred]" c="Ezcred"/>
              <i n="[startup_funding].[Startup Name].&amp;[Ezetap]" c="Ezetap"/>
              <i n="[startup_funding].[Startup Name].&amp;[Ezytruk]" c="Ezytruk"/>
              <i n="[startup_funding].[Startup Name].&amp;[Faasos]" c="Faasos"/>
              <i n="[startup_funding].[Startup Name].&amp;[Fab Hotels]" c="Fab Hotels"/>
              <i n="[startup_funding].[Startup Name].&amp;[Faballey]" c="Faballey"/>
              <i n="[startup_funding].[Startup Name].&amp;[Fabhotels]" c="Fabhotels"/>
              <i n="[startup_funding].[Startup Name].&amp;[Fabogo]" c="Fabogo"/>
              <i n="[startup_funding].[Startup Name].&amp;[Fabulyst]" c="Fabulyst"/>
              <i n="[startup_funding].[Startup Name].&amp;[Fabx]" c="Fabx"/>
              <i n="[startup_funding].[Startup Name].&amp;[Faircent]" c="Faircent"/>
              <i n="[startup_funding].[Startup Name].&amp;[Fareye]" c="Fareye"/>
              <i n="[startup_funding].[Startup Name].&amp;[Farm Taaza]" c="Farm Taaza"/>
              <i n="[startup_funding].[Startup Name].&amp;[Farmlink]" c="Farmlink"/>
              <i n="[startup_funding].[Startup Name].&amp;[Fashor]" c="Fashor"/>
              <i n="[startup_funding].[Startup Name].&amp;[Fastfox]" c="Fastfox"/>
              <i n="[startup_funding].[Startup Name].&amp;[Fincash]" c="Fincash"/>
              <i n="[startup_funding].[Startup Name].&amp;[Fingerlix]" c="Fingerlix"/>
              <i n="[startup_funding].[Startup Name].&amp;[Finova Capital]" c="Finova Capital"/>
              <i n="[startup_funding].[Startup Name].&amp;[Fintobox]" c="Fintobox"/>
              <i n="[startup_funding].[Startup Name].&amp;[Fisdom]" c="Fisdom"/>
              <i n="[startup_funding].[Startup Name].&amp;[Fitpass]" c="Fitpass"/>
              <i n="[startup_funding].[Startup Name].&amp;[Fitso]" c="Fitso"/>
              <i n="[startup_funding].[Startup Name].&amp;[Fitternity]" c="Fitternity"/>
              <i n="[startup_funding].[Startup Name].&amp;[Five Star Group]" c="Five Star Group"/>
              <i n="[startup_funding].[Startup Name].&amp;[Fixnix]" c="Fixnix"/>
              <i n="[startup_funding].[Startup Name].&amp;[Flexiloans]" c="Flexiloans"/>
              <i n="[startup_funding].[Startup Name].&amp;[Flickbay]" c="Flickbay"/>
              <i n="[startup_funding].[Startup Name].&amp;[Flickstree]" c="Flickstree"/>
              <i n="[startup_funding].[Startup Name].&amp;[Flipclass]" c="Flipclass"/>
              <i n="[startup_funding].[Startup Name].&amp;[Flipkart]" c="Flipkart"/>
              <i n="[startup_funding].[Startup Name].&amp;[Flixy Games]" c="Flixy Games"/>
              <i n="[startup_funding].[Startup Name].&amp;[Flocareer]" c="Flocareer"/>
              <i n="[startup_funding].[Startup Name].&amp;[Flutura]" c="Flutura"/>
              <i n="[startup_funding].[Startup Name].&amp;[Flyrobe]" c="Flyrobe"/>
              <i n="[startup_funding].[Startup Name].&amp;[Flytxt]" c="Flytxt"/>
              <i n="[startup_funding].[Startup Name].&amp;[Forevershop]" c="Forevershop"/>
              <i n="[startup_funding].[Startup Name].&amp;[Fourth Ambit]" c="Fourth Ambit"/>
              <i n="[startup_funding].[Startup Name].&amp;[Foyr]" c="Foyr"/>
              <i n="[startup_funding].[Startup Name].&amp;[Fpl Technologies]" c="Fpl Technologies"/>
              <i n="[startup_funding].[Startup Name].&amp;[Fr8]" c="Fr8"/>
              <i n="[startup_funding].[Startup Name].&amp;[Fractal Analytics]" c="Fractal Analytics"/>
              <i n="[startup_funding].[Startup Name].&amp;[Freecharge]" c="Freecharge"/>
              <i n="[startup_funding].[Startup Name].&amp;[Freedom Smart Labs]" c="Freedom Smart Labs"/>
              <i n="[startup_funding].[Startup Name].&amp;[Fresh Food Concepts]" c="Fresh Food Concepts"/>
              <i n="[startup_funding].[Startup Name].&amp;[Freshdesk]" c="Freshdesk"/>
              <i n="[startup_funding].[Startup Name].&amp;[Freshmenu]" c="Freshmenu"/>
              <i n="[startup_funding].[Startup Name].&amp;[Freshvnf]" c="Freshvnf"/>
              <i n="[startup_funding].[Startup Name].&amp;[Front Desk Ai]" c="Front Desk Ai"/>
              <i n="[startup_funding].[Startup Name].&amp;[Ftcash]" c="Ftcash"/>
              <i n="[startup_funding].[Startup Name].&amp;[Funcart]" c="Funcart"/>
              <i n="[startup_funding].[Startup Name].&amp;[Furlenco]" c="Furlenco"/>
              <i n="[startup_funding].[Startup Name].&amp;[Fyle]" c="Fyle"/>
              <i n="[startup_funding].[Startup Name].&amp;[Fyle Technologies]" c="Fyle Technologies"/>
              <i n="[startup_funding].[Startup Name].&amp;[Fynd]" c="Fynd"/>
              <i n="[startup_funding].[Startup Name].&amp;[Fyre]" c="Fyre"/>
              <i n="[startup_funding].[Startup Name].&amp;[Gaana]" c="Gaana"/>
              <i n="[startup_funding].[Startup Name].&amp;[Gadgetwood]" c="Gadgetwood"/>
              <i n="[startup_funding].[Startup Name].&amp;[Gamezop]" c="Gamezop"/>
              <i n="[startup_funding].[Startup Name].&amp;[Gamooz]" c="Gamooz"/>
              <i n="[startup_funding].[Startup Name].&amp;[Gapoon]" c="Gapoon"/>
              <i n="[startup_funding].[Startup Name].&amp;[Gear6]" c="Gear6"/>
              <i n="[startup_funding].[Startup Name].&amp;[Genextstudents]" c="Genextstudents"/>
              <i n="[startup_funding].[Startup Name].&amp;[Genius Corner]" c="Genius Corner"/>
              <i n="[startup_funding].[Startup Name].&amp;[Get My Parking]" c="Get My Parking"/>
              <i n="[startup_funding].[Startup Name].&amp;[Giftxoxo]" c="Giftxoxo"/>
              <i n="[startup_funding].[Startup Name].&amp;[Gingercrush]" c="Gingercrush"/>
              <i n="[startup_funding].[Startup Name].&amp;[Glam Studios]" c="Glam Studios"/>
              <i n="[startup_funding].[Startup Name].&amp;[Glowroad]" c="Glowroad"/>
              <i n="[startup_funding].[Startup Name].&amp;[Goalwise]" c="Goalwise"/>
              <i n="[startup_funding].[Startup Name].&amp;[Gobumpr]" c="Gobumpr"/>
              <i n="[startup_funding].[Startup Name].&amp;[Godesi]" c="Godesi"/>
              <i n="[startup_funding].[Startup Name].&amp;[Gofro]" c="Gofro"/>
              <i n="[startup_funding].[Startup Name].&amp;[Goldfarm]" c="Goldfarm"/>
              <i n="[startup_funding].[Startup Name].&amp;[Golflan]" c="Golflan"/>
              <i n="[startup_funding].[Startup Name].&amp;[Gomechanic]" c="Gomechanic"/>
              <i n="[startup_funding].[Startup Name].&amp;[Goodbox]" c="Goodbox"/>
              <i n="[startup_funding].[Startup Name].&amp;[Goodera]" c="Goodera"/>
              <i n="[startup_funding].[Startup Name].&amp;[Goomo]" c="Goomo"/>
              <i n="[startup_funding].[Startup Name].&amp;[Gopigeon]" c="Gopigeon"/>
              <i n="[startup_funding].[Startup Name].&amp;[Goqii]" c="Goqii"/>
              <i n="[startup_funding].[Startup Name].&amp;[Gosporto]" c="Gosporto"/>
              <i n="[startup_funding].[Startup Name].&amp;[Goyano]" c="Goyano"/>
              <i n="[startup_funding].[Startup Name].&amp;[Gozefo]" c="Gozefo"/>
              <i n="[startup_funding].[Startup Name].&amp;[Grab.In]" c="Grab.In"/>
              <i n="[startup_funding].[Startup Name].&amp;[Gramcover]" c="Gramcover"/>
              <i n="[startup_funding].[Startup Name].&amp;[Gramophone]" c="Gramophone"/>
              <i n="[startup_funding].[Startup Name].&amp;[Greenlight Planet]" c="Greenlight Planet"/>
              <i n="[startup_funding].[Startup Name].&amp;[Grey Campus]" c="Grey Campus"/>
              <i n="[startup_funding].[Startup Name].&amp;[Greyatom]" c="Greyatom"/>
              <i n="[startup_funding].[Startup Name].&amp;[Greythr]" c="Greythr"/>
              <i n="[startup_funding].[Startup Name].&amp;[Grofers]" c="Grofers"/>
              <i n="[startup_funding].[Startup Name].&amp;[Grover Zampa]" c="Grover Zampa"/>
              <i n="[startup_funding].[Startup Name].&amp;[Grow Fit]" c="Grow Fit"/>
              <i n="[startup_funding].[Startup Name].&amp;[Growfitter]" c="Growfitter"/>
              <i n="[startup_funding].[Startup Name].&amp;[Groww]" c="Groww"/>
              <i n="[startup_funding].[Startup Name].&amp;[Guarented]" c="Guarented"/>
              <i n="[startup_funding].[Startup Name].&amp;[Guiddoo]" c="Guiddoo"/>
              <i n="[startup_funding].[Startup Name].&amp;[Guidoo]" c="Guidoo"/>
              <i n="[startup_funding].[Startup Name].&amp;[Gyaanzone]" c="Gyaanzone"/>
              <i n="[startup_funding].[Startup Name].&amp;[Hackerearth]" c="Hackerearth"/>
              <i n="[startup_funding].[Startup Name].&amp;[Handytrain]" c="Handytrain"/>
              <i n="[startup_funding].[Startup Name].&amp;[Hansel Io]" c="Hansel Io"/>
              <i n="[startup_funding].[Startup Name].&amp;[Hansel.Io]" c="Hansel.Io"/>
              <i n="[startup_funding].[Startup Name].&amp;[Happay]" c="Happay"/>
              <i n="[startup_funding].[Startup Name].&amp;[Happilyunmarried]" c="Happilyunmarried"/>
              <i n="[startup_funding].[Startup Name].&amp;[Happy Emi]" c="Happy Emi"/>
              <i n="[startup_funding].[Startup Name].&amp;[Happy2Refer]" c="Happy2Refer"/>
              <i n="[startup_funding].[Startup Name].&amp;[Haqdarshak]" c="Haqdarshak"/>
              <i n="[startup_funding].[Startup Name].&amp;[Healthassure]" c="Healthassure"/>
              <i n="[startup_funding].[Startup Name].&amp;[Healthcare]" c="Healthcare"/>
              <i n="[startup_funding].[Startup Name].&amp;[Healthcare At Home]" c="Healthcare At Home"/>
              <i n="[startup_funding].[Startup Name].&amp;[Healthi]" c="Healthi"/>
              <i n="[startup_funding].[Startup Name].&amp;[Healthians]" c="Healthians"/>
              <i n="[startup_funding].[Startup Name].&amp;[Healthifyme]" c="Healthifyme"/>
              <i n="[startup_funding].[Startup Name].&amp;[Healthkart]" c="Healthkart"/>
              <i n="[startup_funding].[Startup Name].&amp;[Healthsignz]" c="Healthsignz"/>
              <i n="[startup_funding].[Startup Name].&amp;[Heckyl]" c="Heckyl"/>
              <i n="[startup_funding].[Startup Name].&amp;[Hello Curry]" c="Hello Curry"/>
              <i n="[startup_funding].[Startup Name].&amp;[Hello Tax]" c="Hello Tax"/>
              <i n="[startup_funding].[Startup Name].&amp;[Helpshift]" c="Helpshift"/>
              <i n="[startup_funding].[Startup Name].&amp;[Heterogenous]" c="Heterogenous"/>
              <i n="[startup_funding].[Startup Name].&amp;[Hevo Data]" c="Hevo Data"/>
              <i n="[startup_funding].[Startup Name].&amp;[High Radius]" c="High Radius"/>
              <i n="[startup_funding].[Startup Name].&amp;[Hike]" c="Hike"/>
              <i n="[startup_funding].[Startup Name].&amp;[Hipbar]" c="Hipbar"/>
              <i n="[startup_funding].[Startup Name].&amp;[Hippily]" c="Hippily"/>
              <i n="[startup_funding].[Startup Name].&amp;[Holachef]" c="Holachef"/>
              <i n="[startup_funding].[Startup Name].&amp;[Homelane]" c="Homelane"/>
              <i n="[startup_funding].[Startup Name].&amp;[Homergize]" c="Homergize"/>
              <i n="[startup_funding].[Startup Name].&amp;[Hoppingo]" c="Hoppingo"/>
              <i n="[startup_funding].[Startup Name].&amp;[Hopscotch]" c="Hopscotch"/>
              <i n="[startup_funding].[Startup Name].&amp;[Horntell]" c="Horntell"/>
              <i n="[startup_funding].[Startup Name].&amp;[Hotelogix]" c="Hotelogix"/>
              <i n="[startup_funding].[Startup Name].&amp;[House Of Msasaba]" c="House Of Msasaba"/>
              <i n="[startup_funding].[Startup Name].&amp;[Housing]" c="Housing"/>
              <i n="[startup_funding].[Startup Name].&amp;[Howdy Ventures]" c="Howdy Ventures"/>
              <i n="[startup_funding].[Startup Name].&amp;[Hug Innovations]" c="Hug Innovations"/>
              <i n="[startup_funding].[Startup Name].&amp;[Hungama]" c="Hungama"/>
              <i n="[startup_funding].[Startup Name].&amp;[Hungerbox]" c="Hungerbox"/>
              <i n="[startup_funding].[Startup Name].&amp;[Hwell24]" c="Hwell24"/>
              <i n="[startup_funding].[Startup Name].&amp;[I Can Stay]" c="I Can Stay"/>
              <i n="[startup_funding].[Startup Name].&amp;[I2I Funding]" c="I2I Funding"/>
              <i n="[startup_funding].[Startup Name].&amp;[I3Sysytems]" c="I3Sysytems"/>
              <i n="[startup_funding].[Startup Name].&amp;[Iaugmentor Labs]" c="Iaugmentor Labs"/>
              <i n="[startup_funding].[Startup Name].&amp;[Ibus Networks]" c="Ibus Networks"/>
              <i n="[startup_funding].[Startup Name].&amp;[Icanstay]" c="Icanstay"/>
              <i n="[startup_funding].[Startup Name].&amp;[Icertis]" c="Icertis"/>
              <i n="[startup_funding].[Startup Name].&amp;[Icustommadeit]" c="Icustommadeit"/>
              <i n="[startup_funding].[Startup Name].&amp;[Idea Bubbles]" c="Idea Bubbles"/>
              <i n="[startup_funding].[Startup Name].&amp;[Ideaforge]" c="Ideaforge"/>
              <i n="[startup_funding].[Startup Name].&amp;[Idg Ventures]" c="Idg Ventures"/>
              <i n="[startup_funding].[Startup Name].&amp;[Igenetics]" c="Igenetics"/>
              <i n="[startup_funding].[Startup Name].&amp;[Igrenenergi]" c="Igrenenergi"/>
              <i n="[startup_funding].[Startup Name].&amp;[Iim Jobs]" c="Iim Jobs"/>
              <i n="[startup_funding].[Startup Name].&amp;[Imaginate]" c="Imaginate"/>
              <i n="[startup_funding].[Startup Name].&amp;[Imarticus Learning]" c="Imarticus Learning"/>
              <i n="[startup_funding].[Startup Name].&amp;[Imax Program]" c="Imax Program"/>
              <i n="[startup_funding].[Startup Name].&amp;[Imbesharam]" c="Imbesharam"/>
              <i n="[startup_funding].[Startup Name].&amp;[Imedilane]" c="Imedilane"/>
              <i n="[startup_funding].[Startup Name].&amp;[Impact Analytics]" c="Impact Analytics"/>
              <i n="[startup_funding].[Startup Name].&amp;[Impact Guru]" c="Impact Guru"/>
              <i n="[startup_funding].[Startup Name].&amp;[Incred Finance]" c="Incred Finance"/>
              <i n="[startup_funding].[Startup Name].&amp;[Increff]" c="Increff"/>
              <i n="[startup_funding].[Startup Name].&amp;[Indee]" c="Indee"/>
              <i n="[startup_funding].[Startup Name].&amp;[India Gifts Portal]" c="India Gifts Portal"/>
              <i n="[startup_funding].[Startup Name].&amp;[India Lends]" c="India Lends"/>
              <i n="[startup_funding].[Startup Name].&amp;[Indiez]" c="Indiez"/>
              <i n="[startup_funding].[Startup Name].&amp;[Indifi]" c="Indifi"/>
              <i n="[startup_funding].[Startup Name].&amp;[Indigolearn]" c="Indigolearn"/>
              <i n="[startup_funding].[Startup Name].&amp;[Indofash]" c="Indofash"/>
              <i n="[startup_funding].[Startup Name].&amp;[Indus Os]" c="Indus Os"/>
              <i n="[startup_funding].[Startup Name].&amp;[Industrybuying]" c="Industrybuying"/>
              <i n="[startup_funding].[Startup Name].&amp;[Indwealth]" c="Indwealth"/>
              <i n="[startup_funding].[Startup Name].&amp;[Infeedo]" c="Infeedo"/>
              <i n="[startup_funding].[Startup Name].&amp;[Infibeam]" c="Infibeam"/>
              <i n="[startup_funding].[Startup Name].&amp;[Infisecure]" c="Infisecure"/>
              <i n="[startup_funding].[Startup Name].&amp;[Infurnia]" c="Infurnia"/>
              <i n="[startup_funding].[Startup Name].&amp;[Ink Monk]" c="Ink Monk"/>
              <i n="[startup_funding].[Startup Name].&amp;[Innefu Security Consulting]" c="Innefu Security Consulting"/>
              <i n="[startup_funding].[Startup Name].&amp;[Inner Hour]" c="Inner Hour"/>
              <i n="[startup_funding].[Startup Name].&amp;[Innerchef]" c="Innerchef"/>
              <i n="[startup_funding].[Startup Name].&amp;[Innonano Research]" c="Innonano Research"/>
              <i n="[startup_funding].[Startup Name].&amp;[Innov8]" c="Innov8"/>
              <i n="[startup_funding].[Startup Name].&amp;[Innovaccer]" c="Innovaccer"/>
              <i n="[startup_funding].[Startup Name].&amp;[Innovapptive]" c="Innovapptive"/>
              <i n="[startup_funding].[Startup Name].&amp;[Innoviti]" c="Innoviti"/>
              <i n="[startup_funding].[Startup Name].&amp;[Inshorts]" c="Inshorts"/>
              <i n="[startup_funding].[Startup Name].&amp;[Insider.In]" c="Insider.In"/>
              <i n="[startup_funding].[Startup Name].&amp;[Instacar]" c="Instacar"/>
              <i n="[startup_funding].[Startup Name].&amp;[Instasafe]" c="Instasafe"/>
              <i n="[startup_funding].[Startup Name].&amp;[Intelligence Node]" c="Intelligence Node"/>
              <i n="[startup_funding].[Startup Name].&amp;[Interviewpad]" c="Interviewpad"/>
              <i n="[startup_funding].[Startup Name].&amp;[Inthree]" c="Inthree"/>
              <i n="[startup_funding].[Startup Name].&amp;[Intuit Things]" c="Intuit Things"/>
              <i n="[startup_funding].[Startup Name].&amp;[Inurture]" c="Inurture"/>
              <i n="[startup_funding].[Startup Name].&amp;[Inuxu]" c="Inuxu"/>
              <i n="[startup_funding].[Startup Name].&amp;[Iqlect]" c="Iqlect"/>
              <i n="[startup_funding].[Startup Name].&amp;[Iservice]" c="Iservice"/>
              <i n="[startup_funding].[Startup Name].&amp;[Isfc]" c="Isfc"/>
              <i n="[startup_funding].[Startup Name].&amp;[Istyleyou]" c="Istyleyou"/>
              <i n="[startup_funding].[Startup Name].&amp;[Ithaka]" c="Ithaka"/>
              <i n="[startup_funding].[Startup Name].&amp;[Ixigo]" c="Ixigo"/>
              <i n="[startup_funding].[Startup Name].&amp;[Jaypore]" c="Jaypore"/>
              <i n="[startup_funding].[Startup Name].&amp;[Jhakaas]" c="Jhakaas"/>
              <i n="[startup_funding].[Startup Name].&amp;[Jivox]" c="Jivox"/>
              <i n="[startup_funding].[Startup Name].&amp;[Joolz]" c="Joolz"/>
              <i n="[startup_funding].[Startup Name].&amp;[Jugnoo]" c="Jugnoo"/>
              <i n="[startup_funding].[Startup Name].&amp;[Julia Computing]" c="Julia Computing"/>
              <i n="[startup_funding].[Startup Name].&amp;[Jumbotail]" c="Jumbotail"/>
              <i n="[startup_funding].[Startup Name].&amp;[Juno Clinic]" c="Juno Clinic"/>
              <i n="[startup_funding].[Startup Name].&amp;[Juspay]" c="Juspay"/>
              <i n="[startup_funding].[Startup Name].&amp;[Just Buy Live]" c="Just Buy Live"/>
              <i n="[startup_funding].[Startup Name].&amp;[Justdakhila]" c="Justdakhila"/>
              <i n="[startup_funding].[Startup Name].&amp;[Justlikenew]" c="Justlikenew"/>
              <i n="[startup_funding].[Startup Name].&amp;[Justride]" c="Justride"/>
              <i n="[startup_funding].[Startup Name].&amp;[Kabadiwala]" c="Kabadiwala"/>
              <i n="[startup_funding].[Startup Name].&amp;[Kaleidofin]" c="Kaleidofin"/>
              <i n="[startup_funding].[Startup Name].&amp;[Kalpnik Technologies]" c="Kalpnik Technologies"/>
              <i n="[startup_funding].[Startup Name].&amp;[Karma Healthcare]" c="Karma Healthcare"/>
              <i n="[startup_funding].[Startup Name].&amp;[Karomi]" c="Karomi"/>
              <i n="[startup_funding].[Startup Name].&amp;[Kartrocket]" c="Kartrocket"/>
              <i n="[startup_funding].[Startup Name].&amp;[Ketchupp]" c="Ketchupp"/>
              <i n="[startup_funding].[Startup Name].&amp;[Khel Now]" c="Khel Now"/>
              <i n="[startup_funding].[Startup Name].&amp;[Kidovators]" c="Kidovators"/>
              <i n="[startup_funding].[Startup Name].&amp;[Kinara Capital]" c="Kinara Capital"/>
              <i n="[startup_funding].[Startup Name].&amp;[Kissht]" c="Kissht"/>
              <i n="[startup_funding].[Startup Name].&amp;[Knab Finance]" c="Knab Finance"/>
              <i n="[startup_funding].[Startup Name].&amp;[Knowlarity]" c="Knowlarity"/>
              <i n="[startup_funding].[Startup Name].&amp;[Konsult App]" c="Konsult App"/>
              <i n="[startup_funding].[Startup Name].&amp;[Kooh Sports]" c="Kooh Sports"/>
              <i n="[startup_funding].[Startup Name].&amp;[Koovs]" c="Koovs"/>
              <i n="[startup_funding].[Startup Name].&amp;[Krazybee]" c="Krazybee"/>
              <i n="[startup_funding].[Startup Name].&amp;[Kredx]" c="Kredx"/>
              <i n="[startup_funding].[Startup Name].&amp;[Kuants]" c="Kuants"/>
              <i n="[startup_funding].[Startup Name].&amp;[Kuvera]" c="Kuvera"/>
              <i n="[startup_funding].[Startup Name].&amp;[Latestone]" c="Latestone"/>
              <i n="[startup_funding].[Startup Name].&amp;[Lavelle Networks]" c="Lavelle Networks"/>
              <i n="[startup_funding].[Startup Name].&amp;[Leap India]" c="Leap India"/>
              <i n="[startup_funding].[Startup Name].&amp;[Leegality]" c="Leegality"/>
              <i n="[startup_funding].[Startup Name].&amp;[Legal Raasta]" c="Legal Raasta"/>
              <i n="[startup_funding].[Startup Name].&amp;[Legalraasta]" c="Legalraasta"/>
              <i n="[startup_funding].[Startup Name].&amp;[Lending Kart]" c="Lending Kart"/>
              <i n="[startup_funding].[Startup Name].&amp;[Lendingkart]" c="Lendingkart"/>
              <i n="[startup_funding].[Startup Name].&amp;[Lenskart]" c="Lenskart"/>
              <i n="[startup_funding].[Startup Name].&amp;[Leopetra]" c="Leopetra"/>
              <i n="[startup_funding].[Startup Name].&amp;[Letreach]" c="Letreach"/>
              <i n="[startup_funding].[Startup Name].&amp;[Lets Transport]" c="Lets Transport"/>
              <i n="[startup_funding].[Startup Name].&amp;[Letsmd]" c="Letsmd"/>
              <i n="[startup_funding].[Startup Name].&amp;[Letstransport]" c="Letstransport"/>
              <i n="[startup_funding].[Startup Name].&amp;[Licious]" c="Licious"/>
              <i n="[startup_funding].[Startup Name].&amp;[Life Circle]" c="Life Circle"/>
              <i n="[startup_funding].[Startup Name].&amp;[Liftiee]" c="Liftiee"/>
              <i n="[startup_funding].[Startup Name].&amp;[Limo]" c="Limo"/>
              <i n="[startup_funding].[Startup Name].&amp;[Listup]" c="Listup"/>
              <i n="[startup_funding].[Startup Name].&amp;[Little Black Book]" c="Little Black Book"/>
              <i n="[startup_funding].[Startup Name].&amp;[Littlemore]" c="Littlemore"/>
              <i n="[startup_funding].[Startup Name].&amp;[Livehealth]" c="Livehealth"/>
              <i n="[startup_funding].[Startup Name].&amp;[Living Local]" c="Living Local"/>
              <i n="[startup_funding].[Startup Name].&amp;[Livspace]" c="Livspace"/>
              <i n="[startup_funding].[Startup Name].&amp;[Lo! Foods]" c="Lo! Foods"/>
              <i n="[startup_funding].[Startup Name].&amp;[Loan Frame]" c="Loan Frame"/>
              <i n="[startup_funding].[Startup Name].&amp;[Loantap]" c="Loantap"/>
              <i n="[startup_funding].[Startup Name].&amp;[Locus]" c="Locus"/>
              <i n="[startup_funding].[Startup Name].&amp;[Log9 Materials]" c="Log9 Materials"/>
              <i n="[startup_funding].[Startup Name].&amp;[Logic Roots]" c="Logic Roots"/>
              <i n="[startup_funding].[Startup Name].&amp;[Lovecycles]" c="Lovecycles"/>
              <i n="[startup_funding].[Startup Name].&amp;[Maalgaadi]" c="Maalgaadi"/>
              <i n="[startup_funding].[Startup Name].&amp;[Magicbricks]" c="Magicbricks"/>
              <i n="[startup_funding].[Startup Name].&amp;[Magicpin]" c="Magicpin"/>
              <i n="[startup_funding].[Startup Name].&amp;[Magicx]" c="Magicx"/>
              <i n="[startup_funding].[Startup Name].&amp;[Makemytrip]" c="Makemytrip"/>
              <i n="[startup_funding].[Startup Name].&amp;[Makkajai]" c="Makkajai"/>
              <i n="[startup_funding].[Startup Name].&amp;[Mamaearth]" c="Mamaearth"/>
              <i n="[startup_funding].[Startup Name].&amp;[Manch]" c="Manch"/>
              <i n="[startup_funding].[Startup Name].&amp;[Maptags]" c="Maptags"/>
              <i n="[startup_funding].[Startup Name].&amp;[Marianaiq]" c="Marianaiq"/>
              <i n="[startup_funding].[Startup Name].&amp;[Markets And Markets]" c="Markets And Markets"/>
              <i n="[startup_funding].[Startup Name].&amp;[Math Buddy]" c="Math Buddy"/>
              <i n="[startup_funding].[Startup Name].&amp;[Mazkara]" c="Mazkara"/>
              <i n="[startup_funding].[Startup Name].&amp;[Mcaffeine]" c="Mcaffeine"/>
              <i n="[startup_funding].[Startup Name].&amp;[Mchamp]" c="Mchamp"/>
              <i n="[startup_funding].[Startup Name].&amp;[Mech Mocha]" c="Mech Mocha"/>
              <i n="[startup_funding].[Startup Name].&amp;[Medecube]" c="Medecube"/>
              <i n="[startup_funding].[Startup Name].&amp;[Medgenome]" c="Medgenome"/>
              <i n="[startup_funding].[Startup Name].&amp;[Medidaili]" c="Medidaili"/>
              <i n="[startup_funding].[Startup Name].&amp;[Medikabazaar]" c="Medikabazaar"/>
              <i n="[startup_funding].[Startup Name].&amp;[Medinfi]" c="Medinfi"/>
              <i n="[startup_funding].[Startup Name].&amp;[Medlife]" c="Medlife"/>
              <i n="[startup_funding].[Startup Name].&amp;[Medwell Ventures]" c="Medwell Ventures"/>
              <i n="[startup_funding].[Startup Name].&amp;[Medzin]" c="Medzin"/>
              <i n="[startup_funding].[Startup Name].&amp;[Meesho]" c="Meesho"/>
              <i n="[startup_funding].[Startup Name].&amp;[Melorra]" c="Melorra"/>
              <i n="[startup_funding].[Startup Name].&amp;[Mengage]" c="Mengage"/>
              <i n="[startup_funding].[Startup Name].&amp;[Mergerware]" c="Mergerware"/>
              <i n="[startup_funding].[Startup Name].&amp;[Meru Cabs]" c="Meru Cabs"/>
              <i n="[startup_funding].[Startup Name].&amp;[Metro Bikes]" c="Metro Bikes"/>
              <i n="[startup_funding].[Startup Name].&amp;[Mfine]" c="Mfine"/>
              <i n="[startup_funding].[Startup Name].&amp;[Mihup]" c="Mihup"/>
              <i n="[startup_funding].[Startup Name].&amp;[Milkbasket]" c="Milkbasket"/>
              <i n="[startup_funding].[Startup Name].&amp;[Milofy]" c="Milofy"/>
              <i n="[startup_funding].[Startup Name].&amp;[Mindler]" c="Mindler"/>
              <i n="[startup_funding].[Startup Name].&amp;[Mindtickle]" c="Mindtickle"/>
              <i n="[startup_funding].[Startup Name].&amp;[Mintifi]" c="Mintifi"/>
              <i n="[startup_funding].[Startup Name].&amp;[Misters]" c="Misters"/>
              <i n="[startup_funding].[Startup Name].&amp;[Mobiefit]" c="Mobiefit"/>
              <i n="[startup_funding].[Startup Name].&amp;[Mobikon]" c="Mobikon"/>
              <i n="[startup_funding].[Startup Name].&amp;[Mobikwik]" c="Mobikwik"/>
              <i n="[startup_funding].[Startup Name].&amp;[Moglix]" c="Moglix"/>
              <i n="[startup_funding].[Startup Name].&amp;[Momark]" c="Momark"/>
              <i n="[startup_funding].[Startup Name].&amp;[Moneyonmobile]" c="Moneyonmobile"/>
              <i n="[startup_funding].[Startup Name].&amp;[Moneytap]" c="Moneytap"/>
              <i n="[startup_funding].[Startup Name].&amp;[Moodoo]" c="Moodoo"/>
              <i n="[startup_funding].[Startup Name].&amp;[Mpaani]" c="Mpaani"/>
              <i n="[startup_funding].[Startup Name].&amp;[Mse]" c="Mse"/>
              <i n="[startup_funding].[Startup Name].&amp;[Mswipe]" c="Mswipe"/>
              <i n="[startup_funding].[Startup Name].&amp;[Multiplier Solutions]" c="Multiplier Solutions"/>
              <i n="[startup_funding].[Startup Name].&amp;[My Forex Eye]" c="My Forex Eye"/>
              <i n="[startup_funding].[Startup Name].&amp;[My Healthcare]" c="My Healthcare"/>
              <i n="[startup_funding].[Startup Name].&amp;[Mychild App]" c="Mychild App"/>
              <i n="[startup_funding].[Startup Name].&amp;[Mycity4Kids]" c="Mycity4Kids"/>
              <i n="[startup_funding].[Startup Name].&amp;[Mydidi]" c="Mydidi"/>
              <i n="[startup_funding].[Startup Name].&amp;[Myelin Foundry]" c="Myelin Foundry"/>
              <i n="[startup_funding].[Startup Name].&amp;[Myglamm]" c="Myglamm"/>
              <i n="[startup_funding].[Startup Name].&amp;[Mygreens]" c="Mygreens"/>
              <i n="[startup_funding].[Startup Name].&amp;[Mygubbi]" c="Mygubbi"/>
              <i n="[startup_funding].[Startup Name].&amp;[Mykindofjob]" c="Mykindofjob"/>
              <i n="[startup_funding].[Startup Name].&amp;[Myloancare]" c="Myloancare"/>
              <i n="[startup_funding].[Startup Name].&amp;[Myly]" c="Myly"/>
              <i n="[startup_funding].[Startup Name].&amp;[Myseniordoctor]" c="Myseniordoctor"/>
              <i n="[startup_funding].[Startup Name].&amp;[Mystifly]" c="Mystifly"/>
              <i n="[startup_funding].[Startup Name].&amp;[Mysun]" c="Mysun"/>
              <i n="[startup_funding].[Startup Name].&amp;[Mytaxiindia]" c="Mytaxiindia"/>
              <i n="[startup_funding].[Startup Name].&amp;[Myupchar]" c="Myupchar"/>
              <i n="[startup_funding].[Startup Name].&amp;[N.O.W]" c="N.O.W"/>
              <i n="[startup_funding].[Startup Name].&amp;[Nagpur Wholesale]" c="Nagpur Wholesale"/>
              <i n="[startup_funding].[Startup Name].&amp;[Nanoclean Global]" c="Nanoclean Global"/>
              <i n="[startup_funding].[Startup Name].&amp;[Narvar]" c="Narvar"/>
              <i n="[startup_funding].[Startup Name].&amp;[Naturenama]" c="Naturenama"/>
              <i n="[startup_funding].[Startup Name].&amp;[Nazara Technologies]" c="Nazara Technologies"/>
              <i n="[startup_funding].[Startup Name].&amp;[Nearbuy]" c="Nearbuy"/>
              <i n="[startup_funding].[Startup Name].&amp;[Neogrowth]" c="Neogrowth"/>
              <i n="[startup_funding].[Startup Name].&amp;[Neogrowth Credit]" c="Neogrowth Credit"/>
              <i n="[startup_funding].[Startup Name].&amp;[Neostencil]" c="Neostencil"/>
              <i n="[startup_funding].[Startup Name].&amp;[Nest Education]" c="Nest Education"/>
              <i n="[startup_funding].[Startup Name].&amp;[Nestaway]" c="Nestaway"/>
              <i n="[startup_funding].[Startup Name].&amp;[Netlinx]" c="Netlinx"/>
              <i n="[startup_funding].[Startup Name].&amp;[Netmeds]" c="Netmeds"/>
              <i n="[startup_funding].[Startup Name].&amp;[Network Intelligence]" c="Network Intelligence"/>
              <i n="[startup_funding].[Startup Name].&amp;[Neuroequilibrium]" c="Neuroequilibrium"/>
              <i n="[startup_funding].[Startup Name].&amp;[Newgen Software]" c="Newgen Software"/>
              <i n="[startup_funding].[Startup Name].&amp;[Newsdistill]" c="Newsdistill"/>
              <i n="[startup_funding].[Startup Name].&amp;[Niki.Ai]" c="Niki.Ai"/>
              <i n="[startup_funding].[Startup Name].&amp;[Ninjacart]" c="Ninjacart"/>
              <i n="[startup_funding].[Startup Name].&amp;[Nirogstreet]" c="Nirogstreet"/>
              <i n="[startup_funding].[Startup Name].&amp;[Nivesh]" c="Nivesh"/>
              <i n="[startup_funding].[Startup Name].&amp;[Niyo Solutions]" c="Niyo Solutions"/>
              <i n="[startup_funding].[Startup Name].&amp;[Nobroker]" c="Nobroker"/>
              <i n="[startup_funding].[Startup Name].&amp;[Nopaperforms]" c="Nopaperforms"/>
              <i n="[startup_funding].[Startup Name].&amp;[Notesgen]" c="Notesgen"/>
              <i n="[startup_funding].[Startup Name].&amp;[Noticeboard]" c="Noticeboard"/>
              <i n="[startup_funding].[Startup Name].&amp;[Notion Press]" c="Notion Press"/>
              <i n="[startup_funding].[Startup Name].&amp;[Nowfloats]" c="Nowfloats"/>
              <i n="[startup_funding].[Startup Name].&amp;[Nukkad Shops]" c="Nukkad Shops"/>
              <i n="[startup_funding].[Startup Name].&amp;[Numberz.In]" c="Numberz.In"/>
              <i n="[startup_funding].[Startup Name].&amp;[Nurturey]" c="Nurturey"/>
              <i n="[startup_funding].[Startup Name].&amp;[Nuvepro]" c="Nuvepro"/>
              <i n="[startup_funding].[Startup Name].&amp;[Nykaa]" c="Nykaa"/>
              <i n="[startup_funding].[Startup Name].&amp;[Observe Ai]" c="Observe Ai"/>
              <i n="[startup_funding].[Startup Name].&amp;[Octo.Ai]" c="Octo.Ai"/>
              <i n="[startup_funding].[Startup Name].&amp;[Ofbusiness]" c="Ofbusiness"/>
              <i n="[startup_funding].[Startup Name].&amp;[Oho Shop]" c="Oho Shop"/>
              <i n="[startup_funding].[Startup Name].&amp;[Okcredit]" c="Okcredit"/>
              <i n="[startup_funding].[Startup Name].&amp;[Ola]" c="Ola"/>
              <i n="[startup_funding].[Startup Name].&amp;[Ola Cabs]" c="Ola Cabs"/>
              <i n="[startup_funding].[Startup Name].&amp;[Omnia Information]" c="Omnia Information"/>
              <i n="[startup_funding].[Startup Name].&amp;[Omnify]" c="Omnify"/>
              <i n="[startup_funding].[Startup Name].&amp;[Oncostem]" c="Oncostem"/>
              <i n="[startup_funding].[Startup Name].&amp;[Onestepup]" c="Onestepup"/>
              <i n="[startup_funding].[Startup Name].&amp;[Oneway.Cab]" c="Oneway.Cab"/>
              <i n="[startup_funding].[Startup Name].&amp;[Onn Bikes]" c="Onn Bikes"/>
              <i n="[startup_funding].[Startup Name].&amp;[Onspoon]" c="Onspoon"/>
              <i n="[startup_funding].[Startup Name].&amp;[Oorjan]" c="Oorjan"/>
              <i n="[startup_funding].[Startup Name].&amp;[Openapp]" c="Openapp"/>
              <i n="[startup_funding].[Startup Name].&amp;[Opentap]" c="Opentap"/>
              <i n="[startup_funding].[Startup Name].&amp;[Optacredit]" c="Optacredit"/>
              <i n="[startup_funding].[Startup Name].&amp;[Orahi]" c="Orahi"/>
              <i n="[startup_funding].[Startup Name].&amp;[Oriano Solar]" c="Oriano Solar"/>
              <i n="[startup_funding].[Startup Name].&amp;[Origo Commodities India]" c="Origo Commodities India"/>
              <i n="[startup_funding].[Startup Name].&amp;[Overcart]" c="Overcart"/>
              <i n="[startup_funding].[Startup Name].&amp;[Oyo]" c="Oyo"/>
              <i n="[startup_funding].[Startup Name].&amp;[Oyo Rooms]" c="Oyo Rooms"/>
              <i n="[startup_funding].[Startup Name].&amp;[Oyorooms]" c="Oyorooms"/>
              <i n="[startup_funding].[Startup Name].&amp;[Pando]" c="Pando"/>
              <i n="[startup_funding].[Startup Name].&amp;[Paperflite]" c="Paperflite"/>
              <i n="[startup_funding].[Startup Name].&amp;[Parablu]" c="Parablu"/>
              <i n="[startup_funding].[Startup Name].&amp;[Parallel Dots]" c="Parallel Dots"/>
              <i n="[startup_funding].[Startup Name].&amp;[Park Easy]" c="Park Easy"/>
              <i n="[startup_funding].[Startup Name].&amp;[Paysense]" c="Paysense"/>
              <i n="[startup_funding].[Startup Name].&amp;[Paytm]" c="Paytm"/>
              <i n="[startup_funding].[Startup Name].&amp;[Paytm Marketplace]" c="Paytm Marketplace"/>
              <i n="[startup_funding].[Startup Name].&amp;[Paytunes]" c="Paytunes"/>
              <i n="[startup_funding].[Startup Name].&amp;[Peebuddy]" c="Peebuddy"/>
              <i n="[startup_funding].[Startup Name].&amp;[Peesafe]" c="Peesafe"/>
              <i n="[startup_funding].[Startup Name].&amp;[Peesafe.In]" c="Peesafe.In"/>
              <i n="[startup_funding].[Startup Name].&amp;[Pepperfry]" c="Pepperfry"/>
              <i n="[startup_funding].[Startup Name].&amp;[Perfios]" c="Perfios"/>
              <i n="[startup_funding].[Startup Name].&amp;[Perfumery]" c="Perfumery"/>
              <i n="[startup_funding].[Startup Name].&amp;[Perpule]" c="Perpule"/>
              <i n="[startup_funding].[Startup Name].&amp;[Petoo]" c="Petoo"/>
              <i n="[startup_funding].[Startup Name].&amp;[Petsutra]" c="Petsutra"/>
              <i n="[startup_funding].[Startup Name].&amp;[Pharmarack]" c="Pharmarack"/>
              <i n="[startup_funding].[Startup Name].&amp;[Pharmeasy]" c="Pharmeasy"/>
              <i n="[startup_funding].[Startup Name].&amp;[Phone Pe]" c="Phone Pe"/>
              <i n="[startup_funding].[Startup Name].&amp;[Phonepe]" c="Phonepe"/>
              <i n="[startup_funding].[Startup Name].&amp;[Pi Data Centers]" c="Pi Data Centers"/>
              <i n="[startup_funding].[Startup Name].&amp;[Pi Ventures]" c="Pi Ventures"/>
              <i n="[startup_funding].[Startup Name].&amp;[Pickme]" c="Pickme"/>
              <i n="[startup_funding].[Startup Name].&amp;[Pickmylaundry]" c="Pickmylaundry"/>
              <i n="[startup_funding].[Startup Name].&amp;[Pictor Imaging]" c="Pictor Imaging"/>
              <i n="[startup_funding].[Startup Name].&amp;[Pindropmusic]" c="Pindropmusic"/>
              <i n="[startup_funding].[Startup Name].&amp;[Pine Labs]" c="Pine Labs"/>
              <i n="[startup_funding].[Startup Name].&amp;[Pinelabs]" c="Pinelabs"/>
              <i n="[startup_funding].[Startup Name].&amp;[Pinkblue]" c="Pinkblue"/>
              <i n="[startup_funding].[Startup Name].&amp;[Pipabella]" c="Pipabella"/>
              <i n="[startup_funding].[Startup Name].&amp;[Pipecandy]" c="Pipecandy"/>
              <i n="[startup_funding].[Startup Name].&amp;[Pitstop]" c="Pitstop"/>
              <i n="[startup_funding].[Startup Name].&amp;[Planmy\\Nmedicaltrip]" c="Planmy\\Nmedicaltrip"/>
              <i n="[startup_funding].[Startup Name].&amp;[Planys Technologies]" c="Planys Technologies"/>
              <i n="[startup_funding].[Startup Name].&amp;[Playablo]" c="Playablo"/>
              <i n="[startup_funding].[Startup Name].&amp;[Playment]" c="Playment"/>
              <i n="[startup_funding].[Startup Name].&amp;[Playsimple]" c="Playsimple"/>
              <i n="[startup_funding].[Startup Name].&amp;[Plix]" c="Plix"/>
              <i n="[startup_funding].[Startup Name].&amp;[Pocket Aces]" c="Pocket Aces"/>
              <i n="[startup_funding].[Startup Name].&amp;[Pocketin]" c="Pocketin"/>
              <i n="[startup_funding].[Startup Name].&amp;[Policy Bazaar]" c="Policy Bazaar"/>
              <i n="[startup_funding].[Startup Name].&amp;[Policybazaar]" c="Policybazaar"/>
              <i n="[startup_funding].[Startup Name].&amp;[Popxo]" c="Popxo"/>
              <i n="[startup_funding].[Startup Name].&amp;[Portdesk]" c="Portdesk"/>
              <i n="[startup_funding].[Startup Name].&amp;[Portea]" c="Portea"/>
              <i n="[startup_funding].[Startup Name].&amp;[Poshtic]" c="Poshtic"/>
              <i n="[startup_funding].[Startup Name].&amp;[Postman]" c="Postman"/>
              <i n="[startup_funding].[Startup Name].&amp;[Power2Sme]" c="Power2Sme"/>
              <i n="[startup_funding].[Startup Name].&amp;[Practo]" c="Practo"/>
              <i n="[startup_funding].[Startup Name].&amp;[Pratilipi]" c="Pratilipi"/>
              <i n="[startup_funding].[Startup Name].&amp;[Prescribez]" c="Prescribez"/>
              <i n="[startup_funding].[Startup Name].&amp;[Prest Loans]" c="Prest Loans"/>
              <i n="[startup_funding].[Startup Name].&amp;[Prettysecrets]" c="Prettysecrets"/>
              <i n="[startup_funding].[Startup Name].&amp;[Priceraja]" c="Priceraja"/>
              <i n="[startup_funding].[Startup Name].&amp;[Primaryio]" c="Primaryio"/>
              <i n="[startup_funding].[Startup Name].&amp;[Progcap]" c="Progcap"/>
              <i n="[startup_funding].[Startup Name].&amp;[Project Mudra]" c="Project Mudra"/>
              <i n="[startup_funding].[Startup Name].&amp;[Promon]" c="Promon"/>
              <i n="[startup_funding].[Startup Name].&amp;[Proximit]" c="Proximit"/>
              <i n="[startup_funding].[Startup Name].&amp;[Prozo]" c="Prozo"/>
              <i n="[startup_funding].[Startup Name].&amp;[Pulse]" c="Pulse"/>
              <i n="[startup_funding].[Startup Name].&amp;[Puro Wellness]" c="Puro Wellness"/>
              <i n="[startup_funding].[Startup Name].&amp;[Purple Style Labs]" c="Purple Style Labs"/>
              <i n="[startup_funding].[Startup Name].&amp;[Purplehealth]" c="Purplehealth"/>
              <i n="[startup_funding].[Startup Name].&amp;[Purplle]" c="Purplle"/>
              <i n="[startup_funding].[Startup Name].&amp;[Qacco]" c="Qacco"/>
              <i n="[startup_funding].[Startup Name].&amp;[Qlivery]" c="Qlivery"/>
              <i n="[startup_funding].[Startup Name].&amp;[Qriyo]" c="Qriyo"/>
              <i n="[startup_funding].[Startup Name].&amp;[Qubole]" c="Qubole"/>
              <i n="[startup_funding].[Startup Name].&amp;[Quikr]" c="Quikr"/>
              <i n="[startup_funding].[Startup Name].&amp;[Quizizz]" c="Quizizz"/>
              <i n="[startup_funding].[Startup Name].&amp;[Qwikspec]" c="Qwikspec"/>
              <i n="[startup_funding].[Startup Name].&amp;[Raincan]" c="Raincan"/>
              <i n="[startup_funding].[Startup Name].&amp;[Rao Iit Academy]" c="Rao Iit Academy"/>
              <i n="[startup_funding].[Startup Name].&amp;[Rapido]" c="Rapido"/>
              <i n="[startup_funding].[Startup Name].&amp;[Rapido Bike Taxi]" c="Rapido Bike Taxi"/>
              <i n="[startup_funding].[Startup Name].&amp;[Rare Media]" c="Rare Media"/>
              <i n="[startup_funding].[Startup Name].&amp;[Raw Pressery]" c="Raw Pressery"/>
              <i n="[startup_funding].[Startup Name].&amp;[Rawpressery]" c="Rawpressery"/>
              <i n="[startup_funding].[Startup Name].&amp;[Rayiot]" c="Rayiot"/>
              <i n="[startup_funding].[Startup Name].&amp;[Razorpay]" c="Razorpay"/>
              <i n="[startup_funding].[Startup Name].&amp;[Reach]" c="Reach"/>
              <i n="[startup_funding].[Startup Name].&amp;[Realbox]" c="Realbox"/>
              <i n="[startup_funding].[Startup Name].&amp;[Recykal]" c="Recykal"/>
              <i n="[startup_funding].[Startup Name].&amp;[Red Carpet]" c="Red Carpet"/>
              <i n="[startup_funding].[Startup Name].&amp;[Redbook]" c="Redbook"/>
              <i n="[startup_funding].[Startup Name].&amp;[Rein Games]" c="Rein Games"/>
              <i n="[startup_funding].[Startup Name].&amp;[Remit Guru]" c="Remit Guru"/>
              <i n="[startup_funding].[Startup Name].&amp;[Remitr]" c="Remitr"/>
              <i n="[startup_funding].[Startup Name].&amp;[Renew Buy]" c="Renew Buy"/>
              <i n="[startup_funding].[Startup Name].&amp;[Renewbuy]" c="Renewbuy"/>
              <i n="[startup_funding].[Startup Name].&amp;[Rentalpha]" c="Rentalpha"/>
              <i n="[startup_funding].[Startup Name].&amp;[Rentickle]" c="Rentickle"/>
              <i n="[startup_funding].[Startup Name].&amp;[Rentmojo]" c="Rentmojo"/>
              <i n="[startup_funding].[Startup Name].&amp;[Rentomo]" c="Rentomo"/>
              <i n="[startup_funding].[Startup Name].&amp;[Rentomojo]" c="Rentomojo"/>
              <i n="[startup_funding].[Startup Name].&amp;[Rentongo]" c="Rentongo"/>
              <i n="[startup_funding].[Startup Name].&amp;[Rentsher]" c="Rentsher"/>
              <i n="[startup_funding].[Startup Name].&amp;[Repaireasy]" c="Repaireasy"/>
              <i n="[startup_funding].[Startup Name].&amp;[Revv]" c="Revv"/>
              <i n="[startup_funding].[Startup Name].&amp;[Ridlr]" c="Ridlr"/>
              <i n="[startup_funding].[Startup Name].&amp;[Rivigo]" c="Rivigo"/>
              <i n="[startup_funding].[Startup Name].&amp;[Rksv]" c="Rksv"/>
              <i n="[startup_funding].[Startup Name].&amp;[Rml Agtech]" c="Rml Agtech"/>
              <i n="[startup_funding].[Startup Name].&amp;[Roadgods]" c="Roadgods"/>
              <i n="[startup_funding].[Startup Name].&amp;[Roambee]" c="Roambee"/>
              <i n="[startup_funding].[Startup Name].&amp;[Robovac]" c="Robovac"/>
              <i n="[startup_funding].[Startup Name].&amp;[Rocketium]" c="Rocketium"/>
              <i n="[startup_funding].[Startup Name].&amp;[Roder]" c="Roder"/>
              <i n="[startup_funding].[Startup Name].&amp;[Room On Call]" c="Room On Call"/>
              <i n="[startup_funding].[Startup Name].&amp;[Rootefy]" c="Rootefy"/>
              <i n="[startup_funding].[Startup Name].&amp;[Roposo]" c="Roposo"/>
              <i n="[startup_funding].[Startup Name].&amp;[Rubique]" c="Rubique"/>
              <i n="[startup_funding].[Startup Name].&amp;[Rubix]" c="Rubix"/>
              <i n="[startup_funding].[Startup Name].&amp;[Runnr]" c="Runnr"/>
              <i n="[startup_funding].[Startup Name].&amp;[Rupeek]" c="Rupeek"/>
              <i n="[startup_funding].[Startup Name].&amp;[Saahas Zero Waste]" c="Saahas Zero Waste"/>
              <i n="[startup_funding].[Startup Name].&amp;[Sagacito]" c="Sagacito"/>
              <i n="[startup_funding].[Startup Name].&amp;[Sahajanand Medical Technologies]" c="Sahajanand Medical Technologies"/>
              <i n="[startup_funding].[Startup Name].&amp;[Salebhai]" c="Salebhai"/>
              <i n="[startup_funding].[Startup Name].&amp;[Sambandh]" c="Sambandh"/>
              <i n="[startup_funding].[Startup Name].&amp;[Samco]" c="Samco"/>
              <i n="[startup_funding].[Startup Name].&amp;[Samosa Labs]" c="Samosa Labs"/>
              <i n="[startup_funding].[Startup Name].&amp;[Samunnati]" c="Samunnati"/>
              <i n="[startup_funding].[Startup Name].&amp;[Samunnati Financial Intermediation &amp; Services]" c="Samunnati Financial Intermediation &amp; Services"/>
              <i n="[startup_funding].[Startup Name].&amp;[Sastasundar]" c="Sastasundar"/>
              <i n="[startup_funding].[Startup Name].&amp;[Savebc]" c="Savebc"/>
              <i n="[startup_funding].[Startup Name].&amp;[Savvymob]" c="Savvymob"/>
              <i n="[startup_funding].[Startup Name].&amp;[Sayfix]" c="Sayfix"/>
              <i n="[startup_funding].[Startup Name].&amp;[Scapic]" c="Scapic"/>
              <i n="[startup_funding].[Startup Name].&amp;[Schedulers Logistics]" c="Schedulers Logistics"/>
              <i n="[startup_funding].[Startup Name].&amp;[Scootsy]" c="Scootsy"/>
              <i n="[startup_funding].[Startup Name].&amp;[Seclore]" c="Seclore"/>
              <i n="[startup_funding].[Startup Name].&amp;[Securens]" c="Securens"/>
              <i n="[startup_funding].[Startup Name].&amp;[Seedoc]" c="Seedoc"/>
              <i n="[startup_funding].[Startup Name].&amp;[Seniority]" c="Seniority"/>
              <i n="[startup_funding].[Startup Name].&amp;[Sensara]" c="Sensara"/>
              <i n="[startup_funding].[Startup Name].&amp;[Sepalika]" c="Sepalika"/>
              <i n="[startup_funding].[Startup Name].&amp;[Serv\\Xe2\\X80\\X99D]" c="Serv\\Xe2\\X80\\X99D"/>
              <i n="[startup_funding].[Startup Name].&amp;[Setu]" c="Setu"/>
              <i n="[startup_funding].[Startup Name].&amp;[Shabdanagari]" c="Shabdanagari"/>
              <i n="[startup_funding].[Startup Name].&amp;[Shadowfox]" c="Shadowfox"/>
              <i n="[startup_funding].[Startup Name].&amp;[Shape]" c="Shape"/>
              <i n="[startup_funding].[Startup Name].&amp;[Sharechat]" c="Sharechat"/>
              <i n="[startup_funding].[Startup Name].&amp;[Sheroes]" c="Sheroes"/>
              <i n="[startup_funding].[Startup Name].&amp;[Shipsy]" c="Shipsy"/>
              <i n="[startup_funding].[Startup Name].&amp;[Shirsa Labs]" c="Shirsa Labs"/>
              <i n="[startup_funding].[Startup Name].&amp;[Shop 101]" c="Shop 101"/>
              <i n="[startup_funding].[Startup Name].&amp;[Shopclues]" c="Shopclues"/>
              <i n="[startup_funding].[Startup Name].&amp;[Shopholix]" c="Shopholix"/>
              <i n="[startup_funding].[Startup Name].&amp;[Shopkirana]" c="Shopkirana"/>
              <i n="[startup_funding].[Startup Name].&amp;[Shoppinpal]" c="Shoppinpal"/>
              <i n="[startup_funding].[Startup Name].&amp;[Shopsup]" c="Shopsup"/>
              <i n="[startup_funding].[Startup Name].&amp;[Shopx]" c="Shopx"/>
              <i n="[startup_funding].[Startup Name].&amp;[Shubh Loans]" c="Shubh Loans"/>
              <i n="[startup_funding].[Startup Name].&amp;[Shuttl]" c="Shuttl"/>
              <i n="[startup_funding].[Startup Name].&amp;[Sidqam]" c="Sidqam"/>
              <i n="[startup_funding].[Startup Name].&amp;[Siftr Labs]" c="Siftr Labs"/>
              <i n="[startup_funding].[Startup Name].&amp;[Signzy]" c="Signzy"/>
              <i n="[startup_funding].[Startup Name].&amp;[Sigtuple]" c="Sigtuple"/>
              <i n="[startup_funding].[Startup Name].&amp;[Sillymonks]" c="Sillymonks"/>
              <i n="[startup_funding].[Startup Name].&amp;[Silvan]" c="Silvan"/>
              <i n="[startup_funding].[Startup Name].&amp;[Silvan Innovation Labs]" c="Silvan Innovation Labs"/>
              <i n="[startup_funding].[Startup Name].&amp;[Simility]" c="Simility"/>
              <i n="[startup_funding].[Startup Name].&amp;[Simplilearn]" c="Simplilearn"/>
              <i n="[startup_funding].[Startup Name].&amp;[Sirionlabs]" c="Sirionlabs"/>
              <i n="[startup_funding].[Startup Name].&amp;[Skillenza]" c="Skillenza"/>
              <i n="[startup_funding].[Startup Name].&amp;[Slang Labs]" c="Slang Labs"/>
              <i n="[startup_funding].[Startup Name].&amp;[Slice Pay]" c="Slice Pay"/>
              <i n="[startup_funding].[Startup Name].&amp;[Slide App]" c="Slide App"/>
              <i n="[startup_funding].[Startup Name].&amp;[Smaaash]" c="Smaaash"/>
              <i n="[startup_funding].[Startup Name].&amp;[Smartcoin]" c="Smartcoin"/>
              <i n="[startup_funding].[Startup Name].&amp;[Smartivity]" c="Smartivity"/>
              <i n="[startup_funding].[Startup Name].&amp;[Smartvizx]" c="Smartvizx"/>
              <i n="[startup_funding].[Startup Name].&amp;[Sminq]" c="Sminq"/>
              <i n="[startup_funding].[Startup Name].&amp;[Snackible]" c="Snackible"/>
              <i n="[startup_funding].[Startup Name].&amp;[Snapbizz]" c="Snapbizz"/>
              <i n="[startup_funding].[Startup Name].&amp;[Snapdeal]" c="Snapdeal"/>
              <i n="[startup_funding].[Startup Name].&amp;[Solartown]" c="Solartown"/>
              <i n="[startup_funding].[Startup Name].&amp;[Soopermo]" c="Soopermo"/>
              <i n="[startup_funding].[Startup Name].&amp;[Soundsurround]" c="Soundsurround"/>
              <i n="[startup_funding].[Startup Name].&amp;[Sp Robotics]" c="Sp Robotics"/>
              <i n="[startup_funding].[Startup Name].&amp;[Spandana Sphoorty]" c="Spandana Sphoorty"/>
              <i n="[startup_funding].[Startup Name].&amp;[Spares Hub]" c="Spares Hub"/>
              <i n="[startup_funding].[Startup Name].&amp;[Specsmakers]" c="Specsmakers"/>
              <i n="[startup_funding].[Startup Name].&amp;[Speedbox]" c="Speedbox"/>
              <i n="[startup_funding].[Startup Name].&amp;[Spiderg]" c="Spiderg"/>
              <i n="[startup_funding].[Startup Name].&amp;[Spinny]" c="Spinny"/>
              <i n="[startup_funding].[Startup Name].&amp;[Sportobuddy]" c="Sportobuddy"/>
              <i n="[startup_funding].[Startup Name].&amp;[Spotdraft]" c="Spotdraft"/>
              <i n="[startup_funding].[Startup Name].&amp;[Springboard]" c="Springboard"/>
              <i n="[startup_funding].[Startup Name].&amp;[Sqqrl]" c="Sqqrl"/>
              <i n="[startup_funding].[Startup Name].&amp;[Squadrun]" c="Squadrun"/>
              <i n="[startup_funding].[Startup Name].&amp;[Square Yards]" c="Square Yards"/>
              <i n="[startup_funding].[Startup Name].&amp;[Stalk Buy Love]" c="Stalk Buy Love"/>
              <i n="[startup_funding].[Startup Name].&amp;[Stalkbuylove]" c="Stalkbuylove"/>
              <i n="[startup_funding].[Startup Name].&amp;[Stanplus]" c="Stanplus"/>
              <i n="[startup_funding].[Startup Name].&amp;[Stanza Living]" c="Stanza Living"/>
              <i n="[startup_funding].[Startup Name].&amp;[Stashfin]" c="Stashfin"/>
              <i n="[startup_funding].[Startup Name].&amp;[Stasis Labs]" c="Stasis Labs"/>
              <i n="[startup_funding].[Startup Name].&amp;[Stayzilla]" c="Stayzilla"/>
              <i n="[startup_funding].[Startup Name].&amp;[Stellaps]" c="Stellaps"/>
              <i n="[startup_funding].[Startup Name].&amp;[Stitchwood]" c="Stitchwood"/>
              <i n="[startup_funding].[Startup Name].&amp;[Stockal]" c="Stockal"/>
              <i n="[startup_funding].[Startup Name].&amp;[Storeking]" c="Storeking"/>
              <i n="[startup_funding].[Startup Name].&amp;[Stratfit]" c="Stratfit"/>
              <i n="[startup_funding].[Startup Name].&amp;[Streak]" c="Streak"/>
              <i n="[startup_funding].[Startup Name].&amp;[Strike]" c="Strike"/>
              <i n="[startup_funding].[Startup Name].&amp;[Styledotme]" c="Styledotme"/>
              <i n="[startup_funding].[Startup Name].&amp;[Summerlabel]" c="Summerlabel"/>
              <i n="[startup_funding].[Startup Name].&amp;[Sunstone Eduversity]" c="Sunstone Eduversity"/>
              <i n="[startup_funding].[Startup Name].&amp;[Supergaming]" c="Supergaming"/>
              <i n="[startup_funding].[Startup Name].&amp;[Supplified]" c="Supplified"/>
              <i n="[startup_funding].[Startup Name].&amp;[Supr Daily]" c="Supr Daily"/>
              <i n="[startup_funding].[Startup Name].&amp;[Swiggy]" c="Swiggy"/>
              <i n="[startup_funding].[Startup Name].&amp;[Synctag]" c="Synctag"/>
              <i n="[startup_funding].[Startup Name].&amp;[Synup]" c="Synup"/>
              <i n="[startup_funding].[Startup Name].&amp;[Syona Cosmetics]" c="Syona Cosmetics"/>
              <i n="[startup_funding].[Startup Name].&amp;[Systemantics]" c="Systemantics"/>
              <i n="[startup_funding].[Startup Name].&amp;[Tablehero]" c="Tablehero"/>
              <i n="[startup_funding].[Startup Name].&amp;[Talent Next]" c="Talent Next"/>
              <i n="[startup_funding].[Startup Name].&amp;[Talentedge]" c="Talentedge"/>
              <i n="[startup_funding].[Startup Name].&amp;[Tapchief]" c="Tapchief"/>
              <i n="[startup_funding].[Startup Name].&amp;[Tapzo]" c="Tapzo"/>
              <i n="[startup_funding].[Startup Name].&amp;[Taskbob]" c="Taskbob"/>
              <i n="[startup_funding].[Startup Name].&amp;[Tata Housing]" c="Tata Housing"/>
              <i n="[startup_funding].[Startup Name].&amp;[Taxivaxi]" c="Taxivaxi"/>
              <i n="[startup_funding].[Startup Name].&amp;[Taxsutra]" c="Taxsutra"/>
              <i n="[startup_funding].[Startup Name].&amp;[Tazzo Bikes]" c="Tazzo Bikes"/>
              <i n="[startup_funding].[Startup Name].&amp;[Tea Box]" c="Tea Box"/>
              <i n="[startup_funding].[Startup Name].&amp;[Telr]" c="Telr"/>
              <i n="[startup_funding].[Startup Name].&amp;[Tempgo]" c="Tempgo"/>
              <i n="[startup_funding].[Startup Name].&amp;[Tempogo]" c="Tempogo"/>
              <i n="[startup_funding].[Startup Name].&amp;[The Bluebook]" c="The Bluebook"/>
              <i n="[startup_funding].[Startup Name].&amp;[The Good Life]" c="The Good Life"/>
              <i n="[startup_funding].[Startup Name].&amp;[The Healthy Billions]" c="The Healthy Billions"/>
              <i n="[startup_funding].[Startup Name].&amp;[The Ken]" c="The Ken"/>
              <i n="[startup_funding].[Startup Name].&amp;[The Kettlery]" c="The Kettlery"/>
              <i n="[startup_funding].[Startup Name].&amp;[The Label Life]" c="The Label Life"/>
              <i n="[startup_funding].[Startup Name].&amp;[The Moms Co]" c="The Moms Co"/>
              <i n="[startup_funding].[Startup Name].&amp;[The Office Pass]" c="The Office Pass"/>
              <i n="[startup_funding].[Startup Name].&amp;[The Print]" c="The Print"/>
              <i n="[startup_funding].[Startup Name].&amp;[The Uolo]" c="The Uolo"/>
              <i n="[startup_funding].[Startup Name].&amp;[The Viral Fever]" c="The Viral Fever"/>
              <i n="[startup_funding].[Startup Name].&amp;[The Wedding Brigade]" c="The Wedding Brigade"/>
              <i n="[startup_funding].[Startup Name].&amp;[Thecapitalnet]" c="Thecapitalnet"/>
              <i n="[startup_funding].[Startup Name].&amp;[Thesmartq]" c="Thesmartq"/>
              <i n="[startup_funding].[Startup Name].&amp;[Thinkerbell]" c="Thinkerbell"/>
              <i n="[startup_funding].[Startup Name].&amp;[Ticketnew]" c="Ticketnew"/>
              <i n="[startup_funding].[Startup Name].&amp;[Timesaverz]" c="Timesaverz"/>
              <i n="[startup_funding].[Startup Name].&amp;[Tinystep]" c="Tinystep"/>
              <i n="[startup_funding].[Startup Name].&amp;[Toffee]" c="Toffee"/>
              <i n="[startup_funding].[Startup Name].&amp;[Toko Innovation Studios]" c="Toko Innovation Studios"/>
              <i n="[startup_funding].[Startup Name].&amp;[Toko Innovations]" c="Toko Innovations"/>
              <i n="[startup_funding].[Startup Name].&amp;[Tokri]" c="Tokri"/>
              <i n="[startup_funding].[Startup Name].&amp;[Tonbo Imaging]" c="Tonbo Imaging"/>
              <i n="[startup_funding].[Startup Name].&amp;[Tonetag]" c="Tonetag"/>
              <i n="[startup_funding].[Startup Name].&amp;[Toppr]" c="Toppr"/>
              <i n="[startup_funding].[Startup Name].&amp;[Toprankers]" c="Toprankers"/>
              <i n="[startup_funding].[Startup Name].&amp;[Touchkin]" c="Touchkin"/>
              <i n="[startup_funding].[Startup Name].&amp;[Trading Bells]" c="Trading Bells"/>
              <i n="[startup_funding].[Startup Name].&amp;[Trak N Tell]" c="Trak N Tell"/>
              <i n="[startup_funding].[Startup Name].&amp;[Transerv]" c="Transerv"/>
              <i n="[startup_funding].[Startup Name].&amp;[Transerve]" c="Transerve"/>
              <i n="[startup_funding].[Startup Name].&amp;[Transversal Technologies]" c="Transversal Technologies"/>
              <i n="[startup_funding].[Startup Name].&amp;[Travel Triangle]" c="Travel Triangle"/>
              <i n="[startup_funding].[Startup Name].&amp;[Traveltriangle]" c="Traveltriangle"/>
              <i n="[startup_funding].[Startup Name].&amp;[Travelyaari]" c="Travelyaari"/>
              <i n="[startup_funding].[Startup Name].&amp;[Treebo]" c="Treebo"/>
              <i n="[startup_funding].[Startup Name].&amp;[Trell]" c="Trell"/>
              <i n="[startup_funding].[Startup Name].&amp;[Trendieapp]" c="Trendieapp"/>
              <i n="[startup_funding].[Startup Name].&amp;[Trilyo]" c="Trilyo"/>
              <i n="[startup_funding].[Startup Name].&amp;[Trip Shelf]" c="Trip Shelf"/>
              <i n="[startup_funding].[Startup Name].&amp;[Tripoto]" c="Tripoto"/>
              <i n="[startup_funding].[Startup Name].&amp;[Tripshelf]" c="Tripshelf"/>
              <i n="[startup_funding].[Startup Name].&amp;[Truce]" c="Truce"/>
              <i n="[startup_funding].[Startup Name].&amp;[Truckingcube]" c="Truckingcube"/>
              <i n="[startup_funding].[Startup Name].&amp;[Truckola]" c="Truckola"/>
              <i n="[startup_funding].[Startup Name].&amp;[True Balance]" c="True Balance"/>
              <i n="[startup_funding].[Startup Name].&amp;[Truebil]" c="Truebil"/>
              <i n="[startup_funding].[Startup Name].&amp;[Trukky]" c="Trukky"/>
              <i n="[startup_funding].[Startup Name].&amp;[Trupay]" c="Trupay"/>
              <i n="[startup_funding].[Startup Name].&amp;[Truxapp]" c="Truxapp"/>
              <i n="[startup_funding].[Startup Name].&amp;[Twigly]" c="Twigly"/>
              <i n="[startup_funding].[Startup Name].&amp;[Tydy]" c="Tydy"/>
              <i n="[startup_funding].[Startup Name].&amp;[Tygr]" c="Tygr"/>
              <i n="[startup_funding].[Startup Name].&amp;[Tynor Othontics]" c="Tynor Othontics"/>
              <i n="[startup_funding].[Startup Name].&amp;[Uber Dreams]" c="Uber Dreams"/>
              <i n="[startup_funding].[Startup Name].&amp;[Udaan]" c="Udaan"/>
              <i n="[startup_funding].[Startup Name].&amp;[Ue Lifesciences]" c="Ue Lifesciences"/>
              <i n="[startup_funding].[Startup Name].&amp;[Unaacademy]" c="Unaacademy"/>
              <i n="[startup_funding].[Startup Name].&amp;[Unacademy]" c="Unacademy"/>
              <i n="[startup_funding].[Startup Name].&amp;[Unbxd]" c="Unbxd"/>
              <i n="[startup_funding].[Startup Name].&amp;[Uniphore]" c="Uniphore"/>
              <i n="[startup_funding].[Startup Name].&amp;[Universal Sportsbiz]" c="Universal Sportsbiz"/>
              <i n="[startup_funding].[Startup Name].&amp;[Unnati Helpers]" c="Unnati Helpers"/>
              <i n="[startup_funding].[Startup Name].&amp;[Unocoin]" c="Unocoin"/>
              <i n="[startup_funding].[Startup Name].&amp;[Upwards]" c="Upwards"/>
              <i n="[startup_funding].[Startup Name].&amp;[Urban Ladder]" c="Urban Ladder"/>
              <i n="[startup_funding].[Startup Name].&amp;[Urbanclap]" c="Urbanclap"/>
              <i n="[startup_funding].[Startup Name].&amp;[Urbanclap Technologies]" c="Urbanclap Technologies"/>
              <i n="[startup_funding].[Startup Name].&amp;[Urbanladder]" c="Urbanladder"/>
              <i n="[startup_funding].[Startup Name].&amp;[Urdoorstep]" c="Urdoorstep"/>
              <i n="[startup_funding].[Startup Name].&amp;[V Resorts]" c="V Resorts"/>
              <i n="[startup_funding].[Startup Name].&amp;[Vahanalytics]" c="Vahanalytics"/>
              <i n="[startup_funding].[Startup Name].&amp;[Vahdam Tea]" c="Vahdam Tea"/>
              <i n="[startup_funding].[Startup Name].&amp;[Vahdam Teas]" c="Vahdam Teas"/>
              <i n="[startup_funding].[Startup Name].&amp;[Vanity Cube]" c="Vanity Cube"/>
              <i n="[startup_funding].[Startup Name].&amp;[Varthana]" c="Varthana"/>
              <i n="[startup_funding].[Startup Name].&amp;[Vayana]" c="Vayana"/>
              <i n="[startup_funding].[Startup Name].&amp;[Vebbler]" c="Vebbler"/>
              <i n="[startup_funding].[Startup Name].&amp;[Vedantu]" c="Vedantu"/>
              <i n="[startup_funding].[Startup Name].&amp;[Vegetall]" c="Vegetall"/>
              <i n="[startup_funding].[Startup Name].&amp;[Velmenni]" c="Velmenni"/>
              <i n="[startup_funding].[Startup Name].&amp;[Velvetcase]" c="Velvetcase"/>
              <i n="[startup_funding].[Startup Name].&amp;[Venture Catalysts]" c="Venture Catalysts"/>
              <i n="[startup_funding].[Startup Name].&amp;[Veqta]" c="Veqta"/>
              <i n="[startup_funding].[Startup Name].&amp;[Veritas Finance]" c="Veritas Finance"/>
              <i n="[startup_funding].[Startup Name].&amp;[Veritas Finance Ltd.]" c="Veritas Finance Ltd."/>
              <i n="[startup_funding].[Startup Name].&amp;[Video Ken]" c="Video Ken"/>
              <i n="[startup_funding].[Startup Name].&amp;[Vidooly]" c="Vidooly"/>
              <i n="[startup_funding].[Startup Name].&amp;[Villgro]" c="Villgro"/>
              <i n="[startup_funding].[Startup Name].&amp;[Vista Rooms]" c="Vista Rooms"/>
            </range>
          </ranges>
        </level>
      </levels>
      <selections count="1">
        <selection n="[startup_funding].[Startup Name].[All]"/>
      </selections>
    </olap>
  </data>
  <extLst>
    <x:ext xmlns:x15="http://schemas.microsoft.com/office/spreadsheetml/2010/11/main" uri="{470722E0-AACD-4C17-9CDC-17EF765DBC7E}">
      <x15:slicerCacheHideItemsWithNoData count="1">
        <x15:slicerCacheOlapLevelName uniqueName="[startup_funding].[Startup Name].[Startup Name]"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estors_Name" xr10:uid="{802C7F46-E2C4-4C8B-8466-BB35D61D65C4}" sourceName="[startup_funding].[Investors Name]">
  <pivotTables>
    <pivotTable tabId="5" name="PivotTable5"/>
    <pivotTable tabId="5" name="PivotTable6"/>
    <pivotTable tabId="5" name="PivotTable7"/>
    <pivotTable tabId="5" name="PivotTable8"/>
    <pivotTable tabId="5" name="PivotTable13"/>
    <pivotTable tabId="5" name="PivotTable14"/>
    <pivotTable tabId="5" name="PivotTable15"/>
    <pivotTable tabId="5" name="PivotTable16"/>
    <pivotTable tabId="5" name="PivotTable17"/>
    <pivotTable tabId="5" name="PivotTable18"/>
    <pivotTable tabId="5" name="PivotTable19"/>
  </pivotTables>
  <data>
    <olap pivotCacheId="439171957">
      <levels count="2">
        <level uniqueName="[startup_funding].[Investors Name].[(All)]" sourceCaption="(All)" count="0"/>
        <level uniqueName="[startup_funding].[Investors Name].[Investors Name]" sourceCaption="Investors Name" count="1125">
          <ranges>
            <range startItem="0">
              <i n="[startup_funding].[Investors Name].&amp;[&quot;Kedaraa Capital, Ontario Teachers\\'&quot;]" c="&quot;Kedaraa Capital, Ontario Teachers\\'&quot;"/>
              <i n="[startup_funding].[Investors Name].&amp;[021 Capita, Binny Bansal]" c="021 Capita, Binny Bansal"/>
              <i n="[startup_funding].[Investors Name].&amp;[1Crowd]" c="1Crowd"/>
              <i n="[startup_funding].[Investors Name].&amp;[1Crowd (Through Crowd Funding)]" c="1Crowd (Through Crowd Funding)"/>
              <i n="[startup_funding].[Investors Name].&amp;[1Crowd (Through Crowdfunding)]" c="1Crowd (Through Crowdfunding)"/>
              <i n="[startup_funding].[Investors Name].&amp;[1Crowd, Ankur Capital]" c="1Crowd, Ankur Capital"/>
              <i n="[startup_funding].[Investors Name].&amp;[1Crowd, Eureka Forbes Ltd, Shapoorji Pallonji &amp; Co. Ltd.]" c="1Crowd, Eureka Forbes Ltd, Shapoorji Pallonji &amp; Co. Ltd."/>
              <i n="[startup_funding].[Investors Name].&amp;[3 Undisclosed Hnis]" c="3 Undisclosed Hnis"/>
              <i n="[startup_funding].[Investors Name].&amp;[50K Ventures]" c="50K Ventures"/>
              <i n="[startup_funding].[Investors Name].&amp;[91Maker.Com]" c="91Maker.Com"/>
              <i n="[startup_funding].[Investors Name].&amp;[A M Sikander]" c="A M Sikander"/>
              <i n="[startup_funding].[Investors Name].&amp;[A91 Partners]" c="A91 Partners"/>
              <i n="[startup_funding].[Investors Name].&amp;[Aamir Khan]" c="Aamir Khan"/>
              <i n="[startup_funding].[Investors Name].&amp;[Aarin Capital]" c="Aarin Capital"/>
              <i n="[startup_funding].[Investors Name].&amp;[Aarin Capital, Michael Herzig, Ashish Lakhanpal]" c="Aarin Capital, Michael Herzig, Ashish Lakhanpal"/>
              <i n="[startup_funding].[Investors Name].&amp;[Aavishkaar]" c="Aavishkaar"/>
              <i n="[startup_funding].[Investors Name].&amp;[Aavishkaar Venture Management]" c="Aavishkaar Venture Management"/>
              <i n="[startup_funding].[Investors Name].&amp;[Abhinav Bindra, Gaurav Marya]" c="Abhinav Bindra, Gaurav Marya"/>
              <i n="[startup_funding].[Investors Name].&amp;[Abhinav Gupta,]" c="Abhinav Gupta,"/>
              <i n="[startup_funding].[Investors Name].&amp;[Abhishek Agarwal, Krishnakumar Nataraj, Sarath Sura, Shanti Mohan, Sarthak And Nihit Agarwal, Suramya Gupta]" c="Abhishek Agarwal, Krishnakumar Nataraj, Sarath Sura, Shanti Mohan, Sarthak And Nihit Agarwal, Suramya Gupta"/>
              <i n="[startup_funding].[Investors Name].&amp;[Abi-Showatech (India) Ltd]" c="Abi-Showatech (India) Ltd"/>
              <i n="[startup_funding].[Investors Name].&amp;[Abm Knowledgeware]" c="Abm Knowledgeware"/>
              <i n="[startup_funding].[Investors Name].&amp;[Abraaj Group]" c="Abraaj Group"/>
              <i n="[startup_funding].[Investors Name].&amp;[Accel (Formerly Known As Accel Partners)]" c="Accel (Formerly Known As Accel Partners)"/>
              <i n="[startup_funding].[Investors Name].&amp;[Accel Partners]" c="Accel Partners"/>
              <i n="[startup_funding].[Investors Name].&amp;[Accel Partners India]" c="Accel Partners India"/>
              <i n="[startup_funding].[Investors Name].&amp;[Accel Partners,]" c="Accel Partners,"/>
              <i n="[startup_funding].[Investors Name].&amp;[Accel Partners, Ashish Hemrajani, Parikshit Dar, Rajesh Balpande]" c="Accel Partners, Ashish Hemrajani, Parikshit Dar, Rajesh Balpande"/>
              <i n="[startup_funding].[Investors Name].&amp;[Accel Partners, Exfinity Ventures, Partech Ventures]" c="Accel Partners, Exfinity Ventures, Partech Ventures"/>
              <i n="[startup_funding].[Investors Name].&amp;[Accel Partners, Idg Venture, Endiya Partners, Pi Ventures, Vh Capital, Axilor Ventures And Binny Bansal]" c="Accel Partners, Idg Venture, Endiya Partners, Pi Ventures, Vh Capital, Axilor Ventures And Binny Bansal"/>
              <i n="[startup_funding].[Investors Name].&amp;[Accel Partners, Idg Ventures India]" c="Accel Partners, Idg Ventures India"/>
              <i n="[startup_funding].[Investors Name].&amp;[Accel Partners, Idg Ventures, Endiya Partners, Pi Ventures, Vh Capital, Axilor Partners]" c="Accel Partners, Idg Ventures, Endiya Partners, Pi Ventures, Vh Capital, Axilor Partners"/>
              <i n="[startup_funding].[Investors Name].&amp;[Accel Partners, Idg Ventures, Kalaari Capital]" c="Accel Partners, Idg Ventures, Kalaari Capital"/>
              <i n="[startup_funding].[Investors Name].&amp;[Accel Partners, Idg Ventures, Kalaari Capital, Uc-Rnt Fund]" c="Accel Partners, Idg Ventures, Kalaari Capital, Uc-Rnt Fund"/>
              <i n="[startup_funding].[Investors Name].&amp;[Accel Partners, Jungle Ventures, Seedplus]" c="Accel Partners, Jungle Ventures, Seedplus"/>
              <i n="[startup_funding].[Investors Name].&amp;[Accel Partners, Matrix Partners, Girish Mathrubootham]" c="Accel Partners, Matrix Partners, Girish Mathrubootham"/>
              <i n="[startup_funding].[Investors Name].&amp;[Accel Partners, Nandan Nilekani Nrjn Trust, Mistletoe, Qualcomm Ventures, M&amp;S Partners]" c="Accel Partners, Nandan Nilekani Nrjn Trust, Mistletoe, Qualcomm Ventures, M&amp;S Partners"/>
              <i n="[startup_funding].[Investors Name].&amp;[Accel Partners, Nandan Nilekani,]" c="Accel Partners, Nandan Nilekani,"/>
              <i n="[startup_funding].[Investors Name].&amp;[Accel Partners, Qualcomm Ventures, M&amp;S Partners, Zop Smart]" c="Accel Partners, Qualcomm Ventures, M&amp;S Partners, Zop Smart"/>
              <i n="[startup_funding].[Investors Name].&amp;[Accel Partners, Rb Investments]" c="Accel Partners, Rb Investments"/>
              <i n="[startup_funding].[Investors Name].&amp;[Accel Partners, Sequoia Capital]" c="Accel Partners, Sequoia Capital"/>
              <i n="[startup_funding].[Investors Name].&amp;[Accel Partners, Sequoia Capital, Rb Investments]" c="Accel Partners, Sequoia Capital, Rb Investments"/>
              <i n="[startup_funding].[Investors Name].&amp;[Accel Partners, Sequoia India, Y Combinator And Others.]" c="Accel Partners, Sequoia India, Y Combinator And Others."/>
              <i n="[startup_funding].[Investors Name].&amp;[Accel Partners, Shunwei Capital]" c="Accel Partners, Shunwei Capital"/>
              <i n="[startup_funding].[Investors Name].&amp;[Accel Partners, Tiger Global And Others]" c="Accel Partners, Tiger Global And Others"/>
              <i n="[startup_funding].[Investors Name].&amp;[Accel Partners, Zephyr Peacock]" c="Accel Partners, Zephyr Peacock"/>
              <i n="[startup_funding].[Investors Name].&amp;[Accion Venture Lab, Unicorn India Ventures And Isme Ace.]" c="Accion Venture Lab, Unicorn India Ventures And Isme Ace."/>
              <i n="[startup_funding].[Investors Name].&amp;[Accion Venture Lab, Yournest Venture Capital And Other Angel Investors]" c="Accion Venture Lab, Yournest Venture Capital And Other Angel Investors"/>
              <i n="[startup_funding].[Investors Name].&amp;[Ackermans &amp; Van Haaren, Healthquad, Rebright Partners, Toppan Printing]" c="Ackermans &amp; Van Haaren, Healthquad, Rebright Partners, Toppan Printing"/>
              <i n="[startup_funding].[Investors Name].&amp;[Actis, Altimeter Capital]" c="Actis, Altimeter Capital"/>
              <i n="[startup_funding].[Investors Name].&amp;[Adag Reliance Private Equity]" c="Adag Reliance Private Equity"/>
              <i n="[startup_funding].[Investors Name].&amp;[Aegon Nv]" c="Aegon Nv"/>
              <i n="[startup_funding].[Investors Name].&amp;[Agarwal Movers Group]" c="Agarwal Movers Group"/>
              <i n="[startup_funding].[Investors Name].&amp;[Agnus Capital, Khattar Holdings]" c="Agnus Capital, Khattar Holdings"/>
              <i n="[startup_funding].[Investors Name].&amp;[Ah! Ventures]" c="Ah! Ventures"/>
              <i n="[startup_funding].[Investors Name].&amp;[Ain Capital Ventures, Renaud Laplanche]" c="Ain Capital Ventures, Renaud Laplanche"/>
              <i n="[startup_funding].[Investors Name].&amp;[Aj Ventures And Jain International Trade Organisation (Jito)]" c="Aj Ventures And Jain International Trade Organisation (Jito)"/>
              <i n="[startup_funding].[Investors Name].&amp;[Ajay Relan And Vinay Mittal]" c="Ajay Relan And Vinay Mittal"/>
              <i n="[startup_funding].[Investors Name].&amp;[Ajay Relan, Letsventure]" c="Ajay Relan, Letsventure"/>
              <i n="[startup_funding].[Investors Name].&amp;[Ajith Nair, Anish K]" c="Ajith Nair, Anish K"/>
              <i n="[startup_funding].[Investors Name].&amp;[Al Dhaheri Family]" c="Al Dhaheri Family"/>
              <i n="[startup_funding].[Investors Name].&amp;[Alex Kuruvilla, Pradeep Guha, Saket Dhankar, Rajan Pandhare]" c="Alex Kuruvilla, Pradeep Guha, Saket Dhankar, Rajan Pandhare"/>
              <i n="[startup_funding].[Investors Name].&amp;[Alibaba]" c="Alibaba"/>
              <i n="[startup_funding].[Investors Name].&amp;[Alibaba Pictures]" c="Alibaba Pictures"/>
              <i n="[startup_funding].[Investors Name].&amp;[Alibaba, Helion Venture Partners, Bessemer Venture Partners, Ascent Capital]" c="Alibaba, Helion Venture Partners, Bessemer Venture Partners, Ascent Capital"/>
              <i n="[startup_funding].[Investors Name].&amp;[Allcargo Logistics, Navneet Education And Mahavir Agency]" c="Allcargo Logistics, Navneet Education And Mahavir Agency"/>
              <i n="[startup_funding].[Investors Name].&amp;[Alok Mittal, Amit Gupta, Anuj Srivastava, Himanshu Aggarwal, Raghunandan G, Puneet Agarwal]" c="Alok Mittal, Amit Gupta, Anuj Srivastava, Himanshu Aggarwal, Raghunandan G, Puneet Agarwal"/>
              <i n="[startup_funding].[Investors Name].&amp;[Alok Rawat, Grey Orange Robotics]" c="Alok Rawat, Grey Orange Robotics"/>
              <i n="[startup_funding].[Investors Name].&amp;[Alpha Capital]" c="Alpha Capital"/>
              <i n="[startup_funding].[Investors Name].&amp;[Alphard Maritime Group]" c="Alphard Maritime Group"/>
              <i n="[startup_funding].[Investors Name].&amp;[Alteria Capital]" c="Alteria Capital"/>
              <i n="[startup_funding].[Investors Name].&amp;[Altimeter Capital, Dst Global]" c="Altimeter Capital, Dst Global"/>
              <i n="[startup_funding].[Investors Name].&amp;[Amazon]" c="Amazon"/>
              <i n="[startup_funding].[Investors Name].&amp;[Amazon Alexa Fund &amp; Dentsu Ventures]" c="Amazon Alexa Fund &amp; Dentsu Ventures"/>
              <i n="[startup_funding].[Investors Name].&amp;[Amazon Inc. And Mastercard]" c="Amazon Inc. And Mastercard"/>
              <i n="[startup_funding].[Investors Name].&amp;[Amazon, Ashish Dhawan, Catamaran Ventures, Nr Narayana Murthy.]" c="Amazon, Ashish Dhawan, Catamaran Ventures, Nr Narayana Murthy."/>
              <i n="[startup_funding].[Investors Name].&amp;[Amazon-Patni Jv]" c="Amazon-Patni Jv"/>
              <i n="[startup_funding].[Investors Name].&amp;[Ambarish Gupta, Aneesh Reddy, Bold Ventures, Vona Investments]" c="Ambarish Gupta, Aneesh Reddy, Bold Ventures, Vona Investments"/>
              <i n="[startup_funding].[Investors Name].&amp;[Ameera Shah, Vivek Bhargava]" c="Ameera Shah, Vivek Bhargava"/>
              <i n="[startup_funding].[Investors Name].&amp;[Amicus Capital]" c="Amicus Capital"/>
              <i n="[startup_funding].[Investors Name].&amp;[Amit Burman, Sidbi Venture Capital]" c="Amit Burman, Sidbi Venture Capital"/>
              <i n="[startup_funding].[Investors Name].&amp;[Amit Patni]" c="Amit Patni"/>
              <i n="[startup_funding].[Investors Name].&amp;[Amit Singhal And Unitus Seed Fund]" c="Amit Singhal And Unitus Seed Fund"/>
              <i n="[startup_funding].[Investors Name].&amp;[Amour Infrastructure]" c="Amour Infrastructure"/>
              <i n="[startup_funding].[Investors Name].&amp;[Anand Chandrasekaran, Ananth Narayanan, Mekin Maheshwari, Ravi Garikipati, Divyesh Shah, Swastika Company Ltd]" c="Anand Chandrasekaran, Ananth Narayanan, Mekin Maheshwari, Ravi Garikipati, Divyesh Shah, Swastika Company Ltd"/>
              <i n="[startup_funding].[Investors Name].&amp;[Anand Sankeshwar, Yang Shu]" c="Anand Sankeshwar, Yang Shu"/>
              <i n="[startup_funding].[Investors Name].&amp;[Aneesh Seth, Tushar Mittal]" c="Aneesh Seth, Tushar Mittal"/>
              <i n="[startup_funding].[Investors Name].&amp;[Angellist, Rahul Khanna, Rajeev Arora And Ram Ramsundar.]" c="Angellist, Rahul Khanna, Rajeev Arora And Ram Ramsundar."/>
              <i n="[startup_funding].[Investors Name].&amp;[Anglian Omega Network]" c="Anglian Omega Network"/>
              <i n="[startup_funding].[Investors Name].&amp;[Ani Technologies Pvt. Ltd]" c="Ani Technologies Pvt. Ltd"/>
              <i n="[startup_funding].[Investors Name].&amp;[Anicut Capital]" c="Anicut Capital"/>
              <i n="[startup_funding].[Investors Name].&amp;[Anil Jain &amp; Other Hnis]" c="Anil Jain &amp; Other Hnis"/>
              <i n="[startup_funding].[Investors Name].&amp;[Anirudh Damani, Vikram Lakhotia]" c="Anirudh Damani, Vikram Lakhotia"/>
              <i n="[startup_funding].[Investors Name].&amp;[Ankit Gupta, Puneet Motihar]" c="Ankit Gupta, Puneet Motihar"/>
              <i n="[startup_funding].[Investors Name].&amp;[Ankur Capital]" c="Ankur Capital"/>
              <i n="[startup_funding].[Investors Name].&amp;[Ankur Gupta]" c="Ankur Gupta"/>
              <i n="[startup_funding].[Investors Name].&amp;[Ankush Mehta]" c="Ankush Mehta"/>
              <i n="[startup_funding].[Investors Name].&amp;[Ant Financial]" c="Ant Financial"/>
              <i n="[startup_funding].[Investors Name].&amp;[Ant Financials]" c="Ant Financials"/>
              <i n="[startup_funding].[Investors Name].&amp;[Anupam Mittal, Amit Gupta, Utsav Somani, Neeraj Goenka, Farooq Adam Mukadam]" c="Anupam Mittal, Amit Gupta, Utsav Somani, Neeraj Goenka, Farooq Adam Mukadam"/>
              <i n="[startup_funding].[Investors Name].&amp;[Anupam Mittal, Sharad Sharma &amp; 14 Others]" c="Anupam Mittal, Sharad Sharma &amp; 14 Others"/>
              <i n="[startup_funding].[Investors Name].&amp;[Apis Partner, Eight Roads Ventures, Bamboo Capital Partners]" c="Apis Partner, Eight Roads Ventures, Bamboo Capital Partners"/>
              <i n="[startup_funding].[Investors Name].&amp;[Apis Partners]" c="Apis Partners"/>
              <i n="[startup_funding].[Investors Name].&amp;[Aprameya Radhakrishna, Deepak Natraj, Girish Mathrubootham, Mahesh Murthy, Pallav Nadhani, Pavan Ongole, Sandeep Mathur, Vijay Shekhar Sharma &amp; Others]" c="Aprameya Radhakrishna, Deepak Natraj, Girish Mathrubootham, Mahesh Murthy, Pallav Nadhani, Pavan Ongole, Sandeep Mathur, Vijay Shekhar Sharma &amp; Others"/>
              <i n="[startup_funding].[Investors Name].&amp;[Aramex Ventures Llc]" c="Aramex Ventures Llc"/>
              <i n="[startup_funding].[Investors Name].&amp;[Arjun Handa, Amit Jindal, Nagendra Chaudhary]" c="Arjun Handa, Amit Jindal, Nagendra Chaudhary"/>
              <i n="[startup_funding].[Investors Name].&amp;[Artha India Ventures, Singularity Holdings, Rajan Anandan, Girish Mathrubootham]" c="Artha India Ventures, Singularity Holdings, Rajan Anandan, Girish Mathrubootham"/>
              <i n="[startup_funding].[Investors Name].&amp;[Artha Venture]" c="Artha Venture"/>
              <i n="[startup_funding].[Investors Name].&amp;[Artiman Ventures]" c="Artiman Ventures"/>
              <i n="[startup_funding].[Investors Name].&amp;[Arun Tadanki, Aditya Verma]" c="Arun Tadanki, Aditya Verma"/>
              <i n="[startup_funding].[Investors Name].&amp;[Ashish Kacholi, S Chand Group]" c="Ashish Kacholi, S Chand Group"/>
              <i n="[startup_funding].[Investors Name].&amp;[Ashok Kumar Gajera]" c="Ashok Kumar Gajera"/>
              <i n="[startup_funding].[Investors Name].&amp;[Ashutosh Lawania, Rajul Jain, Badal Malick, Rishi Gupta &amp; Others]" c="Ashutosh Lawania, Rajul Jain, Badal Malick, Rishi Gupta &amp; Others"/>
              <i n="[startup_funding].[Investors Name].&amp;[Aspada Advisors, Idg Ventures, Inventus Capital]" c="Aspada Advisors, Idg Ventures, Inventus Capital"/>
              <i n="[startup_funding].[Investors Name].&amp;[Aspada Investment Advisors, Blume Ventures.]" c="Aspada Investment Advisors, Blume Ventures."/>
              <i n="[startup_funding].[Investors Name].&amp;[Aspada Investments]" c="Aspada Investments"/>
              <i n="[startup_funding].[Investors Name].&amp;[Aspire Logistics Llc]" c="Aspire Logistics Llc"/>
              <i n="[startup_funding].[Investors Name].&amp;[Asset Management (Asia) Ltd, Digital Garage Inc]" c="Asset Management (Asia) Ltd, Digital Garage Inc"/>
              <i n="[startup_funding].[Investors Name].&amp;[Atul Gupta And Saurabh Rastogi]" c="Atul Gupta And Saurabh Rastogi"/>
              <i n="[startup_funding].[Investors Name].&amp;[Atul Nishar]" c="Atul Nishar"/>
              <i n="[startup_funding].[Investors Name].&amp;[Augment Ventures, Rahul Kayan, Nikhil Golcha, Shubham Gupta, Roy Kwan]" c="Augment Ventures, Rahul Kayan, Nikhil Golcha, Shubham Gupta, Roy Kwan"/>
              <i n="[startup_funding].[Investors Name].&amp;[Auxano Deals]" c="Auxano Deals"/>
              <i n="[startup_funding].[Investors Name].&amp;[Avendus Finance]" c="Avendus Finance"/>
              <i n="[startup_funding].[Investors Name].&amp;[Avendus Finance Pvt. Ltd]" c="Avendus Finance Pvt. Ltd"/>
              <i n="[startup_funding].[Investors Name].&amp;[Avtar Monga, Chief Operating Office At Idfc Bank, Aditya Malik &amp; Others]" c="Avtar Monga, Chief Operating Office At Idfc Bank, Aditya Malik &amp; Others"/>
              <i n="[startup_funding].[Investors Name].&amp;[Axiata Digital]" c="Axiata Digital"/>
              <i n="[startup_funding].[Investors Name].&amp;[Axilor Ventures]" c="Axilor Ventures"/>
              <i n="[startup_funding].[Investors Name].&amp;[Axilor Ventures, E-City Ventures Atul Goel]" c="Axilor Ventures, E-City Ventures Atul Goel"/>
              <i n="[startup_funding].[Investors Name].&amp;[Axilor Ventures, Kumar Vembu]" c="Axilor Ventures, Kumar Vembu"/>
              <i n="[startup_funding].[Investors Name].&amp;[Axilor Ventures, Newfort Capital]" c="Axilor Ventures, Newfort Capital"/>
              <i n="[startup_funding].[Investors Name].&amp;[Axis Capital Partners]" c="Axis Capital Partners"/>
              <i n="[startup_funding].[Investors Name].&amp;[Ayesha Takia Azmi, Abu Farhan Azmi]" c="Ayesha Takia Azmi, Abu Farhan Azmi"/>
              <i n="[startup_funding].[Investors Name].&amp;[Azim Premji, Binny Bansal]" c="Azim Premji, Binny Bansal"/>
              <i n="[startup_funding].[Investors Name].&amp;[B Capital Group, Ignition Partners, Greycroft, E.Ventures, Eight Roads Ventures]" c="B Capital Group, Ignition Partners, Greycroft, E.Ventures, Eight Roads Ventures"/>
              <i n="[startup_funding].[Investors Name].&amp;[B Capital, International Finance Corporation (Ifc), Accel Partners And Idg Ventures]" c="B Capital, International Finance Corporation (Ifc), Accel Partners And Idg Ventures"/>
              <i n="[startup_funding].[Investors Name].&amp;[Bac Acquisitions, Unifi Aif, Brd Securities, Northern R Capital]" c="Bac Acquisitions, Unifi Aif, Brd Securities, Northern R Capital"/>
              <i n="[startup_funding].[Investors Name].&amp;[Balasubramanian Krishnamurthy, Sidhartha Hazarika &amp; Others]" c="Balasubramanian Krishnamurthy, Sidhartha Hazarika &amp; Others"/>
              <i n="[startup_funding].[Investors Name].&amp;[Base Of Pyramid Asia (Bopa) Pte Ltd]" c="Base Of Pyramid Asia (Bopa) Pte Ltd"/>
              <i n="[startup_funding].[Investors Name].&amp;[Baskar Subramanian, Saket Kumar, Gaurav Suri And Ankit Kesarwani]" c="Baskar Subramanian, Saket Kumar, Gaurav Suri And Ankit Kesarwani"/>
              <i n="[startup_funding].[Investors Name].&amp;[Batlivala &amp; Karani Securities, Venture Works]" c="Batlivala &amp; Karani Securities, Venture Works"/>
              <i n="[startup_funding].[Investors Name].&amp;[Battery Road Digital Holdings Llc]" c="Battery Road Digital Holdings Llc"/>
              <i n="[startup_funding].[Investors Name].&amp;[Bay Capital Investments And Others]" c="Bay Capital Investments And Others"/>
              <i n="[startup_funding].[Investors Name].&amp;[Bccl]" c="Bccl"/>
              <i n="[startup_funding].[Investors Name].&amp;[Beenext]" c="Beenext"/>
              <i n="[startup_funding].[Investors Name].&amp;[Beenext , Weh Ventures And Sprout Ventures]" c="Beenext , Weh Ventures And Sprout Ventures"/>
              <i n="[startup_funding].[Investors Name].&amp;[Beenext, Digital Garage, Beenos, Qualgro, Mamoru Taniya, Saif Partners]" c="Beenext, Digital Garage, Beenos, Qualgro, Mamoru Taniya, Saif Partners"/>
              <i n="[startup_funding].[Investors Name].&amp;[Bennett Coleman And Company Ltd (Bccl)]" c="Bennett Coleman And Company Ltd (Bccl)"/>
              <i n="[startup_funding].[Investors Name].&amp;[Bennett, Coleman And Co. Ltd (Bccl)]" c="Bennett, Coleman And Co. Ltd (Bccl)"/>
              <i n="[startup_funding].[Investors Name].&amp;[Bennett, Coleman And Company Ltd]" c="Bennett, Coleman And Company Ltd"/>
              <i n="[startup_funding].[Investors Name].&amp;[Bertelsmann India]" c="Bertelsmann India"/>
              <i n="[startup_funding].[Investors Name].&amp;[Bertelsmann India Investments]" c="Bertelsmann India Investments"/>
              <i n="[startup_funding].[Investors Name].&amp;[Bertelsmann India Investments, Mayfield India, Saama Capital, India Quotient]" c="Bertelsmann India Investments, Mayfield India, Saama Capital, India Quotient"/>
              <i n="[startup_funding].[Investors Name].&amp;[Bertelsmann India Investments, Nirvana Digital India Fund, Nirvana Digital Investment Holding, 500 Startups]" c="Bertelsmann India Investments, Nirvana Digital India Fund, Nirvana Digital Investment Holding, 500 Startups"/>
              <i n="[startup_funding].[Investors Name].&amp;[Bertelsmann India, Mayfield Capital, Saama Capital, Darrin Capital]" c="Bertelsmann India, Mayfield Capital, Saama Capital, Darrin Capital"/>
              <i n="[startup_funding].[Investors Name].&amp;[Bessemer Venture Partners]" c="Bessemer Venture Partners"/>
              <i n="[startup_funding].[Investors Name].&amp;[Bessemer Venture Partners, Jungle Ventures, Helion Ventures]" c="Bessemer Venture Partners, Jungle Ventures, Helion Ventures"/>
              <i n="[startup_funding].[Investors Name].&amp;[Bessemer Venture Partners, Orios Venture Partners, Trifecta Capital,]" c="Bessemer Venture Partners, Orios Venture Partners, Trifecta Capital,"/>
              <i n="[startup_funding].[Investors Name].&amp;[Bhanu Vikram Parsotam, Rohan Desai And Paras Patel]" c="Bhanu Vikram Parsotam, Rohan Desai And Paras Patel"/>
              <i n="[startup_funding].[Investors Name].&amp;[Bharanidharan Viswanathan, Sanjiv Mittal, Shobhit Shukla, Rahul Agarwal]" c="Bharanidharan Viswanathan, Sanjiv Mittal, Shobhit Shukla, Rahul Agarwal"/>
              <i n="[startup_funding].[Investors Name].&amp;[Bharat Innovation, Idfc-Parampara Capital, Arthavida Ventures, Jitendra Gupta &amp; Others]" c="Bharat Innovation, Idfc-Parampara Capital, Arthavida Ventures, Jitendra Gupta &amp; Others"/>
              <i n="[startup_funding].[Investors Name].&amp;[Bhavin Turakhia]" c="Bhavin Turakhia"/>
              <i n="[startup_funding].[Investors Name].&amp;[Bhupen Shah, Jayesh Parekh, Sanjay Sathe]" c="Bhupen Shah, Jayesh Parekh, Sanjay Sathe"/>
              <i n="[startup_funding].[Investors Name].&amp;[Binny Bansal]" c="Binny Bansal"/>
              <i n="[startup_funding].[Investors Name].&amp;[Binny Bansal, Anupam Mittal, Sachin Bhatia, Darius Pandole, Kunal Khattar, Dheerag Jain]" c="Binny Bansal, Anupam Mittal, Sachin Bhatia, Darius Pandole, Kunal Khattar, Dheerag Jain"/>
              <i n="[startup_funding].[Investors Name].&amp;[Bitchemy Ventures, Maheshwari Investments Pvt Ltd, Anshoo Gaur, Rama Krishna Reddy, Sandeep Seerapu]" c="Bitchemy Ventures, Maheshwari Investments Pvt Ltd, Anshoo Gaur, Rama Krishna Reddy, Sandeep Seerapu"/>
              <i n="[startup_funding].[Investors Name].&amp;[Bitkemy Ventures]" c="Bitkemy Ventures"/>
              <i n="[startup_funding].[Investors Name].&amp;[Blackjag Partners]" c="Blackjag Partners"/>
              <i n="[startup_funding].[Investors Name].&amp;[Blacksoil Capital Pvt Ltd]" c="Blacksoil Capital Pvt Ltd"/>
              <i n="[startup_funding].[Investors Name].&amp;[Blacksoil Capital Pvt. Ltd]" c="Blacksoil Capital Pvt. Ltd"/>
              <i n="[startup_funding].[Investors Name].&amp;[Blacksoil Capital Pvt. Ltd.]" c="Blacksoil Capital Pvt. Ltd."/>
              <i n="[startup_funding].[Investors Name].&amp;[Blinc Advisors, Amit Nanavati, Tashwinder Singh, Taranjit Jaswal, Amit Khanna]" c="Blinc Advisors, Amit Nanavati, Tashwinder Singh, Taranjit Jaswal, Amit Khanna"/>
              <i n="[startup_funding].[Investors Name].&amp;[Blue Orchard]" c="Blue Orchard"/>
              <i n="[startup_funding].[Investors Name].&amp;[Blueorchard Finance Ltd, Hinduja Leyland Finance And Intellegrow]" c="Blueorchard Finance Ltd, Hinduja Leyland Finance And Intellegrow"/>
              <i n="[startup_funding].[Investors Name].&amp;[Blume Ventures]" c="Blume Ventures"/>
              <i n="[startup_funding].[Investors Name].&amp;[Blume Ventures &amp; Other Unnamed Investors]" c="Blume Ventures &amp; Other Unnamed Investors"/>
              <i n="[startup_funding].[Investors Name].&amp;[Blume Ventures And Rtp Global]" c="Blume Ventures And Rtp Global"/>
              <i n="[startup_funding].[Investors Name].&amp;[Blume Ventures, Contrarian Capital, 91Springboard, Emergent Ventures, Abstract Ventures, Anthill Ventures, Axilor Ventures]" c="Blume Ventures, Contrarian Capital, 91Springboard, Emergent Ventures, Abstract Ventures, Anthill Ventures, Axilor Ventures"/>
              <i n="[startup_funding].[Investors Name].&amp;[Blume Ventures, Girish Mathrubootham, Aprameya Radhakrishna]" c="Blume Ventures, Girish Mathrubootham, Aprameya Radhakrishna"/>
              <i n="[startup_funding].[Investors Name].&amp;[Blume Ventures, Goldbell Group, Anurag Srivastava, Shailesh Rao, Amiya Pathak, Rajesh Yohanan And Rahul Garg]" c="Blume Ventures, Goldbell Group, Anurag Srivastava, Shailesh Rao, Amiya Pathak, Rajesh Yohanan And Rahul Garg"/>
              <i n="[startup_funding].[Investors Name].&amp;[Blume Ventures, Healthquad And Fireside Ventures]" c="Blume Ventures, Healthquad And Fireside Ventures"/>
              <i n="[startup_funding].[Investors Name].&amp;[Blume Ventures, Idg Ventures &amp; Indian Angel Network]" c="Blume Ventures, Idg Ventures &amp; Indian Angel Network"/>
              <i n="[startup_funding].[Investors Name].&amp;[Blume Ventures, Indian Angel Network]" c="Blume Ventures, Indian Angel Network"/>
              <i n="[startup_funding].[Investors Name].&amp;[Blume Ventures, Indian Angel Network, Kunal Shah, Sandeep Tandon]" c="Blume Ventures, Indian Angel Network, Kunal Shah, Sandeep Tandon"/>
              <i n="[startup_funding].[Investors Name].&amp;[Blume Ventures, Mumbai Angels, Ah! Ventures, Digital Currency Group, Boost Vc, Bank To The Future And Funders Club]" c="Blume Ventures, Mumbai Angels, Ah! Ventures, Digital Currency Group, Boost Vc, Bank To The Future And Funders Club"/>
              <i n="[startup_funding].[Investors Name].&amp;[Blume Ventures, Rajan Anandan, Sumit Jain, Aprameya Radhakrishna, Sujeet Kumar, Phanindra Sama]" c="Blume Ventures, Rajan Anandan, Sumit Jain, Aprameya Radhakrishna, Sujeet Kumar, Phanindra Sama"/>
              <i n="[startup_funding].[Investors Name].&amp;[Blume Ventures, Sachin Bansal, Vijay Shekhar Sharma, Binny Bansal, Kunal Shah, Sandeep Tandon, Ashish Tulsian]" c="Blume Ventures, Sachin Bansal, Vijay Shekhar Sharma, Binny Bansal, Kunal Shah, Sandeep Tandon, Ashish Tulsian"/>
              <i n="[startup_funding].[Investors Name].&amp;[Blume Ventures, Tracxn Labs]" c="Blume Ventures, Tracxn Labs"/>
              <i n="[startup_funding].[Investors Name].&amp;[Bodhtree Consulting Limited]" c="Bodhtree Consulting Limited"/>
              <i n="[startup_funding].[Investors Name].&amp;[Brand Capital]" c="Brand Capital"/>
              <i n="[startup_funding].[Investors Name].&amp;[Brand Capital And Others]" c="Brand Capital And Others"/>
              <i n="[startup_funding].[Investors Name].&amp;[Brand Capital, Paragon Trust]" c="Brand Capital, Paragon Trust"/>
              <i n="[startup_funding].[Investors Name].&amp;[Brand Capital, Siddhivinayak Skyscrapers, Dinesh R. Challa]" c="Brand Capital, Siddhivinayak Skyscrapers, Dinesh R. Challa"/>
              <i n="[startup_funding].[Investors Name].&amp;[Bravia Capital]" c="Bravia Capital"/>
              <i n="[startup_funding].[Investors Name].&amp;[Breakthrough Energy Ventures]" c="Breakthrough Energy Ventures"/>
              <i n="[startup_funding].[Investors Name].&amp;[Brian Acton]" c="Brian Acton"/>
              <i n="[startup_funding].[Investors Name].&amp;[Brigade Innovations Llp, Tv Mohandas Pai, Suhail Rahman, Bobby Reddy, M George Oommen]" c="Brigade Innovations Llp, Tv Mohandas Pai, Suhail Rahman, Bobby Reddy, M George Oommen"/>
              <i n="[startup_funding].[Investors Name].&amp;[Broadbean Capital Services]" c="Broadbean Capital Services"/>
              <i n="[startup_funding].[Investors Name].&amp;[Bytedance, Arun Sarin, Matrix Partners, Sequoia Capital India, Omidyar Network, Falcon Edge]" c="Bytedance, Arun Sarin, Matrix Partners, Sequoia Capital India, Omidyar Network, Falcon Edge"/>
              <i n="[startup_funding].[Investors Name].&amp;[C4D Partners]" c="C4D Partners"/>
              <i n="[startup_funding].[Investors Name].&amp;[Canaan Partners]" c="Canaan Partners"/>
              <i n="[startup_funding].[Investors Name].&amp;[Capitalg, Saif Partners And Lgt Impact Ventures]" c="Capitalg, Saif Partners And Lgt Impact Ventures"/>
              <i n="[startup_funding].[Investors Name].&amp;[Capitalg, Sequoia India]" c="Capitalg, Sequoia India"/>
              <i n="[startup_funding].[Investors Name].&amp;[Careernet Consulting Pvt. Ltd, Ideation Initiative Pvt. Ltd,]" c="Careernet Consulting Pvt. Ltd, Ideation Initiative Pvt. Ltd,"/>
              <i n="[startup_funding].[Investors Name].&amp;[Carlyle Group, Tiger Global]" c="Carlyle Group, Tiger Global"/>
              <i n="[startup_funding].[Investors Name].&amp;[Carpediem Capital]" c="Carpediem Capital"/>
              <i n="[startup_funding].[Investors Name].&amp;[Carpediem Capital &amp; Others]" c="Carpediem Capital &amp; Others"/>
              <i n="[startup_funding].[Investors Name].&amp;[Cashurdrive Marketing Pvt Ltd]" c="Cashurdrive Marketing Pvt Ltd"/>
              <i n="[startup_funding].[Investors Name].&amp;[Cba Capital And Others]" c="Cba Capital And Others"/>
              <i n="[startup_funding].[Investors Name].&amp;[Cdc Group Plc]" c="Cdc Group Plc"/>
              <i n="[startup_funding].[Investors Name].&amp;[Chan Zuckerberg Initiative, Times Internet Ltd, Sequoia Capital, Sofina, Lightspeed Ventures]" c="Chan Zuckerberg Initiative, Times Internet Ltd, Sequoia Capital, Sofina, Lightspeed Ventures"/>
              <i n="[startup_funding].[Investors Name].&amp;[Chandigarh Angels, Ashish Gupta, Rohit, Ashish Chand, Sunil Singh &amp; Others]" c="Chandigarh Angels, Ashish Gupta, Rohit, Ashish Chand, Sunil Singh &amp; Others"/>
              <i n="[startup_funding].[Investors Name].&amp;[Chandrashekar Tallapragada, Pankaj Kapoor]" c="Chandrashekar Tallapragada, Pankaj Kapoor"/>
              <i n="[startup_funding].[Investors Name].&amp;[Chatsworth Management, Itw Digital]" c="Chatsworth Management, Itw Digital"/>
              <i n="[startup_funding].[Investors Name].&amp;[Chennai Angels, Keiretsu Forum &amp; Others]" c="Chennai Angels, Keiretsu Forum &amp; Others"/>
              <i n="[startup_funding].[Investors Name].&amp;[China Lodging Group]" c="China Lodging Group"/>
              <i n="[startup_funding].[Investors Name].&amp;[Chiratae Ventures]" c="Chiratae Ventures"/>
              <i n="[startup_funding].[Investors Name].&amp;[Chryscapital, Existing Investors, Elevar Equity, Lgt Impact, Omidyar Network And Kaizen Private Equity Also Participated In The Round]" c="Chryscapital, Existing Investors, Elevar Equity, Lgt Impact, Omidyar Network And Kaizen Private Equity Also Participated In The Round"/>
              <i n="[startup_funding].[Investors Name].&amp;[Cio Angel Network, Indian Angel Network]" c="Cio Angel Network, Indian Angel Network"/>
              <i n="[startup_funding].[Investors Name].&amp;[Cismat Cargo Services Pvt. Ltd.]" c="Cismat Cargo Services Pvt. Ltd."/>
              <i n="[startup_funding].[Investors Name].&amp;[Clairvest Group]" c="Clairvest Group"/>
              <i n="[startup_funding].[Investors Name].&amp;[Clp Holdings Group, Innogy, \\Xc3\\X98Rstead, And Tenaska]" c="Clp Holdings Group, Innogy, \\Xc3\\X98Rstead, And Tenaska"/>
              <i n="[startup_funding].[Investors Name].&amp;[Composite Capital Management, Sequoia Capital India, Tiger Global Management]" c="Composite Capital Management, Sequoia Capital India, Tiger Global Management"/>
              <i n="[startup_funding].[Investors Name].&amp;[Cooperative Oikocredit, Caspian And Hivos-Triodos Fund]" c="Cooperative Oikocredit, Caspian And Hivos-Triodos Fund"/>
              <i n="[startup_funding].[Investors Name].&amp;[Costanoa, Learn Capital, Jyoti Bansal]" c="Costanoa, Learn Capital, Jyoti Bansal"/>
              <i n="[startup_funding].[Investors Name].&amp;[Creation Investments Capital Management, Saif Partners, Sequoia Capital, Aspada Ventures]" c="Creation Investments Capital Management, Saif Partners, Sequoia Capital, Aspada Ventures"/>
              <i n="[startup_funding].[Investors Name].&amp;[Creation Investments, Falcon Edge, Matrix Partners India And Zodius Capital]" c="Creation Investments, Falcon Edge, Matrix Partners India And Zodius Capital"/>
              <i n="[startup_funding].[Investors Name].&amp;[Credence Family Office]" c="Credence Family Office"/>
              <i n="[startup_funding].[Investors Name].&amp;[Credika And Unnamed Angel Investors]" c="Credika And Unnamed Angel Investors"/>
              <i n="[startup_funding].[Investors Name].&amp;[Ctrip.Com International Ltd]" c="Ctrip.Com International Ltd"/>
              <i n="[startup_funding].[Investors Name].&amp;[Curefit]" c="Curefit"/>
              <i n="[startup_funding].[Investors Name].&amp;[Currae Healthtech Fund, Unicorn India Ventures]" c="Currae Healthtech Fund, Unicorn India Ventures"/>
              <i n="[startup_funding].[Investors Name].&amp;[Dah Beteiligungs Gmbh]" c="Dah Beteiligungs Gmbh"/>
              <i n="[startup_funding].[Investors Name].&amp;[Daman Soni, Rajat Gupta &amp; Others]" c="Daman Soni, Rajat Gupta &amp; Others"/>
              <i n="[startup_funding].[Investors Name].&amp;[Das Capital, Axan Partners, Das Capital And It Farm]" c="Das Capital, Axan Partners, Das Capital And It Farm"/>
              <i n="[startup_funding].[Investors Name].&amp;[Das Capital, Simile Ventures]" c="Das Capital, Simile Ventures"/>
              <i n="[startup_funding].[Investors Name].&amp;[Deepak Gupta]" c="Deepak Gupta"/>
              <i n="[startup_funding].[Investors Name].&amp;[Deepak Gurnani]" c="Deepak Gurnani"/>
              <i n="[startup_funding].[Investors Name].&amp;[Delta Partners, Sequoia India, Mayfield, Blacksoil, Trifecta Capital]" c="Delta Partners, Sequoia India, Mayfield, Blacksoil, Trifecta Capital"/>
              <i n="[startup_funding].[Investors Name].&amp;[Denlow Investment Trust And Beenext]" c="Denlow Investment Trust And Beenext"/>
              <i n="[startup_funding].[Investors Name].&amp;[Deutsche Telekom Strategic Investments &amp; Others]" c="Deutsche Telekom Strategic Investments &amp; Others"/>
              <i n="[startup_funding].[Investors Name].&amp;[Devdeep Singh]" c="Devdeep Singh"/>
              <i n="[startup_funding].[Investors Name].&amp;[Devidas Desai, Vipul Gautam, Singapore Angel Network]" c="Devidas Desai, Vipul Gautam, Singapore Angel Network"/>
              <i n="[startup_funding].[Investors Name].&amp;[Dewang Neralla, Mahesh Kothurkar,Atul Agarwal]" c="Dewang Neralla, Mahesh Kothurkar,Atul Agarwal"/>
              <i n="[startup_funding].[Investors Name].&amp;[Dg Daiwa Ventures, Dg Incubation]" c="Dg Daiwa Ventures, Dg Incubation"/>
              <i n="[startup_funding].[Investors Name].&amp;[Dg Ventures India, Dewan Housing Finance Corp]" c="Dg Ventures India, Dewan Housing Finance Corp"/>
              <i n="[startup_funding].[Investors Name].&amp;[Dheeraj Jain &amp; Other Angel Investors]" c="Dheeraj Jain &amp; Other Angel Investors"/>
              <i n="[startup_funding].[Investors Name].&amp;[Dheeraj Jain, Palash Jain, Anupam Mittal, Ameera Shah, Vivek Bhargava, Rahul Singh, Ambarish Gupta,]" c="Dheeraj Jain, Palash Jain, Anupam Mittal, Ameera Shah, Vivek Bhargava, Rahul Singh, Ambarish Gupta,"/>
              <i n="[startup_funding].[Investors Name].&amp;[Dheeraj Pandey, Rajesh Yohannan, Akash Garg]" c="Dheeraj Pandey, Rajesh Yohannan, Akash Garg"/>
              <i n="[startup_funding].[Investors Name].&amp;[Dhi Group Inc, Prime Venture Partners, Beenext, Beenos, Digital Garage, Bizreach]" c="Dhi Group Inc, Prime Venture Partners, Beenext, Beenos, Digital Garage, Bizreach"/>
              <i n="[startup_funding].[Investors Name].&amp;[Diageo India]" c="Diageo India"/>
              <i n="[startup_funding].[Investors Name].&amp;[Didi Chuxing]" c="Didi Chuxing"/>
              <i n="[startup_funding].[Investors Name].&amp;[Dig Investment Ab, Deshe Holdings, Samih Toukan And Hussam Khoury]" c="Dig Investment Ab, Deshe Holdings, Samih Toukan And Hussam Khoury"/>
              <i n="[startup_funding].[Investors Name].&amp;[Digital Financial Service Lab]" c="Digital Financial Service Lab"/>
              <i n="[startup_funding].[Investors Name].&amp;[Dileep Bhatt, Milind Chaudhary]" c="Dileep Bhatt, Milind Chaudhary"/>
              <i n="[startup_funding].[Investors Name].&amp;[Dmi Finance]" c="Dmi Finance"/>
              <i n="[startup_funding].[Investors Name].&amp;[Dr Ramesh Ayyala, Satya Muthyala]" c="Dr Ramesh Ayyala, Satya Muthyala"/>
              <i n="[startup_funding].[Investors Name].&amp;[Dr. Abhishek Pandey, Jaysukh Sapra]" c="Dr. Abhishek Pandey, Jaysukh Sapra"/>
              <i n="[startup_funding].[Investors Name].&amp;[Dr. Aniruddha Malpani]" c="Dr. Aniruddha Malpani"/>
              <i n="[startup_funding].[Investors Name].&amp;[Dr. Rameshwar Kumar]" c="Dr. Rameshwar Kumar"/>
              <i n="[startup_funding].[Investors Name].&amp;[Dr. Ranjan Pai]" c="Dr. Ranjan Pai"/>
              <i n="[startup_funding].[Investors Name].&amp;[Dr. Sridhar Ramaswamy, Rakesh Mathur]" c="Dr. Sridhar Ramaswamy, Rakesh Mathur"/>
              <i n="[startup_funding].[Investors Name].&amp;[Dream Incubator]" c="Dream Incubator"/>
              <i n="[startup_funding].[Investors Name].&amp;[Dsg Consumer Partners]" c="Dsg Consumer Partners"/>
              <i n="[startup_funding].[Investors Name].&amp;[Dsg Consumer Partners, American Express Ventures, Cyber Carrier Vc, Advantedge Partners]" c="Dsg Consumer Partners, American Express Ventures, Cyber Carrier Vc, Advantedge Partners"/>
              <i n="[startup_funding].[Investors Name].&amp;[Dsg Consumer Partners, Saama Capital]" c="Dsg Consumer Partners, Saama Capital"/>
              <i n="[startup_funding].[Investors Name].&amp;[Dsg Consumer Partners, Sequoia Capital, Saama Capital]" c="Dsg Consumer Partners, Sequoia Capital, Saama Capital"/>
              <i n="[startup_funding].[Investors Name].&amp;[Dst Global And Lightspeed Venture Partners\\Xe2\\X80\\X99 Global Fund.]" c="Dst Global And Lightspeed Venture Partners\\Xe2\\X80\\X99 Global Fund."/>
              <i n="[startup_funding].[Investors Name].&amp;[Dtdc Express Ltd]" c="Dtdc Express Ltd"/>
              <i n="[startup_funding].[Investors Name].&amp;[Dunamis Ventures Pte Ltd]" c="Dunamis Ventures Pte Ltd"/>
              <i n="[startup_funding].[Investors Name].&amp;[Dunamis Ventures Pte Ltd.]" c="Dunamis Ventures Pte Ltd."/>
              <i n="[startup_funding].[Investors Name].&amp;[Earlsfield Capital]" c="Earlsfield Capital"/>
              <i n="[startup_funding].[Investors Name].&amp;[Earlsfield Capital, Sailender Solanki, Rajiv Solanki]" c="Earlsfield Capital, Sailender Solanki, Rajiv Solanki"/>
              <i n="[startup_funding].[Investors Name].&amp;[Ecl Finance]" c="Ecl Finance"/>
              <i n="[startup_funding].[Investors Name].&amp;[Edelweiss Private Equity]" c="Edelweiss Private Equity"/>
              <i n="[startup_funding].[Investors Name].&amp;[Eduardo Saverin]" c="Eduardo Saverin"/>
              <i n="[startup_funding].[Investors Name].&amp;[Eight Roads]" c="Eight Roads"/>
              <i n="[startup_funding].[Investors Name].&amp;[Eight Roads Ventures]" c="Eight Roads Ventures"/>
              <i n="[startup_funding].[Investors Name].&amp;[Eight Roads Ventures India]" c="Eight Roads Ventures India"/>
              <i n="[startup_funding].[Investors Name].&amp;[Emerald Media]" c="Emerald Media"/>
              <i n="[startup_funding].[Investors Name].&amp;[Emerald Media, Premji Invest]" c="Emerald Media, Premji Invest"/>
              <i n="[startup_funding].[Investors Name].&amp;[Emerging India]" c="Emerging India"/>
              <i n="[startup_funding].[Investors Name].&amp;[Endiya Partners]" c="Endiya Partners"/>
              <i n="[startup_funding].[Investors Name].&amp;[Endiya Partners, Ventureast]" c="Endiya Partners, Ventureast"/>
              <i n="[startup_funding].[Investors Name].&amp;[Epsilon Venture Partners]" c="Epsilon Venture Partners"/>
              <i n="[startup_funding].[Investors Name].&amp;[Epsilon Venture Partners, Tara India Fund Iv And Others]" c="Epsilon Venture Partners, Tara India Fund Iv And Others"/>
              <i n="[startup_funding].[Investors Name].&amp;[Equanimity Venture Fund]" c="Equanimity Venture Fund"/>
              <i n="[startup_funding].[Investors Name].&amp;[Equanimity Ventures]" c="Equanimity Ventures"/>
              <i n="[startup_funding].[Investors Name].&amp;[Equity Crest, Vinners, Sparknext]" c="Equity Crest, Vinners, Sparknext"/>
              <i n="[startup_funding].[Investors Name].&amp;[Eros Labs]" c="Eros Labs"/>
              <i n="[startup_funding].[Investors Name].&amp;[Evc Ventures]" c="Evc Ventures"/>
              <i n="[startup_funding].[Investors Name].&amp;[Exfinity Venture Partners]" c="Exfinity Venture Partners"/>
              <i n="[startup_funding].[Investors Name].&amp;[Exfinity Venture Partners, Blume Ventures, Beenext, Rajesh Ranavat]" c="Exfinity Venture Partners, Blume Ventures, Beenext, Rajesh Ranavat"/>
              <i n="[startup_funding].[Investors Name].&amp;[Exfinity Venture, Saha Fund Partners, Arihant Patni Of Patni Family Office, Anjali Bansal, Shardul Amarchand Mangaldas, Satish Khanna And Taparia Family Office.]" c="Exfinity Venture, Saha Fund Partners, Arihant Patni Of Patni Family Office, Anjali Bansal, Shardul Amarchand Mangaldas, Satish Khanna And Taparia Family Office."/>
              <i n="[startup_funding].[Investors Name].&amp;[Existing Investors]" c="Existing Investors"/>
              <i n="[startup_funding].[Investors Name].&amp;[Experian]" c="Experian"/>
              <i n="[startup_funding].[Investors Name].&amp;[Facebook Fb Start Programme]" c="Facebook Fb Start Programme"/>
              <i n="[startup_funding].[Investors Name].&amp;[Facebook Fbstart]" c="Facebook Fbstart"/>
              <i n="[startup_funding].[Investors Name].&amp;[Factor[E]] Ventures]" c="Factor[E] Ventures"/>
              <i n="[startup_funding].[Investors Name].&amp;[Fairfax]" c="Fairfax"/>
              <i n="[startup_funding].[Investors Name].&amp;[Falcon Edge]" c="Falcon Edge"/>
              <i n="[startup_funding].[Investors Name].&amp;[Falcon Edge Capital, Capital Advisers]" c="Falcon Edge Capital, Capital Advisers"/>
              <i n="[startup_funding].[Investors Name].&amp;[Farm To Fork, Arts Alliance, The Syndicate Fund, Sven Hensen, Zeroth And Artesian Venture Partners]" c="Farm To Fork, Arts Alliance, The Syndicate Fund, Sven Hensen, Zeroth And Artesian Venture Partners"/>
              <i n="[startup_funding].[Investors Name].&amp;[Farooq Oomerbhoy &amp; Other Angel Investors]" c="Farooq Oomerbhoy &amp; Other Angel Investors"/>
              <i n="[startup_funding].[Investors Name].&amp;[Ff Angel, Sequoia Capital]" c="Ff Angel, Sequoia Capital"/>
              <i n="[startup_funding].[Investors Name].&amp;[Fintech]" c="Fintech"/>
              <i n="[startup_funding].[Investors Name].&amp;[Fireside Ventures]" c="Fireside Ventures"/>
              <i n="[startup_funding].[Investors Name].&amp;[Firoze Irani, Vipul Parekh, Ananda Kallugadde, Rajesh K Murthy]" c="Firoze Irani, Vipul Parekh, Ananda Kallugadde, Rajesh K Murthy"/>
              <i n="[startup_funding].[Investors Name].&amp;[Flipkart]" c="Flipkart"/>
              <i n="[startup_funding].[Investors Name].&amp;[Flipkart Logistics Pvt. Ltd]" c="Flipkart Logistics Pvt. Ltd"/>
              <i n="[startup_funding].[Investors Name].&amp;[Florintree, Mathew Cyriac, Chidambaram Palaniappan, Bharat Sheth]" c="Florintree, Mathew Cyriac, Chidambaram Palaniappan, Bharat Sheth"/>
              <i n="[startup_funding].[Investors Name].&amp;[Ford Smart Mobility Llc]" c="Ford Smart Mobility Llc"/>
              <i n="[startup_funding].[Investors Name].&amp;[Fork Media]" c="Fork Media"/>
              <i n="[startup_funding].[Investors Name].&amp;[Fosun International]" c="Fosun International"/>
              <i n="[startup_funding].[Investors Name].&amp;[Franchise India]" c="Franchise India"/>
              <i n="[startup_funding].[Investors Name].&amp;[Franklin Templeton International Services Pvt. Ltd]" c="Franklin Templeton International Services Pvt. Ltd"/>
              <i n="[startup_funding].[Investors Name].&amp;[Ftv Capital, Zodius Capital]" c="Ftv Capital, Zodius Capital"/>
              <i n="[startup_funding].[Investors Name].&amp;[Fullerton Financial Holdings Pte Ltd &amp; Others]" c="Fullerton Financial Holdings Pte Ltd &amp; Others"/>
              <i n="[startup_funding].[Investors Name].&amp;[Fundamentum, Saif Partners, Bessemer Venture Partners, Rb Investments &amp; Others]" c="Fundamentum, Saif Partners, Bessemer Venture Partners, Rb Investments &amp; Others"/>
              <i n="[startup_funding].[Investors Name].&amp;[Funding Through 1Crowd Platform]" c="Funding Through 1Crowd Platform"/>
              <i n="[startup_funding].[Investors Name].&amp;[Fung Strategic Holdings]" c="Fung Strategic Holdings"/>
              <i n="[startup_funding].[Investors Name].&amp;[Gaja Capital]" c="Gaja Capital"/>
              <i n="[startup_funding].[Investors Name].&amp;[Ganesh Narasimhan, Ramana Thumu, Sudhir Mallem]" c="Ganesh Narasimhan, Ramana Thumu, Sudhir Mallem"/>
              <i n="[startup_funding].[Investors Name].&amp;[Gaurav Kachru, Sundeep Singh Sahni, Jatin Aneja, Arun Malhotra]" c="Gaurav Kachru, Sundeep Singh Sahni, Jatin Aneja, Arun Malhotra"/>
              <i n="[startup_funding].[Investors Name].&amp;[Gaurav Singhvi, Zaffiro Ventures]" c="Gaurav Singhvi, Zaffiro Ventures"/>
              <i n="[startup_funding].[Investors Name].&amp;[Gbim Technologies Pvt Ltd]" c="Gbim Technologies Pvt Ltd"/>
              <i n="[startup_funding].[Investors Name].&amp;[Gems Advisory, Alok Mittal And Sachin Bhatia]" c="Gems Advisory, Alok Mittal And Sachin Bhatia"/>
              <i n="[startup_funding].[Investors Name].&amp;[Gems Advisory, Quarizon]" c="Gems Advisory, Quarizon"/>
              <i n="[startup_funding].[Investors Name].&amp;[Gems Group]" c="Gems Group"/>
              <i n="[startup_funding].[Investors Name].&amp;[General Atlantic]" c="General Atlantic"/>
              <i n="[startup_funding].[Investors Name].&amp;[General Catalyst Partners]" c="General Catalyst Partners"/>
              <i n="[startup_funding].[Investors Name].&amp;[General Catalyst, Founder Collective]" c="General Catalyst, Founder Collective"/>
              <i n="[startup_funding].[Investors Name].&amp;[Gic, Tiger Global Management, Nexus Venture Partners]" c="Gic, Tiger Global Management, Nexus Venture Partners"/>
              <i n="[startup_funding].[Investors Name].&amp;[Global Institutional Investors]" c="Global Institutional Investors"/>
              <i n="[startup_funding].[Investors Name].&amp;[Globevestor]" c="Globevestor"/>
              <i n="[startup_funding].[Investors Name].&amp;[Gmo Japan, Neelesh Bhatnagar]" c="Gmo Japan, Neelesh Bhatnagar"/>
              <i n="[startup_funding].[Investors Name].&amp;[Gmo Payment Gateway, Mediatek]" c="Gmo Payment Gateway, Mediatek"/>
              <i n="[startup_funding].[Investors Name].&amp;[Goldman Sachs]" c="Goldman Sachs"/>
              <i n="[startup_funding].[Investors Name].&amp;[Goldman Sachs Group, Zodius Technology Fund, Norwest Venture Partners, Bertelsmann India]" c="Goldman Sachs Group, Zodius Technology Fund, Norwest Venture Partners, Bertelsmann India"/>
              <i n="[startup_funding].[Investors Name].&amp;[Goldman Sachs Investment Partners And Silicon Valley-Based Accel, Wellington, Sequoia Capital, B Capital, Lightstreet, Sands Capital And International Finance Corporation,]" c="Goldman Sachs Investment Partners And Silicon Valley-Based Accel, Wellington, Sequoia Capital, B Capital, Lightstreet, Sands Capital And International Finance Corporation,"/>
              <i n="[startup_funding].[Investors Name].&amp;[Goldman Sachs, Hedge Fund &amp; Others]" c="Goldman Sachs, Hedge Fund &amp; Others"/>
              <i n="[startup_funding].[Investors Name].&amp;[Google]" c="Google"/>
              <i n="[startup_funding].[Investors Name].&amp;[Gray Matters]" c="Gray Matters"/>
              <i n="[startup_funding].[Investors Name].&amp;[Gray Matters Capital]" c="Gray Matters Capital"/>
              <i n="[startup_funding].[Investors Name].&amp;[Gree Ventures, Kalaari Capital And Idg Ventures India, Summit Media, Atul Goel, And Gurpreet Singh]" c="Gree Ventures, Kalaari Capital And Idg Ventures India, Summit Media, Atul Goel, And Gurpreet Singh"/>
              <i n="[startup_funding].[Investors Name].&amp;[Green House Ventures (Ghv)]" c="Green House Ventures (Ghv)"/>
              <i n="[startup_funding].[Investors Name].&amp;[Green House Ventures Accelerator]" c="Green House Ventures Accelerator"/>
              <i n="[startup_funding].[Investors Name].&amp;[Grex.In]" c="Grex.In"/>
              <i n="[startup_funding].[Investors Name].&amp;[Group Of Undisclosed Angel Investors &amp; Hnis]" c="Group Of Undisclosed Angel Investors &amp; Hnis"/>
              <i n="[startup_funding].[Investors Name].&amp;[Groupe Sos]" c="Groupe Sos"/>
              <i n="[startup_funding].[Investors Name].&amp;[Growth Dna]" c="Growth Dna"/>
              <i n="[startup_funding].[Investors Name].&amp;[Growthstory, Apurva Salapuria, Hitesh Oberoi, Sidharth Pansari, Nirupa Shankar]" c="Growthstory, Apurva Salapuria, Hitesh Oberoi, Sidharth Pansari, Nirupa Shankar"/>
              <i n="[startup_funding].[Investors Name].&amp;[Growx Ventures, Kunal Shah, Sandeep Tandon, Haresh Chawla, Powai Lake Ventures, Globevestor]" c="Growx Ventures, Kunal Shah, Sandeep Tandon, Haresh Chawla, Powai Lake Ventures, Globevestor"/>
              <i n="[startup_funding].[Investors Name].&amp;[Gujarat Venture Finance Limited (Gvfl), Bennett Coleman &amp; Co. Ltd]" c="Gujarat Venture Finance Limited (Gvfl), Bennett Coleman &amp; Co. Ltd"/>
              <i n="[startup_funding].[Investors Name].&amp;[Gvfl]" c="Gvfl"/>
              <i n="[startup_funding].[Investors Name].&amp;[Gvfl Ltd]" c="Gvfl Ltd"/>
              <i n="[startup_funding].[Investors Name].&amp;[Haresh Chawla]" c="Haresh Chawla"/>
              <i n="[startup_funding].[Investors Name].&amp;[Hari Krishna, Ajay Modani, Dr V Ravinder, Anirudh Rastogi, Abhishek Jain, Rakesh Gakhar, Rajeev Mudumba, Nagendra Prasad Bhanuprakash]" c="Hari Krishna, Ajay Modani, Dr V Ravinder, Anirudh Rastogi, Abhishek Jain, Rakesh Gakhar, Rajeev Mudumba, Nagendra Prasad Bhanuprakash"/>
              <i n="[startup_funding].[Investors Name].&amp;[Harmony Partners, Rb Investments &amp; Existing Investors]" c="Harmony Partners, Rb Investments &amp; Existing Investors"/>
              <i n="[startup_funding].[Investors Name].&amp;[Harsh Mahajan, Farhan Naqvi, Sreepathy Viswanathan]" c="Harsh Mahajan, Farhan Naqvi, Sreepathy Viswanathan"/>
              <i n="[startup_funding].[Investors Name].&amp;[Harsh Vardhan Hada]" c="Harsh Vardhan Hada"/>
              <i n="[startup_funding].[Investors Name].&amp;[Havya Sharma, Amit Nagar]" c="Havya Sharma, Amit Nagar"/>
              <i n="[startup_funding].[Investors Name].&amp;[Hax Accelerator]" c="Hax Accelerator"/>
              <i n="[startup_funding].[Investors Name].&amp;[Hbm Healthcare Investments, Maverick Capital Ventures, Sequoia India, Omidyar Network And Kae Capital]" c="Hbm Healthcare Investments, Maverick Capital Ventures, Sequoia India, Omidyar Network And Kae Capital"/>
              <i n="[startup_funding].[Investors Name].&amp;[Hdfc Bank, Axis Bank]" c="Hdfc Bank, Axis Bank"/>
              <i n="[startup_funding].[Investors Name].&amp;[Hdfc Life, Hdfc Asset Management]" c="Hdfc Life, Hdfc Asset Management"/>
              <i n="[startup_funding].[Investors Name].&amp;[Hdfc, Faering Capital, Elevate Sports]" c="Hdfc, Faering Capital, Elevate Sports"/>
              <i n="[startup_funding].[Investors Name].&amp;[Helion Venture Partners, Beenext]" c="Helion Venture Partners, Beenext"/>
              <i n="[startup_funding].[Investors Name].&amp;[Helion Ventures Partners]" c="Helion Ventures Partners"/>
              <i n="[startup_funding].[Investors Name].&amp;[Helix Investments]" c="Helix Investments"/>
              <i n="[startup_funding].[Investors Name].&amp;[Hemant Sahni]" c="Hemant Sahni"/>
              <i n="[startup_funding].[Investors Name].&amp;[Hero Motocorp]" c="Hero Motocorp"/>
              <i n="[startup_funding].[Investors Name].&amp;[Hinduja Leyland Finance, Intellegrow]" c="Hinduja Leyland Finance, Intellegrow"/>
              <i n="[startup_funding].[Investors Name].&amp;[Hines]" c="Hines"/>
              <i n="[startup_funding].[Investors Name].&amp;[His Co. Ltd, Makemytrip]" c="His Co. Ltd, Makemytrip"/>
              <i n="[startup_funding].[Investors Name].&amp;[Hooting Starts Sports Llp, Franchise India Brands]" c="Hooting Starts Sports Llp, Franchise India Brands"/>
              <i n="[startup_funding].[Investors Name].&amp;[Hr Fund]" c="Hr Fund"/>
              <i n="[startup_funding].[Investors Name].&amp;[Ht Media]" c="Ht Media"/>
              <i n="[startup_funding].[Investors Name].&amp;[Ht Media Ltd]" c="Ht Media Ltd"/>
              <i n="[startup_funding].[Investors Name].&amp;[Hunch Ventures, Spiral Ventures, 500 Startups, Singapore Angel Network, Citrus Payments]" c="Hunch Ventures, Spiral Ventures, 500 Startups, Singapore Angel Network, Citrus Payments"/>
              <i n="[startup_funding].[Investors Name].&amp;[Hyderabad Angels]" c="Hyderabad Angels"/>
              <i n="[startup_funding].[Investors Name].&amp;[Hyperplane Venture Capital And Several Angel Investors]" c="Hyperplane Venture Capital And Several Angel Investors"/>
              <i n="[startup_funding].[Investors Name].&amp;[Hyundai, Edelweiss And Beenext, Dream Incubator, Sunjay Kapoor And Telama Investment]" c="Hyundai, Edelweiss And Beenext, Dream Incubator, Sunjay Kapoor And Telama Investment"/>
              <i n="[startup_funding].[Investors Name].&amp;[Ian Fund]" c="Ian Fund"/>
              <i n="[startup_funding].[Investors Name].&amp;[Ian Fund, Beenext, Indian Angel Network]" c="Ian Fund, Beenext, Indian Angel Network"/>
              <i n="[startup_funding].[Investors Name].&amp;[Ibhubs]" c="Ibhubs"/>
              <i n="[startup_funding].[Investors Name].&amp;[Idal Health, Growx Ventures, Capier Investments, Globevestor &amp; Others]" c="Idal Health, Growx Ventures, Capier Investments, Globevestor &amp; Others"/>
              <i n="[startup_funding].[Investors Name].&amp;[Ideaspring Capital]" c="Ideaspring Capital"/>
              <i n="[startup_funding].[Investors Name].&amp;[Idein Ventures]" c="Idein Ventures"/>
              <i n="[startup_funding].[Investors Name].&amp;[Idfc Parampara Early Stage Opportunities Fund]" c="Idfc Parampara Early Stage Opportunities Fund"/>
              <i n="[startup_funding].[Investors Name].&amp;[Idfc Spice Fund, Micromax Informatics]" c="Idfc Spice Fund, Micromax Informatics"/>
              <i n="[startup_funding].[Investors Name].&amp;[Idg Ventures]" c="Idg Ventures"/>
              <i n="[startup_funding].[Investors Name].&amp;[Idg Ventures India]" c="Idg Ventures India"/>
              <i n="[startup_funding].[Investors Name].&amp;[Idg Ventures India Advisors, Jungle Ventures]" c="Idg Ventures India Advisors, Jungle Ventures"/>
              <i n="[startup_funding].[Investors Name].&amp;[Idg Ventures India, Inventus Capital, Blume Ventures]" c="Idg Ventures India, Inventus Capital, Blume Ventures"/>
              <i n="[startup_funding].[Investors Name].&amp;[Idg Ventures India, Michael &amp; Susan Dell Foundation, Draper Associates, Unitus Seed Fund]" c="Idg Ventures India, Michael &amp; Susan Dell Foundation, Draper Associates, Unitus Seed Fund"/>
              <i n="[startup_funding].[Investors Name].&amp;[Idg Ventures, Accel Partners]" c="Idg Ventures, Accel Partners"/>
              <i n="[startup_funding].[Investors Name].&amp;[Idg Ventures, Accel Partners, Kalaari Capital And Others]" c="Idg Ventures, Accel Partners, Kalaari Capital And Others"/>
              <i n="[startup_funding].[Investors Name].&amp;[Idg Ventures, Axilor Ventures]" c="Idg Ventures, Axilor Ventures"/>
              <i n="[startup_funding].[Investors Name].&amp;[Idg Ventures, Axilor Ventures, Emergent Ventures, Indian Angel Network]" c="Idg Ventures, Axilor Ventures, Emergent Ventures, Indian Angel Network"/>
              <i n="[startup_funding].[Investors Name].&amp;[Idg Ventures, Blume Ventures, Saha Fund,]" c="Idg Ventures, Blume Ventures, Saha Fund,"/>
              <i n="[startup_funding].[Investors Name].&amp;[Idg Ventures, Endiya Partners]" c="Idg Ventures, Endiya Partners"/>
              <i n="[startup_funding].[Investors Name].&amp;[Idg Ventures, Indian Angel Network (Ian), Yournest Angel Fund]" c="Idg Ventures, Indian Angel Network (Ian), Yournest Angel Fund"/>
              <i n="[startup_funding].[Investors Name].&amp;[Idg Ventures, Sequoia Capital, Gree Ventures]" c="Idg Ventures, Sequoia Capital, Gree Ventures"/>
              <i n="[startup_funding].[Investors Name].&amp;[Ifmr Capital]" c="Ifmr Capital"/>
              <i n="[startup_funding].[Investors Name].&amp;[Ifmr Capital Finance]" c="Ifmr Capital Finance"/>
              <i n="[startup_funding].[Investors Name].&amp;[Ignition Partners, Greycroft Partners, Fidelity Growth Partners India]" c="Ignition Partners, Greycroft Partners, Fidelity Growth Partners India"/>
              <i n="[startup_funding].[Investors Name].&amp;[Iifl And Accel Partners, Kalaari Capital, Ivycap Ventures, Rb Investments]" c="Iifl And Accel Partners, Kalaari Capital, Ivycap Ventures, Rb Investments"/>
              <i n="[startup_funding].[Investors Name].&amp;[Iifl Seed Ventures Fund, Mayfield Ventures]" c="Iifl Seed Ventures Fund, Mayfield Ventures"/>
              <i n="[startup_funding].[Investors Name].&amp;[Iifl Seed Ventures, Kae Capital, Fj Labs, Singularity Ventures, Growx, Tracxn Labs, Axis Capital]" c="Iifl Seed Ventures, Kae Capital, Fj Labs, Singularity Ventures, Growx, Tracxn Labs, Axis Capital"/>
              <i n="[startup_funding].[Investors Name].&amp;[Iifl Wealth Management Seed Venture Fund, Omidyar Network, Khosla Impact, Aspada]" c="Iifl Wealth Management Seed Venture Fund, Omidyar Network, Khosla Impact, Aspada"/>
              <i n="[startup_funding].[Investors Name].&amp;[Il&amp;Fs Investment Managers, Omidyar Network.]" c="Il&amp;Fs Investment Managers, Omidyar Network."/>
              <i n="[startup_funding].[Investors Name].&amp;[Il&amp;Fs Private Equity, Kae Capital &amp; Others]" c="Il&amp;Fs Private Equity, Kae Capital &amp; Others"/>
              <i n="[startup_funding].[Investors Name].&amp;[Il&amp;Fs, Trust Capital, Rosy Blue Securities, Radhakrishan Damani And Rakesh Jhunjhunwala]" c="Il&amp;Fs, Trust Capital, Rosy Blue Securities, Radhakrishan Damani And Rakesh Jhunjhunwala"/>
              <i n="[startup_funding].[Investors Name].&amp;[Impanix Capital]" c="Impanix Capital"/>
              <i n="[startup_funding].[Investors Name].&amp;[Incofin Investment Management.]" c="Incofin Investment Management."/>
              <i n="[startup_funding].[Investors Name].&amp;[Incred Finance, Fullerton India Credit Company Ltd]" c="Incred Finance, Fullerton India Credit Company Ltd"/>
              <i n="[startup_funding].[Investors Name].&amp;[Incred, Krishnakumar Natarajan, Ravi Bhardwaj]" c="Incred, Krishnakumar Natarajan, Ravi Bhardwaj"/>
              <i n="[startup_funding].[Investors Name].&amp;[India Nivesh Growth Fund, Sixth Sense, Tci Ventures]" c="India Nivesh Growth Fund, Sixth Sense, Tci Ventures"/>
              <i n="[startup_funding].[Investors Name].&amp;[India Quotient]" c="India Quotient"/>
              <i n="[startup_funding].[Investors Name].&amp;[India Quotient And Others]" c="India Quotient And Others"/>
              <i n="[startup_funding].[Investors Name].&amp;[India Quotient, Axilor Ventures]" c="India Quotient, Axilor Ventures"/>
              <i n="[startup_funding].[Investors Name].&amp;[India Quotient, Fao Ventures, Indian Angel Network, Tushar Singh, Ranjan Sharma]" c="India Quotient, Fao Ventures, Indian Angel Network, Tushar Singh, Ranjan Sharma"/>
              <i n="[startup_funding].[Investors Name].&amp;[India Quotient, Shunwei Capital]" c="India Quotient, Shunwei Capital"/>
              <i n="[startup_funding].[Investors Name].&amp;[Indian Angel Network]" c="Indian Angel Network"/>
              <i n="[startup_funding].[Investors Name].&amp;[Indian Angel Network (Ian), Beenext, The Chennai Angels, Sunil Munjal]" c="Indian Angel Network (Ian), Beenext, The Chennai Angels, Sunil Munjal"/>
              <i n="[startup_funding].[Investors Name].&amp;[Indian Angel Network,]" c="Indian Angel Network,"/>
              <i n="[startup_funding].[Investors Name].&amp;[Indian Angel Network, Anand Mahindra]" c="Indian Angel Network, Anand Mahindra"/>
              <i n="[startup_funding].[Investors Name].&amp;[Indian Angel Network, Let Venture]" c="Indian Angel Network, Let Venture"/>
              <i n="[startup_funding].[Investors Name].&amp;[Indian Angel Network, Stanford Angels, Entrepreneurs India]" c="Indian Angel Network, Stanford Angels, Entrepreneurs India"/>
              <i n="[startup_funding].[Investors Name].&amp;[Indian Angel Network, Tracxn Labs &amp; Others]" c="Indian Angel Network, Tracxn Labs &amp; Others"/>
              <i n="[startup_funding].[Investors Name].&amp;[Indian Fintech Fund, Rainmatter]" c="Indian Fintech Fund, Rainmatter"/>
              <i n="[startup_funding].[Investors Name].&amp;[Indianivesh Venture Capital Fund]" c="Indianivesh Venture Capital Fund"/>
              <i n="[startup_funding].[Investors Name].&amp;[Individual Investors]" c="Individual Investors"/>
              <i n="[startup_funding].[Investors Name].&amp;[Indochine International]" c="Indochine International"/>
              <i n="[startup_funding].[Investors Name].&amp;[Indusage Partners, Bill &amp; Melinda Gates Foundation, Qualcomm Venture, Abb Technology Ventures, Omnivore, Blume Ventures, Venture Highway And Beenext]" c="Indusage Partners, Bill &amp; Melinda Gates Foundation, Qualcomm Venture, Abb Technology Ventures, Omnivore, Blume Ventures, Venture Highway And Beenext"/>
              <i n="[startup_funding].[Investors Name].&amp;[Infibeam]" c="Infibeam"/>
              <i n="[startup_funding].[Investors Name].&amp;[Infibeam, Ccavenue]" c="Infibeam, Ccavenue"/>
              <i n="[startup_funding].[Investors Name].&amp;[Infina Finance Pvt. Ltd, Uday Kotak]" c="Infina Finance Pvt. Ltd, Uday Kotak"/>
              <i n="[startup_funding].[Investors Name].&amp;[Info Edge]" c="Info Edge"/>
              <i n="[startup_funding].[Investors Name].&amp;[Info Edge (India)]" c="Info Edge (India)"/>
              <i n="[startup_funding].[Investors Name].&amp;[Info Edge (India) Ltd]" c="Info Edge (India) Ltd"/>
              <i n="[startup_funding].[Investors Name].&amp;[Info Edge (India) Ltd And Temasek]" c="Info Edge (India) Ltd And Temasek"/>
              <i n="[startup_funding].[Investors Name].&amp;[Info Edge, Aet Fund, Akatsuki And Incubate Fund From Japan And Better Capital Angellist Syndicate.]" c="Info Edge, Aet Fund, Akatsuki And Incubate Fund From Japan And Better Capital Angellist Syndicate."/>
              <i n="[startup_funding].[Investors Name].&amp;[Infoedge]" c="Infoedge"/>
              <i n="[startup_funding].[Investors Name].&amp;[Infuse Ventures]" c="Infuse Ventures"/>
              <i n="[startup_funding].[Investors Name].&amp;[Infuse Ventures, Jll]" c="Infuse Ventures, Jll"/>
              <i n="[startup_funding].[Investors Name].&amp;[Ingram Content Group]" c="Ingram Content Group"/>
              <i n="[startup_funding].[Investors Name].&amp;[Initia Holdings,Vipin Agarwal And Others.]" c="Initia Holdings,Vipin Agarwal And Others."/>
              <i n="[startup_funding].[Investors Name].&amp;[Innovations East]" c="Innovations East"/>
              <i n="[startup_funding].[Investors Name].&amp;[Innoven Capital]" c="Innoven Capital"/>
              <i n="[startup_funding].[Investors Name].&amp;[Innoven Capital India]" c="Innoven Capital India"/>
              <i n="[startup_funding].[Investors Name].&amp;[Insight Partners]" c="Insight Partners"/>
              <i n="[startup_funding].[Investors Name].&amp;[Insight Venture Partners, Accel Partners And Tiger Global Management.]" c="Insight Venture Partners, Accel Partners And Tiger Global Management."/>
              <i n="[startup_funding].[Investors Name].&amp;[Insignia Ventures Partners, Lightbridge Partners &amp; Kairos]" c="Insignia Ventures Partners, Lightbridge Partners &amp; Kairos"/>
              <i n="[startup_funding].[Investors Name].&amp;[Insistor, Oikocredit]" c="Insistor, Oikocredit"/>
              <i n="[startup_funding].[Investors Name].&amp;[Insitor Impact Asia Fund, Acumen Fund]" c="Insitor Impact Asia Fund, Acumen Fund"/>
              <i n="[startup_funding].[Investors Name].&amp;[Instalabs]" c="Instalabs"/>
              <i n="[startup_funding].[Investors Name].&amp;[Institutional Venture Partners, Norwest Venture Partners, Lightspeed Venture Partners, Crv]" c="Institutional Venture Partners, Norwest Venture Partners, Lightspeed Venture Partners, Crv"/>
              <i n="[startup_funding].[Investors Name].&amp;[International Finance Corp, Tpg Growth, Adveq Management, Idg Ventures, Ratan Tata, Kris Gopalakrishnan]" c="International Finance Corp, Tpg Growth, Adveq Management, Idg Ventures, Ratan Tata, Kris Gopalakrishnan"/>
              <i n="[startup_funding].[Investors Name].&amp;[International Finance Corporation]" c="International Finance Corporation"/>
              <i n="[startup_funding].[Investors Name].&amp;[International Finance Corporation (Ifc), Inventus Capital Partners, Accel Partners, Kalaari Capital, And Nandan Nilekani,]" c="International Finance Corporation (Ifc), Inventus Capital Partners, Accel Partners, Kalaari Capital, And Nandan Nilekani,"/>
              <i n="[startup_funding].[Investors Name].&amp;[International Finance Corporation, Rocketship, Accel Partners, Jungle Ventures, Shailesh Rao, Venture Highway]" c="International Finance Corporation, Rocketship, Accel Partners, Jungle Ventures, Shailesh Rao, Venture Highway"/>
              <i n="[startup_funding].[Investors Name].&amp;[International Finance Corporation, Transamerica And Others.]" c="International Finance Corporation, Transamerica And Others."/>
              <i n="[startup_funding].[Investors Name].&amp;[International Financial Corporation]" c="International Financial Corporation"/>
              <i n="[startup_funding].[Investors Name].&amp;[Iron Pillar And Iifl, Blume Ventures, Omidyar Network]" c="Iron Pillar And Iifl, Blume Ventures, Omidyar Network"/>
              <i n="[startup_funding].[Investors Name].&amp;[Iron Pillar, Perceptive Advisors, Romulus Capital And Kalaari Capital]" c="Iron Pillar, Perceptive Advisors, Romulus Capital And Kalaari Capital"/>
              <i n="[startup_funding].[Investors Name].&amp;[Ivy League Alumni Angel Network]" c="Ivy League Alumni Angel Network"/>
              <i n="[startup_funding].[Investors Name].&amp;[Ivycap Ventures]" c="Ivycap Ventures"/>
              <i n="[startup_funding].[Investors Name].&amp;[Ivycap Ventures Advisors, Singularity Ventures And Ravi Dhariwal]" c="Ivycap Ventures Advisors, Singularity Ventures And Ravi Dhariwal"/>
              <i n="[startup_funding].[Investors Name].&amp;[Ivycap Ventures, Orios Venture Partners, Mayfield India]" c="Ivycap Ventures, Orios Venture Partners, Mayfield India"/>
              <i n="[startup_funding].[Investors Name].&amp;[Janak Jain]" c="Janak Jain"/>
              <i n="[startup_funding].[Investors Name].&amp;[Jasper Infotech Pvt Ltd]" c="Jasper Infotech Pvt Ltd"/>
              <i n="[startup_funding].[Investors Name].&amp;[Javelin Startupo Victory Fund]" c="Javelin Startupo Victory Fund"/>
              <i n="[startup_funding].[Investors Name].&amp;[Jay Vijayan]" c="Jay Vijayan"/>
              <i n="[startup_funding].[Investors Name].&amp;[Jayabalan Subramanian]" c="Jayabalan Subramanian"/>
              <i n="[startup_funding].[Investors Name].&amp;[Jitendra Gupta, Pankaj Tripathi]" c="Jitendra Gupta, Pankaj Tripathi"/>
              <i n="[startup_funding].[Investors Name].&amp;[Jll, 1Crowd]" c="Jll, 1Crowd"/>
              <i n="[startup_funding].[Investors Name].&amp;[Jones Lang Lasalle]" c="Jones Lang Lasalle"/>
              <i n="[startup_funding].[Investors Name].&amp;[Js Capital Management, Social Capital, Horizons Ventures,]" c="Js Capital Management, Social Capital, Horizons Ventures,"/>
              <i n="[startup_funding].[Investors Name].&amp;[Jsw Ventures, Blume Ventures &amp; Ivycap Ventures]" c="Jsw Ventures, Blume Ventures &amp; Ivycap Ventures"/>
              <i n="[startup_funding].[Investors Name].&amp;[Jsw Ventures, Omidyar Network, Sattva Capital, Venture Works]" c="Jsw Ventures, Omidyar Network, Sattva Capital, Venture Works"/>
              <i n="[startup_funding].[Investors Name].&amp;[Jungle Ventures]" c="Jungle Ventures"/>
              <i n="[startup_funding].[Investors Name].&amp;[Jungle Ventures, Taurus Value Creation, Konly Venture, Blume Ventures]" c="Jungle Ventures, Taurus Value Creation, Konly Venture, Blume Ventures"/>
              <i n="[startup_funding].[Investors Name].&amp;[Justin Kan, Qasar Younis, Paul Bucche, Susa Ventures, Kima Ventures, Axan Venture, Scm Holdings]" c="Justin Kan, Qasar Younis, Paul Bucche, Susa Ventures, Kima Ventures, Axan Venture, Scm Holdings"/>
              <i n="[startup_funding].[Investors Name].&amp;[K2 Capital]" c="K2 Capital"/>
              <i n="[startup_funding].[Investors Name].&amp;[Kae Capital]" c="Kae Capital"/>
              <i n="[startup_funding].[Investors Name].&amp;[Kae Capital, India Quotient, Ifmr, And Mas Financial Services Ltd]" c="Kae Capital, India Quotient, Ifmr, And Mas Financial Services Ltd"/>
              <i n="[startup_funding].[Investors Name].&amp;[Kae Capital, Khosla Impact]" c="Kae Capital, Khosla Impact"/>
              <i n="[startup_funding].[Investors Name].&amp;[Kae Capital, Kunal Shah, Sandeep Tandon]" c="Kae Capital, Kunal Shah, Sandeep Tandon"/>
              <i n="[startup_funding].[Investors Name].&amp;[Kae Capital, M&amp;S Partners,]" c="Kae Capital, M&amp;S Partners,"/>
              <i n="[startup_funding].[Investors Name].&amp;[Kaizen Management Advisors, Devry Inc]" c="Kaizen Management Advisors, Devry Inc"/>
              <i n="[startup_funding].[Investors Name].&amp;[Kalaari Capital]" c="Kalaari Capital"/>
              <i n="[startup_funding].[Investors Name].&amp;[Kalaari Capital Accelerator Program]" c="Kalaari Capital Accelerator Program"/>
              <i n="[startup_funding].[Investors Name].&amp;[Kalaari Capital Partners, Qualcomm, 3One4 Capital Advisors, Uc-Rnt]" c="Kalaari Capital Partners, Qualcomm, 3One4 Capital Advisors, Uc-Rnt"/>
              <i n="[startup_funding].[Investors Name].&amp;[Kalaari Capital, Idg Ventures India]" c="Kalaari Capital, Idg Ventures India"/>
              <i n="[startup_funding].[Investors Name].&amp;[Kalaari Capital, India Quotient]" c="Kalaari Capital, India Quotient"/>
              <i n="[startup_funding].[Investors Name].&amp;[Kalaari Capital, Inventus Capital, Tekton Ventures, Kae Capital]" c="Kalaari Capital, Inventus Capital, Tekton Ventures, Kae Capital"/>
              <i n="[startup_funding].[Investors Name].&amp;[Kalaari Capital, Nexus India Capital Advisors]" c="Kalaari Capital, Nexus India Capital Advisors"/>
              <i n="[startup_funding].[Investors Name].&amp;[Kalaari Capital, Norwest Venture Partners]" c="Kalaari Capital, Norwest Venture Partners"/>
              <i n="[startup_funding].[Investors Name].&amp;[Kalaari Capital, Omidyar Network And Accion Venture Labs]" c="Kalaari Capital, Omidyar Network And Accion Venture Labs"/>
              <i n="[startup_funding].[Investors Name].&amp;[Kalaari Capital, Qualcomm Ventures, Ru-Net, Zodius Technology Opportunities Fund,]" c="Kalaari Capital, Qualcomm Ventures, Ru-Net, Zodius Technology Opportunities Fund,"/>
              <i n="[startup_funding].[Investors Name].&amp;[Kalaari Capital, Rakesh And Rajesh Jhunjhunwala]" c="Kalaari Capital, Rakesh And Rajesh Jhunjhunwala"/>
              <i n="[startup_funding].[Investors Name].&amp;[Kalaari Capital, Saif Partners, Steadview Capital, Sequoia Capital]" c="Kalaari Capital, Saif Partners, Steadview Capital, Sequoia Capital"/>
              <i n="[startup_funding].[Investors Name].&amp;[Kalaari Capital, Udayan Goyal]" c="Kalaari Capital, Udayan Goyal"/>
              <i n="[startup_funding].[Investors Name].&amp;[Kalaari Capital, Unilever Ventures And Blume Ventures]" c="Kalaari Capital, Unilever Ventures And Blume Ventures"/>
              <i n="[startup_funding].[Investors Name].&amp;[Kalpavriksh]" c="Kalpavriksh"/>
              <i n="[startup_funding].[Investors Name].&amp;[Kalpvriksh]" c="Kalpvriksh"/>
              <i n="[startup_funding].[Investors Name].&amp;[Kalyan Krishnamurthy]" c="Kalyan Krishnamurthy"/>
              <i n="[startup_funding].[Investors Name].&amp;[Kanpur Angels &amp; Others]" c="Kanpur Angels &amp; Others"/>
              <i n="[startup_funding].[Investors Name].&amp;[Kantilal Patel]" c="Kantilal Patel"/>
              <i n="[startup_funding].[Investors Name].&amp;[Kapil Dev]" c="Kapil Dev"/>
              <i n="[startup_funding].[Investors Name].&amp;[Kapil Goel]" c="Kapil Goel"/>
              <i n="[startup_funding].[Investors Name].&amp;[Karanpal Singh &amp; Others]" c="Karanpal Singh &amp; Others"/>
              <i n="[startup_funding].[Investors Name].&amp;[Katabole Technology Venture]" c="Katabole Technology Venture"/>
              <i n="[startup_funding].[Investors Name].&amp;[Kaushal Agarwal, Harminder Sahani, Kk Mehra, Pranay Jivrajka, Navjot Saini]" c="Kaushal Agarwal, Harminder Sahani, Kk Mehra, Pranay Jivrajka, Navjot Saini"/>
              <i n="[startup_funding].[Investors Name].&amp;[Kedar Lele, Ghv Accelerator]" c="Kedar Lele, Ghv Accelerator"/>
              <i n="[startup_funding].[Investors Name].&amp;[Keiretsu Forum]" c="Keiretsu Forum"/>
              <i n="[startup_funding].[Investors Name].&amp;[Keyur Joshi, Pavan Bakeri]" c="Keyur Joshi, Pavan Bakeri"/>
              <i n="[startup_funding].[Investors Name].&amp;[Khazanah Nasional Berhad]" c="Khazanah Nasional Berhad"/>
              <i n="[startup_funding].[Investors Name].&amp;[Kingsway Fci Fund, Kck Global &amp; Others]" c="Kingsway Fci Fund, Kck Global &amp; Others"/>
              <i n="[startup_funding].[Investors Name].&amp;[Kiran Mazumdar-Shaw, Unitus Seed Fund]" c="Kiran Mazumdar-Shaw, Unitus Seed Fund"/>
              <i n="[startup_funding].[Investors Name].&amp;[Kirthiga Reddy, Renuka Ramanath,Cherry Tin]" c="Kirthiga Reddy, Renuka Ramanath,Cherry Tin"/>
              <i n="[startup_funding].[Investors Name].&amp;[Kleiner Perkins, Goldman Sachs, Pine Brook]" c="Kleiner Perkins, Goldman Sachs, Pine Brook"/>
              <i n="[startup_funding].[Investors Name].&amp;[Koen Bouwers, Lomesh Agarwal, Jeroen Mensen, Pablo Van Den Bosch &amp; Others]" c="Koen Bouwers, Lomesh Agarwal, Jeroen Mensen, Pablo Van Den Bosch &amp; Others"/>
              <i n="[startup_funding].[Investors Name].&amp;[Korea Investment Partners, Vertex Ventures]" c="Korea Investment Partners, Vertex Ventures"/>
              <i n="[startup_funding].[Investors Name].&amp;[Kotak Mahindra Bank]" c="Kotak Mahindra Bank"/>
              <i n="[startup_funding].[Investors Name].&amp;[Kris Gopalakrishnan, Dr. Ranjan Pai]" c="Kris Gopalakrishnan, Dr. Ranjan Pai"/>
              <i n="[startup_funding].[Investors Name].&amp;[Kris Gopalakrishnan, Pratithi Investment Trust, Memg Family Office, S Gopal]" c="Kris Gopalakrishnan, Pratithi Investment Trust, Memg Family Office, S Gopal"/>
              <i n="[startup_funding].[Investors Name].&amp;[Krishna Jhujhunwala, Dr. Apoorv Ranjan Sharma, Anirudh Damani, Anand Ladsariya, Sanjay Mehta &amp; Others]" c="Krishna Jhujhunwala, Dr. Apoorv Ranjan Sharma, Anirudh Damani, Anand Ladsariya, Sanjay Mehta &amp; Others"/>
              <i n="[startup_funding].[Investors Name].&amp;[Krishna Rokhale]" c="Krishna Rokhale"/>
              <i n="[startup_funding].[Investors Name].&amp;[Kstart Capital]" c="Kstart Capital"/>
              <i n="[startup_funding].[Investors Name].&amp;[Ktb Network, Saif Partners, Beenext, Digital Garage]" c="Ktb Network, Saif Partners, Beenext, Digital Garage"/>
              <i n="[startup_funding].[Investors Name].&amp;[Kunal Shah, Letsventure, Anupam Mittal, Hetal Sonpal]" c="Kunal Shah, Letsventure, Anupam Mittal, Hetal Sonpal"/>
              <i n="[startup_funding].[Investors Name].&amp;[Kwan Entertainment &amp; Marketing Solutions, Powerhouse Ventures &amp; Others]" c="Kwan Entertainment &amp; Marketing Solutions, Powerhouse Ventures &amp; Others"/>
              <i n="[startup_funding].[Investors Name].&amp;[L\\Xe2\\X80\\X99Occitane]" c="L\\Xe2\\X80\\X99Occitane"/>
              <i n="[startup_funding].[Investors Name].&amp;[Lakestar And Jungle Ventures, Softbank Deepcore.]" c="Lakestar And Jungle Ventures, Softbank Deepcore."/>
              <i n="[startup_funding].[Investors Name].&amp;[Lakshmi Vilas Bank &amp; Undisclosed Hnis]" c="Lakshmi Vilas Bank &amp; Undisclosed Hnis"/>
              <i n="[startup_funding].[Investors Name].&amp;[Lalit Vase]" c="Lalit Vase"/>
              <i n="[startup_funding].[Investors Name].&amp;[Lalitesh Katragadda, Ganayantrika Systems]" c="Lalitesh Katragadda, Ganayantrika Systems"/>
              <i n="[startup_funding].[Investors Name].&amp;[Lead Angels Network]" c="Lead Angels Network"/>
              <i n="[startup_funding].[Investors Name].&amp;[Lead Angels Network, Anbu Pandian, Prabhakar Mr &amp; Others]" c="Lead Angels Network, Anbu Pandian, Prabhakar Mr &amp; Others"/>
              <i n="[startup_funding].[Investors Name].&amp;[Leapfrog Investments, Aspada Investment, Quona Capital]" c="Leapfrog Investments, Aspada Investment, Quona Capital"/>
              <i n="[startup_funding].[Investors Name].&amp;[Lemelson Foundation, Michael And Susan Dell Foundation]" c="Lemelson Foundation, Michael And Susan Dell Foundation"/>
              <i n="[startup_funding].[Investors Name].&amp;[Leo Capital]" c="Leo Capital"/>
              <i n="[startup_funding].[Investors Name].&amp;[Letsventure]" c="Letsventure"/>
              <i n="[startup_funding].[Investors Name].&amp;[Letsventure, Pitchright Venture, 91Springboard, Al Nour International Holdings And Mark V Investments]" c="Letsventure, Pitchright Venture, 91Springboard, Al Nour International Holdings And Mark V Investments"/>
              <i n="[startup_funding].[Investors Name].&amp;[Letsventure, Rajan Anandan, Basab Pradhan, Vivek Khare And Bijoy George]" c="Letsventure, Rajan Anandan, Basab Pradhan, Vivek Khare And Bijoy George"/>
              <i n="[startup_funding].[Investors Name].&amp;[Lg Chandrasekhar]" c="Lg Chandrasekhar"/>
              <i n="[startup_funding].[Investors Name].&amp;[Lightbox]" c="Lightbox"/>
              <i n="[startup_funding].[Investors Name].&amp;[Lightbox Ventures]" c="Lightbox Ventures"/>
              <i n="[startup_funding].[Investors Name].&amp;[Lightbox Ventures And Others]" c="Lightbox Ventures And Others"/>
              <i n="[startup_funding].[Investors Name].&amp;[Lightbox Ventures, Axis Capital &amp; Others]" c="Lightbox Ventures, Axis Capital &amp; Others"/>
              <i n="[startup_funding].[Investors Name].&amp;[Lighthouse]" c="Lighthouse"/>
              <i n="[startup_funding].[Investors Name].&amp;[Lighthouse Funds &amp; Thuasne Participations]" c="Lighthouse Funds &amp; Thuasne Participations"/>
              <i n="[startup_funding].[Investors Name].&amp;[Lightspeed &amp; Yuri Milner]" c="Lightspeed &amp; Yuri Milner"/>
              <i n="[startup_funding].[Investors Name].&amp;[Lightspeed India]" c="Lightspeed India"/>
              <i n="[startup_funding].[Investors Name].&amp;[Lightspeed India Partners]" c="Lightspeed India Partners"/>
              <i n="[startup_funding].[Investors Name].&amp;[Lightspeed India Partners, Blume Ventures, Cyberagent Ventures, Growx Ventures, Imj Investment Partners]" c="Lightspeed India Partners, Blume Ventures, Cyberagent Ventures, Growx Ventures, Imj Investment Partners"/>
              <i n="[startup_funding].[Investors Name].&amp;[Lightspeed India Partners, Endiya Partners, 3One4 Capital Advisors Llp, Startupxseed Ventures Llp]" c="Lightspeed India Partners, Endiya Partners, 3One4 Capital Advisors Llp, Startupxseed Ventures Llp"/>
              <i n="[startup_funding].[Investors Name].&amp;[Lightspeed India Partners, Saif Partners, India Quotient, Venture Highway]" c="Lightspeed India Partners, Saif Partners, India Quotient, Venture Highway"/>
              <i n="[startup_funding].[Investors Name].&amp;[Lightspeed India Partners, Waterbridge Ventures]" c="Lightspeed India Partners, Waterbridge Ventures"/>
              <i n="[startup_funding].[Investors Name].&amp;[Lightspeed Venture Partners]" c="Lightspeed Venture Partners"/>
              <i n="[startup_funding].[Investors Name].&amp;[Lightspeed Venture Partners India, Lightspeed Us]" c="Lightspeed Venture Partners India, Lightspeed Us"/>
              <i n="[startup_funding].[Investors Name].&amp;[Lightspeed Venture Partners, Vy Capital,]" c="Lightspeed Venture Partners, Vy Capital,"/>
              <i n="[startup_funding].[Investors Name].&amp;[Ligthbox Ventures Ii, Lightbox Expansion Fund, Sequoia Capital India, Runet South Asia, Rb Investments]" c="Ligthbox Ventures Ii, Lightbox Expansion Fund, Sequoia Capital India, Runet South Asia, Rb Investments"/>
              <i n="[startup_funding].[Investors Name].&amp;[Lindwall Family Investments Llc (Lfi)]" c="Lindwall Family Investments Llc (Lfi)"/>
              <i n="[startup_funding].[Investors Name].&amp;[Line Ventures Corporation, Line Corp, Naver, Shinhan Bank And Ts Investment]" c="Line Ventures Corporation, Line Corp, Naver, Shinhan Bank And Ts Investment"/>
              <i n="[startup_funding].[Investors Name].&amp;[Lion Ventures]" c="Lion Ventures"/>
              <i n="[startup_funding].[Investors Name].&amp;[Lionrock Capital]" c="Lionrock Capital"/>
              <i n="[startup_funding].[Investors Name].&amp;[Lohia Group, Andre Hoffman]" c="Lohia Group, Andre Hoffman"/>
              <i n="[startup_funding].[Investors Name].&amp;[Lok Capital]" c="Lok Capital"/>
              <i n="[startup_funding].[Investors Name].&amp;[Lok Capital, Iifl Wealth]" c="Lok Capital, Iifl Wealth"/>
              <i n="[startup_funding].[Investors Name].&amp;[Lothal Angel Ventures]" c="Lothal Angel Ventures"/>
              <i n="[startup_funding].[Investors Name].&amp;[Lumis Partners]" c="Lumis Partners"/>
              <i n="[startup_funding].[Investors Name].&amp;[Lumis Partners, The Hr Fund, Rajul Garg, Quintillion Media]" c="Lumis Partners, The Hr Fund, Rajul Garg, Quintillion Media"/>
              <i n="[startup_funding].[Investors Name].&amp;[Mahalingam K, Girish Mathrubootham]" c="Mahalingam K, Girish Mathrubootham"/>
              <i n="[startup_funding].[Investors Name].&amp;[Mahendra Patel, Nilender Chauhan]" c="Mahendra Patel, Nilender Chauhan"/>
              <i n="[startup_funding].[Investors Name].&amp;[Maheshwar Peri, Founder And Chairman Of Career Information Portal Careers360, And Jamshed Jeejeebhoy, Director At Byramjee Jeejeebhoy Pvt. Ltd Were Among The Angels]" c="Maheshwar Peri, Founder And Chairman Of Career Information Portal Careers360, And Jamshed Jeejeebhoy, Director At Byramjee Jeejeebhoy Pvt. Ltd Were Among The Angels"/>
              <i n="[startup_funding].[Investors Name].&amp;[Mahindra &amp; Mahindra And Infuse Ventures]" c="Mahindra &amp; Mahindra And Infuse Ventures"/>
              <i n="[startup_funding].[Investors Name].&amp;[Mahindra And Mahindra Financial Services]" c="Mahindra And Mahindra Financial Services"/>
              <i n="[startup_funding].[Investors Name].&amp;[Mahindra Holidays &amp; Resorts India Ltd]" c="Mahindra Holidays &amp; Resorts India Ltd"/>
              <i n="[startup_funding].[Investors Name].&amp;[Mahindra Partners, Eight Roads Ventures, F-Prime Capital Partners]" c="Mahindra Partners, Eight Roads Ventures, F-Prime Capital Partners"/>
              <i n="[startup_funding].[Investors Name].&amp;[Makemytrip Limited]" c="Makemytrip Limited"/>
              <i n="[startup_funding].[Investors Name].&amp;[Malini Patel, Stelcore Management Services, Anjani Prasad]" c="Malini Patel, Stelcore Management Services, Anjani Prasad"/>
              <i n="[startup_funding].[Investors Name].&amp;[Mall Industries Development Bank Of India (Sidbi)]" c="Mall Industries Development Bank Of India (Sidbi)"/>
              <i n="[startup_funding].[Investors Name].&amp;[Man Capital]" c="Man Capital"/>
              <i n="[startup_funding].[Investors Name].&amp;[Man Capital Llp, Girnar Software, Others]" c="Man Capital Llp, Girnar Software, Others"/>
              <i n="[startup_funding].[Investors Name].&amp;[Manipal Education And Medical Group (Memg)]" c="Manipal Education And Medical Group (Memg)"/>
              <i n="[startup_funding].[Investors Name].&amp;[Manipal Education And Medical Group (Memg), Sar Group, The Grover Trust]" c="Manipal Education And Medical Group (Memg), Sar Group, The Grover Trust"/>
              <i n="[startup_funding].[Investors Name].&amp;[Manish Kheterpal, Vinay Mittal, Dinesh Mittal, Sandeep Gupta]" c="Manish Kheterpal, Vinay Mittal, Dinesh Mittal, Sandeep Gupta"/>
              <i n="[startup_funding].[Investors Name].&amp;[Manish Maheshwari, Contrarian Vriddhi Fund]" c="Manish Maheshwari, Contrarian Vriddhi Fund"/>
              <i n="[startup_funding].[Investors Name].&amp;[Manish Poddar, Arun Garg, Parmeshwar Sharma]" c="Manish Poddar, Arun Garg, Parmeshwar Sharma"/>
              <i n="[startup_funding].[Investors Name].&amp;[March Capital Partners]" c="March Capital Partners"/>
              <i n="[startup_funding].[Investors Name].&amp;[Massif, A Dutch Government Fund]" c="Massif, A Dutch Government Fund"/>
              <i n="[startup_funding].[Investors Name].&amp;[Mathew Cyriac, Florintree Advisors,]" c="Mathew Cyriac, Florintree Advisors,"/>
              <i n="[startup_funding].[Investors Name].&amp;[Matrix Partners]" c="Matrix Partners"/>
              <i n="[startup_funding].[Investors Name].&amp;[Matrix Partners India]" c="Matrix Partners India"/>
              <i n="[startup_funding].[Investors Name].&amp;[Matrix Partners India, Khosla Ventures]" c="Matrix Partners India, Khosla Ventures"/>
              <i n="[startup_funding].[Investors Name].&amp;[Matrix Partners India, Sequoia India]" c="Matrix Partners India, Sequoia India"/>
              <i n="[startup_funding].[Investors Name].&amp;[Matrix Partners India, Waterbridge Ventures, Whiteboard Capital, Sarbvir Singh]" c="Matrix Partners India, Waterbridge Ventures, Whiteboard Capital, Sarbvir Singh"/>
              <i n="[startup_funding].[Investors Name].&amp;[Matrix Partners, Accel]" c="Matrix Partners, Accel"/>
              <i n="[startup_funding].[Investors Name].&amp;[Matrix Partners, Bhavish Aggarwal, Ankit Bhati, Binny Bansal, Kunal Shah And Manish Patel.]" c="Matrix Partners, Bhavish Aggarwal, Ankit Bhati, Binny Bansal, Kunal Shah And Manish Patel."/>
              <i n="[startup_funding].[Investors Name].&amp;[Matrix Partners, Nexus Ventures]" c="Matrix Partners, Nexus Ventures"/>
              <i n="[startup_funding].[Investors Name].&amp;[Matrix Partners, Stellaris Venture Partners, Kalaari Capital]" c="Matrix Partners, Stellaris Venture Partners, Kalaari Capital"/>
              <i n="[startup_funding].[Investors Name].&amp;[Maverick Capital Ventures, Sequoia Capital, Omidyar Network]" c="Maverick Capital Ventures, Sequoia Capital, Omidyar Network"/>
              <i n="[startup_funding].[Investors Name].&amp;[Max Levchin, Scott Banister]" c="Max Levchin, Scott Banister"/>
              <i n="[startup_funding].[Investors Name].&amp;[Mayank Shah, Shreyans Shah]" c="Mayank Shah, Shreyans Shah"/>
              <i n="[startup_funding].[Investors Name].&amp;[Mayfield Fund]" c="Mayfield Fund"/>
              <i n="[startup_funding].[Investors Name].&amp;[Mayfield India Ii Management Ltd]" c="Mayfield India Ii Management Ltd"/>
              <i n="[startup_funding].[Investors Name].&amp;[Mayfield India, 3One4 Capital, Sistema Asia Fund, Neoplux Technology Fund]" c="Mayfield India, 3One4 Capital, Sistema Asia Fund, Neoplux Technology Fund"/>
              <i n="[startup_funding].[Investors Name].&amp;[Mayfield India, Trifecta Capital]" c="Mayfield India, Trifecta Capital"/>
              <i n="[startup_funding].[Investors Name].&amp;[Mayfield Ventures]" c="Mayfield Ventures"/>
              <i n="[startup_funding].[Investors Name].&amp;[Mayfield, Nishant Rao, Dileep Nath]" c="Mayfield, Nishant Rao, Dileep Nath"/>
              <i n="[startup_funding].[Investors Name].&amp;[Mdi Ventures &amp; Telkom Indonesia]" c="Mdi Ventures &amp; Telkom Indonesia"/>
              <i n="[startup_funding].[Investors Name].&amp;[Mediatek Inc.]" c="Mediatek Inc."/>
              <i n="[startup_funding].[Investors Name].&amp;[Mehul Shah]" c="Mehul Shah"/>
              <i n="[startup_funding].[Investors Name].&amp;[Mekin Maheshwari, Bharat Vijay, Krish Seshadri, Amar Arsikere]" c="Mekin Maheshwari, Bharat Vijay, Krish Seshadri, Amar Arsikere"/>
              <i n="[startup_funding].[Investors Name].&amp;[Menterra Social Impact Fund]" c="Menterra Social Impact Fund"/>
              <i n="[startup_funding].[Investors Name].&amp;[Menterra Social Impact Fund, Unitus Seed Fund]" c="Menterra Social Impact Fund, Unitus Seed Fund"/>
              <i n="[startup_funding].[Investors Name].&amp;[Meritech Capital Partners]" c="Meritech Capital Partners"/>
              <i n="[startup_funding].[Investors Name].&amp;[Metaform Ventures, Hemant Luthra, Micro Venture Capital Firm Gems Partners And Others]" c="Metaform Ventures, Hemant Luthra, Micro Venture Capital Firm Gems Partners And Others"/>
              <i n="[startup_funding].[Investors Name].&amp;[Michael &amp; Susan Dell Foundation]" c="Michael &amp; Susan Dell Foundation"/>
              <i n="[startup_funding].[Investors Name].&amp;[Michael &amp; Susan Dell Foundation, Lgt Impact Ventures]" c="Michael &amp; Susan Dell Foundation, Lgt Impact Ventures"/>
              <i n="[startup_funding].[Investors Name].&amp;[Michael And Susan Dell Foundation]" c="Michael And Susan Dell Foundation"/>
              <i n="[startup_funding].[Investors Name].&amp;[Michael And Susan Dell Foundation, Anand Mahindra]" c="Michael And Susan Dell Foundation, Anand Mahindra"/>
              <i n="[startup_funding].[Investors Name].&amp;[Michael Patrick Hickey]" c="Michael Patrick Hickey"/>
              <i n="[startup_funding].[Investors Name].&amp;[Microsoft Ventures, Salesforce Ventures]" c="Microsoft Ventures, Salesforce Ventures"/>
              <i n="[startup_funding].[Investors Name].&amp;[Microsoft, Ebay, Tencent Holdings]" c="Microsoft, Ebay, Tencent Holdings"/>
              <i n="[startup_funding].[Investors Name].&amp;[Milestone]" c="Milestone"/>
              <i n="[startup_funding].[Investors Name].&amp;[Mistletoe, M&amp;S Partners]" c="Mistletoe, M&amp;S Partners"/>
              <i n="[startup_funding].[Investors Name].&amp;[Mitsui &amp; Co.]" c="Mitsui &amp; Co."/>
              <i n="[startup_funding].[Investors Name].&amp;[Mohammed Khan, Sameer Narayan &amp; Others]" c="Mohammed Khan, Sameer Narayan &amp; Others"/>
              <i n="[startup_funding].[Investors Name].&amp;[Mohan Alexander, R. Natarajan, Vikrant Varshney, Amit Sinha]" c="Mohan Alexander, R. Natarajan, Vikrant Varshney, Amit Sinha"/>
              <i n="[startup_funding].[Investors Name].&amp;[Mohit Goel]" c="Mohit Goel"/>
              <i n="[startup_funding].[Investors Name].&amp;[Mohit Joshi &amp; Others]" c="Mohit Joshi &amp; Others"/>
              <i n="[startup_funding].[Investors Name].&amp;[Mohit Lalvani]" c="Mohit Lalvani"/>
              <i n="[startup_funding].[Investors Name].&amp;[Mohit Srivastav, Kishore Ganji, Venkat Vallabhaneni, Rajeev Menon]" c="Mohit Srivastav, Kishore Ganji, Venkat Vallabhaneni, Rajeev Menon"/>
              <i n="[startup_funding].[Investors Name].&amp;[Momagic Technologies]" c="Momagic Technologies"/>
              <i n="[startup_funding].[Investors Name].&amp;[Montane Ventures]" c="Montane Ventures"/>
              <i n="[startup_funding].[Investors Name].&amp;[Morgan Stanley Private Equity Asia]" c="Morgan Stanley Private Equity Asia"/>
              <i n="[startup_funding].[Investors Name].&amp;[Mount Nathan Advisors]" c="Mount Nathan Advisors"/>
              <i n="[startup_funding].[Investors Name].&amp;[Mountain Pain Capital, Suncoast Investments]" c="Mountain Pain Capital, Suncoast Investments"/>
              <i n="[startup_funding].[Investors Name].&amp;[Mr. Manoj Prasad]" c="Mr. Manoj Prasad"/>
              <i n="[startup_funding].[Investors Name].&amp;[Ms Dhoni]" c="Ms Dhoni"/>
              <i n="[startup_funding].[Investors Name].&amp;[Mudit Saxena, Evan Lim]" c="Mudit Saxena, Evan Lim"/>
              <i n="[startup_funding].[Investors Name].&amp;[Mukesh Kumar Gupta]" c="Mukesh Kumar Gupta"/>
              <i n="[startup_funding].[Investors Name].&amp;[Mukul Singhal, Rohit Jain, Himanshu Aggrawal, Sunil Goyal Ashish Gupta,]" c="Mukul Singhal, Rohit Jain, Himanshu Aggrawal, Sunil Goyal Ashish Gupta,"/>
              <i n="[startup_funding].[Investors Name].&amp;[Multiple Angel Investors]" c="Multiple Angel Investors"/>
              <i n="[startup_funding].[Investors Name].&amp;[Multiple Investors Through Ten Minute Million Competition]" c="Multiple Investors Through Ten Minute Million Competition"/>
              <i n="[startup_funding].[Investors Name].&amp;[Multipoint Capital,]" c="Multipoint Capital,"/>
              <i n="[startup_funding].[Investors Name].&amp;[Mumbai Angels]" c="Mumbai Angels"/>
              <i n="[startup_funding].[Investors Name].&amp;[Mumbai Angels Network, Fireside Ventures, Singapore Angel Network]" c="Mumbai Angels Network, Fireside Ventures, Singapore Angel Network"/>
              <i n="[startup_funding].[Investors Name].&amp;[Mumbai Angels, Ravikanth Reddy]" c="Mumbai Angels, Ravikanth Reddy"/>
              <i n="[startup_funding].[Investors Name].&amp;[Munesh Khanna]" c="Munesh Khanna"/>
              <i n="[startup_funding].[Investors Name].&amp;[Nahata Family, Waheed Alli]" c="Nahata Family, Waheed Alli"/>
              <i n="[startup_funding].[Investors Name].&amp;[Nandan Nilekani]" c="Nandan Nilekani"/>
              <i n="[startup_funding].[Investors Name].&amp;[Nandan Nilekani, Accel Partners]" c="Nandan Nilekani, Accel Partners"/>
              <i n="[startup_funding].[Investors Name].&amp;[Nandan Nilekani, Accel Partners, Kalaari Capital And Inventus Capital]" c="Nandan Nilekani, Accel Partners, Kalaari Capital And Inventus Capital"/>
              <i n="[startup_funding].[Investors Name].&amp;[Nanoholdings]" c="Nanoholdings"/>
              <i n="[startup_funding].[Investors Name].&amp;[Narottam Thudi, Shireesh Palle]" c="Narottam Thudi, Shireesh Palle"/>
              <i n="[startup_funding].[Investors Name].&amp;[Nasper, Accel India, Saif Partners, Bessemer Venture Partners, Harmony Partners, Norwest Venture Partners]" c="Nasper, Accel India, Saif Partners, Bessemer Venture Partners, Harmony Partners, Norwest Venture Partners"/>
              <i n="[startup_funding].[Investors Name].&amp;[Naspers]" c="Naspers"/>
              <i n="[startup_funding].[Investors Name].&amp;[National Science And Technology Entrepreneurship Development Board]" c="National Science And Technology Entrepreneurship Development Board"/>
              <i n="[startup_funding].[Investors Name].&amp;[Naturals Salon Chain]" c="Naturals Salon Chain"/>
              <i n="[startup_funding].[Investors Name].&amp;[Naveen Arya, Tarun Joshi]" c="Naveen Arya, Tarun Joshi"/>
              <i n="[startup_funding].[Investors Name].&amp;[Naveen Gupta]" c="Naveen Gupta"/>
              <i n="[startup_funding].[Investors Name].&amp;[Nb Ventures]" c="Nb Ventures"/>
              <i n="[startup_funding].[Investors Name].&amp;[Nb Ventures, Mediassist]" c="Nb Ventures, Mediassist"/>
              <i n="[startup_funding].[Investors Name].&amp;[Nederlandse Financierings-Maatschappij Voor Ontwikkelingslanden N.V.]" c="Nederlandse Financierings-Maatschappij Voor Ontwikkelingslanden N.V."/>
              <i n="[startup_funding].[Investors Name].&amp;[Nelstone Ventures, Transmedia Capital, Maiden Lane Ventures, Csc Upshot &amp; Angel Investors]" c="Nelstone Ventures, Transmedia Capital, Maiden Lane Ventures, Csc Upshot &amp; Angel Investors"/>
              <i n="[startup_funding].[Investors Name].&amp;[Neoplux, Oppo, Idg Ventures India, Kalaari Capital, Gree Ventures And Summit Media]" c="Neoplux, Oppo, Idg Ventures India, Kalaari Capital, Gree Ventures And Summit Media"/>
              <i n="[startup_funding].[Investors Name].&amp;[Net1 Ueps Technologies Inc]" c="Net1 Ueps Technologies Inc"/>
              <i n="[startup_funding].[Investors Name].&amp;[Network 18]" c="Network 18"/>
              <i n="[startup_funding].[Investors Name].&amp;[New Atlantic Ventures]" c="New Atlantic Ventures"/>
              <i n="[startup_funding].[Investors Name].&amp;[New Enterprise Associates (Nea), Blume Ventures]" c="New Enterprise Associates (Nea), Blume Ventures"/>
              <i n="[startup_funding].[Investors Name].&amp;[Newbie Promoter Pvt Ltd]" c="Newbie Promoter Pvt Ltd"/>
              <i n="[startup_funding].[Investors Name].&amp;[Newbie Promoters]" c="Newbie Promoters"/>
              <i n="[startup_funding].[Investors Name].&amp;[Next Orbit Ventures Fund]" c="Next Orbit Ventures Fund"/>
              <i n="[startup_funding].[Investors Name].&amp;[Nexus Venture Partners]" c="Nexus Venture Partners"/>
              <i n="[startup_funding].[Investors Name].&amp;[Nexus Venture Partners, Blume Ventures]" c="Nexus Venture Partners, Blume Ventures"/>
              <i n="[startup_funding].[Investors Name].&amp;[Nexus Venture Partners, Innoven Capital]" c="Nexus Venture Partners, Innoven Capital"/>
              <i n="[startup_funding].[Investors Name].&amp;[Nexus Venture Partners, Mekin Maheshwari]" c="Nexus Venture Partners, Mekin Maheshwari"/>
              <i n="[startup_funding].[Investors Name].&amp;[Nexus Venture Partners, Mgv, Liquid 2 Ventures, Hack Vc, Emergent Ventures And Y Combinator]" c="Nexus Venture Partners, Mgv, Liquid 2 Ventures, Hack Vc, Emergent Ventures And Y Combinator"/>
              <i n="[startup_funding].[Investors Name].&amp;[Nexus Venture Partners, Omidyar Network]" c="Nexus Venture Partners, Omidyar Network"/>
              <i n="[startup_funding].[Investors Name].&amp;[Nexus Venture Partners, Omidyar Network And Shunwei Capital]" c="Nexus Venture Partners, Omidyar Network And Shunwei Capital"/>
              <i n="[startup_funding].[Investors Name].&amp;[Nexus Venture Partners, Prime Venture Partners And Others]" c="Nexus Venture Partners, Prime Venture Partners And Others"/>
              <i n="[startup_funding].[Investors Name].&amp;[Nibhrant Shah, Anandbir Singh, Anirudh Sheth, Pratik Singhi, Vikram Mehta, Murali Nair]" c="Nibhrant Shah, Anandbir Singh, Anirudh Sheth, Pratik Singhi, Vikram Mehta, Murali Nair"/>
              <i n="[startup_funding].[Investors Name].&amp;[Nihon Kotsu Co]" c="Nihon Kotsu Co"/>
              <i n="[startup_funding].[Investors Name].&amp;[Ninestarter]" c="Ninestarter"/>
              <i n="[startup_funding].[Investors Name].&amp;[Nitin Bagmane &amp; Other Undisclosed Investors]" c="Nitin Bagmane &amp; Other Undisclosed Investors"/>
              <i n="[startup_funding].[Investors Name].&amp;[Nitin Passi, Manickam Mahalingam, Udaan Angels, Rajesh Arora, Arkas Industries]" c="Nitin Passi, Manickam Mahalingam, Udaan Angels, Rajesh Arora, Arkas Industries"/>
              <i n="[startup_funding].[Investors Name].&amp;[Norwest Venture Partners]" c="Norwest Venture Partners"/>
              <i n="[startup_funding].[Investors Name].&amp;[Norwest Venture Partners, Accel India]" c="Norwest Venture Partners, Accel India"/>
              <i n="[startup_funding].[Investors Name].&amp;[Norwest Venture Partners, Cdc Group, The Uk Development Finance Institution And P Surendra Pai]" c="Norwest Venture Partners, Cdc Group, The Uk Development Finance Institution And P Surendra Pai"/>
              <i n="[startup_funding].[Investors Name].&amp;[Norwest Venture Partners, Dst Global, Accel Partners]" c="Norwest Venture Partners, Dst Global, Accel Partners"/>
              <i n="[startup_funding].[Investors Name].&amp;[Noshir Kaka, Subramanian Ramadorai, Kiran Deshpande, Pankaj Gupta, Ravi Nigam &amp; Others]" c="Noshir Kaka, Subramanian Ramadorai, Kiran Deshpande, Pankaj Gupta, Ravi Nigam &amp; Others"/>
              <i n="[startup_funding].[Investors Name].&amp;[Notion Capital, Idg Ventures]" c="Notion Capital, Idg Ventures"/>
              <i n="[startup_funding].[Investors Name].&amp;[Now Capital]" c="Now Capital"/>
              <i n="[startup_funding].[Investors Name].&amp;[Nsi Infinium Global Pvt. Ltd]" c="Nsi Infinium Global Pvt. Ltd"/>
              <i n="[startup_funding].[Investors Name].&amp;[Ojas Ventures]" c="Ojas Ventures"/>
              <i n="[startup_funding].[Investors Name].&amp;[Oman India Joint Investment Fund (Oijif)]" c="Oman India Joint Investment Fund (Oijif)"/>
              <i n="[startup_funding].[Investors Name].&amp;[Omidyar Network]" c="Omidyar Network"/>
              <i n="[startup_funding].[Investors Name].&amp;[Omidyar Network &amp; Others]" c="Omidyar Network &amp; Others"/>
              <i n="[startup_funding].[Investors Name].&amp;[Omidyar Network,]" c="Omidyar Network,"/>
              <i n="[startup_funding].[Investors Name].&amp;[Omidyar Network. Blume Ventures And Professor Shlomo Ben-Haim]" c="Omidyar Network. Blume Ventures And Professor Shlomo Ben-Haim"/>
              <i n="[startup_funding].[Investors Name].&amp;[Omnivore Capital]" c="Omnivore Capital"/>
              <i n="[startup_funding].[Investors Name].&amp;[Omnivore Partners]" c="Omnivore Partners"/>
              <i n="[startup_funding].[Investors Name].&amp;[Omphalos Ventures India Llp]" c="Omphalos Ventures India Llp"/>
              <i n="[startup_funding].[Investors Name].&amp;[One 97 Communications]" c="One 97 Communications"/>
              <i n="[startup_funding].[Investors Name].&amp;[One97 Communications Ltd.]" c="One97 Communications Ltd."/>
              <i n="[startup_funding].[Investors Name].&amp;[Ontario Teachers\\Xe2\\X80\\X99 Pension Plan &amp; Others]" c="Ontario Teachers\\Xe2\\X80\\X99 Pension Plan &amp; Others"/>
              <i n="[startup_funding].[Investors Name].&amp;[Oranda Global &amp; Others]" c="Oranda Global &amp; Others"/>
              <i n="[startup_funding].[Investors Name].&amp;[Orchid India, Hornbill Orchid India Fund, Chiratae Ventures (Formerly Idg Ventures), 3One4 Capital, Lasmer Nv]" c="Orchid India, Hornbill Orchid India Fund, Chiratae Ventures (Formerly Idg Ventures), 3One4 Capital, Lasmer Nv"/>
              <i n="[startup_funding].[Investors Name].&amp;[Orient Blackswan]" c="Orient Blackswan"/>
              <i n="[startup_funding].[Investors Name].&amp;[Outbox Ventures, Jaspreet Bindra, Arjun Malhotra, Rohan Malhotra, Sidharth Rao, Rakesh Agrawal]" c="Outbox Ventures, Jaspreet Bindra, Arjun Malhotra, Rohan Malhotra, Sidharth Rao, Rakesh Agrawal"/>
              <i n="[startup_funding].[Investors Name].&amp;[Pankaj Chopra, Ankush Gupta]" c="Pankaj Chopra, Ankush Gupta"/>
              <i n="[startup_funding].[Investors Name].&amp;[Paragon Partners]" c="Paragon Partners"/>
              <i n="[startup_funding].[Investors Name].&amp;[Paragon Partners, Individual Investors]" c="Paragon Partners, Individual Investors"/>
              <i n="[startup_funding].[Investors Name].&amp;[Parampara Capital]" c="Parampara Capital"/>
              <i n="[startup_funding].[Investors Name].&amp;[Paul Roy]" c="Paul Roy"/>
              <i n="[startup_funding].[Investors Name].&amp;[Pawan Borle, Nirmal Singh, Manish Prasad, Vineet Varma, Nick Haulkoury, Abhai S. Rao]" c="Pawan Borle, Nirmal Singh, Manish Prasad, Vineet Varma, Nick Haulkoury, Abhai S. Rao"/>
              <i n="[startup_funding].[Investors Name].&amp;[Paytm]" c="Paytm"/>
              <i n="[startup_funding].[Investors Name].&amp;[Paytm &amp; Existing Investors]" c="Paytm &amp; Existing Investors"/>
              <i n="[startup_funding].[Investors Name].&amp;[Paytm, Nptk, Sabre Partners And Neoplux]" c="Paytm, Nptk, Sabre Partners And Neoplux"/>
              <i n="[startup_funding].[Investors Name].&amp;[Payu]" c="Payu"/>
              <i n="[startup_funding].[Investors Name].&amp;[Payu &amp; Others]" c="Payu &amp; Others"/>
              <i n="[startup_funding].[Investors Name].&amp;[Payu, Ribbit Capital, Omidyar Network]" c="Payu, Ribbit Capital, Omidyar Network"/>
              <i n="[startup_funding].[Investors Name].&amp;[Pbs Srinivas, Vinod Martin,]" c="Pbs Srinivas, Vinod Martin,"/>
              <i n="[startup_funding].[Investors Name].&amp;[Philippe Bouchet]" c="Philippe Bouchet"/>
              <i n="[startup_funding].[Investors Name].&amp;[Pi Ventures, Axilor Ventures]" c="Pi Ventures, Axilor Ventures"/>
              <i n="[startup_funding].[Investors Name].&amp;[Pi Ventures, Blume Ventures]" c="Pi Ventures, Blume Ventures"/>
              <i n="[startup_funding].[Investors Name].&amp;[Pine Labs Pte Ltd]" c="Pine Labs Pte Ltd"/>
              <i n="[startup_funding].[Investors Name].&amp;[Ping An Global Voyager Fund]" c="Ping An Global Voyager Fund"/>
              <i n="[startup_funding].[Investors Name].&amp;[Pioneering Ventures, Syngenta Ag]" c="Pioneering Ventures, Syngenta Ag"/>
              <i n="[startup_funding].[Investors Name].&amp;[Pix Vine Capital, Infocomm Development Authority Of Singapore]" c="Pix Vine Capital, Infocomm Development Authority Of Singapore"/>
              <i n="[startup_funding].[Investors Name].&amp;[Plug And Play Tech Center, Steelhead Ventures &amp; Others]" c="Plug And Play Tech Center, Steelhead Ventures &amp; Others"/>
              <i n="[startup_funding].[Investors Name].&amp;[Polaris Fund]" c="Polaris Fund"/>
              <i n="[startup_funding].[Investors Name].&amp;[Powerhouse Ventures, M&amp;S Partners]" c="Powerhouse Ventures, M&amp;S Partners"/>
              <i n="[startup_funding].[Investors Name].&amp;[Pradeep Mirani, Aqeel Ahmed, Anand Ladsariya, Nitin Agarwal]" c="Pradeep Mirani, Aqeel Ahmed, Anand Ladsariya, Nitin Agarwal"/>
              <i n="[startup_funding].[Investors Name].&amp;[Prashant Mehta, Mitali Pawar, Nikhil G And Bhavesh P, R Ranganathan, Oncotrust And Medintel Services Pvt. Ltd]" c="Prashant Mehta, Mitali Pawar, Nikhil G And Bhavesh P, R Ranganathan, Oncotrust And Medintel Services Pvt. Ltd"/>
              <i n="[startup_funding].[Investors Name].&amp;[Prashant Puri]" c="Prashant Puri"/>
              <i n="[startup_funding].[Investors Name].&amp;[Prasid Uno Family Trust]" c="Prasid Uno Family Trust"/>
              <i n="[startup_funding].[Investors Name].&amp;[Pravega Ventures]" c="Pravega Ventures"/>
              <i n="[startup_funding].[Investors Name].&amp;[Pravega Ventures And Beenext]" c="Pravega Ventures And Beenext"/>
              <i n="[startup_funding].[Investors Name].&amp;[Pravin Khandelwal, Yatin Kumar Jain]" c="Pravin Khandelwal, Yatin Kumar Jain"/>
              <i n="[startup_funding].[Investors Name].&amp;[Prime Venture Partners]" c="Prime Venture Partners"/>
              <i n="[startup_funding].[Investors Name].&amp;[Prime Venture Partners,]" c="Prime Venture Partners,"/>
              <i n="[startup_funding].[Investors Name].&amp;[Prime Venture Partners, Kalaari Capital]" c="Prime Venture Partners, Kalaari Capital"/>
              <i n="[startup_funding].[Investors Name].&amp;[Prime Venture Partners, Letsventure, Ps1 Venture And Globallogic Co-Founder Rajul Garg]" c="Prime Venture Partners, Letsventure, Ps1 Venture And Globallogic Co-Founder Rajul Garg"/>
              <i n="[startup_funding].[Investors Name].&amp;[Prime Venture Partners, Stellaris Venture Partners And Mayur Abhaya Srisrimal]" c="Prime Venture Partners, Stellaris Venture Partners And Mayur Abhaya Srisrimal"/>
              <i n="[startup_funding].[Investors Name].&amp;[Private Sector Banks (Debt Funding)]" c="Private Sector Banks (Debt Funding)"/>
              <i n="[startup_funding].[Investors Name].&amp;[Promatus Group]" c="Promatus Group"/>
              <i n="[startup_funding].[Investors Name].&amp;[Puneet Dalmia]" c="Puneet Dalmia"/>
              <i n="[startup_funding].[Investors Name].&amp;[Purpletalk Inc]" c="Purpletalk Inc"/>
              <i n="[startup_funding].[Investors Name].&amp;[Purvi Ventures &amp; Others]" c="Purvi Ventures &amp; Others"/>
              <i n="[startup_funding].[Investors Name].&amp;[Purvi Ventures, Rajul Garg, Vipin Arora]" c="Purvi Ventures, Rajul Garg, Vipin Arora"/>
              <i n="[startup_funding].[Investors Name].&amp;[Qatar Investment Authority]" c="Qatar Investment Authority"/>
              <i n="[startup_funding].[Investors Name].&amp;[Qiming Venture Partners]" c="Qiming Venture Partners"/>
              <i n="[startup_funding].[Investors Name].&amp;[Quadria Capital Advisors]" c="Quadria Capital Advisors"/>
              <i n="[startup_funding].[Investors Name].&amp;[Quake Capital]" c="Quake Capital"/>
              <i n="[startup_funding].[Investors Name].&amp;[Qualcomm (Through Qprize Contest)]" c="Qualcomm (Through Qprize Contest)"/>
              <i n="[startup_funding].[Investors Name].&amp;[Quarizon]" c="Quarizon"/>
              <i n="[startup_funding].[Investors Name].&amp;[Quona Capital]" c="Quona Capital"/>
              <i n="[startup_funding].[Investors Name].&amp;[Quona Capital Management]" c="Quona Capital Management"/>
              <i n="[startup_funding].[Investors Name].&amp;[Rahul Dev Kumar, Rajesh Mahajan, Ankit Sharma And Others]" c="Rahul Dev Kumar, Rajesh Mahajan, Ankit Sharma And Others"/>
              <i n="[startup_funding].[Investors Name].&amp;[Rahul Kirloskar, Fusion Tech Ventures, Adi Saravanan, Pravin Dongre, Mahendra Doshi]" c="Rahul Kirloskar, Fusion Tech Ventures, Adi Saravanan, Pravin Dongre, Mahendra Doshi"/>
              <i n="[startup_funding].[Investors Name].&amp;[Rainbow Digital Services Pvt. Ltd, Ilearnfinance Academy Pvt. Ltd.]" c="Rainbow Digital Services Pvt. Ltd, Ilearnfinance Academy Pvt. Ltd."/>
              <i n="[startup_funding].[Investors Name].&amp;[Rainmaker Ventures]" c="Rainmaker Ventures"/>
              <i n="[startup_funding].[Investors Name].&amp;[Rainmatter]" c="Rainmatter"/>
              <i n="[startup_funding].[Investors Name].&amp;[Rairah Corporation]" c="Rairah Corporation"/>
              <i n="[startup_funding].[Investors Name].&amp;[Rajan Anandan, L.D Sharma, Saurabh Arora]" c="Rajan Anandan, L.D Sharma, Saurabh Arora"/>
              <i n="[startup_funding].[Investors Name].&amp;[Rajasthan Angel Investor Network &amp; Others]" c="Rajasthan Angel Investor Network &amp; Others"/>
              <i n="[startup_funding].[Investors Name].&amp;[Rajeev Agrawal, Prashant Gooty]" c="Rajeev Agrawal, Prashant Gooty"/>
              <i n="[startup_funding].[Investors Name].&amp;[Rajul Garg, Daljit Singh, Aditya Vij, Kishore Kumar, Shuchin Bajaj]" c="Rajul Garg, Daljit Singh, Aditya Vij, Kishore Kumar, Shuchin Bajaj"/>
              <i n="[startup_funding].[Investors Name].&amp;[Rakesh Jhunjhunwala]" c="Rakesh Jhunjhunwala"/>
              <i n="[startup_funding].[Investors Name].&amp;[Ranjan Pai, Apoorva Patni, Beenext Ventures,Growx Ventures]" c="Ranjan Pai, Apoorva Patni, Beenext Ventures,Growx Ventures"/>
              <i n="[startup_funding].[Investors Name].&amp;[Rannvijay Singh, Anita Hassanandani]" c="Rannvijay Singh, Anita Hassanandani"/>
              <i n="[startup_funding].[Investors Name].&amp;[Rashmi Daga (Founder, Freshmenu), Raveen Sastry (Co-Founder, Myntra) And Mitesh Shah (Finance Chief, Bookmyshow)]" c="Rashmi Daga (Founder, Freshmenu), Raveen Sastry (Co-Founder, Myntra) And Mitesh Shah (Finance Chief, Bookmyshow)"/>
              <i n="[startup_funding].[Investors Name].&amp;[Ratan Tata]" c="Ratan Tata"/>
              <i n="[startup_funding].[Investors Name].&amp;[Rattan Chadha]" c="Rattan Chadha"/>
              <i n="[startup_funding].[Investors Name].&amp;[Ravi Adusumalli, Saif Partners]" c="Ravi Adusumalli, Saif Partners"/>
              <i n="[startup_funding].[Investors Name].&amp;[Ravi Garikipati, Surot Chatterjee, Ashish Agrawal, Lg Chandrasekhar, Sashi Reddi]" c="Ravi Garikipati, Surot Chatterjee, Ashish Agrawal, Lg Chandrasekhar, Sashi Reddi"/>
              <i n="[startup_funding].[Investors Name].&amp;[Ravi Saxena, Sandeep Raju,]" c="Ravi Saxena, Sandeep Raju,"/>
              <i n="[startup_funding].[Investors Name].&amp;[Ravi Viswanathan]" c="Ravi Viswanathan"/>
              <i n="[startup_funding].[Investors Name].&amp;[Rb Investments]" c="Rb Investments"/>
              <i n="[startup_funding].[Investors Name].&amp;[Rb Investments Pte Ltd, Orios Venture Partners]" c="Rb Investments Pte Ltd, Orios Venture Partners"/>
              <i n="[startup_funding].[Investors Name].&amp;[Rb Investments, Fundnel]" c="Rb Investments, Fundnel"/>
              <i n="[startup_funding].[Investors Name].&amp;[Rb Investments, Saif Partners, Bessemer Venture Partners]" c="Rb Investments, Saif Partners, Bessemer Venture Partners"/>
              <i n="[startup_funding].[Investors Name].&amp;[Rb Investments, Sequoia Capital]" c="Rb Investments, Sequoia Capital"/>
              <i n="[startup_funding].[Investors Name].&amp;[Rb Investments, Singapore]" c="Rb Investments, Singapore"/>
              <i n="[startup_funding].[Investors Name].&amp;[Rebright Partners]" c="Rebright Partners"/>
              <i n="[startup_funding].[Investors Name].&amp;[Rebright Partners, Anand Rajaraman, Venky Harinarayan]" c="Rebright Partners, Anand Rajaraman, Venky Harinarayan"/>
              <i n="[startup_funding].[Investors Name].&amp;[Rebright Partners, Sol Primero, Sudhir Anandarao, Ankur Warikoo, Ankur Singla]" c="Rebright Partners, Sol Primero, Sudhir Anandarao, Ankur Warikoo, Ankur Singla"/>
              <i n="[startup_funding].[Investors Name].&amp;[Recruit Holdings]" c="Recruit Holdings"/>
              <i n="[startup_funding].[Investors Name].&amp;[Reliance Corporate Advisory Services Ltd]" c="Reliance Corporate Advisory Services Ltd"/>
              <i n="[startup_funding].[Investors Name].&amp;[Responsability]" c="Responsability"/>
              <i n="[startup_funding].[Investors Name].&amp;[Responsability, Elevar Equity And Accel Partners]" c="Responsability, Elevar Equity And Accel Partners"/>
              <i n="[startup_funding].[Investors Name].&amp;[Riju Gupta, Kamal Chabra]" c="Riju Gupta, Kamal Chabra"/>
              <i n="[startup_funding].[Investors Name].&amp;[Rishi Vasudev, Excelsior Investments, Ritesh Vohra, Praveer Kumar, Prashant Gupta And Others]" c="Rishi Vasudev, Excelsior Investments, Ritesh Vohra, Praveer Kumar, Prashant Gupta And Others"/>
              <i n="[startup_funding].[Investors Name].&amp;[Riverwood Capital, Sequoia Capital India, Nexus Venture Partners, Tenaya Capital]" c="Riverwood Capital, Sequoia Capital India, Nexus Venture Partners, Tenaya Capital"/>
              <i n="[startup_funding].[Investors Name].&amp;[Rnt Capital]" c="Rnt Capital"/>
              <i n="[startup_funding].[Investors Name].&amp;[Rob Chandra]" c="Rob Chandra"/>
              <i n="[startup_funding].[Investors Name].&amp;[Rocket Internet Ag, Holtzbrink Ventures, New Enterprise Associates (Nea), E.Ventures, Ru-Net, Deutsche Telekom Strategic Investments (Dtsi), Silicon Valley Bank]" c="Rocket Internet Ag, Holtzbrink Ventures, New Enterprise Associates (Nea), E.Ventures, Ru-Net, Deutsche Telekom Strategic Investments (Dtsi), Silicon Valley Bank"/>
              <i n="[startup_funding].[Investors Name].&amp;[Rocketship]" c="Rocketship"/>
              <i n="[startup_funding].[Investors Name].&amp;[Rockstart Accelerator]" c="Rockstart Accelerator"/>
              <i n="[startup_funding].[Investors Name].&amp;[Rohan Angrish, Hrishi Oberoi, Rahul Mehta, Kapil Hetamsaria, Pranav Dedhia]" c="Rohan Angrish, Hrishi Oberoi, Rahul Mehta, Kapil Hetamsaria, Pranav Dedhia"/>
              <i n="[startup_funding].[Investors Name].&amp;[Rohto Pharmaceutical]" c="Rohto Pharmaceutical"/>
              <i n="[startup_funding].[Investors Name].&amp;[Romulus Capital]" c="Romulus Capital"/>
              <i n="[startup_funding].[Investors Name].&amp;[Ronnie Screwvala]" c="Ronnie Screwvala"/>
              <i n="[startup_funding].[Investors Name].&amp;[Roopak Saluja, Vishal Khare]" c="Roopak Saluja, Vishal Khare"/>
              <i n="[startup_funding].[Investors Name].&amp;[Roundglass Partners]" c="Roundglass Partners"/>
              <i n="[startup_funding].[Investors Name].&amp;[Roundglass Partners Llc]" c="Roundglass Partners Llc"/>
              <i n="[startup_funding].[Investors Name].&amp;[Rpg Enterprises]" c="Rpg Enterprises"/>
              <i n="[startup_funding].[Investors Name].&amp;[Rs Shanbag]" c="Rs Shanbag"/>
              <i n="[startup_funding].[Investors Name].&amp;[Rtp-Hc, Wonder Ventures, Techstars Ventures &amp; Others]" c="Rtp-Hc, Wonder Ventures, Techstars Ventures &amp; Others"/>
              <i n="[startup_funding].[Investors Name].&amp;[Ruchirans Jaipuria, Anuj Sanghi]" c="Ruchirans Jaipuria, Anuj Sanghi"/>
              <i n="[startup_funding].[Investors Name].&amp;[Ruizheng Investment]" c="Ruizheng Investment"/>
              <i n="[startup_funding].[Investors Name].&amp;[Runet &amp; Other]" c="Runet &amp; Other"/>
              <i n="[startup_funding].[Investors Name].&amp;[S Chand And Co Pvt Ltd, Blume Ventures]" c="S Chand And Co Pvt Ltd, Blume Ventures"/>
              <i n="[startup_funding].[Investors Name].&amp;[S Chand, Advantedge Partners]" c="S Chand, Advantedge Partners"/>
              <i n="[startup_funding].[Investors Name].&amp;[S. Xavier Britto]" c="S. Xavier Britto"/>
              <i n="[startup_funding].[Investors Name].&amp;[S7 Group]" c="S7 Group"/>
              <i n="[startup_funding].[Investors Name].&amp;[Sa\\Xc3\\Xafd Business School Seed Fund.]" c="Sa\\Xc3\\Xafd Business School Seed Fund."/>
              <i n="[startup_funding].[Investors Name].&amp;[Saama Capital And Dsg Consumer Partners]" c="Saama Capital And Dsg Consumer Partners"/>
              <i n="[startup_funding].[Investors Name].&amp;[Saama Capital And Sequoia Capital]" c="Saama Capital And Sequoia Capital"/>
              <i n="[startup_funding].[Investors Name].&amp;[Saama Capital, Blume Ventures &amp; Vaibhav Domkundwar]" c="Saama Capital, Blume Ventures &amp; Vaibhav Domkundwar"/>
              <i n="[startup_funding].[Investors Name].&amp;[Saama Capital, Raghunandan G, Aprameya Radhakrishna]" c="Saama Capital, Raghunandan G, Aprameya Radhakrishna"/>
              <i n="[startup_funding].[Investors Name].&amp;[Saama Capital, Sri Capital, Beenext, And Pravega Ventures]" c="Saama Capital, Sri Capital, Beenext, And Pravega Ventures"/>
              <i n="[startup_funding].[Investors Name].&amp;[Sabre Partners, Memg Cdc]" c="Sabre Partners, Memg Cdc"/>
              <i n="[startup_funding].[Investors Name].&amp;[Sabre Partners, Puneet Dalmia &amp; Others]" c="Sabre Partners, Puneet Dalmia &amp; Others"/>
              <i n="[startup_funding].[Investors Name].&amp;[Sachin Bansal]" c="Sachin Bansal"/>
              <i n="[startup_funding].[Investors Name].&amp;[Sachin Tendulkar, P.V Sindhu, Pullela Gopichand]" c="Sachin Tendulkar, P.V Sindhu, Pullela Gopichand"/>
              <i n="[startup_funding].[Investors Name].&amp;[Saha Fund, Tv Mohandas Pai, Zia Mody, Mumbai Angels, Ananda Kallugadde, Rakesh Desai, Rakesh Malhotra]" c="Saha Fund, Tv Mohandas Pai, Zia Mody, Mumbai Angels, Ananda Kallugadde, Rakesh Desai, Rakesh Malhotra"/>
              <i n="[startup_funding].[Investors Name].&amp;[Saif Partners]" c="Saif Partners"/>
              <i n="[startup_funding].[Investors Name].&amp;[Saif Partners, Aprameya Radhakrishnan, Phanindra Sama, Subba Rao Telidevara, Vibhu Garg, Paula Ravindra Mariwala, Gaurav Bhalotia]" c="Saif Partners, Aprameya Radhakrishnan, Phanindra Sama, Subba Rao Telidevara, Vibhu Garg, Paula Ravindra Mariwala, Gaurav Bhalotia"/>
              <i n="[startup_funding].[Investors Name].&amp;[Saif Partners, Helion Ventures, Fil Capital Management]" c="Saif Partners, Helion Ventures, Fil Capital Management"/>
              <i n="[startup_funding].[Investors Name].&amp;[Saif Partners, Idg Ventures India]" c="Saif Partners, Idg Ventures India"/>
              <i n="[startup_funding].[Investors Name].&amp;[Saif Partners, Idg Ventures India, Vertex Ventures, Valiant Capital]" c="Saif Partners, Idg Ventures India, Vertex Ventures, Valiant Capital"/>
              <i n="[startup_funding].[Investors Name].&amp;[Saif Partners, India Quotient]" c="Saif Partners, India Quotient"/>
              <i n="[startup_funding].[Investors Name].&amp;[Saif Partners, Spring Canter Investment Ltd.]" c="Saif Partners, Spring Canter Investment Ltd."/>
              <i n="[startup_funding].[Investors Name].&amp;[Saif Partners, Ycombinator, Venture Highway]" c="Saif Partners, Ycombinator, Venture Highway"/>
              <i n="[startup_funding].[Investors Name].&amp;[Samir Bangara, Anisha Mittal, Amit Gupta, Pallav Nadhani, Lalit Mangal, Arihant Patni, Dr. Ritesh Malik, Deobrat Singh, Saurab Paruthi, Singapore Angel Network.]" c="Samir Bangara, Anisha Mittal, Amit Gupta, Pallav Nadhani, Lalit Mangal, Arihant Patni, Dr. Ritesh Malik, Deobrat Singh, Saurab Paruthi, Singapore Angel Network."/>
              <i n="[startup_funding].[Investors Name].&amp;[Samridhi Fund]" c="Samridhi Fund"/>
              <i n="[startup_funding].[Investors Name].&amp;[Sandeep Mathur]" c="Sandeep Mathur"/>
              <i n="[startup_funding].[Investors Name].&amp;[Sands Capital, Ifc, Accel Partners, Flipkart, Sanjiv Rangrass]" c="Sands Capital, Ifc, Accel Partners, Flipkart, Sanjiv Rangrass"/>
              <i n="[startup_funding].[Investors Name].&amp;[Sanjay Mehta &amp; Others ( The Ten Minute Million)]" c="Sanjay Mehta &amp; Others ( The Ten Minute Million)"/>
              <i n="[startup_funding].[Investors Name].&amp;[Sanjay Nayar, Vikram Sud, Anil Jaggia, Narayan Seshadri]" c="Sanjay Nayar, Vikram Sud, Anil Jaggia, Narayan Seshadri"/>
              <i n="[startup_funding].[Investors Name].&amp;[Sanjeev Sinha]" c="Sanjeev Sinha"/>
              <i n="[startup_funding].[Investors Name].&amp;[Sap.Io, Unilazer Ventures]" c="Sap.Io, Unilazer Ventures"/>
              <i n="[startup_funding].[Investors Name].&amp;[Sar Group]" c="Sar Group"/>
              <i n="[startup_funding].[Investors Name].&amp;[Sarath Sura]" c="Sarath Sura"/>
              <i n="[startup_funding].[Investors Name].&amp;[Sarva Capital]" c="Sarva Capital"/>
              <i n="[startup_funding].[Investors Name].&amp;[Sashi Reddi &amp; Other Unnamed Investors]" c="Sashi Reddi &amp; Other Unnamed Investors"/>
              <i n="[startup_funding].[Investors Name].&amp;[Sathguru Catalyzer Advisors]" c="Sathguru Catalyzer Advisors"/>
              <i n="[startup_funding].[Investors Name].&amp;[Satoshi Studios]" c="Satoshi Studios"/>
              <i n="[startup_funding].[Investors Name].&amp;[Sauce.Vc, Rainforest Ventures]" c="Sauce.Vc, Rainforest Ventures"/>
              <i n="[startup_funding].[Investors Name].&amp;[Sbi-Fmo Fund, Bessemer Venture Partners, Catamaran Ventures]" c="Sbi-Fmo Fund, Bessemer Venture Partners, Catamaran Ventures"/>
              <i n="[startup_funding].[Investors Name].&amp;[Sc Gg India Mobility Holdings Llc]" c="Sc Gg India Mobility Holdings Llc"/>
              <i n="[startup_funding].[Investors Name].&amp;[Seedfund, Rb International]" c="Seedfund, Rb International"/>
              <i n="[startup_funding].[Investors Name].&amp;[Seedplus, Infocomm Investments, Accel Partners Rnt Associates]" c="Seedplus, Infocomm Investments, Accel Partners Rnt Associates"/>
              <i n="[startup_funding].[Investors Name].&amp;[Sequoia And Jerry Yang]" c="Sequoia And Jerry Yang"/>
              <i n="[startup_funding].[Investors Name].&amp;[Sequoia Capital]" c="Sequoia Capital"/>
              <i n="[startup_funding].[Investors Name].&amp;[Sequoia Capital And Temasek Holdings, Edbi, Burda Principal Investments, And Sofina]" c="Sequoia Capital And Temasek Holdings, Edbi, Burda Principal Investments, And Sofina"/>
              <i n="[startup_funding].[Investors Name].&amp;[Sequoia Capital India]" c="Sequoia Capital India"/>
              <i n="[startup_funding].[Investors Name].&amp;[Sequoia Capital India Advisors, Accel Partners And G Raghunandan]" c="Sequoia Capital India Advisors, Accel Partners And G Raghunandan"/>
              <i n="[startup_funding].[Investors Name].&amp;[Sequoia Capital India, Accel Partners]" c="Sequoia Capital India, Accel Partners"/>
              <i n="[startup_funding].[Investors Name].&amp;[Sequoia Capital India, Artiman Ventures]" c="Sequoia Capital India, Artiman Ventures"/>
              <i n="[startup_funding].[Investors Name].&amp;[Sequoia Capital India, North Base Media, Aarin Capital, 3One4 Capital, Axilor Ventures, Kunal Shah, Sandeep Tandon]" c="Sequoia Capital India, North Base Media, Aarin Capital, 3One4 Capital, Axilor Ventures, Kunal Shah, Sandeep Tandon"/>
              <i n="[startup_funding].[Investors Name].&amp;[Sequoia Capital India, Omidyar Network, Kae Capital]" c="Sequoia Capital India, Omidyar Network, Kae Capital"/>
              <i n="[startup_funding].[Investors Name].&amp;[Sequoia Capital India, Saif Partners, Nexus Venture Partners And Blume Ventures,]" c="Sequoia Capital India, Saif Partners, Nexus Venture Partners And Blume Ventures,"/>
              <i n="[startup_funding].[Investors Name].&amp;[Sequoia Capital India, Saif Partners, Y Combinator And Venture Highway]" c="Sequoia Capital India, Saif Partners, Y Combinator And Venture Highway"/>
              <i n="[startup_funding].[Investors Name].&amp;[Sequoia Capital, Accel Partners &amp; Raghunandan Gangappa]" c="Sequoia Capital, Accel Partners &amp; Raghunandan Gangappa"/>
              <i n="[startup_funding].[Investors Name].&amp;[Sequoia Capital, Beenext Ventures, India Quotient, Anand Chandrasekaran]" c="Sequoia Capital, Beenext Ventures, India Quotient, Anand Chandrasekaran"/>
              <i n="[startup_funding].[Investors Name].&amp;[Sequoia Capital, Grey Orange, Rajesh Ramaiah, Anshuman Das, Rishi Das]" c="Sequoia Capital, Grey Orange, Rajesh Ramaiah, Anshuman Das, Rishi Das"/>
              <i n="[startup_funding].[Investors Name].&amp;[Sequoia Capital, Kinzon Capital]" c="Sequoia Capital, Kinzon Capital"/>
              <i n="[startup_funding].[Investors Name].&amp;[Sequoia Capital, Kunal Bahl, Rohit Bansal, Deepinder Goyal, Ashish Dhawan, Mayank Singhal]" c="Sequoia Capital, Kunal Bahl, Rohit Bansal, Deepinder Goyal, Ashish Dhawan, Mayank Singhal"/>
              <i n="[startup_funding].[Investors Name].&amp;[Sequoia Capital, Maverick Capital Ltd And Hbm Healthcare Investments Ltd]" c="Sequoia Capital, Maverick Capital Ltd And Hbm Healthcare Investments Ltd"/>
              <i n="[startup_funding].[Investors Name].&amp;[Sequoia Capital, Rohit Bansal, Kunal Bahl, Sandeep Tandon, Kunal Shah, Zishaan Hayath, Abhishek Jain]" c="Sequoia Capital, Rohit Bansal, Kunal Bahl, Sandeep Tandon, Kunal Shah, Zishaan Hayath, Abhishek Jain"/>
              <i n="[startup_funding].[Investors Name].&amp;[Sequoia Capital, Saif Partners And Kalaari Capital]" c="Sequoia Capital, Saif Partners And Kalaari Capital"/>
              <i n="[startup_funding].[Investors Name].&amp;[Sequoia Capital, Unitus Seed Fund]" c="Sequoia Capital, Unitus Seed Fund"/>
              <i n="[startup_funding].[Investors Name].&amp;[Sequoia India]" c="Sequoia India"/>
              <i n="[startup_funding].[Investors Name].&amp;[Sequoia India, Beenext, Helion Ventures]" c="Sequoia India, Beenext, Helion Ventures"/>
              <i n="[startup_funding].[Investors Name].&amp;[Sequoia India, Edbi, Blue Cloud Ventures, Hercules Capital]" c="Sequoia India, Edbi, Blue Cloud Ventures, Hercules Capital"/>
              <i n="[startup_funding].[Investors Name].&amp;[Sequoia India, Helion Venture Partners, Beenext]" c="Sequoia India, Helion Venture Partners, Beenext"/>
              <i n="[startup_funding].[Investors Name].&amp;[Sequoia India, Hillhouse Capital, Alphabet Growth Investment Arm Capital G And Axis Bank]" c="Sequoia India, Hillhouse Capital, Alphabet Growth Investment Arm Capital G And Axis Bank"/>
              <i n="[startup_funding].[Investors Name].&amp;[Sequoia India, Nea, Prime Venture Partners]" c="Sequoia India, Nea, Prime Venture Partners"/>
              <i n="[startup_funding].[Investors Name].&amp;[Sequoia India, Sofina]" c="Sequoia India, Sofina"/>
              <i n="[startup_funding].[Investors Name].&amp;[Sequoia India, Sofina S.A., Zodius Capital, Kris Gopalakrishnan, Lakshmi Narayanan,]" c="Sequoia India, Sofina S.A., Zodius Capital, Kris Gopalakrishnan, Lakshmi Narayanan,"/>
              <i n="[startup_funding].[Investors Name].&amp;[Sequoia India, Tiger Global Management, Accel Partners]" c="Sequoia India, Tiger Global Management, Accel Partners"/>
              <i n="[startup_funding].[Investors Name].&amp;[Shekhar Sahu, Nitesh Pant]" c="Shekhar Sahu, Nitesh Pant"/>
              <i n="[startup_funding].[Investors Name].&amp;[Sherpa Capital, Nyca Partners And Thomvest Ventures]" c="Sherpa Capital, Nyca Partners And Thomvest Ventures"/>
              <i n="[startup_funding].[Investors Name].&amp;[Shiva Ashok &amp; Other Unnamed Investors]" c="Shiva Ashok &amp; Other Unnamed Investors"/>
              <i n="[startup_funding].[Investors Name].&amp;[Shivani Singh, Rahul Maroli, Mitesh Shah, Venture Catalysts, Alfa Capital, Green Shots Capital, Real Time Ventures.]" c="Shivani Singh, Rahul Maroli, Mitesh Shah, Venture Catalysts, Alfa Capital, Green Shots Capital, Real Time Ventures."/>
              <i n="[startup_funding].[Investors Name].&amp;[Shorooq Investments, Letsventure &amp; Others]" c="Shorooq Investments, Letsventure &amp; Others"/>
              <i n="[startup_funding].[Investors Name].&amp;[Shruth &amp; Smith Group, Hermes Group]" c="Shruth &amp; Smith Group, Hermes Group"/>
              <i n="[startup_funding].[Investors Name].&amp;[Shunwei Capital]" c="Shunwei Capital"/>
              <i n="[startup_funding].[Investors Name].&amp;[Shunwei Capital, Dst Partners And Rps Ventures]" c="Shunwei Capital, Dst Partners And Rps Ventures"/>
              <i n="[startup_funding].[Investors Name].&amp;[Shunwei Capital,Quotient, Mayfield &amp; Others]" c="Shunwei Capital,Quotient, Mayfield &amp; Others"/>
              <i n="[startup_funding].[Investors Name].&amp;[Sidbi Venture Capital Fund]" c="Sidbi Venture Capital Fund"/>
              <i n="[startup_funding].[Investors Name].&amp;[Sidbi Venture Capital Limited, Yournest Angel Fund]" c="Sidbi Venture Capital Limited, Yournest Angel Fund"/>
              <i n="[startup_funding].[Investors Name].&amp;[Sidbi Venture Capital Ltd, Kalaari Capital]" c="Sidbi Venture Capital Ltd, Kalaari Capital"/>
              <i n="[startup_funding].[Investors Name].&amp;[Siddharth Agarwal, Mahavir Sharma, Amit Singal, 100 Co-Founders Lab And Others.]" c="Siddharth Agarwal, Mahavir Sharma, Amit Singal, 100 Co-Founders Lab And Others."/>
              <i n="[startup_funding].[Investors Name].&amp;[Siddhartha Gupta, Ashvin Chadha]" c="Siddhartha Gupta, Ashvin Chadha"/>
              <i n="[startup_funding].[Investors Name].&amp;[Silver Range Investments, Lumina Datamatics, Shun Yoshida &amp; Others]" c="Silver Range Investments, Lumina Datamatics, Shun Yoshida &amp; Others"/>
              <i n="[startup_funding].[Investors Name].&amp;[Simi Pacific Pte]" c="Simi Pacific Pte"/>
              <i n="[startup_funding].[Investors Name].&amp;[Singapore Angel Network, Mumbai Angel]" c="Singapore Angel Network, Mumbai Angel"/>
              <i n="[startup_funding].[Investors Name].&amp;[Singtel, Innov8, Harmony Partners]" c="Singtel, Innov8, Harmony Partners"/>
              <i n="[startup_funding].[Investors Name].&amp;[Singularity Ventures]" c="Singularity Ventures"/>
              <i n="[startup_funding].[Investors Name].&amp;[Sistema Asia Fund]" c="Sistema Asia Fund"/>
              <i n="[startup_funding].[Investors Name].&amp;[Sistema Asia Fund, Amereus Group, Helion Ventures]" c="Sistema Asia Fund, Amereus Group, Helion Ventures"/>
              <i n="[startup_funding].[Investors Name].&amp;[Sistema Asia Fund, C31 Ventures, Qualgro.]" c="Sistema Asia Fund, C31 Ventures, Qualgro."/>
              <i n="[startup_funding].[Investors Name].&amp;[Sistema Asia Fund, Helion Venture, Ventureeast, India Alternatives]" c="Sistema Asia Fund, Helion Venture, Ventureeast, India Alternatives"/>
              <i n="[startup_funding].[Investors Name].&amp;[Sistema Asia Fund, Sistema Jsfc And Tanncam Investment]" c="Sistema Asia Fund, Sistema Jsfc And Tanncam Investment"/>
              <i n="[startup_funding].[Investors Name].&amp;[Sistema Asia Fund, Vc Samsung Next, Chiratae Ventures, Inventus Capital, Blume Ventures And Innoven Capital.]" c="Sistema Asia Fund, Vc Samsung Next, Chiratae Ventures, Inventus Capital, Blume Ventures And Innoven Capital."/>
              <i n="[startup_funding].[Investors Name].&amp;[Sixth Sense Ventures]" c="Sixth Sense Ventures"/>
              <i n="[startup_funding].[Investors Name].&amp;[Skycatcher Fund, Aravind Sanka]" c="Skycatcher Fund, Aravind Sanka"/>
              <i n="[startup_funding].[Investors Name].&amp;[Snow Leopard Ventures, Alto Partners]" c="Snow Leopard Ventures, Alto Partners"/>
              <i n="[startup_funding].[Investors Name].&amp;[Softbank]" c="Softbank"/>
              <i n="[startup_funding].[Investors Name].&amp;[Softbank Corp]" c="Softbank Corp"/>
              <i n="[startup_funding].[Investors Name].&amp;[Softbank Group]" c="Softbank Group"/>
              <i n="[startup_funding].[Investors Name].&amp;[Softbank Group Corp]" c="Softbank Group Corp"/>
              <i n="[startup_funding].[Investors Name].&amp;[Softbank Group, Sequoia Capital India, Lightspeed Venture Partners, Greenoaks Capital, Hero Enterprise]" c="Softbank Group, Sequoia Capital India, Lightspeed Venture Partners, Greenoaks Capital, Hero Enterprise"/>
              <i n="[startup_funding].[Investors Name].&amp;[Softbank Ventures Korea, Imm Investment]" c="Softbank Ventures Korea, Imm Investment"/>
              <i n="[startup_funding].[Investors Name].&amp;[Softbank Vision Fund]" c="Softbank Vision Fund"/>
              <i n="[startup_funding].[Investors Name].&amp;[Softbank Vision Fund &amp; Info Edge (India) Ltd]" c="Softbank Vision Fund &amp; Info Edge (India) Ltd"/>
              <i n="[startup_funding].[Investors Name].&amp;[Softbank Vision Fund, Lightspeed Venture Partners, Sequoia Capital India Advisors, Greenoaks Capital Partners]" c="Softbank Vision Fund, Lightspeed Venture Partners, Sequoia Capital India Advisors, Greenoaks Capital Partners"/>
              <i n="[startup_funding].[Investors Name].&amp;[Softbank, Sequoia Capital, Lightspeed Venture Partners, Greenoaks Capital, Dsg Consumer Partners And Venture Nursery]" c="Softbank, Sequoia Capital, Lightspeed Venture Partners, Greenoaks Capital, Dsg Consumer Partners And Venture Nursery"/>
              <i n="[startup_funding].[Investors Name].&amp;[Softbank, Tiger Global And Apoletto Managers.]" c="Softbank, Tiger Global And Apoletto Managers."/>
              <i n="[startup_funding].[Investors Name].&amp;[Soma Capital, Great Oaks Ventures, 122 West Ventures]" c="Soma Capital, Great Oaks Ventures, 122 West Ventures"/>
              <i n="[startup_funding].[Investors Name].&amp;[Somerset Indus Capital Ventures]" c="Somerset Indus Capital Ventures"/>
              <i n="[startup_funding].[Investors Name].&amp;[Songhyun Investment]" c="Songhyun Investment"/>
              <i n="[startup_funding].[Investors Name].&amp;[Sophia Investment Aps]" c="Sophia Investment Aps"/>
              <i n="[startup_funding].[Investors Name].&amp;[Speciale Invest &amp; Others]" c="Speciale Invest &amp; Others"/>
              <i n="[startup_funding].[Investors Name].&amp;[Spiral Ventures, Subho Ray And Samir Kumar]" c="Spiral Ventures, Subho Ray And Samir Kumar"/>
              <i n="[startup_funding].[Investors Name].&amp;[Sprout Angels]" c="Sprout Angels"/>
              <i n="[startup_funding].[Investors Name].&amp;[Sprout Venture Partners]" c="Sprout Venture Partners"/>
              <i n="[startup_funding].[Investors Name].&amp;[Sque Capital]" c="Sque Capital"/>
              <i n="[startup_funding].[Investors Name].&amp;[Sque Capital, Grace Capital Ventures, Soham Vencaps]" c="Sque Capital, Grace Capital Ventures, Soham Vencaps"/>
              <i n="[startup_funding].[Investors Name].&amp;[Sreenivasa Reddy Musani]" c="Sreenivasa Reddy Musani"/>
              <i n="[startup_funding].[Investors Name].&amp;[Sri Capital]" c="Sri Capital"/>
              <i n="[startup_funding].[Investors Name].&amp;[Sri Capital, Beenext, Pravega Ventures]" c="Sri Capital, Beenext, Pravega Ventures"/>
              <i n="[startup_funding].[Investors Name].&amp;[Sri Capital, Waterbridge Ventures And Thinkuvate]" c="Sri Capital, Waterbridge Ventures And Thinkuvate"/>
              <i n="[startup_funding].[Investors Name].&amp;[Stanford Angels, Letsventure, Chennai Angels, Hyderabad Angels, Mumbai Angels]" c="Stanford Angels, Letsventure, Chennai Angels, Hyderabad Angels, Mumbai Angels"/>
              <i n="[startup_funding].[Investors Name].&amp;[Star India Pvt Ltd]" c="Star India Pvt Ltd"/>
              <i n="[startup_funding].[Investors Name].&amp;[Star India Pvt. Ltd]" c="Star India Pvt. Ltd"/>
              <i n="[startup_funding].[Investors Name].&amp;[Startup Buddy]" c="Startup Buddy"/>
              <i n="[startup_funding].[Investors Name].&amp;[Startup Buddy,Amit Manocha And Others]" c="Startup Buddy,Amit Manocha And Others"/>
              <i n="[startup_funding].[Investors Name].&amp;[State Street Global Advisors]" c="State Street Global Advisors"/>
              <i n="[startup_funding].[Investors Name].&amp;[Steadview Capital And Vy Capital.]" c="Steadview Capital And Vy Capital."/>
              <i n="[startup_funding].[Investors Name].&amp;[Stellaris Venture Partners]" c="Stellaris Venture Partners"/>
              <i n="[startup_funding].[Investors Name].&amp;[Stellaris Venture Partners And Kalaari Capital, Rajan Anandan From Google, Dilip Khandwelwal From Sap Labs India, And Amrish Rau From Payu India]" c="Stellaris Venture Partners And Kalaari Capital, Rajan Anandan From Google, Dilip Khandwelwal From Sap Labs India, And Amrish Rau From Payu India"/>
              <i n="[startup_funding].[Investors Name].&amp;[Stellaris Venture Partners,]" c="Stellaris Venture Partners,"/>
              <i n="[startup_funding].[Investors Name].&amp;[Stellaris Venture Partners, Helion Venture Partners, Powerhouse Ventures, Gokul Rajaram, Girish Mathrubootham, Aneesh Reddy, Vispi Daver]" c="Stellaris Venture Partners, Helion Venture Partners, Powerhouse Ventures, Gokul Rajaram, Girish Mathrubootham, Aneesh Reddy, Vispi Daver"/>
              <i n="[startup_funding].[Investors Name].&amp;[Stellaris Venture Partners, Mayur Abhaya, Rohit Ma]" c="Stellaris Venture Partners, Mayur Abhaya, Rohit Ma"/>
              <i n="[startup_funding].[Investors Name].&amp;[Stellaris Venture Partners, Vy Capital, Raghunandan G, And Ramakant Sharma]" c="Stellaris Venture Partners, Vy Capital, Raghunandan G, And Ramakant Sharma"/>
              <i n="[startup_funding].[Investors Name].&amp;[Stellaris Ventures &amp; Others]" c="Stellaris Ventures &amp; Others"/>
              <i n="[startup_funding].[Investors Name].&amp;[Stevens Creek Ventures]" c="Stevens Creek Ventures"/>
              <i n="[startup_funding].[Investors Name].&amp;[Stripes Group, Network 18, Accel Partners, Saif Partners]" c="Stripes Group, Network 18, Accel Partners, Saif Partners"/>
              <i n="[startup_funding].[Investors Name].&amp;[Subhkam Ventures And Mohit Khadaria]" c="Subhkam Ventures And Mohit Khadaria"/>
              <i n="[startup_funding].[Investors Name].&amp;[Subramani Somasundaram, Sundeep Sahni, Mayank Mittal &amp; Others]" c="Subramani Somasundaram, Sundeep Sahni, Mayank Mittal &amp; Others"/>
              <i n="[startup_funding].[Investors Name].&amp;[Sucseed Venture Partners]" c="Sucseed Venture Partners"/>
              <i n="[startup_funding].[Investors Name].&amp;[Sudhir Mehta]" c="Sudhir Mehta"/>
              <i n="[startup_funding].[Investors Name].&amp;[Sujeet Kumar, Bhupender Singh, Yashish Dhaiya]" c="Sujeet Kumar, Bhupender Singh, Yashish Dhaiya"/>
              <i n="[startup_funding].[Investors Name].&amp;[Sunil Kant Munjal, Hero Electronix Corporate Financing Arm, Electronic Development Fund]" c="Sunil Kant Munjal, Hero Electronix Corporate Financing Arm, Electronic Development Fund"/>
              <i n="[startup_funding].[Investors Name].&amp;[Sunil Mehta]" c="Sunil Mehta"/>
              <i n="[startup_funding].[Investors Name].&amp;[Sunil Munjal, Harsh Mariwala, Dalip Pathak And Others]" c="Sunil Munjal, Harsh Mariwala, Dalip Pathak And Others"/>
              <i n="[startup_funding].[Investors Name].&amp;[Sunil Munjal, Mariwala Family]" c="Sunil Munjal, Mariwala Family"/>
              <i n="[startup_funding].[Investors Name].&amp;[Supera Pte Ltd]" c="Supera Pte Ltd"/>
              <i n="[startup_funding].[Investors Name].&amp;[Susquehanna Growth Equity]" c="Susquehanna Growth Equity"/>
              <i n="[startup_funding].[Investors Name].&amp;[Susquehanna Growth Equity Llc]" c="Susquehanna Growth Equity Llc"/>
              <i n="[startup_funding].[Investors Name].&amp;[Swan Angel Network]" c="Swan Angel Network"/>
              <i n="[startup_funding].[Investors Name].&amp;[Swan Angel Network,Sachin Khandelwal And Others]" c="Swan Angel Network,Sachin Khandelwal And Others"/>
              <i n="[startup_funding].[Investors Name].&amp;[Swastika Co Ltd.]" c="Swastika Co Ltd."/>
              <i n="[startup_funding].[Investors Name].&amp;[Swastika Company Ltd]" c="Swastika Company Ltd"/>
              <i n="[startup_funding].[Investors Name].&amp;[Swastika Company Ltd.]" c="Swastika Company Ltd."/>
              <i n="[startup_funding].[Investors Name].&amp;[Swastika Investmart Ltd]" c="Swastika Investmart Ltd"/>
              <i n="[startup_funding].[Investors Name].&amp;[Swati Gupta, Purnima Khandelwal, Maheshwar Peri, Sanjay Singh]" c="Swati Gupta, Purnima Khandelwal, Maheshwar Peri, Sanjay Singh"/>
              <i n="[startup_funding].[Investors Name].&amp;[Syska Led Group]" c="Syska Led Group"/>
              <i n="[startup_funding].[Investors Name].&amp;[Tanncam Investment &amp; Sistema Asia Fund]" c="Tanncam Investment &amp; Sistema Asia Fund"/>
              <i n="[startup_funding].[Investors Name].&amp;[Tata Capital Innovation Fund]" c="Tata Capital Innovation Fund"/>
              <i n="[startup_funding].[Investors Name].&amp;[Taxmann]" c="Taxmann"/>
              <i n="[startup_funding].[Investors Name].&amp;[Teachers Insurance And Annuity Association (Tiaa)]" c="Teachers Insurance And Annuity Association (Tiaa)"/>
              <i n="[startup_funding].[Investors Name].&amp;[Tekne Capital Management]" c="Tekne Capital Management"/>
              <i n="[startup_funding].[Investors Name].&amp;[Tekne Capital Management Llc]" c="Tekne Capital Management Llc"/>
              <i n="[startup_funding].[Investors Name].&amp;[Temasek Holdings]" c="Temasek Holdings"/>
              <i n="[startup_funding].[Investors Name].&amp;[Temasek Holdings, March Capital, Warburg Pincus]" c="Temasek Holdings, March Capital, Warburg Pincus"/>
              <i n="[startup_funding].[Investors Name].&amp;[Tencent Holdings]" c="Tencent Holdings"/>
              <i n="[startup_funding].[Investors Name].&amp;[Tencent Holdings Ltd, Times Internet]" c="Tencent Holdings Ltd, Times Internet"/>
              <i n="[startup_funding].[Investors Name].&amp;[Tencent Holdings, Foxconn Technology Group, Tiger Global, Softbank Group, Bharti Enterprises]" c="Tencent Holdings, Foxconn Technology Group, Tiger Global, Softbank Group, Bharti Enterprises"/>
              <i n="[startup_funding].[Investors Name].&amp;[Tencent, Kalaari Capital And Private Equity Firm Multiples Alternate Asset Management]" c="Tencent, Kalaari Capital And Private Equity Firm Multiples Alternate Asset Management"/>
              <i n="[startup_funding].[Investors Name].&amp;[Tencent, Ru-Net, Rsi Fund, Thrive Capital]" c="Tencent, Ru-Net, Rsi Fund, Thrive Capital"/>
              <i n="[startup_funding].[Investors Name].&amp;[Tencent, Softbank Group]" c="Tencent, Softbank Group"/>
              <i n="[startup_funding].[Investors Name].&amp;[Termsheet, Ah! Ventures]" c="Termsheet, Ah! Ventures"/>
              <i n="[startup_funding].[Investors Name].&amp;[The Chennai Angels]" c="The Chennai Angels"/>
              <i n="[startup_funding].[Investors Name].&amp;[The Chennai Angels, Anthill Scale Ventures, Esvee Technologies Inc, Inc95 Consulting]" c="The Chennai Angels, Anthill Scale Ventures, Esvee Technologies Inc, Inc95 Consulting"/>
              <i n="[startup_funding].[Investors Name].&amp;[The Ten Minute Million]" c="The Ten Minute Million"/>
              <i n="[startup_funding].[Investors Name].&amp;[Tiger Global]" c="Tiger Global"/>
              <i n="[startup_funding].[Investors Name].&amp;[Tiger Global Management]" c="Tiger Global Management"/>
              <i n="[startup_funding].[Investors Name].&amp;[Tiger Global, Y Combinator]" c="Tiger Global, Y Combinator"/>
              <i n="[startup_funding].[Investors Name].&amp;[Times Internet Ltd]" c="Times Internet Ltd"/>
            </range>
          </ranges>
        </level>
      </levels>
      <selections count="1">
        <selection n="[startup_funding].[Investors Name].[All]"/>
      </selections>
    </olap>
  </data>
  <extLst>
    <x:ext xmlns:x15="http://schemas.microsoft.com/office/spreadsheetml/2010/11/main" uri="{470722E0-AACD-4C17-9CDC-17EF765DBC7E}">
      <x15:slicerCacheHideItemsWithNoData count="1">
        <x15:slicerCacheOlapLevelName uniqueName="[startup_funding].[Investors Name].[Investors Nam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763B8544-8DDF-4C9D-86BC-1C72B5599E95}" cache="Slicer_City" caption="City" level="1" style="SlicerStyleDark1" rowHeight="234950"/>
  <slicer name="Year" xr10:uid="{4F9EF623-8A21-4D7C-AF70-86FC3F69C642}" cache="Slicer_Year1" caption="Year" level="1" style="SlicerStyleDark1" rowHeight="234950"/>
  <slicer name="Quarter" xr10:uid="{E09EB7A6-6CDC-411E-B416-D6F62D1F4493}" cache="Slicer_Quarter1" caption="Quarter" level="1" style="SlicerStyleDark1" rowHeight="234950"/>
  <slicer name="Month Name" xr10:uid="{5989DF2C-E870-4C5E-9028-8644B9EDD475}" cache="Slicer_Month_Name1" caption="Month Name" level="1" style="SlicerStyleDark1" rowHeight="234950"/>
  <slicer name="Investment Type" xr10:uid="{89354C4F-843B-44DD-B3B3-EEEEA9F390BD}" cache="Slicer_Investment_Type" caption="Investment Type" level="1"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A5EF502C-06E8-4919-AD3A-E6A1A4744AAE}" cache="Slicer_City" caption="City" startItem="1" level="1" style="SlicerStyleDark1" rowHeight="234950"/>
  <slicer name="Year 2" xr10:uid="{ADBE5A8F-B19D-4B1F-9527-272D4CA95FDA}" cache="Slicer_Year1" caption="Year" level="1" style="SlicerStyleDark1" rowHeight="234950"/>
  <slicer name="Month Name 2" xr10:uid="{5F664FDB-FE6D-497C-A9C0-1A33CE9D1C36}" cache="Slicer_Month_Name1" caption="Month Name" level="1" style="SlicerStyleDark1" rowHeight="234950"/>
  <slicer name="InvestmentnType 2" xr10:uid="{D7B2AE49-FAE9-466B-A4E5-074903025C7F}" cache="Slicer_Investment_Type" caption="InvestmentnType" level="1" style="SlicerStyleDark1" rowHeight="234950"/>
  <slicer name="Investors Name" xr10:uid="{BF10B4EB-F302-4BB1-9463-444553C4E1A0}" cache="Slicer_Investors_Name" caption="Investors Name" startItem="9" level="1"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2" xr10:uid="{70660728-6C11-4425-BE85-29A88BF72FFD}" cache="Slicer_City" caption="City" level="1" style="SlicerStyleDark1" rowHeight="234950"/>
  <slicer name="Year 3" xr10:uid="{65882DC8-8E28-4195-89A0-6B6EE1604F78}" cache="Slicer_Year1" caption="Year" level="1" style="SlicerStyleDark1" rowHeight="234950"/>
  <slicer name="Month Name 3" xr10:uid="{C3FB2DBC-0EF4-4A48-885D-189F702951F2}" cache="Slicer_Month_Name1" caption="Month Name" level="1" style="SlicerStyleDark1" rowHeight="234950"/>
  <slicer name="InvestmentnType 1" xr10:uid="{44BB1D9F-8934-459C-AB91-6028A3E2BD05}" cache="Slicer_Investment_Type" caption="InvestmentnType" level="1" style="SlicerStyleDark1" rowHeight="234950"/>
  <slicer name="Startup Name" xr10:uid="{C22CEADA-8354-4496-BDFB-0A9315005FD0}" cache="Slicer_Startup_Name" caption="Startup Name" level="1"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9DB05D-8F0A-4AF1-B98D-299C36CC6951}" name="startup_funding" displayName="startup_funding" ref="A1:N1319" tableType="queryTable" totalsRowCount="1">
  <autoFilter ref="A1:N1318" xr:uid="{2C9DB05D-8F0A-4AF1-B98D-299C36CC6951}"/>
  <sortState xmlns:xlrd2="http://schemas.microsoft.com/office/spreadsheetml/2017/richdata2" ref="A2:N1318">
    <sortCondition ref="A1:A1318"/>
  </sortState>
  <tableColumns count="14">
    <tableColumn id="1" xr3:uid="{B1C6FEEC-8A53-4224-BCCF-14281DF45408}" uniqueName="1" name="Sr No" queryTableFieldId="1"/>
    <tableColumn id="10" xr3:uid="{0173C988-98FF-4C6C-9039-6912201885AA}" uniqueName="10" name="Date" queryTableFieldId="10" dataDxfId="22" totalsRowDxfId="21"/>
    <tableColumn id="3" xr3:uid="{BC093B55-D886-4288-82CC-F6AC6344538E}" uniqueName="3" name="Startup Name" queryTableFieldId="3" dataDxfId="20"/>
    <tableColumn id="4" xr3:uid="{C8F948E5-4D32-4C17-AEBB-F77C394AFF27}" uniqueName="4" name="Industry Vertical" queryTableFieldId="4" dataDxfId="19"/>
    <tableColumn id="5" xr3:uid="{6E318E74-E56E-46CE-A475-254ADCABB238}" uniqueName="5" name="SubVertical" queryTableFieldId="5" dataDxfId="18"/>
    <tableColumn id="6" xr3:uid="{BA753E4B-7A7D-4A8B-9D5B-837F5302E2B5}" uniqueName="6" name="City  Location" queryTableFieldId="6" dataDxfId="17"/>
    <tableColumn id="7" xr3:uid="{631F980F-B68C-4EBC-96B9-2770CE0D061C}" uniqueName="7" name="Investors Name" queryTableFieldId="7" dataDxfId="16"/>
    <tableColumn id="8" xr3:uid="{E9FEE779-8B89-4229-B516-0DE82D367B0A}" uniqueName="8" name="InvestmentnType" queryTableFieldId="8" dataDxfId="15"/>
    <tableColumn id="9" xr3:uid="{4582EF30-AEDA-43FF-834F-0F3A4AED3E29}" uniqueName="9" name="Amount in USD" totalsRowFunction="custom" queryTableFieldId="9" dataDxfId="14" totalsRowDxfId="13">
      <totalsRowFormula>SUM(startup_funding[Amount in USD])</totalsRowFormula>
    </tableColumn>
    <tableColumn id="15" xr3:uid="{BA5B4310-69BA-4108-B6F3-886F6E402488}" uniqueName="15" name="Year" queryTableFieldId="16"/>
    <tableColumn id="12" xr3:uid="{25A5BD19-4B9E-42C7-85FC-A64283BA9629}" uniqueName="12" name="Month" queryTableFieldId="12"/>
    <tableColumn id="13" xr3:uid="{51D55FEA-343B-49A5-9726-6AD6DB964827}" uniqueName="13" name="Month Name" queryTableFieldId="13" dataDxfId="12"/>
    <tableColumn id="14" xr3:uid="{F39BA09E-C36C-412B-9A8D-D1A5657C404D}" uniqueName="14" name="Quarter" queryTableFieldId="14"/>
    <tableColumn id="2" xr3:uid="{F125CDCC-EC9A-4385-9412-1451FE7B98E4}" uniqueName="2" name="Year Month" queryTableFieldId="18" dataDxfId="11">
      <calculatedColumnFormula>TEXT(startup_funding[[#This Row],[Date]],"YYYY_MMMM")</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6">
    <wetp:webextensionref xmlns:r="http://schemas.openxmlformats.org/officeDocument/2006/relationships" r:id="rId1"/>
  </wetp:taskpane>
  <wetp:taskpane dockstate="right" visibility="0" width="438" row="7">
    <wetp:webextensionref xmlns:r="http://schemas.openxmlformats.org/officeDocument/2006/relationships" r:id="rId2"/>
  </wetp:taskpane>
</wetp:taskpanes>
</file>

<file path=xl/webextensions/webextension1.xml><?xml version="1.0" encoding="utf-8"?>
<we:webextension xmlns:we="http://schemas.microsoft.com/office/webextensions/webextension/2010/11" id="{F5DBFCC2-CADC-4D76-939D-8385F5B03DBB}">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ebextensions/webextension2.xml><?xml version="1.0" encoding="utf-8"?>
<we:webextension xmlns:we="http://schemas.microsoft.com/office/webextensions/webextension/2010/11" id="{5891D2D0-E87B-41E2-95C9-F2585C5CB0FA}">
  <we:reference id="wa200006575" version="1.0.0.5" store="en-US" storeType="OMEX"/>
  <we:alternateReferences>
    <we:reference id="WA200006575" version="1.0.0.5" store="WA200006575"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21.xml"/><Relationship Id="rId7" Type="http://schemas.openxmlformats.org/officeDocument/2006/relationships/pivotTable" Target="../pivotTables/pivotTable25.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4"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33.xml"/><Relationship Id="rId13" Type="http://schemas.openxmlformats.org/officeDocument/2006/relationships/pivotTable" Target="../pivotTables/pivotTable38.xml"/><Relationship Id="rId18" Type="http://schemas.openxmlformats.org/officeDocument/2006/relationships/pivotTable" Target="../pivotTables/pivotTable43.xml"/><Relationship Id="rId3" Type="http://schemas.openxmlformats.org/officeDocument/2006/relationships/pivotTable" Target="../pivotTables/pivotTable28.xml"/><Relationship Id="rId7" Type="http://schemas.openxmlformats.org/officeDocument/2006/relationships/pivotTable" Target="../pivotTables/pivotTable32.xml"/><Relationship Id="rId12" Type="http://schemas.openxmlformats.org/officeDocument/2006/relationships/pivotTable" Target="../pivotTables/pivotTable37.xml"/><Relationship Id="rId17" Type="http://schemas.openxmlformats.org/officeDocument/2006/relationships/pivotTable" Target="../pivotTables/pivotTable42.xml"/><Relationship Id="rId2" Type="http://schemas.openxmlformats.org/officeDocument/2006/relationships/pivotTable" Target="../pivotTables/pivotTable27.xml"/><Relationship Id="rId16" Type="http://schemas.openxmlformats.org/officeDocument/2006/relationships/pivotTable" Target="../pivotTables/pivotTable41.xml"/><Relationship Id="rId1" Type="http://schemas.openxmlformats.org/officeDocument/2006/relationships/pivotTable" Target="../pivotTables/pivotTable26.xml"/><Relationship Id="rId6" Type="http://schemas.openxmlformats.org/officeDocument/2006/relationships/pivotTable" Target="../pivotTables/pivotTable31.xml"/><Relationship Id="rId11" Type="http://schemas.openxmlformats.org/officeDocument/2006/relationships/pivotTable" Target="../pivotTables/pivotTable36.xml"/><Relationship Id="rId5" Type="http://schemas.openxmlformats.org/officeDocument/2006/relationships/pivotTable" Target="../pivotTables/pivotTable30.xml"/><Relationship Id="rId15" Type="http://schemas.openxmlformats.org/officeDocument/2006/relationships/pivotTable" Target="../pivotTables/pivotTable40.xml"/><Relationship Id="rId10" Type="http://schemas.openxmlformats.org/officeDocument/2006/relationships/pivotTable" Target="../pivotTables/pivotTable35.xml"/><Relationship Id="rId19" Type="http://schemas.openxmlformats.org/officeDocument/2006/relationships/pivotTable" Target="../pivotTables/pivotTable44.xml"/><Relationship Id="rId4" Type="http://schemas.openxmlformats.org/officeDocument/2006/relationships/pivotTable" Target="../pivotTables/pivotTable29.xml"/><Relationship Id="rId9" Type="http://schemas.openxmlformats.org/officeDocument/2006/relationships/pivotTable" Target="../pivotTables/pivotTable34.xml"/><Relationship Id="rId14" Type="http://schemas.openxmlformats.org/officeDocument/2006/relationships/pivotTable" Target="../pivotTables/pivotTable3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C4964-2395-4B7C-8706-FCBAD76CC521}">
  <dimension ref="A1:N1319"/>
  <sheetViews>
    <sheetView topLeftCell="H1" workbookViewId="0">
      <selection activeCell="E10" sqref="E10"/>
    </sheetView>
  </sheetViews>
  <sheetFormatPr defaultRowHeight="15.6" x14ac:dyDescent="0.3"/>
  <cols>
    <col min="1" max="1" width="7.69921875" bestFit="1" customWidth="1"/>
    <col min="2" max="2" width="10.296875" bestFit="1" customWidth="1"/>
    <col min="3" max="3" width="39.3984375" bestFit="1" customWidth="1"/>
    <col min="4" max="4" width="23.09765625" bestFit="1" customWidth="1"/>
    <col min="5" max="5" width="79.19921875" bestFit="1" customWidth="1"/>
    <col min="6" max="6" width="17.19921875" bestFit="1" customWidth="1"/>
    <col min="7" max="7" width="80.796875" bestFit="1" customWidth="1"/>
    <col min="8" max="8" width="24.09765625" bestFit="1" customWidth="1"/>
    <col min="9" max="9" width="16" bestFit="1" customWidth="1"/>
    <col min="10" max="10" width="7" bestFit="1" customWidth="1"/>
    <col min="11" max="11" width="8.3984375" bestFit="1" customWidth="1"/>
    <col min="12" max="12" width="13.796875" bestFit="1" customWidth="1"/>
    <col min="13" max="13" width="9.796875" bestFit="1" customWidth="1"/>
    <col min="14" max="14" width="13" bestFit="1" customWidth="1"/>
    <col min="15" max="15" width="16.5" bestFit="1" customWidth="1"/>
  </cols>
  <sheetData>
    <row r="1" spans="1:14" x14ac:dyDescent="0.3">
      <c r="A1" t="s">
        <v>0</v>
      </c>
      <c r="B1" t="s">
        <v>3443</v>
      </c>
      <c r="C1" t="s">
        <v>1</v>
      </c>
      <c r="D1" t="s">
        <v>2</v>
      </c>
      <c r="E1" t="s">
        <v>3</v>
      </c>
      <c r="F1" t="s">
        <v>3545</v>
      </c>
      <c r="G1" t="s">
        <v>4</v>
      </c>
      <c r="H1" t="s">
        <v>3546</v>
      </c>
      <c r="I1" t="s">
        <v>5</v>
      </c>
      <c r="J1" t="s">
        <v>3470</v>
      </c>
      <c r="K1" t="s">
        <v>3444</v>
      </c>
      <c r="L1" t="s">
        <v>3445</v>
      </c>
      <c r="M1" t="s">
        <v>3446</v>
      </c>
      <c r="N1" t="s">
        <v>3488</v>
      </c>
    </row>
    <row r="2" spans="1:14" x14ac:dyDescent="0.3">
      <c r="A2">
        <v>1</v>
      </c>
      <c r="B2" s="2">
        <v>43839</v>
      </c>
      <c r="C2" t="s">
        <v>6</v>
      </c>
      <c r="D2" t="s">
        <v>69</v>
      </c>
      <c r="E2" t="s">
        <v>7</v>
      </c>
      <c r="F2" t="s">
        <v>8</v>
      </c>
      <c r="G2" t="s">
        <v>9</v>
      </c>
      <c r="H2" t="s">
        <v>10</v>
      </c>
      <c r="I2" s="5">
        <v>200000000</v>
      </c>
      <c r="J2">
        <v>2020</v>
      </c>
      <c r="K2">
        <v>1</v>
      </c>
      <c r="L2" t="s">
        <v>3447</v>
      </c>
      <c r="M2">
        <v>1</v>
      </c>
      <c r="N2" t="str">
        <f>TEXT(startup_funding[[#This Row],[Date]],"YYYY_MMMM")</f>
        <v>2020 Jan</v>
      </c>
    </row>
    <row r="3" spans="1:14" x14ac:dyDescent="0.3">
      <c r="A3">
        <v>2</v>
      </c>
      <c r="B3" s="2">
        <v>43843</v>
      </c>
      <c r="C3" t="s">
        <v>11</v>
      </c>
      <c r="D3" t="s">
        <v>198</v>
      </c>
      <c r="E3" t="s">
        <v>3474</v>
      </c>
      <c r="F3" t="s">
        <v>161</v>
      </c>
      <c r="G3" t="s">
        <v>3475</v>
      </c>
      <c r="H3" t="s">
        <v>12</v>
      </c>
      <c r="I3" s="5">
        <v>8048394</v>
      </c>
      <c r="J3">
        <v>2020</v>
      </c>
      <c r="K3">
        <v>1</v>
      </c>
      <c r="L3" t="s">
        <v>3447</v>
      </c>
      <c r="M3">
        <v>1</v>
      </c>
      <c r="N3" t="str">
        <f>TEXT(startup_funding[[#This Row],[Date]],"YYYY_MMMM")</f>
        <v>2020 Jan</v>
      </c>
    </row>
    <row r="4" spans="1:14" x14ac:dyDescent="0.3">
      <c r="A4">
        <v>3</v>
      </c>
      <c r="B4" s="2">
        <v>43839</v>
      </c>
      <c r="C4" t="s">
        <v>13</v>
      </c>
      <c r="D4" t="s">
        <v>323</v>
      </c>
      <c r="E4" t="s">
        <v>3476</v>
      </c>
      <c r="F4" t="s">
        <v>8</v>
      </c>
      <c r="G4" t="s">
        <v>14</v>
      </c>
      <c r="H4" t="s">
        <v>15</v>
      </c>
      <c r="I4" s="5">
        <v>18358860</v>
      </c>
      <c r="J4">
        <v>2020</v>
      </c>
      <c r="K4">
        <v>1</v>
      </c>
      <c r="L4" t="s">
        <v>3447</v>
      </c>
      <c r="M4">
        <v>1</v>
      </c>
      <c r="N4" t="str">
        <f>TEXT(startup_funding[[#This Row],[Date]],"YYYY_MMMM")</f>
        <v>2020 Jan</v>
      </c>
    </row>
    <row r="5" spans="1:14" x14ac:dyDescent="0.3">
      <c r="A5">
        <v>4</v>
      </c>
      <c r="B5" s="2">
        <v>43832</v>
      </c>
      <c r="C5" t="s">
        <v>3477</v>
      </c>
      <c r="D5" t="s">
        <v>3547</v>
      </c>
      <c r="E5" t="s">
        <v>3478</v>
      </c>
      <c r="F5" t="s">
        <v>17</v>
      </c>
      <c r="G5" t="s">
        <v>3479</v>
      </c>
      <c r="H5" t="s">
        <v>23</v>
      </c>
      <c r="I5" s="5">
        <v>3000000</v>
      </c>
      <c r="J5">
        <v>2020</v>
      </c>
      <c r="K5">
        <v>1</v>
      </c>
      <c r="L5" t="s">
        <v>3447</v>
      </c>
      <c r="M5">
        <v>1</v>
      </c>
      <c r="N5" t="str">
        <f>TEXT(startup_funding[[#This Row],[Date]],"YYYY_MMMM")</f>
        <v>2020 Jan</v>
      </c>
    </row>
    <row r="6" spans="1:14" x14ac:dyDescent="0.3">
      <c r="A6">
        <v>5</v>
      </c>
      <c r="B6" s="2">
        <v>43832</v>
      </c>
      <c r="C6" t="s">
        <v>3480</v>
      </c>
      <c r="D6" t="s">
        <v>3548</v>
      </c>
      <c r="E6" t="s">
        <v>3481</v>
      </c>
      <c r="F6" t="s">
        <v>19</v>
      </c>
      <c r="G6" t="s">
        <v>3482</v>
      </c>
      <c r="H6" t="s">
        <v>20</v>
      </c>
      <c r="I6" s="5">
        <v>1800000</v>
      </c>
      <c r="J6">
        <v>2020</v>
      </c>
      <c r="K6">
        <v>1</v>
      </c>
      <c r="L6" t="s">
        <v>3447</v>
      </c>
      <c r="M6">
        <v>1</v>
      </c>
      <c r="N6" t="str">
        <f>TEXT(startup_funding[[#This Row],[Date]],"YYYY_MMMM")</f>
        <v>2020 Jan</v>
      </c>
    </row>
    <row r="7" spans="1:14" x14ac:dyDescent="0.3">
      <c r="A7">
        <v>6</v>
      </c>
      <c r="B7" s="2">
        <v>43843</v>
      </c>
      <c r="C7" t="s">
        <v>3483</v>
      </c>
      <c r="D7" t="s">
        <v>21</v>
      </c>
      <c r="E7" t="s">
        <v>3484</v>
      </c>
      <c r="F7" t="s">
        <v>22</v>
      </c>
      <c r="G7" t="s">
        <v>3485</v>
      </c>
      <c r="H7" t="s">
        <v>23</v>
      </c>
      <c r="I7" s="5">
        <v>9000000</v>
      </c>
      <c r="J7">
        <v>2020</v>
      </c>
      <c r="K7">
        <v>1</v>
      </c>
      <c r="L7" t="s">
        <v>3447</v>
      </c>
      <c r="M7">
        <v>1</v>
      </c>
      <c r="N7" t="str">
        <f>TEXT(startup_funding[[#This Row],[Date]],"YYYY_MMMM")</f>
        <v>2020 Jan</v>
      </c>
    </row>
    <row r="8" spans="1:14" x14ac:dyDescent="0.3">
      <c r="A8">
        <v>7</v>
      </c>
      <c r="B8" s="2">
        <v>43840</v>
      </c>
      <c r="C8" t="s">
        <v>24</v>
      </c>
      <c r="D8" t="s">
        <v>25</v>
      </c>
      <c r="E8" t="s">
        <v>26</v>
      </c>
      <c r="F8" t="s">
        <v>161</v>
      </c>
      <c r="G8" t="s">
        <v>3486</v>
      </c>
      <c r="H8" t="s">
        <v>10</v>
      </c>
      <c r="I8" s="5">
        <v>150000000</v>
      </c>
      <c r="J8">
        <v>2020</v>
      </c>
      <c r="K8">
        <v>1</v>
      </c>
      <c r="L8" t="s">
        <v>3447</v>
      </c>
      <c r="M8">
        <v>1</v>
      </c>
      <c r="N8" t="str">
        <f>TEXT(startup_funding[[#This Row],[Date]],"YYYY_MMMM")</f>
        <v>2020 Jan</v>
      </c>
    </row>
    <row r="9" spans="1:14" x14ac:dyDescent="0.3">
      <c r="A9">
        <v>8</v>
      </c>
      <c r="B9" s="2">
        <v>43811</v>
      </c>
      <c r="C9" t="s">
        <v>27</v>
      </c>
      <c r="D9" t="s">
        <v>28</v>
      </c>
      <c r="E9" t="s">
        <v>29</v>
      </c>
      <c r="F9" t="s">
        <v>30</v>
      </c>
      <c r="G9" t="s">
        <v>31</v>
      </c>
      <c r="H9" t="s">
        <v>23</v>
      </c>
      <c r="I9" s="5">
        <v>6000000</v>
      </c>
      <c r="J9">
        <v>2019</v>
      </c>
      <c r="K9">
        <v>12</v>
      </c>
      <c r="L9" t="s">
        <v>3448</v>
      </c>
      <c r="M9">
        <v>4</v>
      </c>
      <c r="N9" t="str">
        <f>TEXT(startup_funding[[#This Row],[Date]],"YYYY_MMMM")</f>
        <v>2019 Dec</v>
      </c>
    </row>
    <row r="10" spans="1:14" x14ac:dyDescent="0.3">
      <c r="A10">
        <v>9</v>
      </c>
      <c r="B10" s="2">
        <v>43805</v>
      </c>
      <c r="C10" t="s">
        <v>32</v>
      </c>
      <c r="D10" t="s">
        <v>323</v>
      </c>
      <c r="E10" t="s">
        <v>33</v>
      </c>
      <c r="F10" t="s">
        <v>161</v>
      </c>
      <c r="G10" t="s">
        <v>34</v>
      </c>
      <c r="H10" t="s">
        <v>35</v>
      </c>
      <c r="I10" s="5">
        <v>70000000</v>
      </c>
      <c r="J10">
        <v>2019</v>
      </c>
      <c r="K10">
        <v>12</v>
      </c>
      <c r="L10" t="s">
        <v>3448</v>
      </c>
      <c r="M10">
        <v>4</v>
      </c>
      <c r="N10" t="str">
        <f>TEXT(startup_funding[[#This Row],[Date]],"YYYY_MMMM")</f>
        <v>2019 Dec</v>
      </c>
    </row>
    <row r="11" spans="1:14" x14ac:dyDescent="0.3">
      <c r="A11">
        <v>10</v>
      </c>
      <c r="B11" s="2">
        <v>43802</v>
      </c>
      <c r="C11" t="s">
        <v>36</v>
      </c>
      <c r="D11" t="s">
        <v>37</v>
      </c>
      <c r="E11" t="s">
        <v>38</v>
      </c>
      <c r="F11" t="s">
        <v>8</v>
      </c>
      <c r="G11" t="s">
        <v>39</v>
      </c>
      <c r="H11" t="s">
        <v>40</v>
      </c>
      <c r="I11" s="5">
        <v>50000000</v>
      </c>
      <c r="J11">
        <v>2019</v>
      </c>
      <c r="K11">
        <v>12</v>
      </c>
      <c r="L11" t="s">
        <v>3448</v>
      </c>
      <c r="M11">
        <v>4</v>
      </c>
      <c r="N11" t="str">
        <f>TEXT(startup_funding[[#This Row],[Date]],"YYYY_MMMM")</f>
        <v>2019 Dec</v>
      </c>
    </row>
    <row r="12" spans="1:14" x14ac:dyDescent="0.3">
      <c r="A12">
        <v>11</v>
      </c>
      <c r="B12" s="2">
        <v>43812</v>
      </c>
      <c r="C12" t="s">
        <v>41</v>
      </c>
      <c r="D12" t="s">
        <v>28</v>
      </c>
      <c r="E12" t="s">
        <v>42</v>
      </c>
      <c r="F12" t="s">
        <v>161</v>
      </c>
      <c r="G12" t="s">
        <v>43</v>
      </c>
      <c r="H12" t="s">
        <v>44</v>
      </c>
      <c r="I12" s="5">
        <v>20000000</v>
      </c>
      <c r="J12">
        <v>2019</v>
      </c>
      <c r="K12">
        <v>12</v>
      </c>
      <c r="L12" t="s">
        <v>3448</v>
      </c>
      <c r="M12">
        <v>4</v>
      </c>
      <c r="N12" t="str">
        <f>TEXT(startup_funding[[#This Row],[Date]],"YYYY_MMMM")</f>
        <v>2019 Dec</v>
      </c>
    </row>
    <row r="13" spans="1:14" x14ac:dyDescent="0.3">
      <c r="A13">
        <v>12</v>
      </c>
      <c r="B13" s="2">
        <v>43816</v>
      </c>
      <c r="C13" t="s">
        <v>45</v>
      </c>
      <c r="D13" t="s">
        <v>3549</v>
      </c>
      <c r="E13" t="s">
        <v>46</v>
      </c>
      <c r="F13" t="s">
        <v>8</v>
      </c>
      <c r="G13" t="s">
        <v>47</v>
      </c>
      <c r="H13" t="s">
        <v>12</v>
      </c>
      <c r="I13" s="5">
        <v>12000000</v>
      </c>
      <c r="J13">
        <v>2019</v>
      </c>
      <c r="K13">
        <v>12</v>
      </c>
      <c r="L13" t="s">
        <v>3448</v>
      </c>
      <c r="M13">
        <v>4</v>
      </c>
      <c r="N13" t="str">
        <f>TEXT(startup_funding[[#This Row],[Date]],"YYYY_MMMM")</f>
        <v>2019 Dec</v>
      </c>
    </row>
    <row r="14" spans="1:14" x14ac:dyDescent="0.3">
      <c r="A14">
        <v>13</v>
      </c>
      <c r="B14" s="2">
        <v>43815</v>
      </c>
      <c r="C14" t="s">
        <v>48</v>
      </c>
      <c r="D14" t="s">
        <v>323</v>
      </c>
      <c r="E14" t="s">
        <v>49</v>
      </c>
      <c r="F14" t="s">
        <v>8</v>
      </c>
      <c r="G14" t="s">
        <v>50</v>
      </c>
      <c r="H14" t="s">
        <v>51</v>
      </c>
      <c r="I14" s="5">
        <v>30000000</v>
      </c>
      <c r="J14">
        <v>2019</v>
      </c>
      <c r="K14">
        <v>12</v>
      </c>
      <c r="L14" t="s">
        <v>3448</v>
      </c>
      <c r="M14">
        <v>4</v>
      </c>
      <c r="N14" t="str">
        <f>TEXT(startup_funding[[#This Row],[Date]],"YYYY_MMMM")</f>
        <v>2019 Dec</v>
      </c>
    </row>
    <row r="15" spans="1:14" x14ac:dyDescent="0.3">
      <c r="A15">
        <v>15</v>
      </c>
      <c r="B15" s="2">
        <v>43813</v>
      </c>
      <c r="C15" t="s">
        <v>52</v>
      </c>
      <c r="D15" t="s">
        <v>53</v>
      </c>
      <c r="E15" t="s">
        <v>54</v>
      </c>
      <c r="F15" t="s">
        <v>8</v>
      </c>
      <c r="G15" t="s">
        <v>55</v>
      </c>
      <c r="H15" t="s">
        <v>20</v>
      </c>
      <c r="I15" s="5">
        <v>2000000</v>
      </c>
      <c r="J15">
        <v>2019</v>
      </c>
      <c r="K15">
        <v>12</v>
      </c>
      <c r="L15" t="s">
        <v>3448</v>
      </c>
      <c r="M15">
        <v>4</v>
      </c>
      <c r="N15" t="str">
        <f>TEXT(startup_funding[[#This Row],[Date]],"YYYY_MMMM")</f>
        <v>2019 Dec</v>
      </c>
    </row>
    <row r="16" spans="1:14" x14ac:dyDescent="0.3">
      <c r="A16">
        <v>16</v>
      </c>
      <c r="B16" s="2">
        <v>43810</v>
      </c>
      <c r="C16" t="s">
        <v>56</v>
      </c>
      <c r="D16" t="s">
        <v>57</v>
      </c>
      <c r="E16" t="s">
        <v>58</v>
      </c>
      <c r="F16" t="s">
        <v>59</v>
      </c>
      <c r="G16" t="s">
        <v>60</v>
      </c>
      <c r="H16" t="s">
        <v>20</v>
      </c>
      <c r="I16" s="5">
        <v>50000000</v>
      </c>
      <c r="J16">
        <v>2019</v>
      </c>
      <c r="K16">
        <v>12</v>
      </c>
      <c r="L16" t="s">
        <v>3448</v>
      </c>
      <c r="M16">
        <v>4</v>
      </c>
      <c r="N16" t="str">
        <f>TEXT(startup_funding[[#This Row],[Date]],"YYYY_MMMM")</f>
        <v>2019 Dec</v>
      </c>
    </row>
    <row r="17" spans="1:14" x14ac:dyDescent="0.3">
      <c r="A17">
        <v>17</v>
      </c>
      <c r="B17" s="2">
        <v>43819</v>
      </c>
      <c r="C17" t="s">
        <v>2036</v>
      </c>
      <c r="D17" t="s">
        <v>323</v>
      </c>
      <c r="E17" t="s">
        <v>61</v>
      </c>
      <c r="F17" t="s">
        <v>62</v>
      </c>
      <c r="G17" t="s">
        <v>63</v>
      </c>
      <c r="H17" t="s">
        <v>64</v>
      </c>
      <c r="I17" s="5">
        <v>231000000</v>
      </c>
      <c r="J17">
        <v>2019</v>
      </c>
      <c r="K17">
        <v>12</v>
      </c>
      <c r="L17" t="s">
        <v>3448</v>
      </c>
      <c r="M17">
        <v>4</v>
      </c>
      <c r="N17" t="str">
        <f>TEXT(startup_funding[[#This Row],[Date]],"YYYY_MMMM")</f>
        <v>2019 Dec</v>
      </c>
    </row>
    <row r="18" spans="1:14" x14ac:dyDescent="0.3">
      <c r="A18">
        <v>19</v>
      </c>
      <c r="B18" s="2">
        <v>43783</v>
      </c>
      <c r="C18" t="s">
        <v>66</v>
      </c>
      <c r="D18" t="s">
        <v>216</v>
      </c>
      <c r="E18" t="s">
        <v>67</v>
      </c>
      <c r="F18" t="s">
        <v>161</v>
      </c>
      <c r="G18" t="s">
        <v>68</v>
      </c>
      <c r="H18" t="s">
        <v>15</v>
      </c>
      <c r="I18" s="5">
        <v>486000</v>
      </c>
      <c r="J18">
        <v>2019</v>
      </c>
      <c r="K18">
        <v>11</v>
      </c>
      <c r="L18" t="s">
        <v>3449</v>
      </c>
      <c r="M18">
        <v>4</v>
      </c>
      <c r="N18" t="str">
        <f>TEXT(startup_funding[[#This Row],[Date]],"YYYY_MMMM")</f>
        <v>2019 Nov</v>
      </c>
    </row>
    <row r="19" spans="1:14" x14ac:dyDescent="0.3">
      <c r="A19">
        <v>20</v>
      </c>
      <c r="B19" s="2">
        <v>43782</v>
      </c>
      <c r="C19" t="s">
        <v>3553</v>
      </c>
      <c r="D19" t="s">
        <v>69</v>
      </c>
      <c r="E19" t="s">
        <v>70</v>
      </c>
      <c r="F19" t="s">
        <v>161</v>
      </c>
      <c r="G19" t="s">
        <v>71</v>
      </c>
      <c r="H19" t="s">
        <v>40</v>
      </c>
      <c r="I19" s="5">
        <v>1500000</v>
      </c>
      <c r="J19">
        <v>2019</v>
      </c>
      <c r="K19">
        <v>11</v>
      </c>
      <c r="L19" t="s">
        <v>3449</v>
      </c>
      <c r="M19">
        <v>4</v>
      </c>
      <c r="N19" t="str">
        <f>TEXT(startup_funding[[#This Row],[Date]],"YYYY_MMMM")</f>
        <v>2019 Nov</v>
      </c>
    </row>
    <row r="20" spans="1:14" x14ac:dyDescent="0.3">
      <c r="A20">
        <v>22</v>
      </c>
      <c r="B20" s="2">
        <v>43787</v>
      </c>
      <c r="C20" t="s">
        <v>45</v>
      </c>
      <c r="D20" t="s">
        <v>216</v>
      </c>
      <c r="E20" t="s">
        <v>72</v>
      </c>
      <c r="F20" t="s">
        <v>161</v>
      </c>
      <c r="G20" t="s">
        <v>73</v>
      </c>
      <c r="H20" t="s">
        <v>15</v>
      </c>
      <c r="I20" s="5">
        <v>12000000</v>
      </c>
      <c r="J20">
        <v>2019</v>
      </c>
      <c r="K20">
        <v>11</v>
      </c>
      <c r="L20" t="s">
        <v>3449</v>
      </c>
      <c r="M20">
        <v>4</v>
      </c>
      <c r="N20" t="str">
        <f>TEXT(startup_funding[[#This Row],[Date]],"YYYY_MMMM")</f>
        <v>2019 Nov</v>
      </c>
    </row>
    <row r="21" spans="1:14" x14ac:dyDescent="0.3">
      <c r="A21">
        <v>23</v>
      </c>
      <c r="B21" s="2">
        <v>43784</v>
      </c>
      <c r="C21" t="s">
        <v>74</v>
      </c>
      <c r="D21" t="s">
        <v>3549</v>
      </c>
      <c r="E21" t="s">
        <v>29</v>
      </c>
      <c r="F21" t="s">
        <v>8</v>
      </c>
      <c r="G21" t="s">
        <v>75</v>
      </c>
      <c r="H21" t="s">
        <v>76</v>
      </c>
      <c r="I21" s="5">
        <v>26000000</v>
      </c>
      <c r="J21">
        <v>2019</v>
      </c>
      <c r="K21">
        <v>11</v>
      </c>
      <c r="L21" t="s">
        <v>3449</v>
      </c>
      <c r="M21">
        <v>4</v>
      </c>
      <c r="N21" t="str">
        <f>TEXT(startup_funding[[#This Row],[Date]],"YYYY_MMMM")</f>
        <v>2019 Nov</v>
      </c>
    </row>
    <row r="22" spans="1:14" x14ac:dyDescent="0.3">
      <c r="A22">
        <v>24</v>
      </c>
      <c r="B22" s="2">
        <v>43789</v>
      </c>
      <c r="C22" t="s">
        <v>77</v>
      </c>
      <c r="D22" t="s">
        <v>3547</v>
      </c>
      <c r="E22" t="s">
        <v>78</v>
      </c>
      <c r="F22" t="s">
        <v>161</v>
      </c>
      <c r="G22" t="s">
        <v>16</v>
      </c>
      <c r="H22" t="s">
        <v>76</v>
      </c>
      <c r="I22" s="5">
        <v>17411265</v>
      </c>
      <c r="J22">
        <v>2019</v>
      </c>
      <c r="K22">
        <v>11</v>
      </c>
      <c r="L22" t="s">
        <v>3449</v>
      </c>
      <c r="M22">
        <v>4</v>
      </c>
      <c r="N22" t="str">
        <f>TEXT(startup_funding[[#This Row],[Date]],"YYYY_MMMM")</f>
        <v>2019 Nov</v>
      </c>
    </row>
    <row r="23" spans="1:14" x14ac:dyDescent="0.3">
      <c r="A23">
        <v>25</v>
      </c>
      <c r="B23" s="2">
        <v>43781</v>
      </c>
      <c r="C23" t="s">
        <v>79</v>
      </c>
      <c r="D23" t="s">
        <v>57</v>
      </c>
      <c r="E23" t="s">
        <v>80</v>
      </c>
      <c r="F23" t="s">
        <v>30</v>
      </c>
      <c r="G23" t="s">
        <v>81</v>
      </c>
      <c r="H23" t="s">
        <v>82</v>
      </c>
      <c r="I23" s="5">
        <v>1300000</v>
      </c>
      <c r="J23">
        <v>2019</v>
      </c>
      <c r="K23">
        <v>11</v>
      </c>
      <c r="L23" t="s">
        <v>3449</v>
      </c>
      <c r="M23">
        <v>4</v>
      </c>
      <c r="N23" t="str">
        <f>TEXT(startup_funding[[#This Row],[Date]],"YYYY_MMMM")</f>
        <v>2019 Nov</v>
      </c>
    </row>
    <row r="24" spans="1:14" x14ac:dyDescent="0.3">
      <c r="A24">
        <v>27</v>
      </c>
      <c r="B24" s="2">
        <v>43780</v>
      </c>
      <c r="C24" t="s">
        <v>84</v>
      </c>
      <c r="D24" t="s">
        <v>198</v>
      </c>
      <c r="E24" t="s">
        <v>85</v>
      </c>
      <c r="F24" t="s">
        <v>86</v>
      </c>
      <c r="G24" t="s">
        <v>87</v>
      </c>
      <c r="H24" t="s">
        <v>40</v>
      </c>
      <c r="I24" s="5">
        <v>300000</v>
      </c>
      <c r="J24">
        <v>2019</v>
      </c>
      <c r="K24">
        <v>11</v>
      </c>
      <c r="L24" t="s">
        <v>3449</v>
      </c>
      <c r="M24">
        <v>4</v>
      </c>
      <c r="N24" t="str">
        <f>TEXT(startup_funding[[#This Row],[Date]],"YYYY_MMMM")</f>
        <v>2019 Nov</v>
      </c>
    </row>
    <row r="25" spans="1:14" x14ac:dyDescent="0.3">
      <c r="A25">
        <v>28</v>
      </c>
      <c r="B25" s="2">
        <v>43788</v>
      </c>
      <c r="C25" t="s">
        <v>88</v>
      </c>
      <c r="D25" t="s">
        <v>323</v>
      </c>
      <c r="E25" t="s">
        <v>89</v>
      </c>
      <c r="F25" t="s">
        <v>90</v>
      </c>
      <c r="G25" t="s">
        <v>91</v>
      </c>
      <c r="H25" t="s">
        <v>82</v>
      </c>
      <c r="I25" s="5">
        <v>220000000</v>
      </c>
      <c r="J25">
        <v>2019</v>
      </c>
      <c r="K25">
        <v>11</v>
      </c>
      <c r="L25" t="s">
        <v>3449</v>
      </c>
      <c r="M25">
        <v>4</v>
      </c>
      <c r="N25" t="str">
        <f>TEXT(startup_funding[[#This Row],[Date]],"YYYY_MMMM")</f>
        <v>2019 Nov</v>
      </c>
    </row>
    <row r="26" spans="1:14" x14ac:dyDescent="0.3">
      <c r="A26">
        <v>29</v>
      </c>
      <c r="B26" s="2">
        <v>43787</v>
      </c>
      <c r="C26" t="s">
        <v>92</v>
      </c>
      <c r="D26" t="s">
        <v>216</v>
      </c>
      <c r="E26" t="s">
        <v>94</v>
      </c>
      <c r="F26" t="s">
        <v>19</v>
      </c>
      <c r="G26" t="s">
        <v>95</v>
      </c>
      <c r="H26" t="s">
        <v>15</v>
      </c>
      <c r="I26" s="5">
        <v>15800000</v>
      </c>
      <c r="J26">
        <v>2019</v>
      </c>
      <c r="K26">
        <v>11</v>
      </c>
      <c r="L26" t="s">
        <v>3449</v>
      </c>
      <c r="M26">
        <v>4</v>
      </c>
      <c r="N26" t="str">
        <f>TEXT(startup_funding[[#This Row],[Date]],"YYYY_MMMM")</f>
        <v>2019 Nov</v>
      </c>
    </row>
    <row r="27" spans="1:14" x14ac:dyDescent="0.3">
      <c r="A27">
        <v>30</v>
      </c>
      <c r="B27" s="2">
        <v>43784</v>
      </c>
      <c r="C27" t="s">
        <v>96</v>
      </c>
      <c r="D27" t="s">
        <v>198</v>
      </c>
      <c r="E27" t="s">
        <v>97</v>
      </c>
      <c r="F27" t="s">
        <v>98</v>
      </c>
      <c r="G27" t="s">
        <v>99</v>
      </c>
      <c r="H27" t="s">
        <v>15</v>
      </c>
      <c r="I27" s="5">
        <v>283000000</v>
      </c>
      <c r="J27">
        <v>2019</v>
      </c>
      <c r="K27">
        <v>11</v>
      </c>
      <c r="L27" t="s">
        <v>3449</v>
      </c>
      <c r="M27">
        <v>4</v>
      </c>
      <c r="N27" t="str">
        <f>TEXT(startup_funding[[#This Row],[Date]],"YYYY_MMMM")</f>
        <v>2019 Nov</v>
      </c>
    </row>
    <row r="28" spans="1:14" x14ac:dyDescent="0.3">
      <c r="A28">
        <v>32</v>
      </c>
      <c r="B28" s="2">
        <v>43794</v>
      </c>
      <c r="C28" t="s">
        <v>100</v>
      </c>
      <c r="D28" t="s">
        <v>3547</v>
      </c>
      <c r="E28" t="s">
        <v>101</v>
      </c>
      <c r="F28" t="s">
        <v>59</v>
      </c>
      <c r="G28" t="s">
        <v>102</v>
      </c>
      <c r="H28" t="s">
        <v>103</v>
      </c>
      <c r="I28" s="5">
        <v>1000000000</v>
      </c>
      <c r="J28">
        <v>2019</v>
      </c>
      <c r="K28">
        <v>11</v>
      </c>
      <c r="L28" t="s">
        <v>3449</v>
      </c>
      <c r="M28">
        <v>4</v>
      </c>
      <c r="N28" t="str">
        <f>TEXT(startup_funding[[#This Row],[Date]],"YYYY_MMMM")</f>
        <v>2019 Nov</v>
      </c>
    </row>
    <row r="29" spans="1:14" x14ac:dyDescent="0.3">
      <c r="A29">
        <v>33</v>
      </c>
      <c r="B29" s="2">
        <v>43742</v>
      </c>
      <c r="C29" t="s">
        <v>104</v>
      </c>
      <c r="D29" t="s">
        <v>105</v>
      </c>
      <c r="E29" t="s">
        <v>106</v>
      </c>
      <c r="F29" t="s">
        <v>8</v>
      </c>
      <c r="G29" t="s">
        <v>107</v>
      </c>
      <c r="H29" t="s">
        <v>35</v>
      </c>
      <c r="I29" s="5">
        <v>45000000</v>
      </c>
      <c r="J29">
        <v>2019</v>
      </c>
      <c r="K29">
        <v>10</v>
      </c>
      <c r="L29" t="s">
        <v>3450</v>
      </c>
      <c r="M29">
        <v>4</v>
      </c>
      <c r="N29" t="str">
        <f>TEXT(startup_funding[[#This Row],[Date]],"YYYY_MMMM")</f>
        <v>2019 Oct</v>
      </c>
    </row>
    <row r="30" spans="1:14" x14ac:dyDescent="0.3">
      <c r="A30">
        <v>34</v>
      </c>
      <c r="B30" s="2">
        <v>43740</v>
      </c>
      <c r="C30" t="s">
        <v>108</v>
      </c>
      <c r="D30" t="s">
        <v>3549</v>
      </c>
      <c r="E30" t="s">
        <v>109</v>
      </c>
      <c r="F30" t="s">
        <v>8</v>
      </c>
      <c r="G30" t="s">
        <v>110</v>
      </c>
      <c r="H30" t="s">
        <v>35</v>
      </c>
      <c r="I30" s="5">
        <v>585000000</v>
      </c>
      <c r="J30">
        <v>2019</v>
      </c>
      <c r="K30">
        <v>10</v>
      </c>
      <c r="L30" t="s">
        <v>3450</v>
      </c>
      <c r="M30">
        <v>4</v>
      </c>
      <c r="N30" t="str">
        <f>TEXT(startup_funding[[#This Row],[Date]],"YYYY_MMMM")</f>
        <v>2019 Oct</v>
      </c>
    </row>
    <row r="31" spans="1:14" x14ac:dyDescent="0.3">
      <c r="A31">
        <v>36</v>
      </c>
      <c r="B31" s="2">
        <v>43713</v>
      </c>
      <c r="C31" t="s">
        <v>111</v>
      </c>
      <c r="D31" t="s">
        <v>3547</v>
      </c>
      <c r="E31" t="s">
        <v>112</v>
      </c>
      <c r="F31" t="s">
        <v>30</v>
      </c>
      <c r="G31" t="s">
        <v>113</v>
      </c>
      <c r="H31" t="s">
        <v>114</v>
      </c>
      <c r="I31" s="5">
        <v>4500000</v>
      </c>
      <c r="J31">
        <v>2019</v>
      </c>
      <c r="K31">
        <v>9</v>
      </c>
      <c r="L31" t="s">
        <v>3451</v>
      </c>
      <c r="M31">
        <v>3</v>
      </c>
      <c r="N31" t="str">
        <f>TEXT(startup_funding[[#This Row],[Date]],"YYYY_MMMM")</f>
        <v>2019 Sep</v>
      </c>
    </row>
    <row r="32" spans="1:14" x14ac:dyDescent="0.3">
      <c r="A32">
        <v>37</v>
      </c>
      <c r="B32" s="2">
        <v>43712</v>
      </c>
      <c r="C32" t="s">
        <v>115</v>
      </c>
      <c r="D32" t="s">
        <v>3547</v>
      </c>
      <c r="E32" t="s">
        <v>116</v>
      </c>
      <c r="F32" t="s">
        <v>19</v>
      </c>
      <c r="G32" t="s">
        <v>117</v>
      </c>
      <c r="H32" t="s">
        <v>23</v>
      </c>
      <c r="I32" s="5">
        <v>3300000</v>
      </c>
      <c r="J32">
        <v>2019</v>
      </c>
      <c r="K32">
        <v>9</v>
      </c>
      <c r="L32" t="s">
        <v>3451</v>
      </c>
      <c r="M32">
        <v>3</v>
      </c>
      <c r="N32" t="str">
        <f>TEXT(startup_funding[[#This Row],[Date]],"YYYY_MMMM")</f>
        <v>2019 Sep</v>
      </c>
    </row>
    <row r="33" spans="1:14" x14ac:dyDescent="0.3">
      <c r="A33">
        <v>38</v>
      </c>
      <c r="B33" s="2">
        <v>43712</v>
      </c>
      <c r="C33" t="s">
        <v>118</v>
      </c>
      <c r="D33" t="s">
        <v>3550</v>
      </c>
      <c r="E33" t="s">
        <v>119</v>
      </c>
      <c r="F33" t="s">
        <v>19</v>
      </c>
      <c r="G33" t="s">
        <v>120</v>
      </c>
      <c r="H33" t="s">
        <v>10</v>
      </c>
      <c r="I33" s="5">
        <v>6000000</v>
      </c>
      <c r="J33">
        <v>2019</v>
      </c>
      <c r="K33">
        <v>9</v>
      </c>
      <c r="L33" t="s">
        <v>3451</v>
      </c>
      <c r="M33">
        <v>3</v>
      </c>
      <c r="N33" t="str">
        <f>TEXT(startup_funding[[#This Row],[Date]],"YYYY_MMMM")</f>
        <v>2019 Sep</v>
      </c>
    </row>
    <row r="34" spans="1:14" x14ac:dyDescent="0.3">
      <c r="A34">
        <v>39</v>
      </c>
      <c r="B34" s="2">
        <v>43712</v>
      </c>
      <c r="C34" t="s">
        <v>121</v>
      </c>
      <c r="D34" t="s">
        <v>83</v>
      </c>
      <c r="E34" t="s">
        <v>122</v>
      </c>
      <c r="F34" t="s">
        <v>123</v>
      </c>
      <c r="G34" t="s">
        <v>124</v>
      </c>
      <c r="H34" t="s">
        <v>23</v>
      </c>
      <c r="I34" s="5">
        <v>5000000</v>
      </c>
      <c r="J34">
        <v>2019</v>
      </c>
      <c r="K34">
        <v>9</v>
      </c>
      <c r="L34" t="s">
        <v>3451</v>
      </c>
      <c r="M34">
        <v>3</v>
      </c>
      <c r="N34" t="str">
        <f>TEXT(startup_funding[[#This Row],[Date]],"YYYY_MMMM")</f>
        <v>2019 Sep</v>
      </c>
    </row>
    <row r="35" spans="1:14" x14ac:dyDescent="0.3">
      <c r="A35">
        <v>40</v>
      </c>
      <c r="B35" s="2">
        <v>43712</v>
      </c>
      <c r="C35" t="s">
        <v>125</v>
      </c>
      <c r="D35" t="s">
        <v>129</v>
      </c>
      <c r="E35" t="s">
        <v>126</v>
      </c>
      <c r="F35" t="s">
        <v>288</v>
      </c>
      <c r="G35" t="s">
        <v>127</v>
      </c>
      <c r="H35" t="s">
        <v>23</v>
      </c>
      <c r="I35" s="5">
        <v>18000000</v>
      </c>
      <c r="J35">
        <v>2019</v>
      </c>
      <c r="K35">
        <v>9</v>
      </c>
      <c r="L35" t="s">
        <v>3451</v>
      </c>
      <c r="M35">
        <v>3</v>
      </c>
      <c r="N35" t="str">
        <f>TEXT(startup_funding[[#This Row],[Date]],"YYYY_MMMM")</f>
        <v>2019 Sep</v>
      </c>
    </row>
    <row r="36" spans="1:14" x14ac:dyDescent="0.3">
      <c r="A36">
        <v>41</v>
      </c>
      <c r="B36" s="2">
        <v>43712</v>
      </c>
      <c r="C36" t="s">
        <v>128</v>
      </c>
      <c r="D36" t="s">
        <v>129</v>
      </c>
      <c r="E36" t="s">
        <v>130</v>
      </c>
      <c r="F36" t="s">
        <v>8</v>
      </c>
      <c r="G36" t="s">
        <v>131</v>
      </c>
      <c r="H36" t="s">
        <v>40</v>
      </c>
      <c r="I36" s="5">
        <v>1000000</v>
      </c>
      <c r="J36">
        <v>2019</v>
      </c>
      <c r="K36">
        <v>9</v>
      </c>
      <c r="L36" t="s">
        <v>3451</v>
      </c>
      <c r="M36">
        <v>3</v>
      </c>
      <c r="N36" t="str">
        <f>TEXT(startup_funding[[#This Row],[Date]],"YYYY_MMMM")</f>
        <v>2019 Sep</v>
      </c>
    </row>
    <row r="37" spans="1:14" x14ac:dyDescent="0.3">
      <c r="A37">
        <v>42</v>
      </c>
      <c r="B37" s="2">
        <v>43712</v>
      </c>
      <c r="C37" t="s">
        <v>132</v>
      </c>
      <c r="D37" t="s">
        <v>133</v>
      </c>
      <c r="E37" t="s">
        <v>134</v>
      </c>
      <c r="F37" t="s">
        <v>19</v>
      </c>
      <c r="G37" t="s">
        <v>135</v>
      </c>
      <c r="H37" t="s">
        <v>23</v>
      </c>
      <c r="I37" s="5">
        <v>10000000</v>
      </c>
      <c r="J37">
        <v>2019</v>
      </c>
      <c r="K37">
        <v>9</v>
      </c>
      <c r="L37" t="s">
        <v>3451</v>
      </c>
      <c r="M37">
        <v>3</v>
      </c>
      <c r="N37" t="str">
        <f>TEXT(startup_funding[[#This Row],[Date]],"YYYY_MMMM")</f>
        <v>2019 Sep</v>
      </c>
    </row>
    <row r="38" spans="1:14" x14ac:dyDescent="0.3">
      <c r="A38">
        <v>43</v>
      </c>
      <c r="B38" s="2">
        <v>43712</v>
      </c>
      <c r="C38" t="s">
        <v>136</v>
      </c>
      <c r="D38" t="s">
        <v>216</v>
      </c>
      <c r="E38" t="s">
        <v>137</v>
      </c>
      <c r="F38" t="s">
        <v>3538</v>
      </c>
      <c r="G38" t="s">
        <v>138</v>
      </c>
      <c r="H38" t="s">
        <v>12</v>
      </c>
      <c r="I38" s="5">
        <v>450000000</v>
      </c>
      <c r="J38">
        <v>2019</v>
      </c>
      <c r="K38">
        <v>9</v>
      </c>
      <c r="L38" t="s">
        <v>3451</v>
      </c>
      <c r="M38">
        <v>3</v>
      </c>
      <c r="N38" t="str">
        <f>TEXT(startup_funding[[#This Row],[Date]],"YYYY_MMMM")</f>
        <v>2019 Sep</v>
      </c>
    </row>
    <row r="39" spans="1:14" x14ac:dyDescent="0.3">
      <c r="A39">
        <v>44</v>
      </c>
      <c r="B39" s="2">
        <v>43711</v>
      </c>
      <c r="C39" t="s">
        <v>139</v>
      </c>
      <c r="D39" t="s">
        <v>140</v>
      </c>
      <c r="E39" t="s">
        <v>141</v>
      </c>
      <c r="F39" t="s">
        <v>8</v>
      </c>
      <c r="G39" t="s">
        <v>142</v>
      </c>
      <c r="H39" t="s">
        <v>23</v>
      </c>
      <c r="I39" s="5">
        <v>5000000</v>
      </c>
      <c r="J39">
        <v>2019</v>
      </c>
      <c r="K39">
        <v>9</v>
      </c>
      <c r="L39" t="s">
        <v>3451</v>
      </c>
      <c r="M39">
        <v>3</v>
      </c>
      <c r="N39" t="str">
        <f>TEXT(startup_funding[[#This Row],[Date]],"YYYY_MMMM")</f>
        <v>2019 Sep</v>
      </c>
    </row>
    <row r="40" spans="1:14" x14ac:dyDescent="0.3">
      <c r="A40">
        <v>45</v>
      </c>
      <c r="B40" s="2">
        <v>43678</v>
      </c>
      <c r="C40" t="s">
        <v>32</v>
      </c>
      <c r="D40" t="s">
        <v>323</v>
      </c>
      <c r="E40" t="s">
        <v>143</v>
      </c>
      <c r="F40" t="s">
        <v>161</v>
      </c>
      <c r="G40" t="s">
        <v>144</v>
      </c>
      <c r="H40" t="s">
        <v>12</v>
      </c>
      <c r="I40" s="5">
        <v>20000000</v>
      </c>
      <c r="J40">
        <v>2019</v>
      </c>
      <c r="K40">
        <v>8</v>
      </c>
      <c r="L40" t="s">
        <v>3452</v>
      </c>
      <c r="M40">
        <v>3</v>
      </c>
      <c r="N40" t="str">
        <f>TEXT(startup_funding[[#This Row],[Date]],"YYYY_MMMM")</f>
        <v>2019 Aug</v>
      </c>
    </row>
    <row r="41" spans="1:14" x14ac:dyDescent="0.3">
      <c r="A41">
        <v>46</v>
      </c>
      <c r="B41" s="2">
        <v>43678</v>
      </c>
      <c r="C41" t="s">
        <v>145</v>
      </c>
      <c r="D41" t="s">
        <v>3547</v>
      </c>
      <c r="E41" t="s">
        <v>146</v>
      </c>
      <c r="F41" t="s">
        <v>17</v>
      </c>
      <c r="G41" t="s">
        <v>147</v>
      </c>
      <c r="H41" t="s">
        <v>23</v>
      </c>
      <c r="I41" s="5">
        <v>5000000</v>
      </c>
      <c r="J41">
        <v>2019</v>
      </c>
      <c r="K41">
        <v>8</v>
      </c>
      <c r="L41" t="s">
        <v>3452</v>
      </c>
      <c r="M41">
        <v>3</v>
      </c>
      <c r="N41" t="str">
        <f>TEXT(startup_funding[[#This Row],[Date]],"YYYY_MMMM")</f>
        <v>2019 Aug</v>
      </c>
    </row>
    <row r="42" spans="1:14" x14ac:dyDescent="0.3">
      <c r="A42">
        <v>48</v>
      </c>
      <c r="B42" s="2">
        <v>43678</v>
      </c>
      <c r="C42" t="s">
        <v>148</v>
      </c>
      <c r="D42" t="s">
        <v>3547</v>
      </c>
      <c r="E42" t="s">
        <v>149</v>
      </c>
      <c r="F42" t="s">
        <v>19</v>
      </c>
      <c r="G42" t="s">
        <v>150</v>
      </c>
      <c r="H42" t="s">
        <v>151</v>
      </c>
      <c r="I42" s="5">
        <v>140000000</v>
      </c>
      <c r="J42">
        <v>2019</v>
      </c>
      <c r="K42">
        <v>8</v>
      </c>
      <c r="L42" t="s">
        <v>3452</v>
      </c>
      <c r="M42">
        <v>3</v>
      </c>
      <c r="N42" t="str">
        <f>TEXT(startup_funding[[#This Row],[Date]],"YYYY_MMMM")</f>
        <v>2019 Aug</v>
      </c>
    </row>
    <row r="43" spans="1:14" x14ac:dyDescent="0.3">
      <c r="A43">
        <v>49</v>
      </c>
      <c r="B43" s="2">
        <v>43678</v>
      </c>
      <c r="C43" t="s">
        <v>152</v>
      </c>
      <c r="D43" t="s">
        <v>129</v>
      </c>
      <c r="E43" t="s">
        <v>153</v>
      </c>
      <c r="F43" t="s">
        <v>59</v>
      </c>
      <c r="G43" t="s">
        <v>154</v>
      </c>
      <c r="H43" t="s">
        <v>155</v>
      </c>
      <c r="I43" s="5">
        <v>38080000</v>
      </c>
      <c r="J43">
        <v>2019</v>
      </c>
      <c r="K43">
        <v>8</v>
      </c>
      <c r="L43" t="s">
        <v>3452</v>
      </c>
      <c r="M43">
        <v>3</v>
      </c>
      <c r="N43" t="str">
        <f>TEXT(startup_funding[[#This Row],[Date]],"YYYY_MMMM")</f>
        <v>2019 Aug</v>
      </c>
    </row>
    <row r="44" spans="1:14" x14ac:dyDescent="0.3">
      <c r="A44">
        <v>50</v>
      </c>
      <c r="B44" s="2">
        <v>43689</v>
      </c>
      <c r="C44" t="s">
        <v>156</v>
      </c>
      <c r="D44" t="s">
        <v>323</v>
      </c>
      <c r="E44" t="s">
        <v>157</v>
      </c>
      <c r="F44" t="s">
        <v>8</v>
      </c>
      <c r="G44" t="s">
        <v>158</v>
      </c>
      <c r="H44" t="s">
        <v>35</v>
      </c>
      <c r="I44" s="5">
        <v>125000000</v>
      </c>
      <c r="J44">
        <v>2019</v>
      </c>
      <c r="K44">
        <v>8</v>
      </c>
      <c r="L44" t="s">
        <v>3452</v>
      </c>
      <c r="M44">
        <v>3</v>
      </c>
      <c r="N44" t="str">
        <f>TEXT(startup_funding[[#This Row],[Date]],"YYYY_MMMM")</f>
        <v>2019 Aug</v>
      </c>
    </row>
    <row r="45" spans="1:14" x14ac:dyDescent="0.3">
      <c r="A45">
        <v>51</v>
      </c>
      <c r="B45" s="2">
        <v>43690</v>
      </c>
      <c r="C45" t="s">
        <v>159</v>
      </c>
      <c r="D45" t="s">
        <v>323</v>
      </c>
      <c r="E45" t="s">
        <v>160</v>
      </c>
      <c r="F45" t="s">
        <v>161</v>
      </c>
      <c r="G45" t="s">
        <v>162</v>
      </c>
      <c r="H45" t="s">
        <v>35</v>
      </c>
      <c r="I45" s="5">
        <v>11000000</v>
      </c>
      <c r="J45">
        <v>2019</v>
      </c>
      <c r="K45">
        <v>8</v>
      </c>
      <c r="L45" t="s">
        <v>3452</v>
      </c>
      <c r="M45">
        <v>3</v>
      </c>
      <c r="N45" t="str">
        <f>TEXT(startup_funding[[#This Row],[Date]],"YYYY_MMMM")</f>
        <v>2019 Aug</v>
      </c>
    </row>
    <row r="46" spans="1:14" x14ac:dyDescent="0.3">
      <c r="A46">
        <v>52</v>
      </c>
      <c r="B46" s="2">
        <v>43690</v>
      </c>
      <c r="C46" t="s">
        <v>163</v>
      </c>
      <c r="D46" t="s">
        <v>105</v>
      </c>
      <c r="E46" t="s">
        <v>164</v>
      </c>
      <c r="F46" t="s">
        <v>2015</v>
      </c>
      <c r="G46" t="s">
        <v>165</v>
      </c>
      <c r="H46" t="s">
        <v>12</v>
      </c>
      <c r="I46" s="5">
        <v>51000000</v>
      </c>
      <c r="J46">
        <v>2019</v>
      </c>
      <c r="K46">
        <v>8</v>
      </c>
      <c r="L46" t="s">
        <v>3452</v>
      </c>
      <c r="M46">
        <v>3</v>
      </c>
      <c r="N46" t="str">
        <f>TEXT(startup_funding[[#This Row],[Date]],"YYYY_MMMM")</f>
        <v>2019 Aug</v>
      </c>
    </row>
    <row r="47" spans="1:14" x14ac:dyDescent="0.3">
      <c r="A47">
        <v>54</v>
      </c>
      <c r="B47" s="2">
        <v>43700</v>
      </c>
      <c r="C47" t="s">
        <v>167</v>
      </c>
      <c r="D47" t="s">
        <v>168</v>
      </c>
      <c r="E47" t="s">
        <v>169</v>
      </c>
      <c r="F47" t="s">
        <v>8</v>
      </c>
      <c r="G47" t="s">
        <v>170</v>
      </c>
      <c r="H47" t="s">
        <v>20</v>
      </c>
      <c r="I47" s="5">
        <v>500000</v>
      </c>
      <c r="J47">
        <v>2019</v>
      </c>
      <c r="K47">
        <v>8</v>
      </c>
      <c r="L47" t="s">
        <v>3452</v>
      </c>
      <c r="M47">
        <v>3</v>
      </c>
      <c r="N47" t="str">
        <f>TEXT(startup_funding[[#This Row],[Date]],"YYYY_MMMM")</f>
        <v>2019 Aug</v>
      </c>
    </row>
    <row r="48" spans="1:14" x14ac:dyDescent="0.3">
      <c r="A48">
        <v>56</v>
      </c>
      <c r="B48" s="2">
        <v>43699</v>
      </c>
      <c r="C48" t="s">
        <v>172</v>
      </c>
      <c r="D48" t="s">
        <v>3547</v>
      </c>
      <c r="E48" t="s">
        <v>173</v>
      </c>
      <c r="F48" t="s">
        <v>161</v>
      </c>
      <c r="G48" t="s">
        <v>9</v>
      </c>
      <c r="H48" t="s">
        <v>174</v>
      </c>
      <c r="I48" s="5">
        <v>15000000</v>
      </c>
      <c r="J48">
        <v>2019</v>
      </c>
      <c r="K48">
        <v>8</v>
      </c>
      <c r="L48" t="s">
        <v>3452</v>
      </c>
      <c r="M48">
        <v>3</v>
      </c>
      <c r="N48" t="str">
        <f>TEXT(startup_funding[[#This Row],[Date]],"YYYY_MMMM")</f>
        <v>2019 Aug</v>
      </c>
    </row>
    <row r="49" spans="1:14" x14ac:dyDescent="0.3">
      <c r="A49">
        <v>57</v>
      </c>
      <c r="B49" s="2">
        <v>43698</v>
      </c>
      <c r="C49" t="s">
        <v>175</v>
      </c>
      <c r="D49" t="s">
        <v>837</v>
      </c>
      <c r="E49" t="s">
        <v>176</v>
      </c>
      <c r="F49" t="s">
        <v>8</v>
      </c>
      <c r="G49" t="s">
        <v>177</v>
      </c>
      <c r="H49" t="s">
        <v>12</v>
      </c>
      <c r="I49" s="5">
        <v>6590000</v>
      </c>
      <c r="J49">
        <v>2019</v>
      </c>
      <c r="K49">
        <v>8</v>
      </c>
      <c r="L49" t="s">
        <v>3452</v>
      </c>
      <c r="M49">
        <v>3</v>
      </c>
      <c r="N49" t="str">
        <f>TEXT(startup_funding[[#This Row],[Date]],"YYYY_MMMM")</f>
        <v>2019 Aug</v>
      </c>
    </row>
    <row r="50" spans="1:14" x14ac:dyDescent="0.3">
      <c r="A50">
        <v>58</v>
      </c>
      <c r="B50" s="2">
        <v>43700</v>
      </c>
      <c r="C50" t="s">
        <v>178</v>
      </c>
      <c r="D50" t="s">
        <v>69</v>
      </c>
      <c r="E50" t="s">
        <v>179</v>
      </c>
      <c r="F50" t="s">
        <v>59</v>
      </c>
      <c r="G50" t="s">
        <v>180</v>
      </c>
      <c r="H50" t="s">
        <v>20</v>
      </c>
      <c r="I50" s="5">
        <v>1000000</v>
      </c>
      <c r="J50">
        <v>2019</v>
      </c>
      <c r="K50">
        <v>8</v>
      </c>
      <c r="L50" t="s">
        <v>3452</v>
      </c>
      <c r="M50">
        <v>3</v>
      </c>
      <c r="N50" t="str">
        <f>TEXT(startup_funding[[#This Row],[Date]],"YYYY_MMMM")</f>
        <v>2019 Aug</v>
      </c>
    </row>
    <row r="51" spans="1:14" x14ac:dyDescent="0.3">
      <c r="A51">
        <v>60</v>
      </c>
      <c r="B51" s="2">
        <v>43696</v>
      </c>
      <c r="C51" t="s">
        <v>181</v>
      </c>
      <c r="D51" t="s">
        <v>323</v>
      </c>
      <c r="E51" t="s">
        <v>182</v>
      </c>
      <c r="F51" t="s">
        <v>161</v>
      </c>
      <c r="G51" t="s">
        <v>63</v>
      </c>
      <c r="H51" t="s">
        <v>44</v>
      </c>
      <c r="I51" s="5">
        <v>70000000</v>
      </c>
      <c r="J51">
        <v>2019</v>
      </c>
      <c r="K51">
        <v>8</v>
      </c>
      <c r="L51" t="s">
        <v>3452</v>
      </c>
      <c r="M51">
        <v>3</v>
      </c>
      <c r="N51" t="str">
        <f>TEXT(startup_funding[[#This Row],[Date]],"YYYY_MMMM")</f>
        <v>2019 Aug</v>
      </c>
    </row>
    <row r="52" spans="1:14" x14ac:dyDescent="0.3">
      <c r="A52">
        <v>61</v>
      </c>
      <c r="B52" s="2">
        <v>43704</v>
      </c>
      <c r="C52" t="s">
        <v>183</v>
      </c>
      <c r="D52" t="s">
        <v>198</v>
      </c>
      <c r="E52" t="s">
        <v>184</v>
      </c>
      <c r="F52" t="s">
        <v>8</v>
      </c>
      <c r="G52" t="s">
        <v>185</v>
      </c>
      <c r="H52" t="s">
        <v>15</v>
      </c>
      <c r="I52" s="5">
        <v>3900000000</v>
      </c>
      <c r="J52">
        <v>2019</v>
      </c>
      <c r="K52">
        <v>8</v>
      </c>
      <c r="L52" t="s">
        <v>3452</v>
      </c>
      <c r="M52">
        <v>3</v>
      </c>
      <c r="N52" t="str">
        <f>TEXT(startup_funding[[#This Row],[Date]],"YYYY_MMMM")</f>
        <v>2019 Aug</v>
      </c>
    </row>
    <row r="53" spans="1:14" x14ac:dyDescent="0.3">
      <c r="A53">
        <v>62</v>
      </c>
      <c r="B53" s="2">
        <v>43648</v>
      </c>
      <c r="C53" t="s">
        <v>186</v>
      </c>
      <c r="D53" t="s">
        <v>3547</v>
      </c>
      <c r="E53" t="s">
        <v>187</v>
      </c>
      <c r="F53" t="s">
        <v>161</v>
      </c>
      <c r="G53" t="s">
        <v>188</v>
      </c>
      <c r="H53" t="s">
        <v>15</v>
      </c>
      <c r="I53" s="5">
        <v>19000000</v>
      </c>
      <c r="J53">
        <v>2019</v>
      </c>
      <c r="K53">
        <v>7</v>
      </c>
      <c r="L53" t="s">
        <v>3453</v>
      </c>
      <c r="M53">
        <v>3</v>
      </c>
      <c r="N53" t="str">
        <f>TEXT(startup_funding[[#This Row],[Date]],"YYYY_MMMM")</f>
        <v>2019 Jul</v>
      </c>
    </row>
    <row r="54" spans="1:14" x14ac:dyDescent="0.3">
      <c r="A54">
        <v>63</v>
      </c>
      <c r="B54" s="2">
        <v>43648</v>
      </c>
      <c r="C54" t="s">
        <v>189</v>
      </c>
      <c r="D54" t="s">
        <v>129</v>
      </c>
      <c r="E54" t="s">
        <v>190</v>
      </c>
      <c r="F54" t="s">
        <v>959</v>
      </c>
      <c r="G54" t="s">
        <v>191</v>
      </c>
      <c r="H54" t="s">
        <v>23</v>
      </c>
      <c r="I54" s="5">
        <v>2500000</v>
      </c>
      <c r="J54">
        <v>2019</v>
      </c>
      <c r="K54">
        <v>7</v>
      </c>
      <c r="L54" t="s">
        <v>3453</v>
      </c>
      <c r="M54">
        <v>3</v>
      </c>
      <c r="N54" t="str">
        <f>TEXT(startup_funding[[#This Row],[Date]],"YYYY_MMMM")</f>
        <v>2019 Jul</v>
      </c>
    </row>
    <row r="55" spans="1:14" x14ac:dyDescent="0.3">
      <c r="A55">
        <v>64</v>
      </c>
      <c r="B55" s="2">
        <v>43647</v>
      </c>
      <c r="C55" t="s">
        <v>192</v>
      </c>
      <c r="D55" t="s">
        <v>193</v>
      </c>
      <c r="E55" t="s">
        <v>194</v>
      </c>
      <c r="F55" t="s">
        <v>17</v>
      </c>
      <c r="G55" t="s">
        <v>195</v>
      </c>
      <c r="H55" t="s">
        <v>196</v>
      </c>
      <c r="I55" s="5">
        <v>145000</v>
      </c>
      <c r="J55">
        <v>2019</v>
      </c>
      <c r="K55">
        <v>7</v>
      </c>
      <c r="L55" t="s">
        <v>3453</v>
      </c>
      <c r="M55">
        <v>3</v>
      </c>
      <c r="N55" t="str">
        <f>TEXT(startup_funding[[#This Row],[Date]],"YYYY_MMMM")</f>
        <v>2019 Jul</v>
      </c>
    </row>
    <row r="56" spans="1:14" x14ac:dyDescent="0.3">
      <c r="A56">
        <v>65</v>
      </c>
      <c r="B56" s="2">
        <v>43649</v>
      </c>
      <c r="C56" t="s">
        <v>197</v>
      </c>
      <c r="D56" t="s">
        <v>198</v>
      </c>
      <c r="E56" t="s">
        <v>199</v>
      </c>
      <c r="F56" t="s">
        <v>98</v>
      </c>
      <c r="G56" t="s">
        <v>200</v>
      </c>
      <c r="H56" t="s">
        <v>201</v>
      </c>
      <c r="I56" s="5">
        <v>1000000</v>
      </c>
      <c r="J56">
        <v>2019</v>
      </c>
      <c r="K56">
        <v>7</v>
      </c>
      <c r="L56" t="s">
        <v>3453</v>
      </c>
      <c r="M56">
        <v>3</v>
      </c>
      <c r="N56" t="str">
        <f>TEXT(startup_funding[[#This Row],[Date]],"YYYY_MMMM")</f>
        <v>2019 Jul</v>
      </c>
    </row>
    <row r="57" spans="1:14" x14ac:dyDescent="0.3">
      <c r="A57">
        <v>66</v>
      </c>
      <c r="B57" s="2">
        <v>43647</v>
      </c>
      <c r="C57" t="s">
        <v>163</v>
      </c>
      <c r="D57" t="s">
        <v>202</v>
      </c>
      <c r="E57" t="s">
        <v>203</v>
      </c>
      <c r="F57" t="s">
        <v>3539</v>
      </c>
      <c r="G57" t="s">
        <v>165</v>
      </c>
      <c r="H57" t="s">
        <v>12</v>
      </c>
      <c r="I57" s="5">
        <v>38080000</v>
      </c>
      <c r="J57">
        <v>2019</v>
      </c>
      <c r="K57">
        <v>7</v>
      </c>
      <c r="L57" t="s">
        <v>3453</v>
      </c>
      <c r="M57">
        <v>3</v>
      </c>
      <c r="N57" t="str">
        <f>TEXT(startup_funding[[#This Row],[Date]],"YYYY_MMMM")</f>
        <v>2019 Jul</v>
      </c>
    </row>
    <row r="58" spans="1:14" x14ac:dyDescent="0.3">
      <c r="A58">
        <v>67</v>
      </c>
      <c r="B58" s="2">
        <v>43650</v>
      </c>
      <c r="C58" t="s">
        <v>204</v>
      </c>
      <c r="D58" t="s">
        <v>837</v>
      </c>
      <c r="E58" t="s">
        <v>205</v>
      </c>
      <c r="F58" t="s">
        <v>17</v>
      </c>
      <c r="G58" t="s">
        <v>206</v>
      </c>
      <c r="H58" t="s">
        <v>20</v>
      </c>
      <c r="I58" s="5">
        <v>500000</v>
      </c>
      <c r="J58">
        <v>2019</v>
      </c>
      <c r="K58">
        <v>7</v>
      </c>
      <c r="L58" t="s">
        <v>3453</v>
      </c>
      <c r="M58">
        <v>3</v>
      </c>
      <c r="N58" t="str">
        <f>TEXT(startup_funding[[#This Row],[Date]],"YYYY_MMMM")</f>
        <v>2019 Jul</v>
      </c>
    </row>
    <row r="59" spans="1:14" x14ac:dyDescent="0.3">
      <c r="A59">
        <v>68</v>
      </c>
      <c r="B59" s="2">
        <v>43656</v>
      </c>
      <c r="C59" t="s">
        <v>6</v>
      </c>
      <c r="D59" t="s">
        <v>69</v>
      </c>
      <c r="E59" t="s">
        <v>69</v>
      </c>
      <c r="F59" t="s">
        <v>8</v>
      </c>
      <c r="G59" t="s">
        <v>207</v>
      </c>
      <c r="H59" t="s">
        <v>10</v>
      </c>
      <c r="I59" s="5">
        <v>150000000</v>
      </c>
      <c r="J59">
        <v>2019</v>
      </c>
      <c r="K59">
        <v>7</v>
      </c>
      <c r="L59" t="s">
        <v>3453</v>
      </c>
      <c r="M59">
        <v>3</v>
      </c>
      <c r="N59" t="str">
        <f>TEXT(startup_funding[[#This Row],[Date]],"YYYY_MMMM")</f>
        <v>2019 Jul</v>
      </c>
    </row>
    <row r="60" spans="1:14" x14ac:dyDescent="0.3">
      <c r="A60">
        <v>69</v>
      </c>
      <c r="B60" s="2">
        <v>43657</v>
      </c>
      <c r="C60" t="s">
        <v>208</v>
      </c>
      <c r="D60" t="s">
        <v>323</v>
      </c>
      <c r="E60" t="s">
        <v>209</v>
      </c>
      <c r="F60" t="s">
        <v>959</v>
      </c>
      <c r="G60" t="s">
        <v>210</v>
      </c>
      <c r="H60" t="s">
        <v>35</v>
      </c>
      <c r="I60" s="5">
        <v>60000000</v>
      </c>
      <c r="J60">
        <v>2019</v>
      </c>
      <c r="K60">
        <v>7</v>
      </c>
      <c r="L60" t="s">
        <v>3453</v>
      </c>
      <c r="M60">
        <v>3</v>
      </c>
      <c r="N60" t="str">
        <f>TEXT(startup_funding[[#This Row],[Date]],"YYYY_MMMM")</f>
        <v>2019 Jul</v>
      </c>
    </row>
    <row r="61" spans="1:14" x14ac:dyDescent="0.3">
      <c r="A61">
        <v>71</v>
      </c>
      <c r="B61" s="2">
        <v>43656</v>
      </c>
      <c r="C61" t="s">
        <v>211</v>
      </c>
      <c r="D61" t="s">
        <v>28</v>
      </c>
      <c r="E61" t="s">
        <v>212</v>
      </c>
      <c r="F61" t="s">
        <v>213</v>
      </c>
      <c r="G61" t="s">
        <v>214</v>
      </c>
      <c r="H61" t="s">
        <v>15</v>
      </c>
      <c r="I61" s="5">
        <v>5750000</v>
      </c>
      <c r="J61">
        <v>2019</v>
      </c>
      <c r="K61">
        <v>7</v>
      </c>
      <c r="L61" t="s">
        <v>3453</v>
      </c>
      <c r="M61">
        <v>3</v>
      </c>
      <c r="N61" t="str">
        <f>TEXT(startup_funding[[#This Row],[Date]],"YYYY_MMMM")</f>
        <v>2019 Jul</v>
      </c>
    </row>
    <row r="62" spans="1:14" x14ac:dyDescent="0.3">
      <c r="A62">
        <v>72</v>
      </c>
      <c r="B62" s="2">
        <v>43656</v>
      </c>
      <c r="C62" t="s">
        <v>215</v>
      </c>
      <c r="D62" t="s">
        <v>216</v>
      </c>
      <c r="E62" t="s">
        <v>217</v>
      </c>
      <c r="F62" t="s">
        <v>19</v>
      </c>
      <c r="G62" t="s">
        <v>218</v>
      </c>
      <c r="H62" t="s">
        <v>23</v>
      </c>
      <c r="I62" s="5">
        <v>2500000</v>
      </c>
      <c r="J62">
        <v>2019</v>
      </c>
      <c r="K62">
        <v>7</v>
      </c>
      <c r="L62" t="s">
        <v>3453</v>
      </c>
      <c r="M62">
        <v>3</v>
      </c>
      <c r="N62" t="str">
        <f>TEXT(startup_funding[[#This Row],[Date]],"YYYY_MMMM")</f>
        <v>2019 Jul</v>
      </c>
    </row>
    <row r="63" spans="1:14" x14ac:dyDescent="0.3">
      <c r="A63">
        <v>73</v>
      </c>
      <c r="B63" s="2">
        <v>43655</v>
      </c>
      <c r="C63" t="s">
        <v>219</v>
      </c>
      <c r="D63" t="s">
        <v>220</v>
      </c>
      <c r="E63" t="s">
        <v>221</v>
      </c>
      <c r="F63" t="s">
        <v>19</v>
      </c>
      <c r="G63" t="s">
        <v>222</v>
      </c>
      <c r="H63" t="s">
        <v>23</v>
      </c>
      <c r="I63" s="5">
        <v>1000000</v>
      </c>
      <c r="J63">
        <v>2019</v>
      </c>
      <c r="K63">
        <v>7</v>
      </c>
      <c r="L63" t="s">
        <v>3453</v>
      </c>
      <c r="M63">
        <v>3</v>
      </c>
      <c r="N63" t="str">
        <f>TEXT(startup_funding[[#This Row],[Date]],"YYYY_MMMM")</f>
        <v>2019 Jul</v>
      </c>
    </row>
    <row r="64" spans="1:14" x14ac:dyDescent="0.3">
      <c r="A64">
        <v>74</v>
      </c>
      <c r="B64" s="2">
        <v>43654</v>
      </c>
      <c r="C64" t="s">
        <v>223</v>
      </c>
      <c r="D64" t="s">
        <v>69</v>
      </c>
      <c r="E64" t="s">
        <v>224</v>
      </c>
      <c r="F64" t="s">
        <v>225</v>
      </c>
      <c r="G64" t="s">
        <v>226</v>
      </c>
      <c r="H64" t="s">
        <v>227</v>
      </c>
      <c r="I64" s="5">
        <v>319605</v>
      </c>
      <c r="J64">
        <v>2019</v>
      </c>
      <c r="K64">
        <v>7</v>
      </c>
      <c r="L64" t="s">
        <v>3453</v>
      </c>
      <c r="M64">
        <v>3</v>
      </c>
      <c r="N64" t="str">
        <f>TEXT(startup_funding[[#This Row],[Date]],"YYYY_MMMM")</f>
        <v>2019 Jul</v>
      </c>
    </row>
    <row r="65" spans="1:14" x14ac:dyDescent="0.3">
      <c r="A65">
        <v>75</v>
      </c>
      <c r="B65" s="2">
        <v>43621</v>
      </c>
      <c r="C65" t="s">
        <v>228</v>
      </c>
      <c r="D65" t="s">
        <v>323</v>
      </c>
      <c r="E65" t="s">
        <v>229</v>
      </c>
      <c r="F65" t="s">
        <v>8</v>
      </c>
      <c r="G65" t="s">
        <v>230</v>
      </c>
      <c r="H65" t="s">
        <v>12</v>
      </c>
      <c r="I65" s="5">
        <v>51000000</v>
      </c>
      <c r="J65">
        <v>2019</v>
      </c>
      <c r="K65">
        <v>6</v>
      </c>
      <c r="L65" t="s">
        <v>3454</v>
      </c>
      <c r="M65">
        <v>2</v>
      </c>
      <c r="N65" t="str">
        <f>TEXT(startup_funding[[#This Row],[Date]],"YYYY_MMMM")</f>
        <v>2019 Jun</v>
      </c>
    </row>
    <row r="66" spans="1:14" x14ac:dyDescent="0.3">
      <c r="A66">
        <v>76</v>
      </c>
      <c r="B66" s="2">
        <v>43620</v>
      </c>
      <c r="C66" t="s">
        <v>231</v>
      </c>
      <c r="D66" t="s">
        <v>837</v>
      </c>
      <c r="E66" t="s">
        <v>232</v>
      </c>
      <c r="F66" t="s">
        <v>17</v>
      </c>
      <c r="G66" t="s">
        <v>233</v>
      </c>
      <c r="H66" t="s">
        <v>76</v>
      </c>
      <c r="I66" s="5">
        <v>10000000</v>
      </c>
      <c r="J66">
        <v>2019</v>
      </c>
      <c r="K66">
        <v>6</v>
      </c>
      <c r="L66" t="s">
        <v>3454</v>
      </c>
      <c r="M66">
        <v>2</v>
      </c>
      <c r="N66" t="str">
        <f>TEXT(startup_funding[[#This Row],[Date]],"YYYY_MMMM")</f>
        <v>2019 Jun</v>
      </c>
    </row>
    <row r="67" spans="1:14" x14ac:dyDescent="0.3">
      <c r="A67">
        <v>78</v>
      </c>
      <c r="B67" s="2">
        <v>43619</v>
      </c>
      <c r="C67" t="s">
        <v>234</v>
      </c>
      <c r="D67" t="s">
        <v>3547</v>
      </c>
      <c r="E67" t="s">
        <v>16</v>
      </c>
      <c r="F67" t="s">
        <v>8</v>
      </c>
      <c r="G67" t="s">
        <v>235</v>
      </c>
      <c r="H67" t="s">
        <v>23</v>
      </c>
      <c r="I67" s="5">
        <v>9000000</v>
      </c>
      <c r="J67">
        <v>2019</v>
      </c>
      <c r="K67">
        <v>6</v>
      </c>
      <c r="L67" t="s">
        <v>3454</v>
      </c>
      <c r="M67">
        <v>2</v>
      </c>
      <c r="N67" t="str">
        <f>TEXT(startup_funding[[#This Row],[Date]],"YYYY_MMMM")</f>
        <v>2019 Jun</v>
      </c>
    </row>
    <row r="68" spans="1:14" x14ac:dyDescent="0.3">
      <c r="A68">
        <v>79</v>
      </c>
      <c r="B68" s="2">
        <v>43620</v>
      </c>
      <c r="C68" t="s">
        <v>236</v>
      </c>
      <c r="D68" t="s">
        <v>3547</v>
      </c>
      <c r="E68" t="s">
        <v>16</v>
      </c>
      <c r="F68" t="s">
        <v>17</v>
      </c>
      <c r="G68" t="s">
        <v>237</v>
      </c>
      <c r="H68" t="s">
        <v>15</v>
      </c>
      <c r="I68" s="5">
        <v>75000000</v>
      </c>
      <c r="J68">
        <v>2019</v>
      </c>
      <c r="K68">
        <v>6</v>
      </c>
      <c r="L68" t="s">
        <v>3454</v>
      </c>
      <c r="M68">
        <v>2</v>
      </c>
      <c r="N68" t="str">
        <f>TEXT(startup_funding[[#This Row],[Date]],"YYYY_MMMM")</f>
        <v>2019 Jun</v>
      </c>
    </row>
    <row r="69" spans="1:14" x14ac:dyDescent="0.3">
      <c r="A69">
        <v>80</v>
      </c>
      <c r="B69" s="2">
        <v>43620</v>
      </c>
      <c r="C69" t="s">
        <v>238</v>
      </c>
      <c r="D69" t="s">
        <v>239</v>
      </c>
      <c r="E69" t="s">
        <v>240</v>
      </c>
      <c r="F69" t="s">
        <v>123</v>
      </c>
      <c r="G69" t="s">
        <v>241</v>
      </c>
      <c r="H69" t="s">
        <v>23</v>
      </c>
      <c r="I69" s="5">
        <v>26000000</v>
      </c>
      <c r="J69">
        <v>2019</v>
      </c>
      <c r="K69">
        <v>6</v>
      </c>
      <c r="L69" t="s">
        <v>3454</v>
      </c>
      <c r="M69">
        <v>2</v>
      </c>
      <c r="N69" t="str">
        <f>TEXT(startup_funding[[#This Row],[Date]],"YYYY_MMMM")</f>
        <v>2019 Jun</v>
      </c>
    </row>
    <row r="70" spans="1:14" x14ac:dyDescent="0.3">
      <c r="A70">
        <v>81</v>
      </c>
      <c r="B70" s="2">
        <v>43619</v>
      </c>
      <c r="C70" t="s">
        <v>242</v>
      </c>
      <c r="D70" t="s">
        <v>130</v>
      </c>
      <c r="E70" t="s">
        <v>202</v>
      </c>
      <c r="F70" t="s">
        <v>8</v>
      </c>
      <c r="G70" t="s">
        <v>243</v>
      </c>
      <c r="H70" t="s">
        <v>23</v>
      </c>
      <c r="I70" s="5">
        <v>2500000</v>
      </c>
      <c r="J70">
        <v>2019</v>
      </c>
      <c r="K70">
        <v>6</v>
      </c>
      <c r="L70" t="s">
        <v>3454</v>
      </c>
      <c r="M70">
        <v>2</v>
      </c>
      <c r="N70" t="str">
        <f>TEXT(startup_funding[[#This Row],[Date]],"YYYY_MMMM")</f>
        <v>2019 Jun</v>
      </c>
    </row>
    <row r="71" spans="1:14" x14ac:dyDescent="0.3">
      <c r="A71">
        <v>83</v>
      </c>
      <c r="B71" s="2">
        <v>43622</v>
      </c>
      <c r="C71" t="s">
        <v>244</v>
      </c>
      <c r="D71" t="s">
        <v>245</v>
      </c>
      <c r="E71" t="s">
        <v>246</v>
      </c>
      <c r="F71" t="s">
        <v>17</v>
      </c>
      <c r="G71" t="s">
        <v>247</v>
      </c>
      <c r="H71" t="s">
        <v>23</v>
      </c>
      <c r="I71" s="5">
        <v>26000000</v>
      </c>
      <c r="J71">
        <v>2019</v>
      </c>
      <c r="K71">
        <v>6</v>
      </c>
      <c r="L71" t="s">
        <v>3454</v>
      </c>
      <c r="M71">
        <v>2</v>
      </c>
      <c r="N71" t="str">
        <f>TEXT(startup_funding[[#This Row],[Date]],"YYYY_MMMM")</f>
        <v>2019 Jun</v>
      </c>
    </row>
    <row r="72" spans="1:14" x14ac:dyDescent="0.3">
      <c r="A72">
        <v>84</v>
      </c>
      <c r="B72" s="2">
        <v>43622</v>
      </c>
      <c r="C72" t="s">
        <v>248</v>
      </c>
      <c r="D72" t="s">
        <v>249</v>
      </c>
      <c r="E72" t="s">
        <v>250</v>
      </c>
      <c r="F72" t="s">
        <v>8</v>
      </c>
      <c r="G72" t="s">
        <v>251</v>
      </c>
      <c r="H72" t="s">
        <v>15</v>
      </c>
      <c r="I72" s="5">
        <v>15109500</v>
      </c>
      <c r="J72">
        <v>2019</v>
      </c>
      <c r="K72">
        <v>6</v>
      </c>
      <c r="L72" t="s">
        <v>3454</v>
      </c>
      <c r="M72">
        <v>2</v>
      </c>
      <c r="N72" t="str">
        <f>TEXT(startup_funding[[#This Row],[Date]],"YYYY_MMMM")</f>
        <v>2019 Jun</v>
      </c>
    </row>
    <row r="73" spans="1:14" x14ac:dyDescent="0.3">
      <c r="A73">
        <v>85</v>
      </c>
      <c r="B73" s="2">
        <v>43626</v>
      </c>
      <c r="C73" t="s">
        <v>252</v>
      </c>
      <c r="D73" t="s">
        <v>249</v>
      </c>
      <c r="E73" t="s">
        <v>253</v>
      </c>
      <c r="F73" t="s">
        <v>8</v>
      </c>
      <c r="G73" t="s">
        <v>254</v>
      </c>
      <c r="H73" t="s">
        <v>82</v>
      </c>
      <c r="I73" s="5">
        <v>430200</v>
      </c>
      <c r="J73">
        <v>2019</v>
      </c>
      <c r="K73">
        <v>6</v>
      </c>
      <c r="L73" t="s">
        <v>3454</v>
      </c>
      <c r="M73">
        <v>2</v>
      </c>
      <c r="N73" t="str">
        <f>TEXT(startup_funding[[#This Row],[Date]],"YYYY_MMMM")</f>
        <v>2019 Jun</v>
      </c>
    </row>
    <row r="74" spans="1:14" x14ac:dyDescent="0.3">
      <c r="A74">
        <v>86</v>
      </c>
      <c r="B74" s="2">
        <v>43626</v>
      </c>
      <c r="C74" t="s">
        <v>255</v>
      </c>
      <c r="D74" t="s">
        <v>3547</v>
      </c>
      <c r="E74" t="s">
        <v>112</v>
      </c>
      <c r="F74" t="s">
        <v>256</v>
      </c>
      <c r="G74" t="s">
        <v>9</v>
      </c>
      <c r="H74" t="s">
        <v>23</v>
      </c>
      <c r="I74" s="5">
        <v>15500000</v>
      </c>
      <c r="J74">
        <v>2019</v>
      </c>
      <c r="K74">
        <v>6</v>
      </c>
      <c r="L74" t="s">
        <v>3454</v>
      </c>
      <c r="M74">
        <v>2</v>
      </c>
      <c r="N74" t="str">
        <f>TEXT(startup_funding[[#This Row],[Date]],"YYYY_MMMM")</f>
        <v>2019 Jun</v>
      </c>
    </row>
    <row r="75" spans="1:14" x14ac:dyDescent="0.3">
      <c r="A75">
        <v>87</v>
      </c>
      <c r="B75" s="2">
        <v>43622</v>
      </c>
      <c r="C75" t="s">
        <v>257</v>
      </c>
      <c r="D75" t="s">
        <v>3547</v>
      </c>
      <c r="E75" t="s">
        <v>258</v>
      </c>
      <c r="F75" t="s">
        <v>17</v>
      </c>
      <c r="G75" t="s">
        <v>185</v>
      </c>
      <c r="H75" t="s">
        <v>15</v>
      </c>
      <c r="I75" s="5">
        <v>52000000</v>
      </c>
      <c r="J75">
        <v>2019</v>
      </c>
      <c r="K75">
        <v>6</v>
      </c>
      <c r="L75" t="s">
        <v>3454</v>
      </c>
      <c r="M75">
        <v>2</v>
      </c>
      <c r="N75" t="str">
        <f>TEXT(startup_funding[[#This Row],[Date]],"YYYY_MMMM")</f>
        <v>2019 Jun</v>
      </c>
    </row>
    <row r="76" spans="1:14" x14ac:dyDescent="0.3">
      <c r="A76">
        <v>88</v>
      </c>
      <c r="B76" s="2">
        <v>43624</v>
      </c>
      <c r="C76" t="s">
        <v>3554</v>
      </c>
      <c r="D76" t="s">
        <v>198</v>
      </c>
      <c r="E76" t="s">
        <v>259</v>
      </c>
      <c r="F76" t="s">
        <v>19</v>
      </c>
      <c r="G76" t="s">
        <v>148</v>
      </c>
      <c r="H76" t="s">
        <v>76</v>
      </c>
      <c r="I76" s="5">
        <v>3584000</v>
      </c>
      <c r="J76">
        <v>2019</v>
      </c>
      <c r="K76">
        <v>6</v>
      </c>
      <c r="L76" t="s">
        <v>3454</v>
      </c>
      <c r="M76">
        <v>2</v>
      </c>
      <c r="N76" t="str">
        <f>TEXT(startup_funding[[#This Row],[Date]],"YYYY_MMMM")</f>
        <v>2019 Jun</v>
      </c>
    </row>
    <row r="77" spans="1:14" x14ac:dyDescent="0.3">
      <c r="A77">
        <v>89</v>
      </c>
      <c r="B77" s="2">
        <v>43620</v>
      </c>
      <c r="C77" t="s">
        <v>260</v>
      </c>
      <c r="D77" t="s">
        <v>261</v>
      </c>
      <c r="E77" t="s">
        <v>262</v>
      </c>
      <c r="F77" t="s">
        <v>19</v>
      </c>
      <c r="G77" t="s">
        <v>263</v>
      </c>
      <c r="H77" t="s">
        <v>23</v>
      </c>
      <c r="I77" s="5">
        <v>3400000</v>
      </c>
      <c r="J77">
        <v>2019</v>
      </c>
      <c r="K77">
        <v>6</v>
      </c>
      <c r="L77" t="s">
        <v>3454</v>
      </c>
      <c r="M77">
        <v>2</v>
      </c>
      <c r="N77" t="str">
        <f>TEXT(startup_funding[[#This Row],[Date]],"YYYY_MMMM")</f>
        <v>2019 Jun</v>
      </c>
    </row>
    <row r="78" spans="1:14" x14ac:dyDescent="0.3">
      <c r="A78">
        <v>91</v>
      </c>
      <c r="B78" s="2">
        <v>43591</v>
      </c>
      <c r="C78" t="s">
        <v>264</v>
      </c>
      <c r="D78" t="s">
        <v>239</v>
      </c>
      <c r="E78" t="s">
        <v>240</v>
      </c>
      <c r="F78" t="s">
        <v>8</v>
      </c>
      <c r="G78" t="s">
        <v>265</v>
      </c>
      <c r="H78" t="s">
        <v>3542</v>
      </c>
      <c r="I78" s="5">
        <v>868600</v>
      </c>
      <c r="J78">
        <v>2019</v>
      </c>
      <c r="K78">
        <v>5</v>
      </c>
      <c r="L78" t="s">
        <v>3455</v>
      </c>
      <c r="M78">
        <v>2</v>
      </c>
      <c r="N78" t="str">
        <f>TEXT(startup_funding[[#This Row],[Date]],"YYYY_MMMM")</f>
        <v>2019 May</v>
      </c>
    </row>
    <row r="79" spans="1:14" x14ac:dyDescent="0.3">
      <c r="A79">
        <v>93</v>
      </c>
      <c r="B79" s="2">
        <v>43586</v>
      </c>
      <c r="C79" t="s">
        <v>266</v>
      </c>
      <c r="D79" t="s">
        <v>198</v>
      </c>
      <c r="E79" t="s">
        <v>21</v>
      </c>
      <c r="F79" t="s">
        <v>8</v>
      </c>
      <c r="G79" t="s">
        <v>267</v>
      </c>
      <c r="H79" t="s">
        <v>35</v>
      </c>
      <c r="I79" s="5">
        <v>150000000</v>
      </c>
      <c r="J79">
        <v>2019</v>
      </c>
      <c r="K79">
        <v>5</v>
      </c>
      <c r="L79" t="s">
        <v>3455</v>
      </c>
      <c r="M79">
        <v>2</v>
      </c>
      <c r="N79" t="str">
        <f>TEXT(startup_funding[[#This Row],[Date]],"YYYY_MMMM")</f>
        <v>2019 May</v>
      </c>
    </row>
    <row r="80" spans="1:14" x14ac:dyDescent="0.3">
      <c r="A80">
        <v>94</v>
      </c>
      <c r="B80" s="2">
        <v>43587</v>
      </c>
      <c r="C80" t="s">
        <v>268</v>
      </c>
      <c r="D80" t="s">
        <v>83</v>
      </c>
      <c r="E80" t="s">
        <v>269</v>
      </c>
      <c r="F80" t="s">
        <v>123</v>
      </c>
      <c r="G80" t="s">
        <v>9</v>
      </c>
      <c r="H80" t="s">
        <v>12</v>
      </c>
      <c r="I80" s="5">
        <v>50000000</v>
      </c>
      <c r="J80">
        <v>2019</v>
      </c>
      <c r="K80">
        <v>5</v>
      </c>
      <c r="L80" t="s">
        <v>3455</v>
      </c>
      <c r="M80">
        <v>2</v>
      </c>
      <c r="N80" t="str">
        <f>TEXT(startup_funding[[#This Row],[Date]],"YYYY_MMMM")</f>
        <v>2019 May</v>
      </c>
    </row>
    <row r="81" spans="1:14" x14ac:dyDescent="0.3">
      <c r="A81">
        <v>95</v>
      </c>
      <c r="B81" s="2">
        <v>43613</v>
      </c>
      <c r="C81" t="s">
        <v>270</v>
      </c>
      <c r="D81" t="s">
        <v>33</v>
      </c>
      <c r="E81" t="s">
        <v>271</v>
      </c>
      <c r="F81" t="s">
        <v>8</v>
      </c>
      <c r="G81" t="s">
        <v>272</v>
      </c>
      <c r="H81" t="s">
        <v>12</v>
      </c>
      <c r="I81" s="5">
        <v>51000000</v>
      </c>
      <c r="J81">
        <v>2019</v>
      </c>
      <c r="K81">
        <v>5</v>
      </c>
      <c r="L81" t="s">
        <v>3455</v>
      </c>
      <c r="M81">
        <v>2</v>
      </c>
      <c r="N81" t="str">
        <f>TEXT(startup_funding[[#This Row],[Date]],"YYYY_MMMM")</f>
        <v>2019 May</v>
      </c>
    </row>
    <row r="82" spans="1:14" x14ac:dyDescent="0.3">
      <c r="A82">
        <v>96</v>
      </c>
      <c r="B82" s="2">
        <v>43613</v>
      </c>
      <c r="C82" t="s">
        <v>273</v>
      </c>
      <c r="D82" t="s">
        <v>922</v>
      </c>
      <c r="E82" t="s">
        <v>274</v>
      </c>
      <c r="F82" t="s">
        <v>19</v>
      </c>
      <c r="G82" t="s">
        <v>275</v>
      </c>
      <c r="H82" t="s">
        <v>20</v>
      </c>
      <c r="I82" s="5">
        <v>140000000</v>
      </c>
      <c r="J82">
        <v>2019</v>
      </c>
      <c r="K82">
        <v>5</v>
      </c>
      <c r="L82" t="s">
        <v>3455</v>
      </c>
      <c r="M82">
        <v>2</v>
      </c>
      <c r="N82" t="str">
        <f>TEXT(startup_funding[[#This Row],[Date]],"YYYY_MMMM")</f>
        <v>2019 May</v>
      </c>
    </row>
    <row r="83" spans="1:14" x14ac:dyDescent="0.3">
      <c r="A83">
        <v>97</v>
      </c>
      <c r="B83" s="2">
        <v>43615</v>
      </c>
      <c r="C83" t="s">
        <v>276</v>
      </c>
      <c r="D83" t="s">
        <v>323</v>
      </c>
      <c r="E83" t="s">
        <v>277</v>
      </c>
      <c r="F83" t="s">
        <v>8</v>
      </c>
      <c r="G83" t="s">
        <v>278</v>
      </c>
      <c r="H83" t="s">
        <v>15</v>
      </c>
      <c r="I83" s="5">
        <v>11500000</v>
      </c>
      <c r="J83">
        <v>2019</v>
      </c>
      <c r="K83">
        <v>5</v>
      </c>
      <c r="L83" t="s">
        <v>3455</v>
      </c>
      <c r="M83">
        <v>2</v>
      </c>
      <c r="N83" t="str">
        <f>TEXT(startup_funding[[#This Row],[Date]],"YYYY_MMMM")</f>
        <v>2019 May</v>
      </c>
    </row>
    <row r="84" spans="1:14" x14ac:dyDescent="0.3">
      <c r="A84">
        <v>98</v>
      </c>
      <c r="B84" s="2">
        <v>43616</v>
      </c>
      <c r="C84" t="s">
        <v>231</v>
      </c>
      <c r="D84" t="s">
        <v>837</v>
      </c>
      <c r="E84" t="s">
        <v>232</v>
      </c>
      <c r="F84" t="s">
        <v>17</v>
      </c>
      <c r="G84" t="s">
        <v>279</v>
      </c>
      <c r="H84" t="s">
        <v>15</v>
      </c>
      <c r="I84" s="5">
        <v>5600000</v>
      </c>
      <c r="J84">
        <v>2019</v>
      </c>
      <c r="K84">
        <v>5</v>
      </c>
      <c r="L84" t="s">
        <v>3455</v>
      </c>
      <c r="M84">
        <v>2</v>
      </c>
      <c r="N84" t="str">
        <f>TEXT(startup_funding[[#This Row],[Date]],"YYYY_MMMM")</f>
        <v>2019 May</v>
      </c>
    </row>
    <row r="85" spans="1:14" x14ac:dyDescent="0.3">
      <c r="A85">
        <v>99</v>
      </c>
      <c r="B85" s="2">
        <v>43571</v>
      </c>
      <c r="C85" t="s">
        <v>280</v>
      </c>
      <c r="D85" t="s">
        <v>3547</v>
      </c>
      <c r="E85" t="s">
        <v>173</v>
      </c>
      <c r="F85" t="s">
        <v>8</v>
      </c>
      <c r="G85" t="s">
        <v>281</v>
      </c>
      <c r="H85" t="s">
        <v>23</v>
      </c>
      <c r="I85" s="5">
        <v>45000000</v>
      </c>
      <c r="J85">
        <v>2019</v>
      </c>
      <c r="K85">
        <v>4</v>
      </c>
      <c r="L85" t="s">
        <v>3456</v>
      </c>
      <c r="M85">
        <v>2</v>
      </c>
      <c r="N85" t="str">
        <f>TEXT(startup_funding[[#This Row],[Date]],"YYYY_MMMM")</f>
        <v>2019 Apr</v>
      </c>
    </row>
    <row r="86" spans="1:14" x14ac:dyDescent="0.3">
      <c r="A86">
        <v>100</v>
      </c>
      <c r="B86" s="2">
        <v>43567</v>
      </c>
      <c r="C86" t="s">
        <v>282</v>
      </c>
      <c r="D86" t="s">
        <v>323</v>
      </c>
      <c r="E86" t="s">
        <v>283</v>
      </c>
      <c r="F86" t="s">
        <v>8</v>
      </c>
      <c r="G86" t="s">
        <v>284</v>
      </c>
      <c r="H86" t="s">
        <v>285</v>
      </c>
      <c r="I86" s="5">
        <v>17000000</v>
      </c>
      <c r="J86">
        <v>2019</v>
      </c>
      <c r="K86">
        <v>4</v>
      </c>
      <c r="L86" t="s">
        <v>3456</v>
      </c>
      <c r="M86">
        <v>2</v>
      </c>
      <c r="N86" t="str">
        <f>TEXT(startup_funding[[#This Row],[Date]],"YYYY_MMMM")</f>
        <v>2019 Apr</v>
      </c>
    </row>
    <row r="87" spans="1:14" x14ac:dyDescent="0.3">
      <c r="A87">
        <v>101</v>
      </c>
      <c r="B87" s="2">
        <v>43565</v>
      </c>
      <c r="C87" t="s">
        <v>286</v>
      </c>
      <c r="D87" t="s">
        <v>323</v>
      </c>
      <c r="E87" t="s">
        <v>287</v>
      </c>
      <c r="F87" t="s">
        <v>288</v>
      </c>
      <c r="G87" t="s">
        <v>289</v>
      </c>
      <c r="H87" t="s">
        <v>285</v>
      </c>
      <c r="I87" s="5">
        <v>430665</v>
      </c>
      <c r="J87">
        <v>2019</v>
      </c>
      <c r="K87">
        <v>4</v>
      </c>
      <c r="L87" t="s">
        <v>3456</v>
      </c>
      <c r="M87">
        <v>2</v>
      </c>
      <c r="N87" t="str">
        <f>TEXT(startup_funding[[#This Row],[Date]],"YYYY_MMMM")</f>
        <v>2019 Apr</v>
      </c>
    </row>
    <row r="88" spans="1:14" x14ac:dyDescent="0.3">
      <c r="A88">
        <v>102</v>
      </c>
      <c r="B88" s="2">
        <v>43568</v>
      </c>
      <c r="C88" t="s">
        <v>290</v>
      </c>
      <c r="D88" t="s">
        <v>291</v>
      </c>
      <c r="E88" t="s">
        <v>292</v>
      </c>
      <c r="F88" t="s">
        <v>17</v>
      </c>
      <c r="G88" t="s">
        <v>293</v>
      </c>
      <c r="H88" t="s">
        <v>15</v>
      </c>
      <c r="I88" s="5">
        <v>3591375</v>
      </c>
      <c r="J88">
        <v>2019</v>
      </c>
      <c r="K88">
        <v>4</v>
      </c>
      <c r="L88" t="s">
        <v>3456</v>
      </c>
      <c r="M88">
        <v>2</v>
      </c>
      <c r="N88" t="str">
        <f>TEXT(startup_funding[[#This Row],[Date]],"YYYY_MMMM")</f>
        <v>2019 Apr</v>
      </c>
    </row>
    <row r="89" spans="1:14" x14ac:dyDescent="0.3">
      <c r="A89">
        <v>103</v>
      </c>
      <c r="B89" s="2">
        <v>43567</v>
      </c>
      <c r="C89" t="s">
        <v>294</v>
      </c>
      <c r="D89" t="s">
        <v>216</v>
      </c>
      <c r="E89" t="s">
        <v>295</v>
      </c>
      <c r="F89" t="s">
        <v>161</v>
      </c>
      <c r="G89" t="s">
        <v>296</v>
      </c>
      <c r="H89" t="s">
        <v>82</v>
      </c>
      <c r="I89" s="5">
        <v>200000</v>
      </c>
      <c r="J89">
        <v>2019</v>
      </c>
      <c r="K89">
        <v>4</v>
      </c>
      <c r="L89" t="s">
        <v>3456</v>
      </c>
      <c r="M89">
        <v>2</v>
      </c>
      <c r="N89" t="str">
        <f>TEXT(startup_funding[[#This Row],[Date]],"YYYY_MMMM")</f>
        <v>2019 Apr</v>
      </c>
    </row>
    <row r="90" spans="1:14" x14ac:dyDescent="0.3">
      <c r="A90">
        <v>104</v>
      </c>
      <c r="B90" s="2">
        <v>43566</v>
      </c>
      <c r="C90" t="s">
        <v>297</v>
      </c>
      <c r="D90" t="s">
        <v>3547</v>
      </c>
      <c r="E90" t="s">
        <v>298</v>
      </c>
      <c r="F90" t="s">
        <v>8</v>
      </c>
      <c r="G90" t="s">
        <v>299</v>
      </c>
      <c r="H90" t="s">
        <v>82</v>
      </c>
      <c r="I90" s="5">
        <v>3500000</v>
      </c>
      <c r="J90">
        <v>2019</v>
      </c>
      <c r="K90">
        <v>4</v>
      </c>
      <c r="L90" t="s">
        <v>3456</v>
      </c>
      <c r="M90">
        <v>2</v>
      </c>
      <c r="N90" t="str">
        <f>TEXT(startup_funding[[#This Row],[Date]],"YYYY_MMMM")</f>
        <v>2019 Apr</v>
      </c>
    </row>
    <row r="91" spans="1:14" x14ac:dyDescent="0.3">
      <c r="A91">
        <v>105</v>
      </c>
      <c r="B91" s="2">
        <v>43565</v>
      </c>
      <c r="C91" t="s">
        <v>300</v>
      </c>
      <c r="D91" t="s">
        <v>69</v>
      </c>
      <c r="E91" t="s">
        <v>7</v>
      </c>
      <c r="F91" t="s">
        <v>19</v>
      </c>
      <c r="G91" t="s">
        <v>301</v>
      </c>
      <c r="H91" t="s">
        <v>302</v>
      </c>
      <c r="I91" s="5">
        <v>6320820</v>
      </c>
      <c r="J91">
        <v>2019</v>
      </c>
      <c r="K91">
        <v>4</v>
      </c>
      <c r="L91" t="s">
        <v>3456</v>
      </c>
      <c r="M91">
        <v>2</v>
      </c>
      <c r="N91" t="str">
        <f>TEXT(startup_funding[[#This Row],[Date]],"YYYY_MMMM")</f>
        <v>2019 Apr</v>
      </c>
    </row>
    <row r="92" spans="1:14" x14ac:dyDescent="0.3">
      <c r="A92">
        <v>106</v>
      </c>
      <c r="B92" s="2">
        <v>43565</v>
      </c>
      <c r="C92" t="s">
        <v>303</v>
      </c>
      <c r="D92" t="s">
        <v>323</v>
      </c>
      <c r="E92" t="s">
        <v>18</v>
      </c>
      <c r="F92" t="s">
        <v>19</v>
      </c>
      <c r="G92" t="s">
        <v>304</v>
      </c>
      <c r="H92" t="s">
        <v>305</v>
      </c>
      <c r="I92" s="5">
        <v>2443495</v>
      </c>
      <c r="J92">
        <v>2019</v>
      </c>
      <c r="K92">
        <v>4</v>
      </c>
      <c r="L92" t="s">
        <v>3456</v>
      </c>
      <c r="M92">
        <v>2</v>
      </c>
      <c r="N92" t="str">
        <f>TEXT(startup_funding[[#This Row],[Date]],"YYYY_MMMM")</f>
        <v>2019 Apr</v>
      </c>
    </row>
    <row r="93" spans="1:14" x14ac:dyDescent="0.3">
      <c r="A93">
        <v>107</v>
      </c>
      <c r="B93" s="2">
        <v>43565</v>
      </c>
      <c r="C93" t="s">
        <v>306</v>
      </c>
      <c r="D93" t="s">
        <v>69</v>
      </c>
      <c r="E93" t="s">
        <v>7</v>
      </c>
      <c r="F93" t="s">
        <v>8</v>
      </c>
      <c r="G93" t="s">
        <v>307</v>
      </c>
      <c r="H93" t="s">
        <v>3543</v>
      </c>
      <c r="I93" s="5">
        <v>307000</v>
      </c>
      <c r="J93">
        <v>2019</v>
      </c>
      <c r="K93">
        <v>4</v>
      </c>
      <c r="L93" t="s">
        <v>3456</v>
      </c>
      <c r="M93">
        <v>2</v>
      </c>
      <c r="N93" t="str">
        <f>TEXT(startup_funding[[#This Row],[Date]],"YYYY_MMMM")</f>
        <v>2019 Apr</v>
      </c>
    </row>
    <row r="94" spans="1:14" x14ac:dyDescent="0.3">
      <c r="A94">
        <v>108</v>
      </c>
      <c r="B94" s="2">
        <v>43566</v>
      </c>
      <c r="C94" t="s">
        <v>308</v>
      </c>
      <c r="D94" t="s">
        <v>83</v>
      </c>
      <c r="E94" t="s">
        <v>309</v>
      </c>
      <c r="F94" t="s">
        <v>19</v>
      </c>
      <c r="G94" t="s">
        <v>310</v>
      </c>
      <c r="H94" t="s">
        <v>15</v>
      </c>
      <c r="I94" s="5">
        <v>26000000</v>
      </c>
      <c r="J94">
        <v>2019</v>
      </c>
      <c r="K94">
        <v>4</v>
      </c>
      <c r="L94" t="s">
        <v>3456</v>
      </c>
      <c r="M94">
        <v>2</v>
      </c>
      <c r="N94" t="str">
        <f>TEXT(startup_funding[[#This Row],[Date]],"YYYY_MMMM")</f>
        <v>2019 Apr</v>
      </c>
    </row>
    <row r="95" spans="1:14" x14ac:dyDescent="0.3">
      <c r="A95">
        <v>109</v>
      </c>
      <c r="B95" s="2">
        <v>43574</v>
      </c>
      <c r="C95" t="s">
        <v>311</v>
      </c>
      <c r="D95" t="s">
        <v>323</v>
      </c>
      <c r="E95" t="s">
        <v>312</v>
      </c>
      <c r="F95" t="s">
        <v>8</v>
      </c>
      <c r="G95" t="s">
        <v>279</v>
      </c>
      <c r="H95" t="s">
        <v>23</v>
      </c>
      <c r="I95" s="5">
        <v>3000000</v>
      </c>
      <c r="J95">
        <v>2019</v>
      </c>
      <c r="K95">
        <v>4</v>
      </c>
      <c r="L95" t="s">
        <v>3456</v>
      </c>
      <c r="M95">
        <v>2</v>
      </c>
      <c r="N95" t="str">
        <f>TEXT(startup_funding[[#This Row],[Date]],"YYYY_MMMM")</f>
        <v>2019 Apr</v>
      </c>
    </row>
    <row r="96" spans="1:14" x14ac:dyDescent="0.3">
      <c r="A96">
        <v>110</v>
      </c>
      <c r="B96" s="2">
        <v>43574</v>
      </c>
      <c r="C96" t="s">
        <v>313</v>
      </c>
      <c r="D96" t="s">
        <v>323</v>
      </c>
      <c r="E96" t="s">
        <v>314</v>
      </c>
      <c r="F96" t="s">
        <v>8</v>
      </c>
      <c r="G96" t="s">
        <v>315</v>
      </c>
      <c r="H96" t="s">
        <v>316</v>
      </c>
      <c r="I96" s="5">
        <v>14342000</v>
      </c>
      <c r="J96">
        <v>2019</v>
      </c>
      <c r="K96">
        <v>4</v>
      </c>
      <c r="L96" t="s">
        <v>3456</v>
      </c>
      <c r="M96">
        <v>2</v>
      </c>
      <c r="N96" t="str">
        <f>TEXT(startup_funding[[#This Row],[Date]],"YYYY_MMMM")</f>
        <v>2019 Apr</v>
      </c>
    </row>
    <row r="97" spans="1:14" x14ac:dyDescent="0.3">
      <c r="A97">
        <v>111</v>
      </c>
      <c r="B97" s="2">
        <v>43572</v>
      </c>
      <c r="C97" t="s">
        <v>11</v>
      </c>
      <c r="D97" t="s">
        <v>198</v>
      </c>
      <c r="E97" t="s">
        <v>317</v>
      </c>
      <c r="F97" t="s">
        <v>161</v>
      </c>
      <c r="G97" t="s">
        <v>318</v>
      </c>
      <c r="H97" t="s">
        <v>174</v>
      </c>
      <c r="I97" s="5">
        <v>5000000</v>
      </c>
      <c r="J97">
        <v>2019</v>
      </c>
      <c r="K97">
        <v>4</v>
      </c>
      <c r="L97" t="s">
        <v>3456</v>
      </c>
      <c r="M97">
        <v>2</v>
      </c>
      <c r="N97" t="str">
        <f>TEXT(startup_funding[[#This Row],[Date]],"YYYY_MMMM")</f>
        <v>2019 Apr</v>
      </c>
    </row>
    <row r="98" spans="1:14" x14ac:dyDescent="0.3">
      <c r="A98">
        <v>112</v>
      </c>
      <c r="B98" s="2">
        <v>43572</v>
      </c>
      <c r="C98" t="s">
        <v>319</v>
      </c>
      <c r="D98" t="s">
        <v>28</v>
      </c>
      <c r="E98" t="s">
        <v>320</v>
      </c>
      <c r="F98" t="s">
        <v>8</v>
      </c>
      <c r="G98" t="s">
        <v>321</v>
      </c>
      <c r="H98" t="s">
        <v>23</v>
      </c>
      <c r="I98" s="5">
        <v>3000000</v>
      </c>
      <c r="J98">
        <v>2019</v>
      </c>
      <c r="K98">
        <v>4</v>
      </c>
      <c r="L98" t="s">
        <v>3456</v>
      </c>
      <c r="M98">
        <v>2</v>
      </c>
      <c r="N98" t="str">
        <f>TEXT(startup_funding[[#This Row],[Date]],"YYYY_MMMM")</f>
        <v>2019 Apr</v>
      </c>
    </row>
    <row r="99" spans="1:14" x14ac:dyDescent="0.3">
      <c r="A99">
        <v>114</v>
      </c>
      <c r="B99" s="2">
        <v>43504</v>
      </c>
      <c r="C99" t="s">
        <v>322</v>
      </c>
      <c r="D99" t="s">
        <v>323</v>
      </c>
      <c r="E99" t="s">
        <v>324</v>
      </c>
      <c r="F99" t="s">
        <v>123</v>
      </c>
      <c r="G99" t="s">
        <v>325</v>
      </c>
      <c r="H99" t="s">
        <v>35</v>
      </c>
      <c r="I99" s="5">
        <v>226000000</v>
      </c>
      <c r="J99">
        <v>2019</v>
      </c>
      <c r="K99">
        <v>2</v>
      </c>
      <c r="L99" t="s">
        <v>3457</v>
      </c>
      <c r="M99">
        <v>1</v>
      </c>
      <c r="N99" t="str">
        <f>TEXT(startup_funding[[#This Row],[Date]],"YYYY_MMMM")</f>
        <v>2019 Feb</v>
      </c>
    </row>
    <row r="100" spans="1:14" x14ac:dyDescent="0.3">
      <c r="A100">
        <v>115</v>
      </c>
      <c r="B100" s="2">
        <v>43509</v>
      </c>
      <c r="C100" t="s">
        <v>326</v>
      </c>
      <c r="D100" t="s">
        <v>327</v>
      </c>
      <c r="E100" t="s">
        <v>328</v>
      </c>
      <c r="F100" t="s">
        <v>17</v>
      </c>
      <c r="G100" t="s">
        <v>329</v>
      </c>
      <c r="H100" t="s">
        <v>23</v>
      </c>
      <c r="I100" s="5">
        <v>600000</v>
      </c>
      <c r="J100">
        <v>2019</v>
      </c>
      <c r="K100">
        <v>2</v>
      </c>
      <c r="L100" t="s">
        <v>3457</v>
      </c>
      <c r="M100">
        <v>1</v>
      </c>
      <c r="N100" t="str">
        <f>TEXT(startup_funding[[#This Row],[Date]],"YYYY_MMMM")</f>
        <v>2019 Feb</v>
      </c>
    </row>
    <row r="101" spans="1:14" x14ac:dyDescent="0.3">
      <c r="A101">
        <v>116</v>
      </c>
      <c r="B101" s="2">
        <v>43145</v>
      </c>
      <c r="C101" t="s">
        <v>330</v>
      </c>
      <c r="D101" t="s">
        <v>25</v>
      </c>
      <c r="E101" t="s">
        <v>331</v>
      </c>
      <c r="F101" t="s">
        <v>161</v>
      </c>
      <c r="G101" t="s">
        <v>332</v>
      </c>
      <c r="H101" t="s">
        <v>333</v>
      </c>
      <c r="I101" s="5">
        <v>100000000</v>
      </c>
      <c r="J101">
        <v>2018</v>
      </c>
      <c r="K101">
        <v>2</v>
      </c>
      <c r="L101" t="s">
        <v>3457</v>
      </c>
      <c r="M101">
        <v>1</v>
      </c>
      <c r="N101" t="str">
        <f>TEXT(startup_funding[[#This Row],[Date]],"YYYY_MMMM")</f>
        <v>2018 Feb</v>
      </c>
    </row>
    <row r="102" spans="1:14" x14ac:dyDescent="0.3">
      <c r="A102">
        <v>117</v>
      </c>
      <c r="B102" s="2">
        <v>43468</v>
      </c>
      <c r="C102" t="s">
        <v>32</v>
      </c>
      <c r="D102" t="s">
        <v>33</v>
      </c>
      <c r="E102" t="s">
        <v>334</v>
      </c>
      <c r="F102" t="s">
        <v>335</v>
      </c>
      <c r="G102" t="s">
        <v>336</v>
      </c>
      <c r="H102" t="s">
        <v>12</v>
      </c>
      <c r="I102" s="5">
        <v>110000000</v>
      </c>
      <c r="J102">
        <v>2019</v>
      </c>
      <c r="K102">
        <v>1</v>
      </c>
      <c r="L102" t="s">
        <v>3447</v>
      </c>
      <c r="M102">
        <v>1</v>
      </c>
      <c r="N102" t="str">
        <f>TEXT(startup_funding[[#This Row],[Date]],"YYYY_MMMM")</f>
        <v>2019 Jan</v>
      </c>
    </row>
    <row r="103" spans="1:14" x14ac:dyDescent="0.3">
      <c r="A103">
        <v>118</v>
      </c>
      <c r="B103" s="2">
        <v>43469</v>
      </c>
      <c r="C103" t="s">
        <v>337</v>
      </c>
      <c r="D103" t="s">
        <v>216</v>
      </c>
      <c r="E103" t="s">
        <v>338</v>
      </c>
      <c r="F103" t="s">
        <v>123</v>
      </c>
      <c r="G103" t="s">
        <v>339</v>
      </c>
      <c r="H103" t="s">
        <v>35</v>
      </c>
      <c r="I103" s="5">
        <v>22000000</v>
      </c>
      <c r="J103">
        <v>2019</v>
      </c>
      <c r="K103">
        <v>1</v>
      </c>
      <c r="L103" t="s">
        <v>3447</v>
      </c>
      <c r="M103">
        <v>1</v>
      </c>
      <c r="N103" t="str">
        <f>TEXT(startup_funding[[#This Row],[Date]],"YYYY_MMMM")</f>
        <v>2019 Jan</v>
      </c>
    </row>
    <row r="104" spans="1:14" x14ac:dyDescent="0.3">
      <c r="A104">
        <v>119</v>
      </c>
      <c r="B104" s="2">
        <v>43469</v>
      </c>
      <c r="C104" t="s">
        <v>3555</v>
      </c>
      <c r="D104" t="s">
        <v>3547</v>
      </c>
      <c r="E104" t="s">
        <v>340</v>
      </c>
      <c r="F104" t="s">
        <v>22</v>
      </c>
      <c r="G104" t="s">
        <v>341</v>
      </c>
      <c r="H104" t="s">
        <v>76</v>
      </c>
      <c r="I104" s="5">
        <v>5000000</v>
      </c>
      <c r="J104">
        <v>2019</v>
      </c>
      <c r="K104">
        <v>1</v>
      </c>
      <c r="L104" t="s">
        <v>3447</v>
      </c>
      <c r="M104">
        <v>1</v>
      </c>
      <c r="N104" t="str">
        <f>TEXT(startup_funding[[#This Row],[Date]],"YYYY_MMMM")</f>
        <v>2019 Jan</v>
      </c>
    </row>
    <row r="105" spans="1:14" x14ac:dyDescent="0.3">
      <c r="A105">
        <v>120</v>
      </c>
      <c r="B105" s="2">
        <v>43438</v>
      </c>
      <c r="C105" t="s">
        <v>342</v>
      </c>
      <c r="D105" t="s">
        <v>291</v>
      </c>
      <c r="E105" t="s">
        <v>343</v>
      </c>
      <c r="F105" t="s">
        <v>90</v>
      </c>
      <c r="G105" t="s">
        <v>344</v>
      </c>
      <c r="H105" t="s">
        <v>82</v>
      </c>
      <c r="I105" s="5">
        <v>700000</v>
      </c>
      <c r="J105">
        <v>2018</v>
      </c>
      <c r="K105">
        <v>12</v>
      </c>
      <c r="L105" t="s">
        <v>3448</v>
      </c>
      <c r="M105">
        <v>4</v>
      </c>
      <c r="N105" t="str">
        <f>TEXT(startup_funding[[#This Row],[Date]],"YYYY_MMMM")</f>
        <v>2018 Dec</v>
      </c>
    </row>
    <row r="106" spans="1:14" x14ac:dyDescent="0.3">
      <c r="A106">
        <v>121</v>
      </c>
      <c r="B106" s="2">
        <v>43435</v>
      </c>
      <c r="C106" t="s">
        <v>3556</v>
      </c>
      <c r="D106" t="s">
        <v>345</v>
      </c>
      <c r="E106" t="s">
        <v>346</v>
      </c>
      <c r="F106" t="s">
        <v>17</v>
      </c>
      <c r="G106" t="s">
        <v>347</v>
      </c>
      <c r="H106" t="s">
        <v>35</v>
      </c>
      <c r="I106" s="5">
        <v>50000000</v>
      </c>
      <c r="J106">
        <v>2018</v>
      </c>
      <c r="K106">
        <v>12</v>
      </c>
      <c r="L106" t="s">
        <v>3448</v>
      </c>
      <c r="M106">
        <v>4</v>
      </c>
      <c r="N106" t="str">
        <f>TEXT(startup_funding[[#This Row],[Date]],"YYYY_MMMM")</f>
        <v>2018 Dec</v>
      </c>
    </row>
    <row r="107" spans="1:14" x14ac:dyDescent="0.3">
      <c r="A107">
        <v>122</v>
      </c>
      <c r="B107" s="2">
        <v>43436</v>
      </c>
      <c r="C107" t="s">
        <v>348</v>
      </c>
      <c r="D107" t="s">
        <v>198</v>
      </c>
      <c r="E107" t="s">
        <v>349</v>
      </c>
      <c r="F107" t="s">
        <v>19</v>
      </c>
      <c r="G107" t="s">
        <v>350</v>
      </c>
      <c r="H107" t="s">
        <v>23</v>
      </c>
      <c r="I107" s="5">
        <v>800000</v>
      </c>
      <c r="J107">
        <v>2018</v>
      </c>
      <c r="K107">
        <v>12</v>
      </c>
      <c r="L107" t="s">
        <v>3448</v>
      </c>
      <c r="M107">
        <v>4</v>
      </c>
      <c r="N107" t="str">
        <f>TEXT(startup_funding[[#This Row],[Date]],"YYYY_MMMM")</f>
        <v>2018 Dec</v>
      </c>
    </row>
    <row r="108" spans="1:14" x14ac:dyDescent="0.3">
      <c r="A108">
        <v>123</v>
      </c>
      <c r="B108" s="2">
        <v>43436</v>
      </c>
      <c r="C108" t="s">
        <v>351</v>
      </c>
      <c r="D108" t="s">
        <v>352</v>
      </c>
      <c r="E108" t="s">
        <v>353</v>
      </c>
      <c r="F108" t="s">
        <v>161</v>
      </c>
      <c r="G108" t="s">
        <v>350</v>
      </c>
      <c r="H108" t="s">
        <v>23</v>
      </c>
      <c r="I108" s="5">
        <v>572000</v>
      </c>
      <c r="J108">
        <v>2018</v>
      </c>
      <c r="K108">
        <v>12</v>
      </c>
      <c r="L108" t="s">
        <v>3448</v>
      </c>
      <c r="M108">
        <v>4</v>
      </c>
      <c r="N108" t="str">
        <f>TEXT(startup_funding[[#This Row],[Date]],"YYYY_MMMM")</f>
        <v>2018 Dec</v>
      </c>
    </row>
    <row r="109" spans="1:14" x14ac:dyDescent="0.3">
      <c r="A109">
        <v>124</v>
      </c>
      <c r="B109" s="2">
        <v>43438</v>
      </c>
      <c r="C109" t="s">
        <v>354</v>
      </c>
      <c r="D109" t="s">
        <v>334</v>
      </c>
      <c r="E109" t="s">
        <v>323</v>
      </c>
      <c r="F109" t="s">
        <v>355</v>
      </c>
      <c r="G109" t="s">
        <v>356</v>
      </c>
      <c r="H109" t="s">
        <v>82</v>
      </c>
      <c r="I109" s="5">
        <v>143000</v>
      </c>
      <c r="J109">
        <v>2018</v>
      </c>
      <c r="K109">
        <v>12</v>
      </c>
      <c r="L109" t="s">
        <v>3448</v>
      </c>
      <c r="M109">
        <v>4</v>
      </c>
      <c r="N109" t="str">
        <f>TEXT(startup_funding[[#This Row],[Date]],"YYYY_MMMM")</f>
        <v>2018 Dec</v>
      </c>
    </row>
    <row r="110" spans="1:14" x14ac:dyDescent="0.3">
      <c r="A110">
        <v>125</v>
      </c>
      <c r="B110" s="2">
        <v>43440</v>
      </c>
      <c r="C110" t="s">
        <v>357</v>
      </c>
      <c r="D110" t="s">
        <v>3549</v>
      </c>
      <c r="E110" t="s">
        <v>323</v>
      </c>
      <c r="F110" t="s">
        <v>358</v>
      </c>
      <c r="G110" t="s">
        <v>359</v>
      </c>
      <c r="H110" t="s">
        <v>82</v>
      </c>
      <c r="I110" s="5">
        <v>2000000</v>
      </c>
      <c r="J110">
        <v>2018</v>
      </c>
      <c r="K110">
        <v>12</v>
      </c>
      <c r="L110" t="s">
        <v>3448</v>
      </c>
      <c r="M110">
        <v>4</v>
      </c>
      <c r="N110" t="str">
        <f>TEXT(startup_funding[[#This Row],[Date]],"YYYY_MMMM")</f>
        <v>2018 Dec</v>
      </c>
    </row>
    <row r="111" spans="1:14" x14ac:dyDescent="0.3">
      <c r="A111">
        <v>126</v>
      </c>
      <c r="B111" s="2">
        <v>43440</v>
      </c>
      <c r="C111" t="s">
        <v>360</v>
      </c>
      <c r="D111" t="s">
        <v>83</v>
      </c>
      <c r="E111" t="s">
        <v>361</v>
      </c>
      <c r="F111" t="s">
        <v>161</v>
      </c>
      <c r="G111" t="s">
        <v>362</v>
      </c>
      <c r="H111" t="s">
        <v>23</v>
      </c>
      <c r="I111" s="5">
        <v>3500000</v>
      </c>
      <c r="J111">
        <v>2018</v>
      </c>
      <c r="K111">
        <v>12</v>
      </c>
      <c r="L111" t="s">
        <v>3448</v>
      </c>
      <c r="M111">
        <v>4</v>
      </c>
      <c r="N111" t="str">
        <f>TEXT(startup_funding[[#This Row],[Date]],"YYYY_MMMM")</f>
        <v>2018 Dec</v>
      </c>
    </row>
    <row r="112" spans="1:14" x14ac:dyDescent="0.3">
      <c r="A112">
        <v>127</v>
      </c>
      <c r="B112" s="2">
        <v>43405</v>
      </c>
      <c r="C112" t="s">
        <v>363</v>
      </c>
      <c r="D112" t="s">
        <v>837</v>
      </c>
      <c r="E112" t="s">
        <v>364</v>
      </c>
      <c r="F112" t="s">
        <v>8</v>
      </c>
      <c r="G112" t="s">
        <v>365</v>
      </c>
      <c r="H112" t="s">
        <v>3543</v>
      </c>
      <c r="I112" s="5">
        <v>138995</v>
      </c>
      <c r="J112">
        <v>2018</v>
      </c>
      <c r="K112">
        <v>11</v>
      </c>
      <c r="L112" t="s">
        <v>3449</v>
      </c>
      <c r="M112">
        <v>4</v>
      </c>
      <c r="N112" t="str">
        <f>TEXT(startup_funding[[#This Row],[Date]],"YYYY_MMMM")</f>
        <v>2018 Nov</v>
      </c>
    </row>
    <row r="113" spans="1:14" x14ac:dyDescent="0.3">
      <c r="A113">
        <v>128</v>
      </c>
      <c r="B113" s="2">
        <v>43407</v>
      </c>
      <c r="C113" t="s">
        <v>366</v>
      </c>
      <c r="D113" t="s">
        <v>367</v>
      </c>
      <c r="E113" t="s">
        <v>368</v>
      </c>
      <c r="F113" t="s">
        <v>22</v>
      </c>
      <c r="G113" t="s">
        <v>369</v>
      </c>
      <c r="H113" t="s">
        <v>35</v>
      </c>
      <c r="I113" s="5">
        <v>27799000</v>
      </c>
      <c r="J113">
        <v>2018</v>
      </c>
      <c r="K113">
        <v>11</v>
      </c>
      <c r="L113" t="s">
        <v>3449</v>
      </c>
      <c r="M113">
        <v>4</v>
      </c>
      <c r="N113" t="str">
        <f>TEXT(startup_funding[[#This Row],[Date]],"YYYY_MMMM")</f>
        <v>2018 Nov</v>
      </c>
    </row>
    <row r="114" spans="1:14" x14ac:dyDescent="0.3">
      <c r="A114">
        <v>129</v>
      </c>
      <c r="B114" s="2">
        <v>43410</v>
      </c>
      <c r="C114" t="s">
        <v>156</v>
      </c>
      <c r="D114" t="s">
        <v>323</v>
      </c>
      <c r="E114" t="s">
        <v>157</v>
      </c>
      <c r="F114" t="s">
        <v>8</v>
      </c>
      <c r="G114" t="s">
        <v>370</v>
      </c>
      <c r="H114" t="s">
        <v>12</v>
      </c>
      <c r="I114" s="5">
        <v>50000000</v>
      </c>
      <c r="J114">
        <v>2018</v>
      </c>
      <c r="K114">
        <v>11</v>
      </c>
      <c r="L114" t="s">
        <v>3449</v>
      </c>
      <c r="M114">
        <v>4</v>
      </c>
      <c r="N114" t="str">
        <f>TEXT(startup_funding[[#This Row],[Date]],"YYYY_MMMM")</f>
        <v>2018 Nov</v>
      </c>
    </row>
    <row r="115" spans="1:14" x14ac:dyDescent="0.3">
      <c r="A115">
        <v>131</v>
      </c>
      <c r="B115" s="2">
        <v>43412</v>
      </c>
      <c r="C115" t="s">
        <v>371</v>
      </c>
      <c r="D115" t="s">
        <v>837</v>
      </c>
      <c r="E115" t="s">
        <v>372</v>
      </c>
      <c r="F115" t="s">
        <v>335</v>
      </c>
      <c r="G115" t="s">
        <v>373</v>
      </c>
      <c r="H115" t="s">
        <v>333</v>
      </c>
      <c r="I115" s="5">
        <v>1000000</v>
      </c>
      <c r="J115">
        <v>2018</v>
      </c>
      <c r="K115">
        <v>11</v>
      </c>
      <c r="L115" t="s">
        <v>3449</v>
      </c>
      <c r="M115">
        <v>4</v>
      </c>
      <c r="N115" t="str">
        <f>TEXT(startup_funding[[#This Row],[Date]],"YYYY_MMMM")</f>
        <v>2018 Nov</v>
      </c>
    </row>
    <row r="116" spans="1:14" x14ac:dyDescent="0.3">
      <c r="A116">
        <v>132</v>
      </c>
      <c r="B116" s="2">
        <v>43416</v>
      </c>
      <c r="C116" t="s">
        <v>266</v>
      </c>
      <c r="D116" t="s">
        <v>837</v>
      </c>
      <c r="E116" t="s">
        <v>374</v>
      </c>
      <c r="F116" t="s">
        <v>17</v>
      </c>
      <c r="G116" t="s">
        <v>375</v>
      </c>
      <c r="H116" t="s">
        <v>23</v>
      </c>
      <c r="I116" s="5">
        <v>1000000</v>
      </c>
      <c r="J116">
        <v>2018</v>
      </c>
      <c r="K116">
        <v>11</v>
      </c>
      <c r="L116" t="s">
        <v>3449</v>
      </c>
      <c r="M116">
        <v>4</v>
      </c>
      <c r="N116" t="str">
        <f>TEXT(startup_funding[[#This Row],[Date]],"YYYY_MMMM")</f>
        <v>2018 Nov</v>
      </c>
    </row>
    <row r="117" spans="1:14" x14ac:dyDescent="0.3">
      <c r="A117">
        <v>133</v>
      </c>
      <c r="B117" s="2">
        <v>43416</v>
      </c>
      <c r="C117" t="s">
        <v>376</v>
      </c>
      <c r="D117" t="s">
        <v>837</v>
      </c>
      <c r="E117" t="s">
        <v>377</v>
      </c>
      <c r="F117" t="s">
        <v>17</v>
      </c>
      <c r="G117" t="s">
        <v>378</v>
      </c>
      <c r="H117" t="s">
        <v>15</v>
      </c>
      <c r="I117" s="5">
        <v>1300000</v>
      </c>
      <c r="J117">
        <v>2018</v>
      </c>
      <c r="K117">
        <v>11</v>
      </c>
      <c r="L117" t="s">
        <v>3449</v>
      </c>
      <c r="M117">
        <v>4</v>
      </c>
      <c r="N117" t="str">
        <f>TEXT(startup_funding[[#This Row],[Date]],"YYYY_MMMM")</f>
        <v>2018 Nov</v>
      </c>
    </row>
    <row r="118" spans="1:14" x14ac:dyDescent="0.3">
      <c r="A118">
        <v>134</v>
      </c>
      <c r="B118" s="2">
        <v>43417</v>
      </c>
      <c r="C118" t="s">
        <v>379</v>
      </c>
      <c r="D118" t="s">
        <v>198</v>
      </c>
      <c r="E118" t="s">
        <v>380</v>
      </c>
      <c r="F118" t="s">
        <v>8</v>
      </c>
      <c r="G118" t="s">
        <v>381</v>
      </c>
      <c r="H118" t="s">
        <v>382</v>
      </c>
      <c r="I118" s="5">
        <v>1000000</v>
      </c>
      <c r="J118">
        <v>2018</v>
      </c>
      <c r="K118">
        <v>11</v>
      </c>
      <c r="L118" t="s">
        <v>3449</v>
      </c>
      <c r="M118">
        <v>4</v>
      </c>
      <c r="N118" t="str">
        <f>TEXT(startup_funding[[#This Row],[Date]],"YYYY_MMMM")</f>
        <v>2018 Nov</v>
      </c>
    </row>
    <row r="119" spans="1:14" x14ac:dyDescent="0.3">
      <c r="A119">
        <v>135</v>
      </c>
      <c r="B119" s="2">
        <v>43418</v>
      </c>
      <c r="C119" t="s">
        <v>383</v>
      </c>
      <c r="D119" t="s">
        <v>261</v>
      </c>
      <c r="E119" t="s">
        <v>384</v>
      </c>
      <c r="F119" t="s">
        <v>8</v>
      </c>
      <c r="G119" t="s">
        <v>385</v>
      </c>
      <c r="H119" t="s">
        <v>3543</v>
      </c>
      <c r="I119" s="5">
        <v>500000</v>
      </c>
      <c r="J119">
        <v>2018</v>
      </c>
      <c r="K119">
        <v>11</v>
      </c>
      <c r="L119" t="s">
        <v>3449</v>
      </c>
      <c r="M119">
        <v>4</v>
      </c>
      <c r="N119" t="str">
        <f>TEXT(startup_funding[[#This Row],[Date]],"YYYY_MMMM")</f>
        <v>2018 Nov</v>
      </c>
    </row>
    <row r="120" spans="1:14" x14ac:dyDescent="0.3">
      <c r="A120">
        <v>136</v>
      </c>
      <c r="B120" s="2">
        <v>43423</v>
      </c>
      <c r="C120" t="s">
        <v>386</v>
      </c>
      <c r="D120" t="s">
        <v>387</v>
      </c>
      <c r="E120" t="s">
        <v>388</v>
      </c>
      <c r="F120" t="s">
        <v>90</v>
      </c>
      <c r="G120" t="s">
        <v>63</v>
      </c>
      <c r="H120" t="s">
        <v>15</v>
      </c>
      <c r="I120" s="5">
        <v>300000000</v>
      </c>
      <c r="J120">
        <v>2018</v>
      </c>
      <c r="K120">
        <v>11</v>
      </c>
      <c r="L120" t="s">
        <v>3449</v>
      </c>
      <c r="M120">
        <v>4</v>
      </c>
      <c r="N120" t="str">
        <f>TEXT(startup_funding[[#This Row],[Date]],"YYYY_MMMM")</f>
        <v>2018 Nov</v>
      </c>
    </row>
    <row r="121" spans="1:14" x14ac:dyDescent="0.3">
      <c r="A121">
        <v>137</v>
      </c>
      <c r="B121" s="2">
        <v>43424</v>
      </c>
      <c r="C121" t="s">
        <v>389</v>
      </c>
      <c r="D121" t="s">
        <v>216</v>
      </c>
      <c r="E121" t="s">
        <v>390</v>
      </c>
      <c r="F121" t="s">
        <v>8</v>
      </c>
      <c r="G121" t="s">
        <v>391</v>
      </c>
      <c r="H121" t="s">
        <v>15</v>
      </c>
      <c r="I121" s="5">
        <v>6000000</v>
      </c>
      <c r="J121">
        <v>2018</v>
      </c>
      <c r="K121">
        <v>11</v>
      </c>
      <c r="L121" t="s">
        <v>3449</v>
      </c>
      <c r="M121">
        <v>4</v>
      </c>
      <c r="N121" t="str">
        <f>TEXT(startup_funding[[#This Row],[Date]],"YYYY_MMMM")</f>
        <v>2018 Nov</v>
      </c>
    </row>
    <row r="122" spans="1:14" x14ac:dyDescent="0.3">
      <c r="A122">
        <v>138</v>
      </c>
      <c r="B122" s="2">
        <v>43425</v>
      </c>
      <c r="C122" t="s">
        <v>392</v>
      </c>
      <c r="D122" t="s">
        <v>69</v>
      </c>
      <c r="E122" t="s">
        <v>393</v>
      </c>
      <c r="F122" t="s">
        <v>59</v>
      </c>
      <c r="G122" t="s">
        <v>350</v>
      </c>
      <c r="H122" t="s">
        <v>82</v>
      </c>
      <c r="I122" s="5">
        <v>278000</v>
      </c>
      <c r="J122">
        <v>2018</v>
      </c>
      <c r="K122">
        <v>11</v>
      </c>
      <c r="L122" t="s">
        <v>3449</v>
      </c>
      <c r="M122">
        <v>4</v>
      </c>
      <c r="N122" t="str">
        <f>TEXT(startup_funding[[#This Row],[Date]],"YYYY_MMMM")</f>
        <v>2018 Nov</v>
      </c>
    </row>
    <row r="123" spans="1:14" x14ac:dyDescent="0.3">
      <c r="A123">
        <v>139</v>
      </c>
      <c r="B123" s="2">
        <v>43426</v>
      </c>
      <c r="C123" t="s">
        <v>394</v>
      </c>
      <c r="D123" t="s">
        <v>395</v>
      </c>
      <c r="E123" t="s">
        <v>396</v>
      </c>
      <c r="F123" t="s">
        <v>19</v>
      </c>
      <c r="G123" t="s">
        <v>397</v>
      </c>
      <c r="H123" t="s">
        <v>398</v>
      </c>
      <c r="I123" s="5">
        <v>31000000</v>
      </c>
      <c r="J123">
        <v>2018</v>
      </c>
      <c r="K123">
        <v>11</v>
      </c>
      <c r="L123" t="s">
        <v>3449</v>
      </c>
      <c r="M123">
        <v>4</v>
      </c>
      <c r="N123" t="str">
        <f>TEXT(startup_funding[[#This Row],[Date]],"YYYY_MMMM")</f>
        <v>2018 Nov</v>
      </c>
    </row>
    <row r="124" spans="1:14" x14ac:dyDescent="0.3">
      <c r="A124">
        <v>141</v>
      </c>
      <c r="B124" s="2">
        <v>43427</v>
      </c>
      <c r="C124" t="s">
        <v>399</v>
      </c>
      <c r="D124" t="s">
        <v>3547</v>
      </c>
      <c r="E124" t="s">
        <v>400</v>
      </c>
      <c r="F124" t="s">
        <v>19</v>
      </c>
      <c r="G124" t="s">
        <v>401</v>
      </c>
      <c r="H124" t="s">
        <v>23</v>
      </c>
      <c r="I124" s="5">
        <v>3400000</v>
      </c>
      <c r="J124">
        <v>2018</v>
      </c>
      <c r="K124">
        <v>11</v>
      </c>
      <c r="L124" t="s">
        <v>3449</v>
      </c>
      <c r="M124">
        <v>4</v>
      </c>
      <c r="N124" t="str">
        <f>TEXT(startup_funding[[#This Row],[Date]],"YYYY_MMMM")</f>
        <v>2018 Nov</v>
      </c>
    </row>
    <row r="125" spans="1:14" x14ac:dyDescent="0.3">
      <c r="A125">
        <v>142</v>
      </c>
      <c r="B125" s="2">
        <v>43428</v>
      </c>
      <c r="C125" t="s">
        <v>402</v>
      </c>
      <c r="D125" t="s">
        <v>65</v>
      </c>
      <c r="E125" t="s">
        <v>403</v>
      </c>
      <c r="F125" t="s">
        <v>123</v>
      </c>
      <c r="G125" t="s">
        <v>404</v>
      </c>
      <c r="H125" t="s">
        <v>23</v>
      </c>
      <c r="I125" s="5">
        <v>29500000</v>
      </c>
      <c r="J125">
        <v>2018</v>
      </c>
      <c r="K125">
        <v>11</v>
      </c>
      <c r="L125" t="s">
        <v>3449</v>
      </c>
      <c r="M125">
        <v>4</v>
      </c>
      <c r="N125" t="str">
        <f>TEXT(startup_funding[[#This Row],[Date]],"YYYY_MMMM")</f>
        <v>2018 Nov</v>
      </c>
    </row>
    <row r="126" spans="1:14" x14ac:dyDescent="0.3">
      <c r="A126">
        <v>143</v>
      </c>
      <c r="B126" s="2">
        <v>43429</v>
      </c>
      <c r="C126" t="s">
        <v>405</v>
      </c>
      <c r="D126" t="s">
        <v>3547</v>
      </c>
      <c r="E126" t="s">
        <v>406</v>
      </c>
      <c r="F126" t="s">
        <v>123</v>
      </c>
      <c r="G126" t="s">
        <v>407</v>
      </c>
      <c r="H126" t="s">
        <v>285</v>
      </c>
      <c r="I126" s="5">
        <v>42000000</v>
      </c>
      <c r="J126">
        <v>2018</v>
      </c>
      <c r="K126">
        <v>11</v>
      </c>
      <c r="L126" t="s">
        <v>3449</v>
      </c>
      <c r="M126">
        <v>4</v>
      </c>
      <c r="N126" t="str">
        <f>TEXT(startup_funding[[#This Row],[Date]],"YYYY_MMMM")</f>
        <v>2018 Nov</v>
      </c>
    </row>
    <row r="127" spans="1:14" x14ac:dyDescent="0.3">
      <c r="A127">
        <v>144</v>
      </c>
      <c r="B127" s="2">
        <v>43429</v>
      </c>
      <c r="C127" t="s">
        <v>408</v>
      </c>
      <c r="D127" t="s">
        <v>291</v>
      </c>
      <c r="E127" t="s">
        <v>409</v>
      </c>
      <c r="F127" t="s">
        <v>90</v>
      </c>
      <c r="G127" t="s">
        <v>410</v>
      </c>
      <c r="H127" t="s">
        <v>15</v>
      </c>
      <c r="I127" s="5">
        <v>1700000</v>
      </c>
      <c r="J127">
        <v>2018</v>
      </c>
      <c r="K127">
        <v>11</v>
      </c>
      <c r="L127" t="s">
        <v>3449</v>
      </c>
      <c r="M127">
        <v>4</v>
      </c>
      <c r="N127" t="str">
        <f>TEXT(startup_funding[[#This Row],[Date]],"YYYY_MMMM")</f>
        <v>2018 Nov</v>
      </c>
    </row>
    <row r="128" spans="1:14" x14ac:dyDescent="0.3">
      <c r="A128">
        <v>146</v>
      </c>
      <c r="B128" s="2">
        <v>43375</v>
      </c>
      <c r="C128" t="s">
        <v>3557</v>
      </c>
      <c r="D128" t="s">
        <v>21</v>
      </c>
      <c r="E128" t="s">
        <v>411</v>
      </c>
      <c r="F128" t="s">
        <v>123</v>
      </c>
      <c r="G128" t="s">
        <v>412</v>
      </c>
      <c r="H128" t="s">
        <v>3543</v>
      </c>
      <c r="I128" s="5">
        <v>11000000</v>
      </c>
      <c r="J128">
        <v>2018</v>
      </c>
      <c r="K128">
        <v>10</v>
      </c>
      <c r="L128" t="s">
        <v>3450</v>
      </c>
      <c r="M128">
        <v>4</v>
      </c>
      <c r="N128" t="str">
        <f>TEXT(startup_funding[[#This Row],[Date]],"YYYY_MMMM")</f>
        <v>2018 Oct</v>
      </c>
    </row>
    <row r="129" spans="1:14" x14ac:dyDescent="0.3">
      <c r="A129">
        <v>147</v>
      </c>
      <c r="B129" s="2">
        <v>43377</v>
      </c>
      <c r="C129" t="s">
        <v>413</v>
      </c>
      <c r="D129" t="s">
        <v>837</v>
      </c>
      <c r="E129" t="s">
        <v>414</v>
      </c>
      <c r="F129" t="s">
        <v>19</v>
      </c>
      <c r="G129" t="s">
        <v>415</v>
      </c>
      <c r="H129" t="s">
        <v>285</v>
      </c>
      <c r="I129" s="5">
        <v>8200000</v>
      </c>
      <c r="J129">
        <v>2018</v>
      </c>
      <c r="K129">
        <v>10</v>
      </c>
      <c r="L129" t="s">
        <v>3450</v>
      </c>
      <c r="M129">
        <v>4</v>
      </c>
      <c r="N129" t="str">
        <f>TEXT(startup_funding[[#This Row],[Date]],"YYYY_MMMM")</f>
        <v>2018 Oct</v>
      </c>
    </row>
    <row r="130" spans="1:14" x14ac:dyDescent="0.3">
      <c r="A130">
        <v>148</v>
      </c>
      <c r="B130" s="2">
        <v>43378</v>
      </c>
      <c r="C130" t="s">
        <v>416</v>
      </c>
      <c r="D130" t="s">
        <v>33</v>
      </c>
      <c r="E130" t="s">
        <v>417</v>
      </c>
      <c r="F130" t="s">
        <v>161</v>
      </c>
      <c r="G130" t="s">
        <v>418</v>
      </c>
      <c r="H130" t="s">
        <v>51</v>
      </c>
      <c r="I130" s="5">
        <v>3000000</v>
      </c>
      <c r="J130">
        <v>2018</v>
      </c>
      <c r="K130">
        <v>10</v>
      </c>
      <c r="L130" t="s">
        <v>3450</v>
      </c>
      <c r="M130">
        <v>4</v>
      </c>
      <c r="N130" t="str">
        <f>TEXT(startup_funding[[#This Row],[Date]],"YYYY_MMMM")</f>
        <v>2018 Oct</v>
      </c>
    </row>
    <row r="131" spans="1:14" x14ac:dyDescent="0.3">
      <c r="A131">
        <v>149</v>
      </c>
      <c r="B131" s="2">
        <v>43384</v>
      </c>
      <c r="C131" t="s">
        <v>419</v>
      </c>
      <c r="D131" t="s">
        <v>229</v>
      </c>
      <c r="E131" t="s">
        <v>420</v>
      </c>
      <c r="F131" t="s">
        <v>17</v>
      </c>
      <c r="G131" t="s">
        <v>421</v>
      </c>
      <c r="H131" t="s">
        <v>23</v>
      </c>
      <c r="I131" s="5">
        <v>4000000</v>
      </c>
      <c r="J131">
        <v>2018</v>
      </c>
      <c r="K131">
        <v>10</v>
      </c>
      <c r="L131" t="s">
        <v>3450</v>
      </c>
      <c r="M131">
        <v>4</v>
      </c>
      <c r="N131" t="str">
        <f>TEXT(startup_funding[[#This Row],[Date]],"YYYY_MMMM")</f>
        <v>2018 Oct</v>
      </c>
    </row>
    <row r="132" spans="1:14" x14ac:dyDescent="0.3">
      <c r="A132">
        <v>150</v>
      </c>
      <c r="B132" s="2">
        <v>43385</v>
      </c>
      <c r="C132" t="s">
        <v>266</v>
      </c>
      <c r="D132" t="s">
        <v>21</v>
      </c>
      <c r="E132" t="s">
        <v>422</v>
      </c>
      <c r="F132" t="s">
        <v>8</v>
      </c>
      <c r="G132" t="s">
        <v>14</v>
      </c>
      <c r="H132" t="s">
        <v>423</v>
      </c>
      <c r="I132" s="5">
        <v>14680000</v>
      </c>
      <c r="J132">
        <v>2018</v>
      </c>
      <c r="K132">
        <v>10</v>
      </c>
      <c r="L132" t="s">
        <v>3450</v>
      </c>
      <c r="M132">
        <v>4</v>
      </c>
      <c r="N132" t="str">
        <f>TEXT(startup_funding[[#This Row],[Date]],"YYYY_MMMM")</f>
        <v>2018 Oct</v>
      </c>
    </row>
    <row r="133" spans="1:14" x14ac:dyDescent="0.3">
      <c r="A133">
        <v>151</v>
      </c>
      <c r="B133" s="2">
        <v>43385</v>
      </c>
      <c r="C133" t="s">
        <v>424</v>
      </c>
      <c r="D133" t="s">
        <v>21</v>
      </c>
      <c r="E133" t="s">
        <v>425</v>
      </c>
      <c r="F133" t="s">
        <v>8</v>
      </c>
      <c r="G133" t="s">
        <v>426</v>
      </c>
      <c r="H133" t="s">
        <v>12</v>
      </c>
      <c r="I133" s="5">
        <v>12000000</v>
      </c>
      <c r="J133">
        <v>2018</v>
      </c>
      <c r="K133">
        <v>10</v>
      </c>
      <c r="L133" t="s">
        <v>3450</v>
      </c>
      <c r="M133">
        <v>4</v>
      </c>
      <c r="N133" t="str">
        <f>TEXT(startup_funding[[#This Row],[Date]],"YYYY_MMMM")</f>
        <v>2018 Oct</v>
      </c>
    </row>
    <row r="134" spans="1:14" x14ac:dyDescent="0.3">
      <c r="A134">
        <v>152</v>
      </c>
      <c r="B134" s="2">
        <v>43344</v>
      </c>
      <c r="C134" t="s">
        <v>427</v>
      </c>
      <c r="D134" t="s">
        <v>428</v>
      </c>
      <c r="E134" t="s">
        <v>429</v>
      </c>
      <c r="F134" t="s">
        <v>22</v>
      </c>
      <c r="G134" t="s">
        <v>430</v>
      </c>
      <c r="H134" t="s">
        <v>285</v>
      </c>
      <c r="I134" s="5">
        <v>35000000</v>
      </c>
      <c r="J134">
        <v>2018</v>
      </c>
      <c r="K134">
        <v>9</v>
      </c>
      <c r="L134" t="s">
        <v>3451</v>
      </c>
      <c r="M134">
        <v>3</v>
      </c>
      <c r="N134" t="str">
        <f>TEXT(startup_funding[[#This Row],[Date]],"YYYY_MMMM")</f>
        <v>2018 Sep</v>
      </c>
    </row>
    <row r="135" spans="1:14" x14ac:dyDescent="0.3">
      <c r="A135">
        <v>153</v>
      </c>
      <c r="B135" s="2">
        <v>43346</v>
      </c>
      <c r="C135" t="s">
        <v>108</v>
      </c>
      <c r="D135" t="s">
        <v>3549</v>
      </c>
      <c r="E135" t="s">
        <v>431</v>
      </c>
      <c r="F135" t="s">
        <v>8</v>
      </c>
      <c r="G135" t="s">
        <v>432</v>
      </c>
      <c r="H135" t="s">
        <v>285</v>
      </c>
      <c r="I135" s="5">
        <v>225000000</v>
      </c>
      <c r="J135">
        <v>2018</v>
      </c>
      <c r="K135">
        <v>9</v>
      </c>
      <c r="L135" t="s">
        <v>3451</v>
      </c>
      <c r="M135">
        <v>3</v>
      </c>
      <c r="N135" t="str">
        <f>TEXT(startup_funding[[#This Row],[Date]],"YYYY_MMMM")</f>
        <v>2018 Sep</v>
      </c>
    </row>
    <row r="136" spans="1:14" x14ac:dyDescent="0.3">
      <c r="A136">
        <v>154</v>
      </c>
      <c r="B136" s="2">
        <v>43346</v>
      </c>
      <c r="C136" t="s">
        <v>433</v>
      </c>
      <c r="D136" t="s">
        <v>428</v>
      </c>
      <c r="E136" t="s">
        <v>434</v>
      </c>
      <c r="F136" t="s">
        <v>8</v>
      </c>
      <c r="G136" t="s">
        <v>435</v>
      </c>
      <c r="H136" t="s">
        <v>285</v>
      </c>
      <c r="I136" s="5">
        <v>6390000</v>
      </c>
      <c r="J136">
        <v>2018</v>
      </c>
      <c r="K136">
        <v>9</v>
      </c>
      <c r="L136" t="s">
        <v>3451</v>
      </c>
      <c r="M136">
        <v>3</v>
      </c>
      <c r="N136" t="str">
        <f>TEXT(startup_funding[[#This Row],[Date]],"YYYY_MMMM")</f>
        <v>2018 Sep</v>
      </c>
    </row>
    <row r="137" spans="1:14" x14ac:dyDescent="0.3">
      <c r="A137">
        <v>157</v>
      </c>
      <c r="B137" s="2">
        <v>43348</v>
      </c>
      <c r="C137" t="s">
        <v>436</v>
      </c>
      <c r="D137" t="s">
        <v>428</v>
      </c>
      <c r="E137" t="s">
        <v>437</v>
      </c>
      <c r="F137" t="s">
        <v>19</v>
      </c>
      <c r="G137" t="s">
        <v>438</v>
      </c>
      <c r="H137" t="s">
        <v>285</v>
      </c>
      <c r="I137" s="5">
        <v>157200000</v>
      </c>
      <c r="J137">
        <v>2018</v>
      </c>
      <c r="K137">
        <v>9</v>
      </c>
      <c r="L137" t="s">
        <v>3451</v>
      </c>
      <c r="M137">
        <v>3</v>
      </c>
      <c r="N137" t="str">
        <f>TEXT(startup_funding[[#This Row],[Date]],"YYYY_MMMM")</f>
        <v>2018 Sep</v>
      </c>
    </row>
    <row r="138" spans="1:14" x14ac:dyDescent="0.3">
      <c r="A138">
        <v>159</v>
      </c>
      <c r="B138" s="2">
        <v>43349</v>
      </c>
      <c r="C138" t="s">
        <v>439</v>
      </c>
      <c r="D138" t="s">
        <v>428</v>
      </c>
      <c r="E138" t="s">
        <v>440</v>
      </c>
      <c r="F138" t="s">
        <v>19</v>
      </c>
      <c r="G138" t="s">
        <v>441</v>
      </c>
      <c r="H138" t="s">
        <v>285</v>
      </c>
      <c r="I138" s="5">
        <v>100000000</v>
      </c>
      <c r="J138">
        <v>2018</v>
      </c>
      <c r="K138">
        <v>9</v>
      </c>
      <c r="L138" t="s">
        <v>3451</v>
      </c>
      <c r="M138">
        <v>3</v>
      </c>
      <c r="N138" t="str">
        <f>TEXT(startup_funding[[#This Row],[Date]],"YYYY_MMMM")</f>
        <v>2018 Sep</v>
      </c>
    </row>
    <row r="139" spans="1:14" x14ac:dyDescent="0.3">
      <c r="A139">
        <v>160</v>
      </c>
      <c r="B139" s="2">
        <v>43353</v>
      </c>
      <c r="C139" t="s">
        <v>13</v>
      </c>
      <c r="D139" t="s">
        <v>216</v>
      </c>
      <c r="E139" t="s">
        <v>442</v>
      </c>
      <c r="F139" t="s">
        <v>161</v>
      </c>
      <c r="G139" t="s">
        <v>443</v>
      </c>
      <c r="H139" t="s">
        <v>285</v>
      </c>
      <c r="I139" s="5">
        <v>4000000</v>
      </c>
      <c r="J139">
        <v>2018</v>
      </c>
      <c r="K139">
        <v>9</v>
      </c>
      <c r="L139" t="s">
        <v>3451</v>
      </c>
      <c r="M139">
        <v>3</v>
      </c>
      <c r="N139" t="str">
        <f>TEXT(startup_funding[[#This Row],[Date]],"YYYY_MMMM")</f>
        <v>2018 Sep</v>
      </c>
    </row>
    <row r="140" spans="1:14" x14ac:dyDescent="0.3">
      <c r="A140">
        <v>161</v>
      </c>
      <c r="B140" s="2">
        <v>43354</v>
      </c>
      <c r="C140" t="s">
        <v>444</v>
      </c>
      <c r="D140" t="s">
        <v>28</v>
      </c>
      <c r="E140" t="s">
        <v>445</v>
      </c>
      <c r="F140" t="s">
        <v>8</v>
      </c>
      <c r="G140" t="s">
        <v>446</v>
      </c>
      <c r="H140" t="s">
        <v>285</v>
      </c>
      <c r="I140" s="5">
        <v>32000000</v>
      </c>
      <c r="J140">
        <v>2018</v>
      </c>
      <c r="K140">
        <v>9</v>
      </c>
      <c r="L140" t="s">
        <v>3451</v>
      </c>
      <c r="M140">
        <v>3</v>
      </c>
      <c r="N140" t="str">
        <f>TEXT(startup_funding[[#This Row],[Date]],"YYYY_MMMM")</f>
        <v>2018 Sep</v>
      </c>
    </row>
    <row r="141" spans="1:14" x14ac:dyDescent="0.3">
      <c r="A141">
        <v>162</v>
      </c>
      <c r="B141" s="2">
        <v>43354</v>
      </c>
      <c r="C141" t="s">
        <v>447</v>
      </c>
      <c r="D141" t="s">
        <v>428</v>
      </c>
      <c r="E141" t="s">
        <v>448</v>
      </c>
      <c r="F141" t="s">
        <v>19</v>
      </c>
      <c r="G141" t="s">
        <v>449</v>
      </c>
      <c r="H141" t="s">
        <v>76</v>
      </c>
      <c r="I141" s="5">
        <v>5500000</v>
      </c>
      <c r="J141">
        <v>2018</v>
      </c>
      <c r="K141">
        <v>9</v>
      </c>
      <c r="L141" t="s">
        <v>3451</v>
      </c>
      <c r="M141">
        <v>3</v>
      </c>
      <c r="N141" t="str">
        <f>TEXT(startup_funding[[#This Row],[Date]],"YYYY_MMMM")</f>
        <v>2018 Sep</v>
      </c>
    </row>
    <row r="142" spans="1:14" x14ac:dyDescent="0.3">
      <c r="A142">
        <v>163</v>
      </c>
      <c r="B142" s="2">
        <v>43354</v>
      </c>
      <c r="C142" t="s">
        <v>450</v>
      </c>
      <c r="D142" t="s">
        <v>3547</v>
      </c>
      <c r="E142" t="s">
        <v>452</v>
      </c>
      <c r="F142" t="s">
        <v>19</v>
      </c>
      <c r="G142" t="s">
        <v>453</v>
      </c>
      <c r="H142" t="s">
        <v>285</v>
      </c>
      <c r="I142" s="5">
        <v>5000000</v>
      </c>
      <c r="J142">
        <v>2018</v>
      </c>
      <c r="K142">
        <v>9</v>
      </c>
      <c r="L142" t="s">
        <v>3451</v>
      </c>
      <c r="M142">
        <v>3</v>
      </c>
      <c r="N142" t="str">
        <f>TEXT(startup_funding[[#This Row],[Date]],"YYYY_MMMM")</f>
        <v>2018 Sep</v>
      </c>
    </row>
    <row r="143" spans="1:14" x14ac:dyDescent="0.3">
      <c r="A143">
        <v>164</v>
      </c>
      <c r="B143" s="2">
        <v>43355</v>
      </c>
      <c r="C143" t="s">
        <v>454</v>
      </c>
      <c r="D143" t="s">
        <v>3547</v>
      </c>
      <c r="E143" t="s">
        <v>258</v>
      </c>
      <c r="F143" t="s">
        <v>19</v>
      </c>
      <c r="G143" t="s">
        <v>455</v>
      </c>
      <c r="H143" t="s">
        <v>285</v>
      </c>
      <c r="I143" s="5">
        <v>30000000</v>
      </c>
      <c r="J143">
        <v>2018</v>
      </c>
      <c r="K143">
        <v>9</v>
      </c>
      <c r="L143" t="s">
        <v>3451</v>
      </c>
      <c r="M143">
        <v>3</v>
      </c>
      <c r="N143" t="str">
        <f>TEXT(startup_funding[[#This Row],[Date]],"YYYY_MMMM")</f>
        <v>2018 Sep</v>
      </c>
    </row>
    <row r="144" spans="1:14" x14ac:dyDescent="0.3">
      <c r="A144">
        <v>165</v>
      </c>
      <c r="B144" s="2">
        <v>43313</v>
      </c>
      <c r="C144" t="s">
        <v>456</v>
      </c>
      <c r="D144" t="s">
        <v>837</v>
      </c>
      <c r="E144" t="s">
        <v>457</v>
      </c>
      <c r="F144" t="s">
        <v>8</v>
      </c>
      <c r="G144" t="s">
        <v>458</v>
      </c>
      <c r="H144" t="s">
        <v>3543</v>
      </c>
      <c r="I144" s="5">
        <v>400000</v>
      </c>
      <c r="J144">
        <v>2018</v>
      </c>
      <c r="K144">
        <v>8</v>
      </c>
      <c r="L144" t="s">
        <v>3452</v>
      </c>
      <c r="M144">
        <v>3</v>
      </c>
      <c r="N144" t="str">
        <f>TEXT(startup_funding[[#This Row],[Date]],"YYYY_MMMM")</f>
        <v>2018 Aug</v>
      </c>
    </row>
    <row r="145" spans="1:14" x14ac:dyDescent="0.3">
      <c r="A145">
        <v>167</v>
      </c>
      <c r="B145" s="2">
        <v>43314</v>
      </c>
      <c r="C145" t="s">
        <v>459</v>
      </c>
      <c r="D145" t="s">
        <v>428</v>
      </c>
      <c r="E145" t="s">
        <v>460</v>
      </c>
      <c r="F145" t="s">
        <v>123</v>
      </c>
      <c r="G145" t="s">
        <v>461</v>
      </c>
      <c r="H145" t="s">
        <v>285</v>
      </c>
      <c r="I145" s="5">
        <v>7000000</v>
      </c>
      <c r="J145">
        <v>2018</v>
      </c>
      <c r="K145">
        <v>8</v>
      </c>
      <c r="L145" t="s">
        <v>3452</v>
      </c>
      <c r="M145">
        <v>3</v>
      </c>
      <c r="N145" t="str">
        <f>TEXT(startup_funding[[#This Row],[Date]],"YYYY_MMMM")</f>
        <v>2018 Aug</v>
      </c>
    </row>
    <row r="146" spans="1:14" x14ac:dyDescent="0.3">
      <c r="A146">
        <v>168</v>
      </c>
      <c r="B146" s="2">
        <v>43315</v>
      </c>
      <c r="C146" t="s">
        <v>462</v>
      </c>
      <c r="D146" t="s">
        <v>428</v>
      </c>
      <c r="E146" t="s">
        <v>463</v>
      </c>
      <c r="F146" t="s">
        <v>161</v>
      </c>
      <c r="G146" t="s">
        <v>464</v>
      </c>
      <c r="H146" t="s">
        <v>285</v>
      </c>
      <c r="I146" s="5">
        <v>120000</v>
      </c>
      <c r="J146">
        <v>2018</v>
      </c>
      <c r="K146">
        <v>8</v>
      </c>
      <c r="L146" t="s">
        <v>3452</v>
      </c>
      <c r="M146">
        <v>3</v>
      </c>
      <c r="N146" t="str">
        <f>TEXT(startup_funding[[#This Row],[Date]],"YYYY_MMMM")</f>
        <v>2018 Aug</v>
      </c>
    </row>
    <row r="147" spans="1:14" x14ac:dyDescent="0.3">
      <c r="A147">
        <v>170</v>
      </c>
      <c r="B147" s="2">
        <v>43319</v>
      </c>
      <c r="C147" t="s">
        <v>465</v>
      </c>
      <c r="D147" t="s">
        <v>428</v>
      </c>
      <c r="E147" t="s">
        <v>466</v>
      </c>
      <c r="F147" t="s">
        <v>8</v>
      </c>
      <c r="G147" t="s">
        <v>467</v>
      </c>
      <c r="H147" t="s">
        <v>285</v>
      </c>
      <c r="I147" s="5">
        <v>35000000</v>
      </c>
      <c r="J147">
        <v>2018</v>
      </c>
      <c r="K147">
        <v>8</v>
      </c>
      <c r="L147" t="s">
        <v>3452</v>
      </c>
      <c r="M147">
        <v>3</v>
      </c>
      <c r="N147" t="str">
        <f>TEXT(startup_funding[[#This Row],[Date]],"YYYY_MMMM")</f>
        <v>2018 Aug</v>
      </c>
    </row>
    <row r="148" spans="1:14" x14ac:dyDescent="0.3">
      <c r="A148">
        <v>171</v>
      </c>
      <c r="B148" s="2">
        <v>43319</v>
      </c>
      <c r="C148" t="s">
        <v>468</v>
      </c>
      <c r="D148" t="s">
        <v>428</v>
      </c>
      <c r="E148" t="s">
        <v>469</v>
      </c>
      <c r="F148" t="s">
        <v>161</v>
      </c>
      <c r="G148" t="s">
        <v>470</v>
      </c>
      <c r="H148" t="s">
        <v>285</v>
      </c>
      <c r="I148" s="5">
        <v>10000000</v>
      </c>
      <c r="J148">
        <v>2018</v>
      </c>
      <c r="K148">
        <v>8</v>
      </c>
      <c r="L148" t="s">
        <v>3452</v>
      </c>
      <c r="M148">
        <v>3</v>
      </c>
      <c r="N148" t="str">
        <f>TEXT(startup_funding[[#This Row],[Date]],"YYYY_MMMM")</f>
        <v>2018 Aug</v>
      </c>
    </row>
    <row r="149" spans="1:14" x14ac:dyDescent="0.3">
      <c r="A149">
        <v>172</v>
      </c>
      <c r="B149" s="2">
        <v>43320</v>
      </c>
      <c r="C149" t="s">
        <v>471</v>
      </c>
      <c r="D149" t="s">
        <v>428</v>
      </c>
      <c r="E149" t="s">
        <v>472</v>
      </c>
      <c r="F149" t="s">
        <v>8</v>
      </c>
      <c r="G149" t="s">
        <v>473</v>
      </c>
      <c r="H149" t="s">
        <v>3543</v>
      </c>
      <c r="I149" s="5">
        <v>4000000</v>
      </c>
      <c r="J149">
        <v>2018</v>
      </c>
      <c r="K149">
        <v>8</v>
      </c>
      <c r="L149" t="s">
        <v>3452</v>
      </c>
      <c r="M149">
        <v>3</v>
      </c>
      <c r="N149" t="str">
        <f>TEXT(startup_funding[[#This Row],[Date]],"YYYY_MMMM")</f>
        <v>2018 Aug</v>
      </c>
    </row>
    <row r="150" spans="1:14" x14ac:dyDescent="0.3">
      <c r="A150">
        <v>173</v>
      </c>
      <c r="B150" s="2">
        <v>43320</v>
      </c>
      <c r="C150" t="s">
        <v>474</v>
      </c>
      <c r="D150" t="s">
        <v>428</v>
      </c>
      <c r="E150" t="s">
        <v>475</v>
      </c>
      <c r="F150" t="s">
        <v>8</v>
      </c>
      <c r="G150" t="s">
        <v>476</v>
      </c>
      <c r="H150" t="s">
        <v>285</v>
      </c>
      <c r="I150" s="5">
        <v>12200000</v>
      </c>
      <c r="J150">
        <v>2018</v>
      </c>
      <c r="K150">
        <v>8</v>
      </c>
      <c r="L150" t="s">
        <v>3452</v>
      </c>
      <c r="M150">
        <v>3</v>
      </c>
      <c r="N150" t="str">
        <f>TEXT(startup_funding[[#This Row],[Date]],"YYYY_MMMM")</f>
        <v>2018 Aug</v>
      </c>
    </row>
    <row r="151" spans="1:14" x14ac:dyDescent="0.3">
      <c r="A151">
        <v>174</v>
      </c>
      <c r="B151" s="2">
        <v>43320</v>
      </c>
      <c r="C151" t="s">
        <v>477</v>
      </c>
      <c r="D151" t="s">
        <v>428</v>
      </c>
      <c r="E151" t="s">
        <v>478</v>
      </c>
      <c r="F151" t="s">
        <v>8</v>
      </c>
      <c r="G151" t="s">
        <v>479</v>
      </c>
      <c r="H151" t="s">
        <v>285</v>
      </c>
      <c r="I151" s="5">
        <v>66000000</v>
      </c>
      <c r="J151">
        <v>2018</v>
      </c>
      <c r="K151">
        <v>8</v>
      </c>
      <c r="L151" t="s">
        <v>3452</v>
      </c>
      <c r="M151">
        <v>3</v>
      </c>
      <c r="N151" t="str">
        <f>TEXT(startup_funding[[#This Row],[Date]],"YYYY_MMMM")</f>
        <v>2018 Aug</v>
      </c>
    </row>
    <row r="152" spans="1:14" x14ac:dyDescent="0.3">
      <c r="A152">
        <v>175</v>
      </c>
      <c r="B152" s="2">
        <v>43321</v>
      </c>
      <c r="C152" t="s">
        <v>480</v>
      </c>
      <c r="D152" t="s">
        <v>69</v>
      </c>
      <c r="E152" t="s">
        <v>481</v>
      </c>
      <c r="F152" t="s">
        <v>8</v>
      </c>
      <c r="G152" t="s">
        <v>482</v>
      </c>
      <c r="H152" t="s">
        <v>3543</v>
      </c>
      <c r="I152" s="5">
        <v>3000000</v>
      </c>
      <c r="J152">
        <v>2018</v>
      </c>
      <c r="K152">
        <v>8</v>
      </c>
      <c r="L152" t="s">
        <v>3452</v>
      </c>
      <c r="M152">
        <v>3</v>
      </c>
      <c r="N152" t="str">
        <f>TEXT(startup_funding[[#This Row],[Date]],"YYYY_MMMM")</f>
        <v>2018 Aug</v>
      </c>
    </row>
    <row r="153" spans="1:14" x14ac:dyDescent="0.3">
      <c r="A153">
        <v>176</v>
      </c>
      <c r="B153" s="2">
        <v>43321</v>
      </c>
      <c r="C153" t="s">
        <v>483</v>
      </c>
      <c r="D153" t="s">
        <v>3547</v>
      </c>
      <c r="E153" t="s">
        <v>484</v>
      </c>
      <c r="F153" t="s">
        <v>8</v>
      </c>
      <c r="G153" t="s">
        <v>485</v>
      </c>
      <c r="H153" t="s">
        <v>3543</v>
      </c>
      <c r="I153" s="5">
        <v>1000000</v>
      </c>
      <c r="J153">
        <v>2018</v>
      </c>
      <c r="K153">
        <v>8</v>
      </c>
      <c r="L153" t="s">
        <v>3452</v>
      </c>
      <c r="M153">
        <v>3</v>
      </c>
      <c r="N153" t="str">
        <f>TEXT(startup_funding[[#This Row],[Date]],"YYYY_MMMM")</f>
        <v>2018 Aug</v>
      </c>
    </row>
    <row r="154" spans="1:14" x14ac:dyDescent="0.3">
      <c r="A154">
        <v>177</v>
      </c>
      <c r="B154" s="2">
        <v>43325</v>
      </c>
      <c r="C154" t="s">
        <v>486</v>
      </c>
      <c r="D154" t="s">
        <v>428</v>
      </c>
      <c r="E154" t="s">
        <v>487</v>
      </c>
      <c r="F154" t="s">
        <v>22</v>
      </c>
      <c r="G154" t="s">
        <v>488</v>
      </c>
      <c r="H154" t="s">
        <v>3543</v>
      </c>
      <c r="I154" s="5">
        <v>4000000</v>
      </c>
      <c r="J154">
        <v>2018</v>
      </c>
      <c r="K154">
        <v>8</v>
      </c>
      <c r="L154" t="s">
        <v>3452</v>
      </c>
      <c r="M154">
        <v>3</v>
      </c>
      <c r="N154" t="str">
        <f>TEXT(startup_funding[[#This Row],[Date]],"YYYY_MMMM")</f>
        <v>2018 Aug</v>
      </c>
    </row>
    <row r="155" spans="1:14" x14ac:dyDescent="0.3">
      <c r="A155">
        <v>178</v>
      </c>
      <c r="B155" s="2">
        <v>43325</v>
      </c>
      <c r="C155" t="s">
        <v>489</v>
      </c>
      <c r="D155" t="s">
        <v>28</v>
      </c>
      <c r="E155" t="s">
        <v>490</v>
      </c>
      <c r="F155" t="s">
        <v>8</v>
      </c>
      <c r="G155" t="s">
        <v>491</v>
      </c>
      <c r="H155" t="s">
        <v>285</v>
      </c>
      <c r="I155" s="5">
        <v>8000000</v>
      </c>
      <c r="J155">
        <v>2018</v>
      </c>
      <c r="K155">
        <v>8</v>
      </c>
      <c r="L155" t="s">
        <v>3452</v>
      </c>
      <c r="M155">
        <v>3</v>
      </c>
      <c r="N155" t="str">
        <f>TEXT(startup_funding[[#This Row],[Date]],"YYYY_MMMM")</f>
        <v>2018 Aug</v>
      </c>
    </row>
    <row r="156" spans="1:14" x14ac:dyDescent="0.3">
      <c r="A156">
        <v>180</v>
      </c>
      <c r="B156" s="2">
        <v>43329</v>
      </c>
      <c r="C156" t="s">
        <v>492</v>
      </c>
      <c r="D156" t="s">
        <v>428</v>
      </c>
      <c r="E156" t="s">
        <v>493</v>
      </c>
      <c r="F156" t="s">
        <v>161</v>
      </c>
      <c r="G156" t="s">
        <v>494</v>
      </c>
      <c r="H156" t="s">
        <v>285</v>
      </c>
      <c r="I156" s="5">
        <v>5850000</v>
      </c>
      <c r="J156">
        <v>2018</v>
      </c>
      <c r="K156">
        <v>8</v>
      </c>
      <c r="L156" t="s">
        <v>3452</v>
      </c>
      <c r="M156">
        <v>3</v>
      </c>
      <c r="N156" t="str">
        <f>TEXT(startup_funding[[#This Row],[Date]],"YYYY_MMMM")</f>
        <v>2018 Aug</v>
      </c>
    </row>
    <row r="157" spans="1:14" x14ac:dyDescent="0.3">
      <c r="A157">
        <v>182</v>
      </c>
      <c r="B157" s="2">
        <v>43332</v>
      </c>
      <c r="C157" t="s">
        <v>495</v>
      </c>
      <c r="D157" t="s">
        <v>428</v>
      </c>
      <c r="E157" t="s">
        <v>496</v>
      </c>
      <c r="F157" t="s">
        <v>19</v>
      </c>
      <c r="G157" t="s">
        <v>148</v>
      </c>
      <c r="H157" t="s">
        <v>76</v>
      </c>
      <c r="I157" s="5">
        <v>4800000</v>
      </c>
      <c r="J157">
        <v>2018</v>
      </c>
      <c r="K157">
        <v>8</v>
      </c>
      <c r="L157" t="s">
        <v>3452</v>
      </c>
      <c r="M157">
        <v>3</v>
      </c>
      <c r="N157" t="str">
        <f>TEXT(startup_funding[[#This Row],[Date]],"YYYY_MMMM")</f>
        <v>2018 Aug</v>
      </c>
    </row>
    <row r="158" spans="1:14" x14ac:dyDescent="0.3">
      <c r="A158">
        <v>183</v>
      </c>
      <c r="B158" s="2">
        <v>43334</v>
      </c>
      <c r="C158" t="s">
        <v>497</v>
      </c>
      <c r="D158" t="s">
        <v>28</v>
      </c>
      <c r="E158" t="s">
        <v>498</v>
      </c>
      <c r="F158" t="s">
        <v>8</v>
      </c>
      <c r="G158" t="s">
        <v>499</v>
      </c>
      <c r="H158" t="s">
        <v>285</v>
      </c>
      <c r="I158" s="5">
        <v>6000000</v>
      </c>
      <c r="J158">
        <v>2018</v>
      </c>
      <c r="K158">
        <v>8</v>
      </c>
      <c r="L158" t="s">
        <v>3452</v>
      </c>
      <c r="M158">
        <v>3</v>
      </c>
      <c r="N158" t="str">
        <f>TEXT(startup_funding[[#This Row],[Date]],"YYYY_MMMM")</f>
        <v>2018 Aug</v>
      </c>
    </row>
    <row r="159" spans="1:14" x14ac:dyDescent="0.3">
      <c r="A159">
        <v>184</v>
      </c>
      <c r="B159" s="2">
        <v>43334</v>
      </c>
      <c r="C159" t="s">
        <v>500</v>
      </c>
      <c r="D159" t="s">
        <v>428</v>
      </c>
      <c r="E159" t="s">
        <v>501</v>
      </c>
      <c r="F159" t="s">
        <v>161</v>
      </c>
      <c r="G159" t="s">
        <v>502</v>
      </c>
      <c r="H159" t="s">
        <v>285</v>
      </c>
      <c r="I159" s="5">
        <v>14270000</v>
      </c>
      <c r="J159">
        <v>2018</v>
      </c>
      <c r="K159">
        <v>8</v>
      </c>
      <c r="L159" t="s">
        <v>3452</v>
      </c>
      <c r="M159">
        <v>3</v>
      </c>
      <c r="N159" t="str">
        <f>TEXT(startup_funding[[#This Row],[Date]],"YYYY_MMMM")</f>
        <v>2018 Aug</v>
      </c>
    </row>
    <row r="160" spans="1:14" x14ac:dyDescent="0.3">
      <c r="A160">
        <v>185</v>
      </c>
      <c r="B160" s="2">
        <v>43338</v>
      </c>
      <c r="C160" t="s">
        <v>503</v>
      </c>
      <c r="D160" t="s">
        <v>428</v>
      </c>
      <c r="E160" t="s">
        <v>258</v>
      </c>
      <c r="F160" t="s">
        <v>8</v>
      </c>
      <c r="G160" t="s">
        <v>504</v>
      </c>
      <c r="H160" t="s">
        <v>285</v>
      </c>
      <c r="I160" s="5">
        <v>13400000</v>
      </c>
      <c r="J160">
        <v>2018</v>
      </c>
      <c r="K160">
        <v>8</v>
      </c>
      <c r="L160" t="s">
        <v>3452</v>
      </c>
      <c r="M160">
        <v>3</v>
      </c>
      <c r="N160" t="str">
        <f>TEXT(startup_funding[[#This Row],[Date]],"YYYY_MMMM")</f>
        <v>2018 Aug</v>
      </c>
    </row>
    <row r="161" spans="1:14" x14ac:dyDescent="0.3">
      <c r="A161">
        <v>186</v>
      </c>
      <c r="B161" s="2">
        <v>43338</v>
      </c>
      <c r="C161" t="s">
        <v>505</v>
      </c>
      <c r="D161" t="s">
        <v>3547</v>
      </c>
      <c r="E161" t="s">
        <v>506</v>
      </c>
      <c r="F161" t="s">
        <v>8</v>
      </c>
      <c r="G161" t="s">
        <v>507</v>
      </c>
      <c r="H161" t="s">
        <v>285</v>
      </c>
      <c r="I161" s="5">
        <v>4200000</v>
      </c>
      <c r="J161">
        <v>2018</v>
      </c>
      <c r="K161">
        <v>8</v>
      </c>
      <c r="L161" t="s">
        <v>3452</v>
      </c>
      <c r="M161">
        <v>3</v>
      </c>
      <c r="N161" t="str">
        <f>TEXT(startup_funding[[#This Row],[Date]],"YYYY_MMMM")</f>
        <v>2018 Aug</v>
      </c>
    </row>
    <row r="162" spans="1:14" x14ac:dyDescent="0.3">
      <c r="A162">
        <v>187</v>
      </c>
      <c r="B162" s="2">
        <v>43339</v>
      </c>
      <c r="C162" t="s">
        <v>508</v>
      </c>
      <c r="D162" t="s">
        <v>216</v>
      </c>
      <c r="E162" t="s">
        <v>509</v>
      </c>
      <c r="F162" t="s">
        <v>90</v>
      </c>
      <c r="G162" t="s">
        <v>510</v>
      </c>
      <c r="H162" t="s">
        <v>285</v>
      </c>
      <c r="I162" s="5">
        <v>5000000</v>
      </c>
      <c r="J162">
        <v>2018</v>
      </c>
      <c r="K162">
        <v>8</v>
      </c>
      <c r="L162" t="s">
        <v>3452</v>
      </c>
      <c r="M162">
        <v>3</v>
      </c>
      <c r="N162" t="str">
        <f>TEXT(startup_funding[[#This Row],[Date]],"YYYY_MMMM")</f>
        <v>2018 Aug</v>
      </c>
    </row>
    <row r="163" spans="1:14" x14ac:dyDescent="0.3">
      <c r="A163">
        <v>188</v>
      </c>
      <c r="B163" s="2">
        <v>43340</v>
      </c>
      <c r="C163" t="s">
        <v>511</v>
      </c>
      <c r="D163" t="s">
        <v>129</v>
      </c>
      <c r="E163" t="s">
        <v>513</v>
      </c>
      <c r="F163" t="s">
        <v>8</v>
      </c>
      <c r="G163" t="s">
        <v>514</v>
      </c>
      <c r="H163" t="s">
        <v>285</v>
      </c>
      <c r="I163" s="5">
        <v>3000000</v>
      </c>
      <c r="J163">
        <v>2018</v>
      </c>
      <c r="K163">
        <v>8</v>
      </c>
      <c r="L163" t="s">
        <v>3452</v>
      </c>
      <c r="M163">
        <v>3</v>
      </c>
      <c r="N163" t="str">
        <f>TEXT(startup_funding[[#This Row],[Date]],"YYYY_MMMM")</f>
        <v>2018 Aug</v>
      </c>
    </row>
    <row r="164" spans="1:14" x14ac:dyDescent="0.3">
      <c r="A164">
        <v>191</v>
      </c>
      <c r="B164" s="2">
        <v>43283</v>
      </c>
      <c r="C164" t="s">
        <v>515</v>
      </c>
      <c r="D164" t="s">
        <v>428</v>
      </c>
      <c r="E164" t="s">
        <v>516</v>
      </c>
      <c r="F164" t="s">
        <v>161</v>
      </c>
      <c r="G164" t="s">
        <v>517</v>
      </c>
      <c r="H164" t="s">
        <v>3543</v>
      </c>
      <c r="I164" s="5">
        <v>1000000</v>
      </c>
      <c r="J164">
        <v>2018</v>
      </c>
      <c r="K164">
        <v>7</v>
      </c>
      <c r="L164" t="s">
        <v>3453</v>
      </c>
      <c r="M164">
        <v>3</v>
      </c>
      <c r="N164" t="str">
        <f>TEXT(startup_funding[[#This Row],[Date]],"YYYY_MMMM")</f>
        <v>2018 Jul</v>
      </c>
    </row>
    <row r="165" spans="1:14" x14ac:dyDescent="0.3">
      <c r="A165">
        <v>192</v>
      </c>
      <c r="B165" s="2">
        <v>43285</v>
      </c>
      <c r="C165" t="s">
        <v>518</v>
      </c>
      <c r="D165" t="s">
        <v>129</v>
      </c>
      <c r="E165" t="s">
        <v>519</v>
      </c>
      <c r="F165" t="s">
        <v>30</v>
      </c>
      <c r="G165" t="s">
        <v>520</v>
      </c>
      <c r="H165" t="s">
        <v>285</v>
      </c>
      <c r="I165" s="5">
        <v>4000000</v>
      </c>
      <c r="J165">
        <v>2018</v>
      </c>
      <c r="K165">
        <v>7</v>
      </c>
      <c r="L165" t="s">
        <v>3453</v>
      </c>
      <c r="M165">
        <v>3</v>
      </c>
      <c r="N165" t="str">
        <f>TEXT(startup_funding[[#This Row],[Date]],"YYYY_MMMM")</f>
        <v>2018 Jul</v>
      </c>
    </row>
    <row r="166" spans="1:14" x14ac:dyDescent="0.3">
      <c r="A166">
        <v>194</v>
      </c>
      <c r="B166" s="2">
        <v>43287</v>
      </c>
      <c r="C166" t="s">
        <v>521</v>
      </c>
      <c r="D166" t="s">
        <v>428</v>
      </c>
      <c r="E166" t="s">
        <v>522</v>
      </c>
      <c r="F166" t="s">
        <v>161</v>
      </c>
      <c r="G166" t="s">
        <v>523</v>
      </c>
      <c r="H166" t="s">
        <v>285</v>
      </c>
      <c r="I166" s="5">
        <v>27700000</v>
      </c>
      <c r="J166">
        <v>2018</v>
      </c>
      <c r="K166">
        <v>7</v>
      </c>
      <c r="L166" t="s">
        <v>3453</v>
      </c>
      <c r="M166">
        <v>3</v>
      </c>
      <c r="N166" t="str">
        <f>TEXT(startup_funding[[#This Row],[Date]],"YYYY_MMMM")</f>
        <v>2018 Jul</v>
      </c>
    </row>
    <row r="167" spans="1:14" x14ac:dyDescent="0.3">
      <c r="A167">
        <v>195</v>
      </c>
      <c r="B167" s="2">
        <v>43290</v>
      </c>
      <c r="C167" t="s">
        <v>524</v>
      </c>
      <c r="D167" t="s">
        <v>428</v>
      </c>
      <c r="E167" t="s">
        <v>525</v>
      </c>
      <c r="F167" t="s">
        <v>8</v>
      </c>
      <c r="G167" t="s">
        <v>526</v>
      </c>
      <c r="H167" t="s">
        <v>3543</v>
      </c>
      <c r="I167" s="5">
        <v>440000</v>
      </c>
      <c r="J167">
        <v>2018</v>
      </c>
      <c r="K167">
        <v>7</v>
      </c>
      <c r="L167" t="s">
        <v>3453</v>
      </c>
      <c r="M167">
        <v>3</v>
      </c>
      <c r="N167" t="str">
        <f>TEXT(startup_funding[[#This Row],[Date]],"YYYY_MMMM")</f>
        <v>2018 Jul</v>
      </c>
    </row>
    <row r="168" spans="1:14" x14ac:dyDescent="0.3">
      <c r="A168">
        <v>196</v>
      </c>
      <c r="B168" s="2">
        <v>43290</v>
      </c>
      <c r="C168" t="s">
        <v>527</v>
      </c>
      <c r="D168" t="s">
        <v>428</v>
      </c>
      <c r="E168" t="s">
        <v>528</v>
      </c>
      <c r="F168" t="s">
        <v>8</v>
      </c>
      <c r="G168" t="s">
        <v>529</v>
      </c>
      <c r="H168" t="s">
        <v>3543</v>
      </c>
      <c r="I168" s="5">
        <v>1100000</v>
      </c>
      <c r="J168">
        <v>2018</v>
      </c>
      <c r="K168">
        <v>7</v>
      </c>
      <c r="L168" t="s">
        <v>3453</v>
      </c>
      <c r="M168">
        <v>3</v>
      </c>
      <c r="N168" t="str">
        <f>TEXT(startup_funding[[#This Row],[Date]],"YYYY_MMMM")</f>
        <v>2018 Jul</v>
      </c>
    </row>
    <row r="169" spans="1:14" x14ac:dyDescent="0.3">
      <c r="A169">
        <v>197</v>
      </c>
      <c r="B169" s="2">
        <v>43291</v>
      </c>
      <c r="C169" t="s">
        <v>530</v>
      </c>
      <c r="D169" t="s">
        <v>428</v>
      </c>
      <c r="E169" t="s">
        <v>531</v>
      </c>
      <c r="F169" t="s">
        <v>161</v>
      </c>
      <c r="G169" t="s">
        <v>532</v>
      </c>
      <c r="H169" t="s">
        <v>3543</v>
      </c>
      <c r="I169" s="5">
        <v>437000</v>
      </c>
      <c r="J169">
        <v>2018</v>
      </c>
      <c r="K169">
        <v>7</v>
      </c>
      <c r="L169" t="s">
        <v>3453</v>
      </c>
      <c r="M169">
        <v>3</v>
      </c>
      <c r="N169" t="str">
        <f>TEXT(startup_funding[[#This Row],[Date]],"YYYY_MMMM")</f>
        <v>2018 Jul</v>
      </c>
    </row>
    <row r="170" spans="1:14" x14ac:dyDescent="0.3">
      <c r="A170">
        <v>199</v>
      </c>
      <c r="B170" s="2">
        <v>43291</v>
      </c>
      <c r="C170" t="s">
        <v>533</v>
      </c>
      <c r="D170" t="s">
        <v>3547</v>
      </c>
      <c r="E170" t="s">
        <v>534</v>
      </c>
      <c r="F170" t="s">
        <v>8</v>
      </c>
      <c r="G170" t="s">
        <v>535</v>
      </c>
      <c r="H170" t="s">
        <v>285</v>
      </c>
      <c r="I170" s="5">
        <v>5000000</v>
      </c>
      <c r="J170">
        <v>2018</v>
      </c>
      <c r="K170">
        <v>7</v>
      </c>
      <c r="L170" t="s">
        <v>3453</v>
      </c>
      <c r="M170">
        <v>3</v>
      </c>
      <c r="N170" t="str">
        <f>TEXT(startup_funding[[#This Row],[Date]],"YYYY_MMMM")</f>
        <v>2018 Jul</v>
      </c>
    </row>
    <row r="171" spans="1:14" x14ac:dyDescent="0.3">
      <c r="A171">
        <v>200</v>
      </c>
      <c r="B171" s="2">
        <v>43291</v>
      </c>
      <c r="C171" t="s">
        <v>536</v>
      </c>
      <c r="D171" t="s">
        <v>428</v>
      </c>
      <c r="E171" t="s">
        <v>537</v>
      </c>
      <c r="F171" t="s">
        <v>19</v>
      </c>
      <c r="G171" t="s">
        <v>538</v>
      </c>
      <c r="H171" t="s">
        <v>285</v>
      </c>
      <c r="I171" s="5">
        <v>5000000</v>
      </c>
      <c r="J171">
        <v>2018</v>
      </c>
      <c r="K171">
        <v>7</v>
      </c>
      <c r="L171" t="s">
        <v>3453</v>
      </c>
      <c r="M171">
        <v>3</v>
      </c>
      <c r="N171" t="str">
        <f>TEXT(startup_funding[[#This Row],[Date]],"YYYY_MMMM")</f>
        <v>2018 Jul</v>
      </c>
    </row>
    <row r="172" spans="1:14" x14ac:dyDescent="0.3">
      <c r="A172">
        <v>201</v>
      </c>
      <c r="B172" s="2">
        <v>43292</v>
      </c>
      <c r="C172" t="s">
        <v>539</v>
      </c>
      <c r="D172" t="s">
        <v>428</v>
      </c>
      <c r="E172" t="s">
        <v>540</v>
      </c>
      <c r="F172" t="s">
        <v>541</v>
      </c>
      <c r="G172" t="s">
        <v>542</v>
      </c>
      <c r="H172" t="s">
        <v>285</v>
      </c>
      <c r="I172" s="5">
        <v>2500000</v>
      </c>
      <c r="J172">
        <v>2018</v>
      </c>
      <c r="K172">
        <v>7</v>
      </c>
      <c r="L172" t="s">
        <v>3453</v>
      </c>
      <c r="M172">
        <v>3</v>
      </c>
      <c r="N172" t="str">
        <f>TEXT(startup_funding[[#This Row],[Date]],"YYYY_MMMM")</f>
        <v>2018 Jul</v>
      </c>
    </row>
    <row r="173" spans="1:14" x14ac:dyDescent="0.3">
      <c r="A173">
        <v>202</v>
      </c>
      <c r="B173" s="2">
        <v>43293</v>
      </c>
      <c r="C173" t="s">
        <v>543</v>
      </c>
      <c r="D173" t="s">
        <v>129</v>
      </c>
      <c r="E173" t="s">
        <v>544</v>
      </c>
      <c r="F173" t="s">
        <v>161</v>
      </c>
      <c r="G173" t="s">
        <v>545</v>
      </c>
      <c r="H173" t="s">
        <v>3543</v>
      </c>
      <c r="I173" s="5">
        <v>180000</v>
      </c>
      <c r="J173">
        <v>2018</v>
      </c>
      <c r="K173">
        <v>7</v>
      </c>
      <c r="L173" t="s">
        <v>3453</v>
      </c>
      <c r="M173">
        <v>3</v>
      </c>
      <c r="N173" t="str">
        <f>TEXT(startup_funding[[#This Row],[Date]],"YYYY_MMMM")</f>
        <v>2018 Jul</v>
      </c>
    </row>
    <row r="174" spans="1:14" x14ac:dyDescent="0.3">
      <c r="A174">
        <v>203</v>
      </c>
      <c r="B174" s="2">
        <v>43293</v>
      </c>
      <c r="C174" t="s">
        <v>546</v>
      </c>
      <c r="D174" t="s">
        <v>216</v>
      </c>
      <c r="E174" t="s">
        <v>547</v>
      </c>
      <c r="F174" t="s">
        <v>8</v>
      </c>
      <c r="G174" t="s">
        <v>548</v>
      </c>
      <c r="H174" t="s">
        <v>3543</v>
      </c>
      <c r="I174" s="5">
        <v>500000</v>
      </c>
      <c r="J174">
        <v>2018</v>
      </c>
      <c r="K174">
        <v>7</v>
      </c>
      <c r="L174" t="s">
        <v>3453</v>
      </c>
      <c r="M174">
        <v>3</v>
      </c>
      <c r="N174" t="str">
        <f>TEXT(startup_funding[[#This Row],[Date]],"YYYY_MMMM")</f>
        <v>2018 Jul</v>
      </c>
    </row>
    <row r="175" spans="1:14" x14ac:dyDescent="0.3">
      <c r="A175">
        <v>204</v>
      </c>
      <c r="B175" s="2">
        <v>43294</v>
      </c>
      <c r="C175" t="s">
        <v>549</v>
      </c>
      <c r="D175" t="s">
        <v>216</v>
      </c>
      <c r="E175" t="s">
        <v>550</v>
      </c>
      <c r="F175" t="s">
        <v>335</v>
      </c>
      <c r="G175" t="s">
        <v>551</v>
      </c>
      <c r="H175" t="s">
        <v>3543</v>
      </c>
      <c r="I175" s="5">
        <v>175000</v>
      </c>
      <c r="J175">
        <v>2018</v>
      </c>
      <c r="K175">
        <v>7</v>
      </c>
      <c r="L175" t="s">
        <v>3453</v>
      </c>
      <c r="M175">
        <v>3</v>
      </c>
      <c r="N175" t="str">
        <f>TEXT(startup_funding[[#This Row],[Date]],"YYYY_MMMM")</f>
        <v>2018 Jul</v>
      </c>
    </row>
    <row r="176" spans="1:14" x14ac:dyDescent="0.3">
      <c r="A176">
        <v>205</v>
      </c>
      <c r="B176" s="2">
        <v>43298</v>
      </c>
      <c r="C176" t="s">
        <v>552</v>
      </c>
      <c r="D176" t="s">
        <v>3547</v>
      </c>
      <c r="E176" t="s">
        <v>553</v>
      </c>
      <c r="F176" t="s">
        <v>161</v>
      </c>
      <c r="G176" t="s">
        <v>554</v>
      </c>
      <c r="H176" t="s">
        <v>285</v>
      </c>
      <c r="I176" s="5">
        <v>29000000</v>
      </c>
      <c r="J176">
        <v>2018</v>
      </c>
      <c r="K176">
        <v>7</v>
      </c>
      <c r="L176" t="s">
        <v>3453</v>
      </c>
      <c r="M176">
        <v>3</v>
      </c>
      <c r="N176" t="str">
        <f>TEXT(startup_funding[[#This Row],[Date]],"YYYY_MMMM")</f>
        <v>2018 Jul</v>
      </c>
    </row>
    <row r="177" spans="1:14" x14ac:dyDescent="0.3">
      <c r="A177">
        <v>206</v>
      </c>
      <c r="B177" s="2">
        <v>43298</v>
      </c>
      <c r="C177" t="s">
        <v>159</v>
      </c>
      <c r="D177" t="s">
        <v>428</v>
      </c>
      <c r="E177" t="s">
        <v>555</v>
      </c>
      <c r="F177" t="s">
        <v>161</v>
      </c>
      <c r="G177" t="s">
        <v>556</v>
      </c>
      <c r="H177" t="s">
        <v>285</v>
      </c>
      <c r="I177" s="5">
        <v>49700000</v>
      </c>
      <c r="J177">
        <v>2018</v>
      </c>
      <c r="K177">
        <v>7</v>
      </c>
      <c r="L177" t="s">
        <v>3453</v>
      </c>
      <c r="M177">
        <v>3</v>
      </c>
      <c r="N177" t="str">
        <f>TEXT(startup_funding[[#This Row],[Date]],"YYYY_MMMM")</f>
        <v>2018 Jul</v>
      </c>
    </row>
    <row r="178" spans="1:14" x14ac:dyDescent="0.3">
      <c r="A178">
        <v>207</v>
      </c>
      <c r="B178" s="2">
        <v>43299</v>
      </c>
      <c r="C178" t="s">
        <v>557</v>
      </c>
      <c r="D178" t="s">
        <v>428</v>
      </c>
      <c r="E178" t="s">
        <v>558</v>
      </c>
      <c r="F178" t="s">
        <v>8</v>
      </c>
      <c r="G178" t="s">
        <v>559</v>
      </c>
      <c r="H178" t="s">
        <v>3543</v>
      </c>
      <c r="I178" s="5">
        <v>1500000</v>
      </c>
      <c r="J178">
        <v>2018</v>
      </c>
      <c r="K178">
        <v>7</v>
      </c>
      <c r="L178" t="s">
        <v>3453</v>
      </c>
      <c r="M178">
        <v>3</v>
      </c>
      <c r="N178" t="str">
        <f>TEXT(startup_funding[[#This Row],[Date]],"YYYY_MMMM")</f>
        <v>2018 Jul</v>
      </c>
    </row>
    <row r="179" spans="1:14" x14ac:dyDescent="0.3">
      <c r="A179">
        <v>208</v>
      </c>
      <c r="B179" s="2">
        <v>43300</v>
      </c>
      <c r="C179" t="s">
        <v>560</v>
      </c>
      <c r="D179" t="s">
        <v>428</v>
      </c>
      <c r="E179" t="s">
        <v>561</v>
      </c>
      <c r="F179" t="s">
        <v>19</v>
      </c>
      <c r="G179" t="s">
        <v>562</v>
      </c>
      <c r="H179" t="s">
        <v>285</v>
      </c>
      <c r="I179" s="5">
        <v>100000000</v>
      </c>
      <c r="J179">
        <v>2018</v>
      </c>
      <c r="K179">
        <v>7</v>
      </c>
      <c r="L179" t="s">
        <v>3453</v>
      </c>
      <c r="M179">
        <v>3</v>
      </c>
      <c r="N179" t="str">
        <f>TEXT(startup_funding[[#This Row],[Date]],"YYYY_MMMM")</f>
        <v>2018 Jul</v>
      </c>
    </row>
    <row r="180" spans="1:14" x14ac:dyDescent="0.3">
      <c r="A180">
        <v>210</v>
      </c>
      <c r="B180" s="2">
        <v>43302</v>
      </c>
      <c r="C180" t="s">
        <v>563</v>
      </c>
      <c r="D180" t="s">
        <v>428</v>
      </c>
      <c r="E180" t="s">
        <v>564</v>
      </c>
      <c r="F180" t="s">
        <v>19</v>
      </c>
      <c r="G180" t="s">
        <v>565</v>
      </c>
      <c r="H180" t="s">
        <v>285</v>
      </c>
      <c r="I180" s="5">
        <v>18000000</v>
      </c>
      <c r="J180">
        <v>2018</v>
      </c>
      <c r="K180">
        <v>7</v>
      </c>
      <c r="L180" t="s">
        <v>3453</v>
      </c>
      <c r="M180">
        <v>3</v>
      </c>
      <c r="N180" t="str">
        <f>TEXT(startup_funding[[#This Row],[Date]],"YYYY_MMMM")</f>
        <v>2018 Jul</v>
      </c>
    </row>
    <row r="181" spans="1:14" x14ac:dyDescent="0.3">
      <c r="A181">
        <v>212</v>
      </c>
      <c r="B181" s="2">
        <v>43304</v>
      </c>
      <c r="C181" t="s">
        <v>566</v>
      </c>
      <c r="D181" t="s">
        <v>28</v>
      </c>
      <c r="E181" t="s">
        <v>567</v>
      </c>
      <c r="F181" t="s">
        <v>161</v>
      </c>
      <c r="G181" t="s">
        <v>568</v>
      </c>
      <c r="H181" t="s">
        <v>3543</v>
      </c>
      <c r="I181" s="5">
        <v>280000</v>
      </c>
      <c r="J181">
        <v>2018</v>
      </c>
      <c r="K181">
        <v>7</v>
      </c>
      <c r="L181" t="s">
        <v>3453</v>
      </c>
      <c r="M181">
        <v>3</v>
      </c>
      <c r="N181" t="str">
        <f>TEXT(startup_funding[[#This Row],[Date]],"YYYY_MMMM")</f>
        <v>2018 Jul</v>
      </c>
    </row>
    <row r="182" spans="1:14" x14ac:dyDescent="0.3">
      <c r="A182">
        <v>213</v>
      </c>
      <c r="B182" s="2">
        <v>43304</v>
      </c>
      <c r="C182" t="s">
        <v>569</v>
      </c>
      <c r="D182" t="s">
        <v>28</v>
      </c>
      <c r="E182" t="s">
        <v>570</v>
      </c>
      <c r="F182" t="s">
        <v>8</v>
      </c>
      <c r="G182" t="s">
        <v>571</v>
      </c>
      <c r="H182" t="s">
        <v>3543</v>
      </c>
      <c r="I182" s="5">
        <v>436000</v>
      </c>
      <c r="J182">
        <v>2018</v>
      </c>
      <c r="K182">
        <v>7</v>
      </c>
      <c r="L182" t="s">
        <v>3453</v>
      </c>
      <c r="M182">
        <v>3</v>
      </c>
      <c r="N182" t="str">
        <f>TEXT(startup_funding[[#This Row],[Date]],"YYYY_MMMM")</f>
        <v>2018 Jul</v>
      </c>
    </row>
    <row r="183" spans="1:14" x14ac:dyDescent="0.3">
      <c r="A183">
        <v>214</v>
      </c>
      <c r="B183" s="2">
        <v>43305</v>
      </c>
      <c r="C183" t="s">
        <v>572</v>
      </c>
      <c r="D183" t="s">
        <v>69</v>
      </c>
      <c r="E183" t="s">
        <v>573</v>
      </c>
      <c r="F183" t="s">
        <v>8</v>
      </c>
      <c r="G183" t="s">
        <v>574</v>
      </c>
      <c r="H183" t="s">
        <v>3543</v>
      </c>
      <c r="I183" s="5">
        <v>180000</v>
      </c>
      <c r="J183">
        <v>2018</v>
      </c>
      <c r="K183">
        <v>7</v>
      </c>
      <c r="L183" t="s">
        <v>3453</v>
      </c>
      <c r="M183">
        <v>3</v>
      </c>
      <c r="N183" t="str">
        <f>TEXT(startup_funding[[#This Row],[Date]],"YYYY_MMMM")</f>
        <v>2018 Jul</v>
      </c>
    </row>
    <row r="184" spans="1:14" x14ac:dyDescent="0.3">
      <c r="A184">
        <v>215</v>
      </c>
      <c r="B184" s="2">
        <v>43305</v>
      </c>
      <c r="C184" t="s">
        <v>575</v>
      </c>
      <c r="D184" t="s">
        <v>428</v>
      </c>
      <c r="E184" t="s">
        <v>576</v>
      </c>
      <c r="F184" t="s">
        <v>30</v>
      </c>
      <c r="G184" t="s">
        <v>577</v>
      </c>
      <c r="H184" t="s">
        <v>285</v>
      </c>
      <c r="I184" s="5">
        <v>45000000</v>
      </c>
      <c r="J184">
        <v>2018</v>
      </c>
      <c r="K184">
        <v>7</v>
      </c>
      <c r="L184" t="s">
        <v>3453</v>
      </c>
      <c r="M184">
        <v>3</v>
      </c>
      <c r="N184" t="str">
        <f>TEXT(startup_funding[[#This Row],[Date]],"YYYY_MMMM")</f>
        <v>2018 Jul</v>
      </c>
    </row>
    <row r="185" spans="1:14" x14ac:dyDescent="0.3">
      <c r="A185">
        <v>216</v>
      </c>
      <c r="B185" s="2">
        <v>43306</v>
      </c>
      <c r="C185" t="s">
        <v>578</v>
      </c>
      <c r="D185" t="s">
        <v>3547</v>
      </c>
      <c r="E185" t="s">
        <v>340</v>
      </c>
      <c r="F185" t="s">
        <v>19</v>
      </c>
      <c r="G185" t="s">
        <v>579</v>
      </c>
      <c r="H185" t="s">
        <v>285</v>
      </c>
      <c r="I185" s="5">
        <v>17000000</v>
      </c>
      <c r="J185">
        <v>2018</v>
      </c>
      <c r="K185">
        <v>7</v>
      </c>
      <c r="L185" t="s">
        <v>3453</v>
      </c>
      <c r="M185">
        <v>3</v>
      </c>
      <c r="N185" t="str">
        <f>TEXT(startup_funding[[#This Row],[Date]],"YYYY_MMMM")</f>
        <v>2018 Jul</v>
      </c>
    </row>
    <row r="186" spans="1:14" x14ac:dyDescent="0.3">
      <c r="A186">
        <v>217</v>
      </c>
      <c r="B186" s="2">
        <v>43306</v>
      </c>
      <c r="C186" t="s">
        <v>52</v>
      </c>
      <c r="D186" t="s">
        <v>428</v>
      </c>
      <c r="E186" t="s">
        <v>580</v>
      </c>
      <c r="F186" t="s">
        <v>8</v>
      </c>
      <c r="G186" t="s">
        <v>581</v>
      </c>
      <c r="H186" t="s">
        <v>3543</v>
      </c>
      <c r="I186" s="5">
        <v>1250000</v>
      </c>
      <c r="J186">
        <v>2018</v>
      </c>
      <c r="K186">
        <v>7</v>
      </c>
      <c r="L186" t="s">
        <v>3453</v>
      </c>
      <c r="M186">
        <v>3</v>
      </c>
      <c r="N186" t="str">
        <f>TEXT(startup_funding[[#This Row],[Date]],"YYYY_MMMM")</f>
        <v>2018 Jul</v>
      </c>
    </row>
    <row r="187" spans="1:14" x14ac:dyDescent="0.3">
      <c r="A187">
        <v>218</v>
      </c>
      <c r="B187" s="2">
        <v>43306</v>
      </c>
      <c r="C187" t="s">
        <v>582</v>
      </c>
      <c r="D187" t="s">
        <v>28</v>
      </c>
      <c r="E187" t="s">
        <v>583</v>
      </c>
      <c r="F187" t="s">
        <v>8</v>
      </c>
      <c r="G187" t="s">
        <v>584</v>
      </c>
      <c r="H187" t="s">
        <v>3543</v>
      </c>
      <c r="I187" s="5">
        <v>2500000</v>
      </c>
      <c r="J187">
        <v>2018</v>
      </c>
      <c r="K187">
        <v>7</v>
      </c>
      <c r="L187" t="s">
        <v>3453</v>
      </c>
      <c r="M187">
        <v>3</v>
      </c>
      <c r="N187" t="str">
        <f>TEXT(startup_funding[[#This Row],[Date]],"YYYY_MMMM")</f>
        <v>2018 Jul</v>
      </c>
    </row>
    <row r="188" spans="1:14" x14ac:dyDescent="0.3">
      <c r="A188">
        <v>219</v>
      </c>
      <c r="B188" s="2">
        <v>43307</v>
      </c>
      <c r="C188" t="s">
        <v>585</v>
      </c>
      <c r="D188" t="s">
        <v>129</v>
      </c>
      <c r="E188" t="s">
        <v>586</v>
      </c>
      <c r="F188" t="s">
        <v>8</v>
      </c>
      <c r="G188" t="s">
        <v>587</v>
      </c>
      <c r="H188" t="s">
        <v>3543</v>
      </c>
      <c r="I188" s="5">
        <v>1100000</v>
      </c>
      <c r="J188">
        <v>2018</v>
      </c>
      <c r="K188">
        <v>7</v>
      </c>
      <c r="L188" t="s">
        <v>3453</v>
      </c>
      <c r="M188">
        <v>3</v>
      </c>
      <c r="N188" t="str">
        <f>TEXT(startup_funding[[#This Row],[Date]],"YYYY_MMMM")</f>
        <v>2018 Jul</v>
      </c>
    </row>
    <row r="189" spans="1:14" x14ac:dyDescent="0.3">
      <c r="A189">
        <v>221</v>
      </c>
      <c r="B189" s="2">
        <v>43307</v>
      </c>
      <c r="C189" t="s">
        <v>588</v>
      </c>
      <c r="D189" t="s">
        <v>3547</v>
      </c>
      <c r="E189" t="s">
        <v>589</v>
      </c>
      <c r="F189" t="s">
        <v>123</v>
      </c>
      <c r="G189" t="s">
        <v>590</v>
      </c>
      <c r="H189" t="s">
        <v>285</v>
      </c>
      <c r="I189" s="5">
        <v>500000</v>
      </c>
      <c r="J189">
        <v>2018</v>
      </c>
      <c r="K189">
        <v>7</v>
      </c>
      <c r="L189" t="s">
        <v>3453</v>
      </c>
      <c r="M189">
        <v>3</v>
      </c>
      <c r="N189" t="str">
        <f>TEXT(startup_funding[[#This Row],[Date]],"YYYY_MMMM")</f>
        <v>2018 Jul</v>
      </c>
    </row>
    <row r="190" spans="1:14" x14ac:dyDescent="0.3">
      <c r="A190">
        <v>222</v>
      </c>
      <c r="B190" s="2">
        <v>43311</v>
      </c>
      <c r="C190" t="s">
        <v>11</v>
      </c>
      <c r="D190" t="s">
        <v>428</v>
      </c>
      <c r="E190" t="s">
        <v>591</v>
      </c>
      <c r="F190" t="s">
        <v>161</v>
      </c>
      <c r="G190" t="s">
        <v>592</v>
      </c>
      <c r="H190" t="s">
        <v>285</v>
      </c>
      <c r="I190" s="5">
        <v>11000000</v>
      </c>
      <c r="J190">
        <v>2018</v>
      </c>
      <c r="K190">
        <v>7</v>
      </c>
      <c r="L190" t="s">
        <v>3453</v>
      </c>
      <c r="M190">
        <v>3</v>
      </c>
      <c r="N190" t="str">
        <f>TEXT(startup_funding[[#This Row],[Date]],"YYYY_MMMM")</f>
        <v>2018 Jul</v>
      </c>
    </row>
    <row r="191" spans="1:14" x14ac:dyDescent="0.3">
      <c r="A191">
        <v>223</v>
      </c>
      <c r="B191" s="2">
        <v>43311</v>
      </c>
      <c r="C191" t="s">
        <v>593</v>
      </c>
      <c r="D191" t="s">
        <v>428</v>
      </c>
      <c r="E191" t="s">
        <v>594</v>
      </c>
      <c r="F191" t="s">
        <v>8</v>
      </c>
      <c r="G191" t="s">
        <v>595</v>
      </c>
      <c r="H191" t="s">
        <v>285</v>
      </c>
      <c r="I191" s="5">
        <v>120000000</v>
      </c>
      <c r="J191">
        <v>2018</v>
      </c>
      <c r="K191">
        <v>7</v>
      </c>
      <c r="L191" t="s">
        <v>3453</v>
      </c>
      <c r="M191">
        <v>3</v>
      </c>
      <c r="N191" t="str">
        <f>TEXT(startup_funding[[#This Row],[Date]],"YYYY_MMMM")</f>
        <v>2018 Jul</v>
      </c>
    </row>
    <row r="192" spans="1:14" x14ac:dyDescent="0.3">
      <c r="A192">
        <v>224</v>
      </c>
      <c r="B192" s="2">
        <v>43312</v>
      </c>
      <c r="C192" t="s">
        <v>596</v>
      </c>
      <c r="D192" t="s">
        <v>3547</v>
      </c>
      <c r="E192" t="s">
        <v>597</v>
      </c>
      <c r="F192" t="s">
        <v>22</v>
      </c>
      <c r="G192" t="s">
        <v>598</v>
      </c>
      <c r="H192" t="s">
        <v>285</v>
      </c>
      <c r="I192" s="5">
        <v>100000000</v>
      </c>
      <c r="J192">
        <v>2018</v>
      </c>
      <c r="K192">
        <v>7</v>
      </c>
      <c r="L192" t="s">
        <v>3453</v>
      </c>
      <c r="M192">
        <v>3</v>
      </c>
      <c r="N192" t="str">
        <f>TEXT(startup_funding[[#This Row],[Date]],"YYYY_MMMM")</f>
        <v>2018 Jul</v>
      </c>
    </row>
    <row r="193" spans="1:14" x14ac:dyDescent="0.3">
      <c r="A193">
        <v>225</v>
      </c>
      <c r="B193" s="2">
        <v>43312</v>
      </c>
      <c r="C193" t="s">
        <v>599</v>
      </c>
      <c r="D193" t="s">
        <v>216</v>
      </c>
      <c r="E193" t="s">
        <v>600</v>
      </c>
      <c r="F193" t="s">
        <v>123</v>
      </c>
      <c r="G193" t="s">
        <v>601</v>
      </c>
      <c r="H193" t="s">
        <v>3543</v>
      </c>
      <c r="I193" s="5">
        <v>5000000</v>
      </c>
      <c r="J193">
        <v>2018</v>
      </c>
      <c r="K193">
        <v>7</v>
      </c>
      <c r="L193" t="s">
        <v>3453</v>
      </c>
      <c r="M193">
        <v>3</v>
      </c>
      <c r="N193" t="str">
        <f>TEXT(startup_funding[[#This Row],[Date]],"YYYY_MMMM")</f>
        <v>2018 Jul</v>
      </c>
    </row>
    <row r="194" spans="1:14" x14ac:dyDescent="0.3">
      <c r="A194">
        <v>226</v>
      </c>
      <c r="B194" s="2">
        <v>43252</v>
      </c>
      <c r="C194" t="s">
        <v>602</v>
      </c>
      <c r="D194" t="s">
        <v>3547</v>
      </c>
      <c r="E194" t="s">
        <v>603</v>
      </c>
      <c r="F194" t="s">
        <v>161</v>
      </c>
      <c r="G194" t="s">
        <v>604</v>
      </c>
      <c r="H194" t="s">
        <v>285</v>
      </c>
      <c r="I194" s="5">
        <v>10000000</v>
      </c>
      <c r="J194">
        <v>2018</v>
      </c>
      <c r="K194">
        <v>6</v>
      </c>
      <c r="L194" t="s">
        <v>3454</v>
      </c>
      <c r="M194">
        <v>2</v>
      </c>
      <c r="N194" t="str">
        <f>TEXT(startup_funding[[#This Row],[Date]],"YYYY_MMMM")</f>
        <v>2018 Jun</v>
      </c>
    </row>
    <row r="195" spans="1:14" x14ac:dyDescent="0.3">
      <c r="A195">
        <v>227</v>
      </c>
      <c r="B195" s="2">
        <v>43255</v>
      </c>
      <c r="C195" t="s">
        <v>605</v>
      </c>
      <c r="D195" t="s">
        <v>28</v>
      </c>
      <c r="E195" t="s">
        <v>606</v>
      </c>
      <c r="F195" t="s">
        <v>8</v>
      </c>
      <c r="G195" t="s">
        <v>607</v>
      </c>
      <c r="H195" t="s">
        <v>3543</v>
      </c>
      <c r="I195" s="5">
        <v>125000</v>
      </c>
      <c r="J195">
        <v>2018</v>
      </c>
      <c r="K195">
        <v>6</v>
      </c>
      <c r="L195" t="s">
        <v>3454</v>
      </c>
      <c r="M195">
        <v>2</v>
      </c>
      <c r="N195" t="str">
        <f>TEXT(startup_funding[[#This Row],[Date]],"YYYY_MMMM")</f>
        <v>2018 Jun</v>
      </c>
    </row>
    <row r="196" spans="1:14" x14ac:dyDescent="0.3">
      <c r="A196">
        <v>231</v>
      </c>
      <c r="B196" s="2">
        <v>43258</v>
      </c>
      <c r="C196" t="s">
        <v>608</v>
      </c>
      <c r="D196" t="s">
        <v>3547</v>
      </c>
      <c r="E196" t="s">
        <v>340</v>
      </c>
      <c r="F196" t="s">
        <v>3540</v>
      </c>
      <c r="G196" t="s">
        <v>609</v>
      </c>
      <c r="H196" t="s">
        <v>285</v>
      </c>
      <c r="I196" s="5">
        <v>23000000</v>
      </c>
      <c r="J196">
        <v>2018</v>
      </c>
      <c r="K196">
        <v>6</v>
      </c>
      <c r="L196" t="s">
        <v>3454</v>
      </c>
      <c r="M196">
        <v>2</v>
      </c>
      <c r="N196" t="str">
        <f>TEXT(startup_funding[[#This Row],[Date]],"YYYY_MMMM")</f>
        <v>2018 Jun</v>
      </c>
    </row>
    <row r="197" spans="1:14" x14ac:dyDescent="0.3">
      <c r="A197">
        <v>232</v>
      </c>
      <c r="B197" s="2">
        <v>43258</v>
      </c>
      <c r="C197" t="s">
        <v>156</v>
      </c>
      <c r="D197" t="s">
        <v>428</v>
      </c>
      <c r="E197" t="s">
        <v>610</v>
      </c>
      <c r="F197" t="s">
        <v>8</v>
      </c>
      <c r="G197" t="s">
        <v>611</v>
      </c>
      <c r="H197" t="s">
        <v>285</v>
      </c>
      <c r="I197" s="5">
        <v>11500000</v>
      </c>
      <c r="J197">
        <v>2018</v>
      </c>
      <c r="K197">
        <v>6</v>
      </c>
      <c r="L197" t="s">
        <v>3454</v>
      </c>
      <c r="M197">
        <v>2</v>
      </c>
      <c r="N197" t="str">
        <f>TEXT(startup_funding[[#This Row],[Date]],"YYYY_MMMM")</f>
        <v>2018 Jun</v>
      </c>
    </row>
    <row r="198" spans="1:14" x14ac:dyDescent="0.3">
      <c r="A198">
        <v>233</v>
      </c>
      <c r="B198" s="2">
        <v>43261</v>
      </c>
      <c r="C198" t="s">
        <v>612</v>
      </c>
      <c r="D198" t="s">
        <v>3547</v>
      </c>
      <c r="E198" t="s">
        <v>258</v>
      </c>
      <c r="F198" t="s">
        <v>161</v>
      </c>
      <c r="G198" t="s">
        <v>613</v>
      </c>
      <c r="H198" t="s">
        <v>285</v>
      </c>
      <c r="I198" s="5">
        <v>21500000</v>
      </c>
      <c r="J198">
        <v>2018</v>
      </c>
      <c r="K198">
        <v>6</v>
      </c>
      <c r="L198" t="s">
        <v>3454</v>
      </c>
      <c r="M198">
        <v>2</v>
      </c>
      <c r="N198" t="str">
        <f>TEXT(startup_funding[[#This Row],[Date]],"YYYY_MMMM")</f>
        <v>2018 Jun</v>
      </c>
    </row>
    <row r="199" spans="1:14" x14ac:dyDescent="0.3">
      <c r="A199">
        <v>235</v>
      </c>
      <c r="B199" s="2">
        <v>43263</v>
      </c>
      <c r="C199" t="s">
        <v>614</v>
      </c>
      <c r="D199" t="s">
        <v>3547</v>
      </c>
      <c r="E199" t="s">
        <v>615</v>
      </c>
      <c r="F199" t="s">
        <v>19</v>
      </c>
      <c r="G199" t="s">
        <v>614</v>
      </c>
      <c r="H199" t="s">
        <v>285</v>
      </c>
      <c r="I199" s="5">
        <v>14800000</v>
      </c>
      <c r="J199">
        <v>2018</v>
      </c>
      <c r="K199">
        <v>6</v>
      </c>
      <c r="L199" t="s">
        <v>3454</v>
      </c>
      <c r="M199">
        <v>2</v>
      </c>
      <c r="N199" t="str">
        <f>TEXT(startup_funding[[#This Row],[Date]],"YYYY_MMMM")</f>
        <v>2018 Jun</v>
      </c>
    </row>
    <row r="200" spans="1:14" x14ac:dyDescent="0.3">
      <c r="A200">
        <v>236</v>
      </c>
      <c r="B200" s="2">
        <v>43263</v>
      </c>
      <c r="C200" t="s">
        <v>616</v>
      </c>
      <c r="D200" t="s">
        <v>323</v>
      </c>
      <c r="E200" t="s">
        <v>617</v>
      </c>
      <c r="F200" t="s">
        <v>22</v>
      </c>
      <c r="G200" t="s">
        <v>618</v>
      </c>
      <c r="H200" t="s">
        <v>285</v>
      </c>
      <c r="I200" s="5">
        <v>10100000</v>
      </c>
      <c r="J200">
        <v>2018</v>
      </c>
      <c r="K200">
        <v>6</v>
      </c>
      <c r="L200" t="s">
        <v>3454</v>
      </c>
      <c r="M200">
        <v>2</v>
      </c>
      <c r="N200" t="str">
        <f>TEXT(startup_funding[[#This Row],[Date]],"YYYY_MMMM")</f>
        <v>2018 Jun</v>
      </c>
    </row>
    <row r="201" spans="1:14" x14ac:dyDescent="0.3">
      <c r="A201">
        <v>237</v>
      </c>
      <c r="B201" s="2">
        <v>43263</v>
      </c>
      <c r="C201" t="s">
        <v>619</v>
      </c>
      <c r="D201" t="s">
        <v>428</v>
      </c>
      <c r="E201" t="s">
        <v>620</v>
      </c>
      <c r="F201" t="s">
        <v>8</v>
      </c>
      <c r="G201" t="s">
        <v>621</v>
      </c>
      <c r="H201" t="s">
        <v>3543</v>
      </c>
      <c r="I201" s="5">
        <v>3000000</v>
      </c>
      <c r="J201">
        <v>2018</v>
      </c>
      <c r="K201">
        <v>6</v>
      </c>
      <c r="L201" t="s">
        <v>3454</v>
      </c>
      <c r="M201">
        <v>2</v>
      </c>
      <c r="N201" t="str">
        <f>TEXT(startup_funding[[#This Row],[Date]],"YYYY_MMMM")</f>
        <v>2018 Jun</v>
      </c>
    </row>
    <row r="202" spans="1:14" x14ac:dyDescent="0.3">
      <c r="A202">
        <v>238</v>
      </c>
      <c r="B202" s="2">
        <v>43264</v>
      </c>
      <c r="C202" t="s">
        <v>622</v>
      </c>
      <c r="D202" t="s">
        <v>216</v>
      </c>
      <c r="E202" t="s">
        <v>623</v>
      </c>
      <c r="F202" t="s">
        <v>161</v>
      </c>
      <c r="G202" t="s">
        <v>624</v>
      </c>
      <c r="H202" t="s">
        <v>3543</v>
      </c>
      <c r="I202" s="5">
        <v>300000</v>
      </c>
      <c r="J202">
        <v>2018</v>
      </c>
      <c r="K202">
        <v>6</v>
      </c>
      <c r="L202" t="s">
        <v>3454</v>
      </c>
      <c r="M202">
        <v>2</v>
      </c>
      <c r="N202" t="str">
        <f>TEXT(startup_funding[[#This Row],[Date]],"YYYY_MMMM")</f>
        <v>2018 Jun</v>
      </c>
    </row>
    <row r="203" spans="1:14" x14ac:dyDescent="0.3">
      <c r="A203">
        <v>239</v>
      </c>
      <c r="B203" s="2">
        <v>43264</v>
      </c>
      <c r="C203" t="s">
        <v>625</v>
      </c>
      <c r="D203" t="s">
        <v>3547</v>
      </c>
      <c r="E203" t="s">
        <v>626</v>
      </c>
      <c r="F203" t="s">
        <v>59</v>
      </c>
      <c r="G203" t="s">
        <v>627</v>
      </c>
      <c r="H203" t="s">
        <v>3543</v>
      </c>
      <c r="I203" s="5">
        <v>450000</v>
      </c>
      <c r="J203">
        <v>2018</v>
      </c>
      <c r="K203">
        <v>6</v>
      </c>
      <c r="L203" t="s">
        <v>3454</v>
      </c>
      <c r="M203">
        <v>2</v>
      </c>
      <c r="N203" t="str">
        <f>TEXT(startup_funding[[#This Row],[Date]],"YYYY_MMMM")</f>
        <v>2018 Jun</v>
      </c>
    </row>
    <row r="204" spans="1:14" x14ac:dyDescent="0.3">
      <c r="A204">
        <v>241</v>
      </c>
      <c r="B204" s="2">
        <v>43265</v>
      </c>
      <c r="C204" t="s">
        <v>628</v>
      </c>
      <c r="D204" t="s">
        <v>428</v>
      </c>
      <c r="E204" t="s">
        <v>629</v>
      </c>
      <c r="F204" t="s">
        <v>8</v>
      </c>
      <c r="G204" t="s">
        <v>630</v>
      </c>
      <c r="H204" t="s">
        <v>3543</v>
      </c>
      <c r="I204" s="5">
        <v>3450000</v>
      </c>
      <c r="J204">
        <v>2018</v>
      </c>
      <c r="K204">
        <v>6</v>
      </c>
      <c r="L204" t="s">
        <v>3454</v>
      </c>
      <c r="M204">
        <v>2</v>
      </c>
      <c r="N204" t="str">
        <f>TEXT(startup_funding[[#This Row],[Date]],"YYYY_MMMM")</f>
        <v>2018 Jun</v>
      </c>
    </row>
    <row r="205" spans="1:14" x14ac:dyDescent="0.3">
      <c r="A205">
        <v>242</v>
      </c>
      <c r="B205" s="2">
        <v>43265</v>
      </c>
      <c r="C205" t="s">
        <v>631</v>
      </c>
      <c r="D205" t="s">
        <v>28</v>
      </c>
      <c r="E205" t="s">
        <v>632</v>
      </c>
      <c r="F205" t="s">
        <v>19</v>
      </c>
      <c r="G205" t="s">
        <v>633</v>
      </c>
      <c r="H205" t="s">
        <v>285</v>
      </c>
      <c r="I205" s="5">
        <v>4800000</v>
      </c>
      <c r="J205">
        <v>2018</v>
      </c>
      <c r="K205">
        <v>6</v>
      </c>
      <c r="L205" t="s">
        <v>3454</v>
      </c>
      <c r="M205">
        <v>2</v>
      </c>
      <c r="N205" t="str">
        <f>TEXT(startup_funding[[#This Row],[Date]],"YYYY_MMMM")</f>
        <v>2018 Jun</v>
      </c>
    </row>
    <row r="206" spans="1:14" x14ac:dyDescent="0.3">
      <c r="A206">
        <v>243</v>
      </c>
      <c r="B206" s="2">
        <v>43269</v>
      </c>
      <c r="C206" t="s">
        <v>634</v>
      </c>
      <c r="D206" t="s">
        <v>216</v>
      </c>
      <c r="E206" t="s">
        <v>635</v>
      </c>
      <c r="F206" t="s">
        <v>636</v>
      </c>
      <c r="G206" t="s">
        <v>637</v>
      </c>
      <c r="H206" t="s">
        <v>285</v>
      </c>
      <c r="I206" s="5">
        <v>21000000</v>
      </c>
      <c r="J206">
        <v>2018</v>
      </c>
      <c r="K206">
        <v>6</v>
      </c>
      <c r="L206" t="s">
        <v>3454</v>
      </c>
      <c r="M206">
        <v>2</v>
      </c>
      <c r="N206" t="str">
        <f>TEXT(startup_funding[[#This Row],[Date]],"YYYY_MMMM")</f>
        <v>2018 Jun</v>
      </c>
    </row>
    <row r="207" spans="1:14" x14ac:dyDescent="0.3">
      <c r="A207">
        <v>244</v>
      </c>
      <c r="B207" s="2">
        <v>43269</v>
      </c>
      <c r="C207" t="s">
        <v>638</v>
      </c>
      <c r="D207" t="s">
        <v>129</v>
      </c>
      <c r="E207" t="s">
        <v>639</v>
      </c>
      <c r="F207" t="s">
        <v>90</v>
      </c>
      <c r="G207" t="s">
        <v>640</v>
      </c>
      <c r="H207" t="s">
        <v>3543</v>
      </c>
      <c r="I207" s="5">
        <v>1700000</v>
      </c>
      <c r="J207">
        <v>2018</v>
      </c>
      <c r="K207">
        <v>6</v>
      </c>
      <c r="L207" t="s">
        <v>3454</v>
      </c>
      <c r="M207">
        <v>2</v>
      </c>
      <c r="N207" t="str">
        <f>TEXT(startup_funding[[#This Row],[Date]],"YYYY_MMMM")</f>
        <v>2018 Jun</v>
      </c>
    </row>
    <row r="208" spans="1:14" x14ac:dyDescent="0.3">
      <c r="A208">
        <v>246</v>
      </c>
      <c r="B208" s="2">
        <v>43270</v>
      </c>
      <c r="C208" t="s">
        <v>641</v>
      </c>
      <c r="D208" t="s">
        <v>428</v>
      </c>
      <c r="E208" t="s">
        <v>642</v>
      </c>
      <c r="F208" t="s">
        <v>8</v>
      </c>
      <c r="G208" t="s">
        <v>643</v>
      </c>
      <c r="H208" t="s">
        <v>3543</v>
      </c>
      <c r="I208" s="5">
        <v>1100000</v>
      </c>
      <c r="J208">
        <v>2018</v>
      </c>
      <c r="K208">
        <v>6</v>
      </c>
      <c r="L208" t="s">
        <v>3454</v>
      </c>
      <c r="M208">
        <v>2</v>
      </c>
      <c r="N208" t="str">
        <f>TEXT(startup_funding[[#This Row],[Date]],"YYYY_MMMM")</f>
        <v>2018 Jun</v>
      </c>
    </row>
    <row r="209" spans="1:14" x14ac:dyDescent="0.3">
      <c r="A209">
        <v>247</v>
      </c>
      <c r="B209" s="2">
        <v>43271</v>
      </c>
      <c r="C209" t="s">
        <v>644</v>
      </c>
      <c r="D209" t="s">
        <v>3547</v>
      </c>
      <c r="E209" t="s">
        <v>645</v>
      </c>
      <c r="F209" t="s">
        <v>19</v>
      </c>
      <c r="G209" t="s">
        <v>646</v>
      </c>
      <c r="H209" t="s">
        <v>285</v>
      </c>
      <c r="I209" s="5">
        <v>15000000</v>
      </c>
      <c r="J209">
        <v>2018</v>
      </c>
      <c r="K209">
        <v>6</v>
      </c>
      <c r="L209" t="s">
        <v>3454</v>
      </c>
      <c r="M209">
        <v>2</v>
      </c>
      <c r="N209" t="str">
        <f>TEXT(startup_funding[[#This Row],[Date]],"YYYY_MMMM")</f>
        <v>2018 Jun</v>
      </c>
    </row>
    <row r="210" spans="1:14" x14ac:dyDescent="0.3">
      <c r="A210">
        <v>248</v>
      </c>
      <c r="B210" s="2">
        <v>43273</v>
      </c>
      <c r="C210" t="s">
        <v>647</v>
      </c>
      <c r="D210" t="s">
        <v>428</v>
      </c>
      <c r="E210" t="s">
        <v>648</v>
      </c>
      <c r="F210" t="s">
        <v>8</v>
      </c>
      <c r="G210" t="s">
        <v>649</v>
      </c>
      <c r="H210" t="s">
        <v>285</v>
      </c>
      <c r="I210" s="5">
        <v>9100000</v>
      </c>
      <c r="J210">
        <v>2018</v>
      </c>
      <c r="K210">
        <v>6</v>
      </c>
      <c r="L210" t="s">
        <v>3454</v>
      </c>
      <c r="M210">
        <v>2</v>
      </c>
      <c r="N210" t="str">
        <f>TEXT(startup_funding[[#This Row],[Date]],"YYYY_MMMM")</f>
        <v>2018 Jun</v>
      </c>
    </row>
    <row r="211" spans="1:14" x14ac:dyDescent="0.3">
      <c r="A211">
        <v>249</v>
      </c>
      <c r="B211" s="2">
        <v>43276</v>
      </c>
      <c r="C211" t="s">
        <v>521</v>
      </c>
      <c r="D211" t="s">
        <v>428</v>
      </c>
      <c r="E211" t="s">
        <v>522</v>
      </c>
      <c r="F211" t="s">
        <v>161</v>
      </c>
      <c r="G211" t="s">
        <v>650</v>
      </c>
      <c r="H211" t="s">
        <v>285</v>
      </c>
      <c r="I211" s="5">
        <v>200000000</v>
      </c>
      <c r="J211">
        <v>2018</v>
      </c>
      <c r="K211">
        <v>6</v>
      </c>
      <c r="L211" t="s">
        <v>3454</v>
      </c>
      <c r="M211">
        <v>2</v>
      </c>
      <c r="N211" t="str">
        <f>TEXT(startup_funding[[#This Row],[Date]],"YYYY_MMMM")</f>
        <v>2018 Jun</v>
      </c>
    </row>
    <row r="212" spans="1:14" x14ac:dyDescent="0.3">
      <c r="A212">
        <v>250</v>
      </c>
      <c r="B212" s="2">
        <v>43276</v>
      </c>
      <c r="C212" t="s">
        <v>651</v>
      </c>
      <c r="D212" t="s">
        <v>428</v>
      </c>
      <c r="E212" t="s">
        <v>652</v>
      </c>
      <c r="F212" t="s">
        <v>8</v>
      </c>
      <c r="G212" t="s">
        <v>653</v>
      </c>
      <c r="H212" t="s">
        <v>285</v>
      </c>
      <c r="I212" s="5">
        <v>4000000</v>
      </c>
      <c r="J212">
        <v>2018</v>
      </c>
      <c r="K212">
        <v>6</v>
      </c>
      <c r="L212" t="s">
        <v>3454</v>
      </c>
      <c r="M212">
        <v>2</v>
      </c>
      <c r="N212" t="str">
        <f>TEXT(startup_funding[[#This Row],[Date]],"YYYY_MMMM")</f>
        <v>2018 Jun</v>
      </c>
    </row>
    <row r="213" spans="1:14" x14ac:dyDescent="0.3">
      <c r="A213">
        <v>251</v>
      </c>
      <c r="B213" s="2">
        <v>43276</v>
      </c>
      <c r="C213" t="s">
        <v>654</v>
      </c>
      <c r="D213" t="s">
        <v>3547</v>
      </c>
      <c r="E213" t="s">
        <v>655</v>
      </c>
      <c r="F213" t="s">
        <v>161</v>
      </c>
      <c r="G213" t="s">
        <v>656</v>
      </c>
      <c r="H213" t="s">
        <v>3543</v>
      </c>
      <c r="I213" s="5">
        <v>1000000</v>
      </c>
      <c r="J213">
        <v>2018</v>
      </c>
      <c r="K213">
        <v>6</v>
      </c>
      <c r="L213" t="s">
        <v>3454</v>
      </c>
      <c r="M213">
        <v>2</v>
      </c>
      <c r="N213" t="str">
        <f>TEXT(startup_funding[[#This Row],[Date]],"YYYY_MMMM")</f>
        <v>2018 Jun</v>
      </c>
    </row>
    <row r="214" spans="1:14" x14ac:dyDescent="0.3">
      <c r="A214">
        <v>252</v>
      </c>
      <c r="B214" s="2">
        <v>43277</v>
      </c>
      <c r="C214" t="s">
        <v>100</v>
      </c>
      <c r="D214" t="s">
        <v>28</v>
      </c>
      <c r="E214" t="s">
        <v>657</v>
      </c>
      <c r="F214" t="s">
        <v>59</v>
      </c>
      <c r="G214" t="s">
        <v>658</v>
      </c>
      <c r="H214" t="s">
        <v>285</v>
      </c>
      <c r="I214" s="5">
        <v>8950000</v>
      </c>
      <c r="J214">
        <v>2018</v>
      </c>
      <c r="K214">
        <v>6</v>
      </c>
      <c r="L214" t="s">
        <v>3454</v>
      </c>
      <c r="M214">
        <v>2</v>
      </c>
      <c r="N214" t="str">
        <f>TEXT(startup_funding[[#This Row],[Date]],"YYYY_MMMM")</f>
        <v>2018 Jun</v>
      </c>
    </row>
    <row r="215" spans="1:14" x14ac:dyDescent="0.3">
      <c r="A215">
        <v>253</v>
      </c>
      <c r="B215" s="2">
        <v>43277</v>
      </c>
      <c r="C215" t="s">
        <v>659</v>
      </c>
      <c r="D215" t="s">
        <v>216</v>
      </c>
      <c r="E215" t="s">
        <v>660</v>
      </c>
      <c r="F215" t="s">
        <v>8</v>
      </c>
      <c r="G215" t="s">
        <v>661</v>
      </c>
      <c r="H215" t="s">
        <v>285</v>
      </c>
      <c r="I215" s="5">
        <v>19000000</v>
      </c>
      <c r="J215">
        <v>2018</v>
      </c>
      <c r="K215">
        <v>6</v>
      </c>
      <c r="L215" t="s">
        <v>3454</v>
      </c>
      <c r="M215">
        <v>2</v>
      </c>
      <c r="N215" t="str">
        <f>TEXT(startup_funding[[#This Row],[Date]],"YYYY_MMMM")</f>
        <v>2018 Jun</v>
      </c>
    </row>
    <row r="216" spans="1:14" x14ac:dyDescent="0.3">
      <c r="A216">
        <v>255</v>
      </c>
      <c r="B216" s="2">
        <v>43279</v>
      </c>
      <c r="C216" t="s">
        <v>663</v>
      </c>
      <c r="D216" t="s">
        <v>28</v>
      </c>
      <c r="E216" t="s">
        <v>664</v>
      </c>
      <c r="F216" t="s">
        <v>8</v>
      </c>
      <c r="G216" t="s">
        <v>665</v>
      </c>
      <c r="H216" t="s">
        <v>3543</v>
      </c>
      <c r="I216" s="5">
        <v>1100000</v>
      </c>
      <c r="J216">
        <v>2018</v>
      </c>
      <c r="K216">
        <v>6</v>
      </c>
      <c r="L216" t="s">
        <v>3454</v>
      </c>
      <c r="M216">
        <v>2</v>
      </c>
      <c r="N216" t="str">
        <f>TEXT(startup_funding[[#This Row],[Date]],"YYYY_MMMM")</f>
        <v>2018 Jun</v>
      </c>
    </row>
    <row r="217" spans="1:14" x14ac:dyDescent="0.3">
      <c r="A217">
        <v>256</v>
      </c>
      <c r="B217" s="2">
        <v>43279</v>
      </c>
      <c r="C217" t="s">
        <v>666</v>
      </c>
      <c r="D217" t="s">
        <v>69</v>
      </c>
      <c r="E217" t="s">
        <v>667</v>
      </c>
      <c r="F217" t="s">
        <v>8</v>
      </c>
      <c r="G217" t="s">
        <v>668</v>
      </c>
      <c r="H217" t="s">
        <v>3543</v>
      </c>
      <c r="I217" s="5">
        <v>2000000</v>
      </c>
      <c r="J217">
        <v>2018</v>
      </c>
      <c r="K217">
        <v>6</v>
      </c>
      <c r="L217" t="s">
        <v>3454</v>
      </c>
      <c r="M217">
        <v>2</v>
      </c>
      <c r="N217" t="str">
        <f>TEXT(startup_funding[[#This Row],[Date]],"YYYY_MMMM")</f>
        <v>2018 Jun</v>
      </c>
    </row>
    <row r="218" spans="1:14" x14ac:dyDescent="0.3">
      <c r="A218">
        <v>258</v>
      </c>
      <c r="B218" s="2">
        <v>43222</v>
      </c>
      <c r="C218" t="s">
        <v>669</v>
      </c>
      <c r="D218" t="s">
        <v>3547</v>
      </c>
      <c r="E218" t="s">
        <v>258</v>
      </c>
      <c r="F218" t="s">
        <v>22</v>
      </c>
      <c r="G218" t="s">
        <v>670</v>
      </c>
      <c r="H218" t="s">
        <v>3543</v>
      </c>
      <c r="I218" s="5">
        <v>450000</v>
      </c>
      <c r="J218">
        <v>2018</v>
      </c>
      <c r="K218">
        <v>5</v>
      </c>
      <c r="L218" t="s">
        <v>3455</v>
      </c>
      <c r="M218">
        <v>2</v>
      </c>
      <c r="N218" t="str">
        <f>TEXT(startup_funding[[#This Row],[Date]],"YYYY_MMMM")</f>
        <v>2018 May</v>
      </c>
    </row>
    <row r="219" spans="1:14" x14ac:dyDescent="0.3">
      <c r="A219">
        <v>259</v>
      </c>
      <c r="B219" s="2">
        <v>43222</v>
      </c>
      <c r="C219" t="s">
        <v>671</v>
      </c>
      <c r="D219" t="s">
        <v>428</v>
      </c>
      <c r="E219" t="s">
        <v>672</v>
      </c>
      <c r="F219" t="s">
        <v>19</v>
      </c>
      <c r="G219" t="s">
        <v>673</v>
      </c>
      <c r="H219" t="s">
        <v>285</v>
      </c>
      <c r="I219" s="5">
        <v>22000000</v>
      </c>
      <c r="J219">
        <v>2018</v>
      </c>
      <c r="K219">
        <v>5</v>
      </c>
      <c r="L219" t="s">
        <v>3455</v>
      </c>
      <c r="M219">
        <v>2</v>
      </c>
      <c r="N219" t="str">
        <f>TEXT(startup_funding[[#This Row],[Date]],"YYYY_MMMM")</f>
        <v>2018 May</v>
      </c>
    </row>
    <row r="220" spans="1:14" x14ac:dyDescent="0.3">
      <c r="A220">
        <v>260</v>
      </c>
      <c r="B220" s="2">
        <v>43223</v>
      </c>
      <c r="C220" t="s">
        <v>674</v>
      </c>
      <c r="D220" t="s">
        <v>129</v>
      </c>
      <c r="E220" t="s">
        <v>83</v>
      </c>
      <c r="F220" t="s">
        <v>22</v>
      </c>
      <c r="G220" t="s">
        <v>675</v>
      </c>
      <c r="H220" t="s">
        <v>3543</v>
      </c>
      <c r="I220" s="5">
        <v>2500000</v>
      </c>
      <c r="J220">
        <v>2018</v>
      </c>
      <c r="K220">
        <v>5</v>
      </c>
      <c r="L220" t="s">
        <v>3455</v>
      </c>
      <c r="M220">
        <v>2</v>
      </c>
      <c r="N220" t="str">
        <f>TEXT(startup_funding[[#This Row],[Date]],"YYYY_MMMM")</f>
        <v>2018 May</v>
      </c>
    </row>
    <row r="221" spans="1:14" x14ac:dyDescent="0.3">
      <c r="A221">
        <v>262</v>
      </c>
      <c r="B221" s="2">
        <v>43229</v>
      </c>
      <c r="C221" t="s">
        <v>677</v>
      </c>
      <c r="D221" t="s">
        <v>28</v>
      </c>
      <c r="E221" t="s">
        <v>678</v>
      </c>
      <c r="F221" t="s">
        <v>19</v>
      </c>
      <c r="G221" t="s">
        <v>679</v>
      </c>
      <c r="H221" t="s">
        <v>3543</v>
      </c>
      <c r="I221" s="5">
        <v>1000000</v>
      </c>
      <c r="J221">
        <v>2018</v>
      </c>
      <c r="K221">
        <v>5</v>
      </c>
      <c r="L221" t="s">
        <v>3455</v>
      </c>
      <c r="M221">
        <v>2</v>
      </c>
      <c r="N221" t="str">
        <f>TEXT(startup_funding[[#This Row],[Date]],"YYYY_MMMM")</f>
        <v>2018 May</v>
      </c>
    </row>
    <row r="222" spans="1:14" x14ac:dyDescent="0.3">
      <c r="A222">
        <v>263</v>
      </c>
      <c r="B222" s="2">
        <v>43231</v>
      </c>
      <c r="C222" t="s">
        <v>680</v>
      </c>
      <c r="D222" t="s">
        <v>428</v>
      </c>
      <c r="E222" t="s">
        <v>681</v>
      </c>
      <c r="F222" t="s">
        <v>30</v>
      </c>
      <c r="G222" t="s">
        <v>682</v>
      </c>
      <c r="H222" t="s">
        <v>3543</v>
      </c>
      <c r="I222" s="5">
        <v>949000</v>
      </c>
      <c r="J222">
        <v>2018</v>
      </c>
      <c r="K222">
        <v>5</v>
      </c>
      <c r="L222" t="s">
        <v>3455</v>
      </c>
      <c r="M222">
        <v>2</v>
      </c>
      <c r="N222" t="str">
        <f>TEXT(startup_funding[[#This Row],[Date]],"YYYY_MMMM")</f>
        <v>2018 May</v>
      </c>
    </row>
    <row r="223" spans="1:14" x14ac:dyDescent="0.3">
      <c r="A223">
        <v>264</v>
      </c>
      <c r="B223" s="2">
        <v>43234</v>
      </c>
      <c r="C223" t="s">
        <v>436</v>
      </c>
      <c r="D223" t="s">
        <v>428</v>
      </c>
      <c r="E223" t="s">
        <v>683</v>
      </c>
      <c r="F223" t="s">
        <v>19</v>
      </c>
      <c r="G223" t="s">
        <v>684</v>
      </c>
      <c r="H223" t="s">
        <v>285</v>
      </c>
      <c r="I223" s="5">
        <v>24000000</v>
      </c>
      <c r="J223">
        <v>2018</v>
      </c>
      <c r="K223">
        <v>5</v>
      </c>
      <c r="L223" t="s">
        <v>3455</v>
      </c>
      <c r="M223">
        <v>2</v>
      </c>
      <c r="N223" t="str">
        <f>TEXT(startup_funding[[#This Row],[Date]],"YYYY_MMMM")</f>
        <v>2018 May</v>
      </c>
    </row>
    <row r="224" spans="1:14" x14ac:dyDescent="0.3">
      <c r="A224">
        <v>265</v>
      </c>
      <c r="B224" s="2">
        <v>43236</v>
      </c>
      <c r="C224" t="s">
        <v>685</v>
      </c>
      <c r="D224" t="s">
        <v>216</v>
      </c>
      <c r="E224" t="s">
        <v>686</v>
      </c>
      <c r="F224" t="s">
        <v>8</v>
      </c>
      <c r="G224" t="s">
        <v>687</v>
      </c>
      <c r="H224" t="s">
        <v>285</v>
      </c>
      <c r="I224" s="5">
        <v>4200000</v>
      </c>
      <c r="J224">
        <v>2018</v>
      </c>
      <c r="K224">
        <v>5</v>
      </c>
      <c r="L224" t="s">
        <v>3455</v>
      </c>
      <c r="M224">
        <v>2</v>
      </c>
      <c r="N224" t="str">
        <f>TEXT(startup_funding[[#This Row],[Date]],"YYYY_MMMM")</f>
        <v>2018 May</v>
      </c>
    </row>
    <row r="225" spans="1:14" x14ac:dyDescent="0.3">
      <c r="A225">
        <v>266</v>
      </c>
      <c r="B225" s="2">
        <v>43241</v>
      </c>
      <c r="C225" t="s">
        <v>688</v>
      </c>
      <c r="D225" t="s">
        <v>28</v>
      </c>
      <c r="E225" t="s">
        <v>689</v>
      </c>
      <c r="F225" t="s">
        <v>8</v>
      </c>
      <c r="G225" t="s">
        <v>218</v>
      </c>
      <c r="H225" t="s">
        <v>3543</v>
      </c>
      <c r="I225" s="5">
        <v>300000</v>
      </c>
      <c r="J225">
        <v>2018</v>
      </c>
      <c r="K225">
        <v>5</v>
      </c>
      <c r="L225" t="s">
        <v>3455</v>
      </c>
      <c r="M225">
        <v>2</v>
      </c>
      <c r="N225" t="str">
        <f>TEXT(startup_funding[[#This Row],[Date]],"YYYY_MMMM")</f>
        <v>2018 May</v>
      </c>
    </row>
    <row r="226" spans="1:14" x14ac:dyDescent="0.3">
      <c r="A226">
        <v>267</v>
      </c>
      <c r="B226" s="2">
        <v>43241</v>
      </c>
      <c r="C226" t="s">
        <v>376</v>
      </c>
      <c r="D226" t="s">
        <v>28</v>
      </c>
      <c r="E226" t="s">
        <v>690</v>
      </c>
      <c r="F226" t="s">
        <v>161</v>
      </c>
      <c r="G226" t="s">
        <v>691</v>
      </c>
      <c r="H226" t="s">
        <v>285</v>
      </c>
      <c r="I226" s="5">
        <v>7000000</v>
      </c>
      <c r="J226">
        <v>2018</v>
      </c>
      <c r="K226">
        <v>5</v>
      </c>
      <c r="L226" t="s">
        <v>3455</v>
      </c>
      <c r="M226">
        <v>2</v>
      </c>
      <c r="N226" t="str">
        <f>TEXT(startup_funding[[#This Row],[Date]],"YYYY_MMMM")</f>
        <v>2018 May</v>
      </c>
    </row>
    <row r="227" spans="1:14" x14ac:dyDescent="0.3">
      <c r="A227">
        <v>268</v>
      </c>
      <c r="B227" s="2">
        <v>43242</v>
      </c>
      <c r="C227" t="s">
        <v>692</v>
      </c>
      <c r="D227" t="s">
        <v>3547</v>
      </c>
      <c r="E227" t="s">
        <v>693</v>
      </c>
      <c r="F227" t="s">
        <v>8</v>
      </c>
      <c r="G227" t="s">
        <v>694</v>
      </c>
      <c r="H227" t="s">
        <v>3543</v>
      </c>
      <c r="I227" s="5">
        <v>500000</v>
      </c>
      <c r="J227">
        <v>2018</v>
      </c>
      <c r="K227">
        <v>5</v>
      </c>
      <c r="L227" t="s">
        <v>3455</v>
      </c>
      <c r="M227">
        <v>2</v>
      </c>
      <c r="N227" t="str">
        <f>TEXT(startup_funding[[#This Row],[Date]],"YYYY_MMMM")</f>
        <v>2018 May</v>
      </c>
    </row>
    <row r="228" spans="1:14" x14ac:dyDescent="0.3">
      <c r="A228">
        <v>269</v>
      </c>
      <c r="B228" s="2">
        <v>43242</v>
      </c>
      <c r="C228" t="s">
        <v>695</v>
      </c>
      <c r="D228" t="s">
        <v>428</v>
      </c>
      <c r="E228" t="s">
        <v>676</v>
      </c>
      <c r="F228" t="s">
        <v>8</v>
      </c>
      <c r="G228" t="s">
        <v>696</v>
      </c>
      <c r="H228" t="s">
        <v>3543</v>
      </c>
      <c r="I228" s="5">
        <v>735000</v>
      </c>
      <c r="J228">
        <v>2018</v>
      </c>
      <c r="K228">
        <v>5</v>
      </c>
      <c r="L228" t="s">
        <v>3455</v>
      </c>
      <c r="M228">
        <v>2</v>
      </c>
      <c r="N228" t="str">
        <f>TEXT(startup_funding[[#This Row],[Date]],"YYYY_MMMM")</f>
        <v>2018 May</v>
      </c>
    </row>
    <row r="229" spans="1:14" x14ac:dyDescent="0.3">
      <c r="A229">
        <v>270</v>
      </c>
      <c r="B229" s="2">
        <v>43243</v>
      </c>
      <c r="C229" t="s">
        <v>697</v>
      </c>
      <c r="D229" t="s">
        <v>323</v>
      </c>
      <c r="E229" t="s">
        <v>698</v>
      </c>
      <c r="F229" t="s">
        <v>8</v>
      </c>
      <c r="G229" t="s">
        <v>699</v>
      </c>
      <c r="H229" t="s">
        <v>3543</v>
      </c>
      <c r="I229" s="5">
        <v>735000</v>
      </c>
      <c r="J229">
        <v>2018</v>
      </c>
      <c r="K229">
        <v>5</v>
      </c>
      <c r="L229" t="s">
        <v>3455</v>
      </c>
      <c r="M229">
        <v>2</v>
      </c>
      <c r="N229" t="str">
        <f>TEXT(startup_funding[[#This Row],[Date]],"YYYY_MMMM")</f>
        <v>2018 May</v>
      </c>
    </row>
    <row r="230" spans="1:14" x14ac:dyDescent="0.3">
      <c r="A230">
        <v>271</v>
      </c>
      <c r="B230" s="2">
        <v>43243</v>
      </c>
      <c r="C230" t="s">
        <v>700</v>
      </c>
      <c r="D230" t="s">
        <v>3547</v>
      </c>
      <c r="E230" t="s">
        <v>701</v>
      </c>
      <c r="F230" t="s">
        <v>702</v>
      </c>
      <c r="G230" t="s">
        <v>703</v>
      </c>
      <c r="H230" t="s">
        <v>3543</v>
      </c>
      <c r="I230" s="5">
        <v>2000000</v>
      </c>
      <c r="J230">
        <v>2018</v>
      </c>
      <c r="K230">
        <v>5</v>
      </c>
      <c r="L230" t="s">
        <v>3455</v>
      </c>
      <c r="M230">
        <v>2</v>
      </c>
      <c r="N230" t="str">
        <f>TEXT(startup_funding[[#This Row],[Date]],"YYYY_MMMM")</f>
        <v>2018 May</v>
      </c>
    </row>
    <row r="231" spans="1:14" x14ac:dyDescent="0.3">
      <c r="A231">
        <v>272</v>
      </c>
      <c r="B231" s="2">
        <v>43244</v>
      </c>
      <c r="C231" t="s">
        <v>704</v>
      </c>
      <c r="D231" t="s">
        <v>69</v>
      </c>
      <c r="E231" t="s">
        <v>705</v>
      </c>
      <c r="F231" t="s">
        <v>90</v>
      </c>
      <c r="G231" t="s">
        <v>706</v>
      </c>
      <c r="H231" t="s">
        <v>3543</v>
      </c>
      <c r="I231" s="5">
        <v>2000000</v>
      </c>
      <c r="J231">
        <v>2018</v>
      </c>
      <c r="K231">
        <v>5</v>
      </c>
      <c r="L231" t="s">
        <v>3455</v>
      </c>
      <c r="M231">
        <v>2</v>
      </c>
      <c r="N231" t="str">
        <f>TEXT(startup_funding[[#This Row],[Date]],"YYYY_MMMM")</f>
        <v>2018 May</v>
      </c>
    </row>
    <row r="232" spans="1:14" x14ac:dyDescent="0.3">
      <c r="A232">
        <v>273</v>
      </c>
      <c r="B232" s="2">
        <v>43244</v>
      </c>
      <c r="C232" t="s">
        <v>707</v>
      </c>
      <c r="D232" t="s">
        <v>3551</v>
      </c>
      <c r="E232" t="s">
        <v>708</v>
      </c>
      <c r="F232" t="s">
        <v>90</v>
      </c>
      <c r="G232" t="s">
        <v>709</v>
      </c>
      <c r="H232" t="s">
        <v>3543</v>
      </c>
      <c r="I232" s="5">
        <v>293000</v>
      </c>
      <c r="J232">
        <v>2018</v>
      </c>
      <c r="K232">
        <v>5</v>
      </c>
      <c r="L232" t="s">
        <v>3455</v>
      </c>
      <c r="M232">
        <v>2</v>
      </c>
      <c r="N232" t="str">
        <f>TEXT(startup_funding[[#This Row],[Date]],"YYYY_MMMM")</f>
        <v>2018 May</v>
      </c>
    </row>
    <row r="233" spans="1:14" x14ac:dyDescent="0.3">
      <c r="A233">
        <v>274</v>
      </c>
      <c r="B233" s="2">
        <v>43247</v>
      </c>
      <c r="C233" t="s">
        <v>710</v>
      </c>
      <c r="D233" t="s">
        <v>428</v>
      </c>
      <c r="E233" t="s">
        <v>711</v>
      </c>
      <c r="F233" t="s">
        <v>19</v>
      </c>
      <c r="G233" t="s">
        <v>712</v>
      </c>
      <c r="H233" t="s">
        <v>3543</v>
      </c>
      <c r="I233" s="5">
        <v>12000000</v>
      </c>
      <c r="J233">
        <v>2018</v>
      </c>
      <c r="K233">
        <v>5</v>
      </c>
      <c r="L233" t="s">
        <v>3455</v>
      </c>
      <c r="M233">
        <v>2</v>
      </c>
      <c r="N233" t="str">
        <f>TEXT(startup_funding[[#This Row],[Date]],"YYYY_MMMM")</f>
        <v>2018 May</v>
      </c>
    </row>
    <row r="234" spans="1:14" x14ac:dyDescent="0.3">
      <c r="A234">
        <v>275</v>
      </c>
      <c r="B234" s="2">
        <v>43248</v>
      </c>
      <c r="C234" t="s">
        <v>713</v>
      </c>
      <c r="D234" t="s">
        <v>216</v>
      </c>
      <c r="E234" t="s">
        <v>714</v>
      </c>
      <c r="F234" t="s">
        <v>19</v>
      </c>
      <c r="G234" t="s">
        <v>715</v>
      </c>
      <c r="H234" t="s">
        <v>3543</v>
      </c>
      <c r="I234" s="5">
        <v>200000</v>
      </c>
      <c r="J234">
        <v>2018</v>
      </c>
      <c r="K234">
        <v>5</v>
      </c>
      <c r="L234" t="s">
        <v>3455</v>
      </c>
      <c r="M234">
        <v>2</v>
      </c>
      <c r="N234" t="str">
        <f>TEXT(startup_funding[[#This Row],[Date]],"YYYY_MMMM")</f>
        <v>2018 May</v>
      </c>
    </row>
    <row r="235" spans="1:14" x14ac:dyDescent="0.3">
      <c r="A235">
        <v>276</v>
      </c>
      <c r="B235" s="2">
        <v>43249</v>
      </c>
      <c r="C235" t="s">
        <v>716</v>
      </c>
      <c r="D235" t="s">
        <v>428</v>
      </c>
      <c r="E235" t="s">
        <v>711</v>
      </c>
      <c r="F235" t="s">
        <v>161</v>
      </c>
      <c r="G235" t="s">
        <v>717</v>
      </c>
      <c r="H235" t="s">
        <v>3543</v>
      </c>
      <c r="I235" s="5">
        <v>1500000</v>
      </c>
      <c r="J235">
        <v>2018</v>
      </c>
      <c r="K235">
        <v>5</v>
      </c>
      <c r="L235" t="s">
        <v>3455</v>
      </c>
      <c r="M235">
        <v>2</v>
      </c>
      <c r="N235" t="str">
        <f>TEXT(startup_funding[[#This Row],[Date]],"YYYY_MMMM")</f>
        <v>2018 May</v>
      </c>
    </row>
    <row r="236" spans="1:14" x14ac:dyDescent="0.3">
      <c r="A236">
        <v>277</v>
      </c>
      <c r="B236" s="2">
        <v>43249</v>
      </c>
      <c r="C236" t="s">
        <v>718</v>
      </c>
      <c r="D236" t="s">
        <v>28</v>
      </c>
      <c r="E236" t="s">
        <v>719</v>
      </c>
      <c r="F236" t="s">
        <v>8</v>
      </c>
      <c r="G236" t="s">
        <v>720</v>
      </c>
      <c r="H236" t="s">
        <v>285</v>
      </c>
      <c r="I236" s="5">
        <v>8000000</v>
      </c>
      <c r="J236">
        <v>2018</v>
      </c>
      <c r="K236">
        <v>5</v>
      </c>
      <c r="L236" t="s">
        <v>3455</v>
      </c>
      <c r="M236">
        <v>2</v>
      </c>
      <c r="N236" t="str">
        <f>TEXT(startup_funding[[#This Row],[Date]],"YYYY_MMMM")</f>
        <v>2018 May</v>
      </c>
    </row>
    <row r="237" spans="1:14" x14ac:dyDescent="0.3">
      <c r="A237">
        <v>279</v>
      </c>
      <c r="B237" s="2">
        <v>43250</v>
      </c>
      <c r="C237" t="s">
        <v>721</v>
      </c>
      <c r="D237" t="s">
        <v>28</v>
      </c>
      <c r="E237" t="s">
        <v>722</v>
      </c>
      <c r="F237" t="s">
        <v>8</v>
      </c>
      <c r="G237" t="s">
        <v>723</v>
      </c>
      <c r="H237" t="s">
        <v>285</v>
      </c>
      <c r="I237" s="5">
        <v>14000000</v>
      </c>
      <c r="J237">
        <v>2018</v>
      </c>
      <c r="K237">
        <v>5</v>
      </c>
      <c r="L237" t="s">
        <v>3455</v>
      </c>
      <c r="M237">
        <v>2</v>
      </c>
      <c r="N237" t="str">
        <f>TEXT(startup_funding[[#This Row],[Date]],"YYYY_MMMM")</f>
        <v>2018 May</v>
      </c>
    </row>
    <row r="238" spans="1:14" x14ac:dyDescent="0.3">
      <c r="A238">
        <v>280</v>
      </c>
      <c r="B238" s="2">
        <v>43251</v>
      </c>
      <c r="C238" t="s">
        <v>724</v>
      </c>
      <c r="D238" t="s">
        <v>428</v>
      </c>
      <c r="E238" t="s">
        <v>725</v>
      </c>
      <c r="F238" t="s">
        <v>123</v>
      </c>
      <c r="G238" t="s">
        <v>726</v>
      </c>
      <c r="H238" t="s">
        <v>3543</v>
      </c>
      <c r="I238" s="5">
        <v>1300000</v>
      </c>
      <c r="J238">
        <v>2018</v>
      </c>
      <c r="K238">
        <v>5</v>
      </c>
      <c r="L238" t="s">
        <v>3455</v>
      </c>
      <c r="M238">
        <v>2</v>
      </c>
      <c r="N238" t="str">
        <f>TEXT(startup_funding[[#This Row],[Date]],"YYYY_MMMM")</f>
        <v>2018 May</v>
      </c>
    </row>
    <row r="239" spans="1:14" x14ac:dyDescent="0.3">
      <c r="A239">
        <v>281</v>
      </c>
      <c r="B239" s="2">
        <v>43192</v>
      </c>
      <c r="C239" t="s">
        <v>727</v>
      </c>
      <c r="D239" t="s">
        <v>428</v>
      </c>
      <c r="E239" t="s">
        <v>728</v>
      </c>
      <c r="F239" t="s">
        <v>19</v>
      </c>
      <c r="G239" t="s">
        <v>729</v>
      </c>
      <c r="H239" t="s">
        <v>285</v>
      </c>
      <c r="I239" s="5">
        <v>2000000</v>
      </c>
      <c r="J239">
        <v>2018</v>
      </c>
      <c r="K239">
        <v>4</v>
      </c>
      <c r="L239" t="s">
        <v>3456</v>
      </c>
      <c r="M239">
        <v>2</v>
      </c>
      <c r="N239" t="str">
        <f>TEXT(startup_funding[[#This Row],[Date]],"YYYY_MMMM")</f>
        <v>2018 Apr</v>
      </c>
    </row>
    <row r="240" spans="1:14" x14ac:dyDescent="0.3">
      <c r="A240">
        <v>282</v>
      </c>
      <c r="B240" s="2">
        <v>43192</v>
      </c>
      <c r="C240" t="s">
        <v>730</v>
      </c>
      <c r="D240" t="s">
        <v>28</v>
      </c>
      <c r="E240" t="s">
        <v>731</v>
      </c>
      <c r="F240" t="s">
        <v>732</v>
      </c>
      <c r="G240" t="s">
        <v>733</v>
      </c>
      <c r="H240" t="s">
        <v>3543</v>
      </c>
      <c r="I240" s="5">
        <v>307600</v>
      </c>
      <c r="J240">
        <v>2018</v>
      </c>
      <c r="K240">
        <v>4</v>
      </c>
      <c r="L240" t="s">
        <v>3456</v>
      </c>
      <c r="M240">
        <v>2</v>
      </c>
      <c r="N240" t="str">
        <f>TEXT(startup_funding[[#This Row],[Date]],"YYYY_MMMM")</f>
        <v>2018 Apr</v>
      </c>
    </row>
    <row r="241" spans="1:14" x14ac:dyDescent="0.3">
      <c r="A241">
        <v>285</v>
      </c>
      <c r="B241" s="2">
        <v>43194</v>
      </c>
      <c r="C241" t="s">
        <v>734</v>
      </c>
      <c r="D241" t="s">
        <v>3547</v>
      </c>
      <c r="E241" t="s">
        <v>735</v>
      </c>
      <c r="F241" t="s">
        <v>8</v>
      </c>
      <c r="G241" t="s">
        <v>736</v>
      </c>
      <c r="H241" t="s">
        <v>285</v>
      </c>
      <c r="I241" s="5">
        <v>55000000</v>
      </c>
      <c r="J241">
        <v>2018</v>
      </c>
      <c r="K241">
        <v>4</v>
      </c>
      <c r="L241" t="s">
        <v>3456</v>
      </c>
      <c r="M241">
        <v>2</v>
      </c>
      <c r="N241" t="str">
        <f>TEXT(startup_funding[[#This Row],[Date]],"YYYY_MMMM")</f>
        <v>2018 Apr</v>
      </c>
    </row>
    <row r="242" spans="1:14" x14ac:dyDescent="0.3">
      <c r="A242">
        <v>286</v>
      </c>
      <c r="B242" s="2">
        <v>43195</v>
      </c>
      <c r="C242" t="s">
        <v>737</v>
      </c>
      <c r="D242" t="s">
        <v>69</v>
      </c>
      <c r="E242" t="s">
        <v>667</v>
      </c>
      <c r="F242" t="s">
        <v>123</v>
      </c>
      <c r="G242" t="s">
        <v>738</v>
      </c>
      <c r="H242" t="s">
        <v>3543</v>
      </c>
      <c r="I242" s="5">
        <v>150000</v>
      </c>
      <c r="J242">
        <v>2018</v>
      </c>
      <c r="K242">
        <v>4</v>
      </c>
      <c r="L242" t="s">
        <v>3456</v>
      </c>
      <c r="M242">
        <v>2</v>
      </c>
      <c r="N242" t="str">
        <f>TEXT(startup_funding[[#This Row],[Date]],"YYYY_MMMM")</f>
        <v>2018 Apr</v>
      </c>
    </row>
    <row r="243" spans="1:14" x14ac:dyDescent="0.3">
      <c r="A243">
        <v>287</v>
      </c>
      <c r="B243" s="2">
        <v>43195</v>
      </c>
      <c r="C243" t="s">
        <v>739</v>
      </c>
      <c r="D243" t="s">
        <v>69</v>
      </c>
      <c r="E243" t="s">
        <v>740</v>
      </c>
      <c r="F243" t="s">
        <v>8</v>
      </c>
      <c r="G243" t="s">
        <v>741</v>
      </c>
      <c r="H243" t="s">
        <v>285</v>
      </c>
      <c r="I243" s="5">
        <v>10000000</v>
      </c>
      <c r="J243">
        <v>2018</v>
      </c>
      <c r="K243">
        <v>4</v>
      </c>
      <c r="L243" t="s">
        <v>3456</v>
      </c>
      <c r="M243">
        <v>2</v>
      </c>
      <c r="N243" t="str">
        <f>TEXT(startup_funding[[#This Row],[Date]],"YYYY_MMMM")</f>
        <v>2018 Apr</v>
      </c>
    </row>
    <row r="244" spans="1:14" x14ac:dyDescent="0.3">
      <c r="A244">
        <v>288</v>
      </c>
      <c r="B244" s="2">
        <v>43199</v>
      </c>
      <c r="C244" t="s">
        <v>742</v>
      </c>
      <c r="D244" t="s">
        <v>3547</v>
      </c>
      <c r="E244" t="s">
        <v>743</v>
      </c>
      <c r="F244" t="s">
        <v>22</v>
      </c>
      <c r="G244" t="s">
        <v>744</v>
      </c>
      <c r="H244" t="s">
        <v>3543</v>
      </c>
      <c r="I244" s="5">
        <v>2800000</v>
      </c>
      <c r="J244">
        <v>2018</v>
      </c>
      <c r="K244">
        <v>4</v>
      </c>
      <c r="L244" t="s">
        <v>3456</v>
      </c>
      <c r="M244">
        <v>2</v>
      </c>
      <c r="N244" t="str">
        <f>TEXT(startup_funding[[#This Row],[Date]],"YYYY_MMMM")</f>
        <v>2018 Apr</v>
      </c>
    </row>
    <row r="245" spans="1:14" x14ac:dyDescent="0.3">
      <c r="A245">
        <v>289</v>
      </c>
      <c r="B245" s="2">
        <v>43199</v>
      </c>
      <c r="C245" t="s">
        <v>745</v>
      </c>
      <c r="D245" t="s">
        <v>428</v>
      </c>
      <c r="E245" t="s">
        <v>746</v>
      </c>
      <c r="F245" t="s">
        <v>19</v>
      </c>
      <c r="G245" t="s">
        <v>747</v>
      </c>
      <c r="H245" t="s">
        <v>3543</v>
      </c>
      <c r="I245" s="5">
        <v>1000000</v>
      </c>
      <c r="J245">
        <v>2018</v>
      </c>
      <c r="K245">
        <v>4</v>
      </c>
      <c r="L245" t="s">
        <v>3456</v>
      </c>
      <c r="M245">
        <v>2</v>
      </c>
      <c r="N245" t="str">
        <f>TEXT(startup_funding[[#This Row],[Date]],"YYYY_MMMM")</f>
        <v>2018 Apr</v>
      </c>
    </row>
    <row r="246" spans="1:14" x14ac:dyDescent="0.3">
      <c r="A246">
        <v>293</v>
      </c>
      <c r="B246" s="2">
        <v>43200</v>
      </c>
      <c r="C246" t="s">
        <v>748</v>
      </c>
      <c r="D246" t="s">
        <v>428</v>
      </c>
      <c r="E246" t="s">
        <v>749</v>
      </c>
      <c r="F246" t="s">
        <v>161</v>
      </c>
      <c r="G246" t="s">
        <v>750</v>
      </c>
      <c r="H246" t="s">
        <v>285</v>
      </c>
      <c r="I246" s="5">
        <v>12000000</v>
      </c>
      <c r="J246">
        <v>2018</v>
      </c>
      <c r="K246">
        <v>4</v>
      </c>
      <c r="L246" t="s">
        <v>3456</v>
      </c>
      <c r="M246">
        <v>2</v>
      </c>
      <c r="N246" t="str">
        <f>TEXT(startup_funding[[#This Row],[Date]],"YYYY_MMMM")</f>
        <v>2018 Apr</v>
      </c>
    </row>
    <row r="247" spans="1:14" x14ac:dyDescent="0.3">
      <c r="A247">
        <v>294</v>
      </c>
      <c r="B247" s="2">
        <v>43202</v>
      </c>
      <c r="C247" t="s">
        <v>751</v>
      </c>
      <c r="D247" t="s">
        <v>216</v>
      </c>
      <c r="E247" t="s">
        <v>752</v>
      </c>
      <c r="F247" t="s">
        <v>90</v>
      </c>
      <c r="G247" t="s">
        <v>753</v>
      </c>
      <c r="H247" t="s">
        <v>3543</v>
      </c>
      <c r="I247" s="5">
        <v>1000000</v>
      </c>
      <c r="J247">
        <v>2018</v>
      </c>
      <c r="K247">
        <v>4</v>
      </c>
      <c r="L247" t="s">
        <v>3456</v>
      </c>
      <c r="M247">
        <v>2</v>
      </c>
      <c r="N247" t="str">
        <f>TEXT(startup_funding[[#This Row],[Date]],"YYYY_MMMM")</f>
        <v>2018 Apr</v>
      </c>
    </row>
    <row r="248" spans="1:14" x14ac:dyDescent="0.3">
      <c r="A248">
        <v>295</v>
      </c>
      <c r="B248" s="2">
        <v>43202</v>
      </c>
      <c r="C248" t="s">
        <v>612</v>
      </c>
      <c r="D248" t="s">
        <v>3547</v>
      </c>
      <c r="E248" t="s">
        <v>258</v>
      </c>
      <c r="F248" t="s">
        <v>161</v>
      </c>
      <c r="G248" t="s">
        <v>754</v>
      </c>
      <c r="H248" t="s">
        <v>76</v>
      </c>
      <c r="I248" s="5">
        <v>4600000</v>
      </c>
      <c r="J248">
        <v>2018</v>
      </c>
      <c r="K248">
        <v>4</v>
      </c>
      <c r="L248" t="s">
        <v>3456</v>
      </c>
      <c r="M248">
        <v>2</v>
      </c>
      <c r="N248" t="str">
        <f>TEXT(startup_funding[[#This Row],[Date]],"YYYY_MMMM")</f>
        <v>2018 Apr</v>
      </c>
    </row>
    <row r="249" spans="1:14" x14ac:dyDescent="0.3">
      <c r="A249">
        <v>296</v>
      </c>
      <c r="B249" s="2">
        <v>43203</v>
      </c>
      <c r="C249" t="s">
        <v>755</v>
      </c>
      <c r="D249" t="s">
        <v>3547</v>
      </c>
      <c r="E249" t="s">
        <v>258</v>
      </c>
      <c r="F249" t="s">
        <v>19</v>
      </c>
      <c r="G249" t="s">
        <v>756</v>
      </c>
      <c r="H249" t="s">
        <v>3543</v>
      </c>
      <c r="I249" s="5">
        <v>2000000</v>
      </c>
      <c r="J249">
        <v>2018</v>
      </c>
      <c r="K249">
        <v>4</v>
      </c>
      <c r="L249" t="s">
        <v>3456</v>
      </c>
      <c r="M249">
        <v>2</v>
      </c>
      <c r="N249" t="str">
        <f>TEXT(startup_funding[[#This Row],[Date]],"YYYY_MMMM")</f>
        <v>2018 Apr</v>
      </c>
    </row>
    <row r="250" spans="1:14" x14ac:dyDescent="0.3">
      <c r="A250">
        <v>297</v>
      </c>
      <c r="B250" s="2">
        <v>43206</v>
      </c>
      <c r="C250" t="s">
        <v>757</v>
      </c>
      <c r="D250" t="s">
        <v>428</v>
      </c>
      <c r="E250" t="s">
        <v>758</v>
      </c>
      <c r="F250" t="s">
        <v>90</v>
      </c>
      <c r="G250" t="s">
        <v>759</v>
      </c>
      <c r="H250" t="s">
        <v>3543</v>
      </c>
      <c r="I250" s="5">
        <v>500000</v>
      </c>
      <c r="J250">
        <v>2018</v>
      </c>
      <c r="K250">
        <v>4</v>
      </c>
      <c r="L250" t="s">
        <v>3456</v>
      </c>
      <c r="M250">
        <v>2</v>
      </c>
      <c r="N250" t="str">
        <f>TEXT(startup_funding[[#This Row],[Date]],"YYYY_MMMM")</f>
        <v>2018 Apr</v>
      </c>
    </row>
    <row r="251" spans="1:14" x14ac:dyDescent="0.3">
      <c r="A251">
        <v>299</v>
      </c>
      <c r="B251" s="2">
        <v>43208</v>
      </c>
      <c r="C251" t="s">
        <v>760</v>
      </c>
      <c r="D251" t="s">
        <v>428</v>
      </c>
      <c r="E251" t="s">
        <v>761</v>
      </c>
      <c r="F251" t="s">
        <v>19</v>
      </c>
      <c r="G251" t="s">
        <v>762</v>
      </c>
      <c r="H251" t="s">
        <v>285</v>
      </c>
      <c r="I251" s="5">
        <v>22000000</v>
      </c>
      <c r="J251">
        <v>2018</v>
      </c>
      <c r="K251">
        <v>4</v>
      </c>
      <c r="L251" t="s">
        <v>3456</v>
      </c>
      <c r="M251">
        <v>2</v>
      </c>
      <c r="N251" t="str">
        <f>TEXT(startup_funding[[#This Row],[Date]],"YYYY_MMMM")</f>
        <v>2018 Apr</v>
      </c>
    </row>
    <row r="252" spans="1:14" x14ac:dyDescent="0.3">
      <c r="A252">
        <v>302</v>
      </c>
      <c r="B252" s="2">
        <v>43209</v>
      </c>
      <c r="C252" t="s">
        <v>763</v>
      </c>
      <c r="D252" t="s">
        <v>28</v>
      </c>
      <c r="E252" t="s">
        <v>764</v>
      </c>
      <c r="F252" t="s">
        <v>8</v>
      </c>
      <c r="G252" t="s">
        <v>765</v>
      </c>
      <c r="H252" t="s">
        <v>3543</v>
      </c>
      <c r="I252" s="5">
        <v>1100000</v>
      </c>
      <c r="J252">
        <v>2018</v>
      </c>
      <c r="K252">
        <v>4</v>
      </c>
      <c r="L252" t="s">
        <v>3456</v>
      </c>
      <c r="M252">
        <v>2</v>
      </c>
      <c r="N252" t="str">
        <f>TEXT(startup_funding[[#This Row],[Date]],"YYYY_MMMM")</f>
        <v>2018 Apr</v>
      </c>
    </row>
    <row r="253" spans="1:14" x14ac:dyDescent="0.3">
      <c r="A253">
        <v>303</v>
      </c>
      <c r="B253" s="2">
        <v>43209</v>
      </c>
      <c r="C253" t="s">
        <v>766</v>
      </c>
      <c r="D253" t="s">
        <v>28</v>
      </c>
      <c r="E253" t="s">
        <v>767</v>
      </c>
      <c r="F253" t="s">
        <v>161</v>
      </c>
      <c r="G253" t="s">
        <v>768</v>
      </c>
      <c r="H253" t="s">
        <v>285</v>
      </c>
      <c r="I253" s="5">
        <v>23000000</v>
      </c>
      <c r="J253">
        <v>2018</v>
      </c>
      <c r="K253">
        <v>4</v>
      </c>
      <c r="L253" t="s">
        <v>3456</v>
      </c>
      <c r="M253">
        <v>2</v>
      </c>
      <c r="N253" t="str">
        <f>TEXT(startup_funding[[#This Row],[Date]],"YYYY_MMMM")</f>
        <v>2018 Apr</v>
      </c>
    </row>
    <row r="254" spans="1:14" x14ac:dyDescent="0.3">
      <c r="A254">
        <v>305</v>
      </c>
      <c r="B254" s="2">
        <v>43212</v>
      </c>
      <c r="C254" t="s">
        <v>769</v>
      </c>
      <c r="D254" t="s">
        <v>216</v>
      </c>
      <c r="E254" t="s">
        <v>770</v>
      </c>
      <c r="F254" t="s">
        <v>19</v>
      </c>
      <c r="G254" t="s">
        <v>771</v>
      </c>
      <c r="H254" t="s">
        <v>3543</v>
      </c>
      <c r="I254" s="5">
        <v>1900000</v>
      </c>
      <c r="J254">
        <v>2018</v>
      </c>
      <c r="K254">
        <v>4</v>
      </c>
      <c r="L254" t="s">
        <v>3456</v>
      </c>
      <c r="M254">
        <v>2</v>
      </c>
      <c r="N254" t="str">
        <f>TEXT(startup_funding[[#This Row],[Date]],"YYYY_MMMM")</f>
        <v>2018 Apr</v>
      </c>
    </row>
    <row r="255" spans="1:14" x14ac:dyDescent="0.3">
      <c r="A255">
        <v>306</v>
      </c>
      <c r="B255" s="2">
        <v>43212</v>
      </c>
      <c r="C255" t="s">
        <v>436</v>
      </c>
      <c r="D255" t="s">
        <v>428</v>
      </c>
      <c r="E255" t="s">
        <v>683</v>
      </c>
      <c r="F255" t="s">
        <v>19</v>
      </c>
      <c r="G255" t="s">
        <v>684</v>
      </c>
      <c r="H255" t="s">
        <v>285</v>
      </c>
      <c r="I255" s="5">
        <v>11000000</v>
      </c>
      <c r="J255">
        <v>2018</v>
      </c>
      <c r="K255">
        <v>4</v>
      </c>
      <c r="L255" t="s">
        <v>3456</v>
      </c>
      <c r="M255">
        <v>2</v>
      </c>
      <c r="N255" t="str">
        <f>TEXT(startup_funding[[#This Row],[Date]],"YYYY_MMMM")</f>
        <v>2018 Apr</v>
      </c>
    </row>
    <row r="256" spans="1:14" x14ac:dyDescent="0.3">
      <c r="A256">
        <v>308</v>
      </c>
      <c r="B256" s="2">
        <v>43213</v>
      </c>
      <c r="C256" t="s">
        <v>772</v>
      </c>
      <c r="D256" t="s">
        <v>3547</v>
      </c>
      <c r="E256" t="s">
        <v>258</v>
      </c>
      <c r="F256" t="s">
        <v>8</v>
      </c>
      <c r="G256" t="s">
        <v>773</v>
      </c>
      <c r="H256" t="s">
        <v>285</v>
      </c>
      <c r="I256" s="5">
        <v>22000000</v>
      </c>
      <c r="J256">
        <v>2018</v>
      </c>
      <c r="K256">
        <v>4</v>
      </c>
      <c r="L256" t="s">
        <v>3456</v>
      </c>
      <c r="M256">
        <v>2</v>
      </c>
      <c r="N256" t="str">
        <f>TEXT(startup_funding[[#This Row],[Date]],"YYYY_MMMM")</f>
        <v>2018 Apr</v>
      </c>
    </row>
    <row r="257" spans="1:14" x14ac:dyDescent="0.3">
      <c r="A257">
        <v>309</v>
      </c>
      <c r="B257" s="2">
        <v>43215</v>
      </c>
      <c r="C257" t="s">
        <v>774</v>
      </c>
      <c r="D257" t="s">
        <v>428</v>
      </c>
      <c r="E257" t="s">
        <v>749</v>
      </c>
      <c r="F257" t="s">
        <v>90</v>
      </c>
      <c r="G257" t="s">
        <v>775</v>
      </c>
      <c r="H257" t="s">
        <v>3543</v>
      </c>
      <c r="I257" s="5">
        <v>246000</v>
      </c>
      <c r="J257">
        <v>2018</v>
      </c>
      <c r="K257">
        <v>4</v>
      </c>
      <c r="L257" t="s">
        <v>3456</v>
      </c>
      <c r="M257">
        <v>2</v>
      </c>
      <c r="N257" t="str">
        <f>TEXT(startup_funding[[#This Row],[Date]],"YYYY_MMMM")</f>
        <v>2018 Apr</v>
      </c>
    </row>
    <row r="258" spans="1:14" x14ac:dyDescent="0.3">
      <c r="A258">
        <v>310</v>
      </c>
      <c r="B258" s="2">
        <v>43216</v>
      </c>
      <c r="C258" t="s">
        <v>776</v>
      </c>
      <c r="D258" t="s">
        <v>28</v>
      </c>
      <c r="E258" t="s">
        <v>777</v>
      </c>
      <c r="F258" t="s">
        <v>90</v>
      </c>
      <c r="G258" t="s">
        <v>778</v>
      </c>
      <c r="H258" t="s">
        <v>285</v>
      </c>
      <c r="I258" s="5">
        <v>5500000</v>
      </c>
      <c r="J258">
        <v>2018</v>
      </c>
      <c r="K258">
        <v>4</v>
      </c>
      <c r="L258" t="s">
        <v>3456</v>
      </c>
      <c r="M258">
        <v>2</v>
      </c>
      <c r="N258" t="str">
        <f>TEXT(startup_funding[[#This Row],[Date]],"YYYY_MMMM")</f>
        <v>2018 Apr</v>
      </c>
    </row>
    <row r="259" spans="1:14" x14ac:dyDescent="0.3">
      <c r="A259">
        <v>312</v>
      </c>
      <c r="B259" s="2">
        <v>43217</v>
      </c>
      <c r="C259" t="s">
        <v>779</v>
      </c>
      <c r="D259" t="s">
        <v>428</v>
      </c>
      <c r="E259" t="s">
        <v>780</v>
      </c>
      <c r="F259" t="s">
        <v>161</v>
      </c>
      <c r="G259" t="s">
        <v>781</v>
      </c>
      <c r="H259" t="s">
        <v>285</v>
      </c>
      <c r="I259" s="5">
        <v>10000000</v>
      </c>
      <c r="J259">
        <v>2018</v>
      </c>
      <c r="K259">
        <v>4</v>
      </c>
      <c r="L259" t="s">
        <v>3456</v>
      </c>
      <c r="M259">
        <v>2</v>
      </c>
      <c r="N259" t="str">
        <f>TEXT(startup_funding[[#This Row],[Date]],"YYYY_MMMM")</f>
        <v>2018 Apr</v>
      </c>
    </row>
    <row r="260" spans="1:14" x14ac:dyDescent="0.3">
      <c r="A260">
        <v>314</v>
      </c>
      <c r="B260" s="2">
        <v>43220</v>
      </c>
      <c r="C260" t="s">
        <v>782</v>
      </c>
      <c r="D260" t="s">
        <v>428</v>
      </c>
      <c r="E260" t="s">
        <v>783</v>
      </c>
      <c r="F260" t="s">
        <v>19</v>
      </c>
      <c r="G260" t="s">
        <v>784</v>
      </c>
      <c r="H260" t="s">
        <v>285</v>
      </c>
      <c r="I260" s="5">
        <v>7500000</v>
      </c>
      <c r="J260">
        <v>2018</v>
      </c>
      <c r="K260">
        <v>4</v>
      </c>
      <c r="L260" t="s">
        <v>3456</v>
      </c>
      <c r="M260">
        <v>2</v>
      </c>
      <c r="N260" t="str">
        <f>TEXT(startup_funding[[#This Row],[Date]],"YYYY_MMMM")</f>
        <v>2018 Apr</v>
      </c>
    </row>
    <row r="261" spans="1:14" x14ac:dyDescent="0.3">
      <c r="A261">
        <v>315</v>
      </c>
      <c r="B261" s="2">
        <v>43220</v>
      </c>
      <c r="C261" t="s">
        <v>785</v>
      </c>
      <c r="D261" t="s">
        <v>3547</v>
      </c>
      <c r="E261" t="s">
        <v>786</v>
      </c>
      <c r="F261" t="s">
        <v>161</v>
      </c>
      <c r="G261" t="s">
        <v>787</v>
      </c>
      <c r="H261" t="s">
        <v>3543</v>
      </c>
      <c r="I261" s="5">
        <v>978000</v>
      </c>
      <c r="J261">
        <v>2018</v>
      </c>
      <c r="K261">
        <v>4</v>
      </c>
      <c r="L261" t="s">
        <v>3456</v>
      </c>
      <c r="M261">
        <v>2</v>
      </c>
      <c r="N261" t="str">
        <f>TEXT(startup_funding[[#This Row],[Date]],"YYYY_MMMM")</f>
        <v>2018 Apr</v>
      </c>
    </row>
    <row r="262" spans="1:14" x14ac:dyDescent="0.3">
      <c r="A262">
        <v>317</v>
      </c>
      <c r="B262" s="2">
        <v>43160</v>
      </c>
      <c r="C262" t="s">
        <v>788</v>
      </c>
      <c r="D262" t="s">
        <v>428</v>
      </c>
      <c r="E262" t="s">
        <v>789</v>
      </c>
      <c r="F262" t="s">
        <v>59</v>
      </c>
      <c r="G262" t="s">
        <v>790</v>
      </c>
      <c r="H262" t="s">
        <v>285</v>
      </c>
      <c r="I262" s="5">
        <v>3000000</v>
      </c>
      <c r="J262">
        <v>2018</v>
      </c>
      <c r="K262">
        <v>3</v>
      </c>
      <c r="L262" t="s">
        <v>3458</v>
      </c>
      <c r="M262">
        <v>1</v>
      </c>
      <c r="N262" t="str">
        <f>TEXT(startup_funding[[#This Row],[Date]],"YYYY_MMMM")</f>
        <v>2018 Mar</v>
      </c>
    </row>
    <row r="263" spans="1:14" x14ac:dyDescent="0.3">
      <c r="A263">
        <v>318</v>
      </c>
      <c r="B263" s="2">
        <v>43160</v>
      </c>
      <c r="C263" t="s">
        <v>791</v>
      </c>
      <c r="D263" t="s">
        <v>323</v>
      </c>
      <c r="E263" t="s">
        <v>792</v>
      </c>
      <c r="F263" t="s">
        <v>8</v>
      </c>
      <c r="G263" t="s">
        <v>793</v>
      </c>
      <c r="H263" t="s">
        <v>285</v>
      </c>
      <c r="I263" s="5">
        <v>12000000</v>
      </c>
      <c r="J263">
        <v>2018</v>
      </c>
      <c r="K263">
        <v>3</v>
      </c>
      <c r="L263" t="s">
        <v>3458</v>
      </c>
      <c r="M263">
        <v>1</v>
      </c>
      <c r="N263" t="str">
        <f>TEXT(startup_funding[[#This Row],[Date]],"YYYY_MMMM")</f>
        <v>2018 Mar</v>
      </c>
    </row>
    <row r="264" spans="1:14" x14ac:dyDescent="0.3">
      <c r="A264">
        <v>319</v>
      </c>
      <c r="B264" s="2">
        <v>43162</v>
      </c>
      <c r="C264" t="s">
        <v>280</v>
      </c>
      <c r="D264" t="s">
        <v>428</v>
      </c>
      <c r="E264" t="s">
        <v>794</v>
      </c>
      <c r="F264" t="s">
        <v>8</v>
      </c>
      <c r="G264" t="s">
        <v>795</v>
      </c>
      <c r="H264" t="s">
        <v>3543</v>
      </c>
      <c r="I264" s="5">
        <v>250000</v>
      </c>
      <c r="J264">
        <v>2018</v>
      </c>
      <c r="K264">
        <v>3</v>
      </c>
      <c r="L264" t="s">
        <v>3458</v>
      </c>
      <c r="M264">
        <v>1</v>
      </c>
      <c r="N264" t="str">
        <f>TEXT(startup_funding[[#This Row],[Date]],"YYYY_MMMM")</f>
        <v>2018 Mar</v>
      </c>
    </row>
    <row r="265" spans="1:14" x14ac:dyDescent="0.3">
      <c r="A265">
        <v>320</v>
      </c>
      <c r="B265" s="2">
        <v>43163</v>
      </c>
      <c r="C265" t="s">
        <v>796</v>
      </c>
      <c r="D265" t="s">
        <v>28</v>
      </c>
      <c r="E265" t="s">
        <v>681</v>
      </c>
      <c r="F265" t="s">
        <v>358</v>
      </c>
      <c r="G265" t="s">
        <v>797</v>
      </c>
      <c r="H265" t="s">
        <v>3543</v>
      </c>
      <c r="I265" s="5">
        <v>1000000</v>
      </c>
      <c r="J265">
        <v>2018</v>
      </c>
      <c r="K265">
        <v>3</v>
      </c>
      <c r="L265" t="s">
        <v>3458</v>
      </c>
      <c r="M265">
        <v>1</v>
      </c>
      <c r="N265" t="str">
        <f>TEXT(startup_funding[[#This Row],[Date]],"YYYY_MMMM")</f>
        <v>2018 Mar</v>
      </c>
    </row>
    <row r="266" spans="1:14" x14ac:dyDescent="0.3">
      <c r="A266">
        <v>321</v>
      </c>
      <c r="B266" s="2">
        <v>43164</v>
      </c>
      <c r="C266" t="s">
        <v>798</v>
      </c>
      <c r="D266" t="s">
        <v>216</v>
      </c>
      <c r="E266" t="s">
        <v>799</v>
      </c>
      <c r="F266" t="s">
        <v>19</v>
      </c>
      <c r="G266" t="s">
        <v>800</v>
      </c>
      <c r="H266" t="s">
        <v>285</v>
      </c>
      <c r="I266" s="5">
        <v>2100000</v>
      </c>
      <c r="J266">
        <v>2018</v>
      </c>
      <c r="K266">
        <v>3</v>
      </c>
      <c r="L266" t="s">
        <v>3458</v>
      </c>
      <c r="M266">
        <v>1</v>
      </c>
      <c r="N266" t="str">
        <f>TEXT(startup_funding[[#This Row],[Date]],"YYYY_MMMM")</f>
        <v>2018 Mar</v>
      </c>
    </row>
    <row r="267" spans="1:14" x14ac:dyDescent="0.3">
      <c r="A267">
        <v>322</v>
      </c>
      <c r="B267" s="2">
        <v>43164</v>
      </c>
      <c r="C267" t="s">
        <v>801</v>
      </c>
      <c r="D267" t="s">
        <v>216</v>
      </c>
      <c r="E267" t="s">
        <v>802</v>
      </c>
      <c r="F267" t="s">
        <v>8</v>
      </c>
      <c r="G267" t="s">
        <v>803</v>
      </c>
      <c r="H267" t="s">
        <v>285</v>
      </c>
      <c r="I267" s="5">
        <v>10000000</v>
      </c>
      <c r="J267">
        <v>2018</v>
      </c>
      <c r="K267">
        <v>3</v>
      </c>
      <c r="L267" t="s">
        <v>3458</v>
      </c>
      <c r="M267">
        <v>1</v>
      </c>
      <c r="N267" t="str">
        <f>TEXT(startup_funding[[#This Row],[Date]],"YYYY_MMMM")</f>
        <v>2018 Mar</v>
      </c>
    </row>
    <row r="268" spans="1:14" x14ac:dyDescent="0.3">
      <c r="A268">
        <v>323</v>
      </c>
      <c r="B268" s="2">
        <v>43164</v>
      </c>
      <c r="C268" t="s">
        <v>804</v>
      </c>
      <c r="D268" t="s">
        <v>428</v>
      </c>
      <c r="E268" t="s">
        <v>805</v>
      </c>
      <c r="F268" t="s">
        <v>335</v>
      </c>
      <c r="G268" t="s">
        <v>806</v>
      </c>
      <c r="H268" t="s">
        <v>285</v>
      </c>
      <c r="I268" s="5">
        <v>6000000</v>
      </c>
      <c r="J268">
        <v>2018</v>
      </c>
      <c r="K268">
        <v>3</v>
      </c>
      <c r="L268" t="s">
        <v>3458</v>
      </c>
      <c r="M268">
        <v>1</v>
      </c>
      <c r="N268" t="str">
        <f>TEXT(startup_funding[[#This Row],[Date]],"YYYY_MMMM")</f>
        <v>2018 Mar</v>
      </c>
    </row>
    <row r="269" spans="1:14" x14ac:dyDescent="0.3">
      <c r="A269">
        <v>324</v>
      </c>
      <c r="B269" s="2">
        <v>43164</v>
      </c>
      <c r="C269" t="s">
        <v>807</v>
      </c>
      <c r="D269" t="s">
        <v>28</v>
      </c>
      <c r="E269" t="s">
        <v>808</v>
      </c>
      <c r="F269" t="s">
        <v>59</v>
      </c>
      <c r="G269" t="s">
        <v>809</v>
      </c>
      <c r="H269" t="s">
        <v>285</v>
      </c>
      <c r="I269" s="5">
        <v>5000000</v>
      </c>
      <c r="J269">
        <v>2018</v>
      </c>
      <c r="K269">
        <v>3</v>
      </c>
      <c r="L269" t="s">
        <v>3458</v>
      </c>
      <c r="M269">
        <v>1</v>
      </c>
      <c r="N269" t="str">
        <f>TEXT(startup_funding[[#This Row],[Date]],"YYYY_MMMM")</f>
        <v>2018 Mar</v>
      </c>
    </row>
    <row r="270" spans="1:14" x14ac:dyDescent="0.3">
      <c r="A270">
        <v>325</v>
      </c>
      <c r="B270" s="2">
        <v>43163</v>
      </c>
      <c r="C270" t="s">
        <v>810</v>
      </c>
      <c r="D270" t="s">
        <v>428</v>
      </c>
      <c r="E270" t="s">
        <v>811</v>
      </c>
      <c r="F270" t="s">
        <v>30</v>
      </c>
      <c r="G270" t="s">
        <v>254</v>
      </c>
      <c r="H270" t="s">
        <v>3543</v>
      </c>
      <c r="I270" s="5">
        <v>1100000</v>
      </c>
      <c r="J270">
        <v>2018</v>
      </c>
      <c r="K270">
        <v>3</v>
      </c>
      <c r="L270" t="s">
        <v>3458</v>
      </c>
      <c r="M270">
        <v>1</v>
      </c>
      <c r="N270" t="str">
        <f>TEXT(startup_funding[[#This Row],[Date]],"YYYY_MMMM")</f>
        <v>2018 Mar</v>
      </c>
    </row>
    <row r="271" spans="1:14" x14ac:dyDescent="0.3">
      <c r="A271">
        <v>326</v>
      </c>
      <c r="B271" s="2">
        <v>43165</v>
      </c>
      <c r="C271" t="s">
        <v>812</v>
      </c>
      <c r="D271" t="s">
        <v>28</v>
      </c>
      <c r="E271" t="s">
        <v>813</v>
      </c>
      <c r="F271" t="s">
        <v>22</v>
      </c>
      <c r="G271" t="s">
        <v>814</v>
      </c>
      <c r="H271" t="s">
        <v>76</v>
      </c>
      <c r="I271" s="5">
        <v>9700000</v>
      </c>
      <c r="J271">
        <v>2018</v>
      </c>
      <c r="K271">
        <v>3</v>
      </c>
      <c r="L271" t="s">
        <v>3458</v>
      </c>
      <c r="M271">
        <v>1</v>
      </c>
      <c r="N271" t="str">
        <f>TEXT(startup_funding[[#This Row],[Date]],"YYYY_MMMM")</f>
        <v>2018 Mar</v>
      </c>
    </row>
    <row r="272" spans="1:14" x14ac:dyDescent="0.3">
      <c r="A272">
        <v>327</v>
      </c>
      <c r="B272" s="2">
        <v>43165</v>
      </c>
      <c r="C272" t="s">
        <v>760</v>
      </c>
      <c r="D272" t="s">
        <v>428</v>
      </c>
      <c r="E272" t="s">
        <v>761</v>
      </c>
      <c r="F272" t="s">
        <v>19</v>
      </c>
      <c r="G272" t="s">
        <v>815</v>
      </c>
      <c r="H272" t="s">
        <v>285</v>
      </c>
      <c r="I272" s="5">
        <v>7600000</v>
      </c>
      <c r="J272">
        <v>2018</v>
      </c>
      <c r="K272">
        <v>3</v>
      </c>
      <c r="L272" t="s">
        <v>3458</v>
      </c>
      <c r="M272">
        <v>1</v>
      </c>
      <c r="N272" t="str">
        <f>TEXT(startup_funding[[#This Row],[Date]],"YYYY_MMMM")</f>
        <v>2018 Mar</v>
      </c>
    </row>
    <row r="273" spans="1:14" x14ac:dyDescent="0.3">
      <c r="A273">
        <v>328</v>
      </c>
      <c r="B273" s="2">
        <v>43167</v>
      </c>
      <c r="C273" t="s">
        <v>816</v>
      </c>
      <c r="D273" t="s">
        <v>428</v>
      </c>
      <c r="E273" t="s">
        <v>817</v>
      </c>
      <c r="F273" t="s">
        <v>19</v>
      </c>
      <c r="G273" t="s">
        <v>818</v>
      </c>
      <c r="H273" t="s">
        <v>285</v>
      </c>
      <c r="I273" s="5">
        <v>38400000</v>
      </c>
      <c r="J273">
        <v>2018</v>
      </c>
      <c r="K273">
        <v>3</v>
      </c>
      <c r="L273" t="s">
        <v>3458</v>
      </c>
      <c r="M273">
        <v>1</v>
      </c>
      <c r="N273" t="str">
        <f>TEXT(startup_funding[[#This Row],[Date]],"YYYY_MMMM")</f>
        <v>2018 Mar</v>
      </c>
    </row>
    <row r="274" spans="1:14" x14ac:dyDescent="0.3">
      <c r="A274">
        <v>329</v>
      </c>
      <c r="B274" s="2">
        <v>43167</v>
      </c>
      <c r="C274" t="s">
        <v>819</v>
      </c>
      <c r="D274" t="s">
        <v>428</v>
      </c>
      <c r="E274" t="s">
        <v>820</v>
      </c>
      <c r="F274" t="s">
        <v>161</v>
      </c>
      <c r="G274" t="s">
        <v>821</v>
      </c>
      <c r="H274" t="s">
        <v>76</v>
      </c>
      <c r="I274" s="5">
        <v>1000000</v>
      </c>
      <c r="J274">
        <v>2018</v>
      </c>
      <c r="K274">
        <v>3</v>
      </c>
      <c r="L274" t="s">
        <v>3458</v>
      </c>
      <c r="M274">
        <v>1</v>
      </c>
      <c r="N274" t="str">
        <f>TEXT(startup_funding[[#This Row],[Date]],"YYYY_MMMM")</f>
        <v>2018 Mar</v>
      </c>
    </row>
    <row r="275" spans="1:14" x14ac:dyDescent="0.3">
      <c r="A275">
        <v>330</v>
      </c>
      <c r="B275" s="2">
        <v>43171</v>
      </c>
      <c r="C275" t="s">
        <v>93</v>
      </c>
      <c r="D275" t="s">
        <v>428</v>
      </c>
      <c r="E275" t="s">
        <v>822</v>
      </c>
      <c r="F275" t="s">
        <v>19</v>
      </c>
      <c r="G275" t="s">
        <v>823</v>
      </c>
      <c r="H275" t="s">
        <v>3543</v>
      </c>
      <c r="I275" s="5">
        <v>1000000</v>
      </c>
      <c r="J275">
        <v>2018</v>
      </c>
      <c r="K275">
        <v>3</v>
      </c>
      <c r="L275" t="s">
        <v>3458</v>
      </c>
      <c r="M275">
        <v>1</v>
      </c>
      <c r="N275" t="str">
        <f>TEXT(startup_funding[[#This Row],[Date]],"YYYY_MMMM")</f>
        <v>2018 Mar</v>
      </c>
    </row>
    <row r="276" spans="1:14" x14ac:dyDescent="0.3">
      <c r="A276">
        <v>331</v>
      </c>
      <c r="B276" s="2">
        <v>43172</v>
      </c>
      <c r="C276" t="s">
        <v>824</v>
      </c>
      <c r="D276" t="s">
        <v>28</v>
      </c>
      <c r="E276" t="s">
        <v>657</v>
      </c>
      <c r="F276" t="s">
        <v>19</v>
      </c>
      <c r="G276" t="s">
        <v>825</v>
      </c>
      <c r="H276" t="s">
        <v>285</v>
      </c>
      <c r="I276" s="5">
        <v>82000000</v>
      </c>
      <c r="J276">
        <v>2018</v>
      </c>
      <c r="K276">
        <v>3</v>
      </c>
      <c r="L276" t="s">
        <v>3458</v>
      </c>
      <c r="M276">
        <v>1</v>
      </c>
      <c r="N276" t="str">
        <f>TEXT(startup_funding[[#This Row],[Date]],"YYYY_MMMM")</f>
        <v>2018 Mar</v>
      </c>
    </row>
    <row r="277" spans="1:14" x14ac:dyDescent="0.3">
      <c r="A277">
        <v>333</v>
      </c>
      <c r="B277" s="2">
        <v>43173</v>
      </c>
      <c r="C277" t="s">
        <v>826</v>
      </c>
      <c r="D277" t="s">
        <v>428</v>
      </c>
      <c r="E277" t="s">
        <v>258</v>
      </c>
      <c r="F277" t="s">
        <v>8</v>
      </c>
      <c r="G277" t="s">
        <v>827</v>
      </c>
      <c r="H277" t="s">
        <v>285</v>
      </c>
      <c r="I277" s="5">
        <v>17200000</v>
      </c>
      <c r="J277">
        <v>2018</v>
      </c>
      <c r="K277">
        <v>3</v>
      </c>
      <c r="L277" t="s">
        <v>3458</v>
      </c>
      <c r="M277">
        <v>1</v>
      </c>
      <c r="N277" t="str">
        <f>TEXT(startup_funding[[#This Row],[Date]],"YYYY_MMMM")</f>
        <v>2018 Mar</v>
      </c>
    </row>
    <row r="278" spans="1:14" x14ac:dyDescent="0.3">
      <c r="A278">
        <v>334</v>
      </c>
      <c r="B278" s="2">
        <v>43174</v>
      </c>
      <c r="C278" t="s">
        <v>181</v>
      </c>
      <c r="D278" t="s">
        <v>428</v>
      </c>
      <c r="E278" t="s">
        <v>828</v>
      </c>
      <c r="F278" t="s">
        <v>161</v>
      </c>
      <c r="G278" t="s">
        <v>829</v>
      </c>
      <c r="H278" t="s">
        <v>285</v>
      </c>
      <c r="I278" s="5">
        <v>62000000</v>
      </c>
      <c r="J278">
        <v>2018</v>
      </c>
      <c r="K278">
        <v>3</v>
      </c>
      <c r="L278" t="s">
        <v>3458</v>
      </c>
      <c r="M278">
        <v>1</v>
      </c>
      <c r="N278" t="str">
        <f>TEXT(startup_funding[[#This Row],[Date]],"YYYY_MMMM")</f>
        <v>2018 Mar</v>
      </c>
    </row>
    <row r="279" spans="1:14" x14ac:dyDescent="0.3">
      <c r="A279">
        <v>335</v>
      </c>
      <c r="B279" s="2">
        <v>43178</v>
      </c>
      <c r="C279" t="s">
        <v>830</v>
      </c>
      <c r="D279" t="s">
        <v>428</v>
      </c>
      <c r="E279" t="s">
        <v>831</v>
      </c>
      <c r="F279" t="s">
        <v>19</v>
      </c>
      <c r="G279" t="s">
        <v>148</v>
      </c>
      <c r="H279" t="s">
        <v>76</v>
      </c>
      <c r="I279" s="5">
        <v>1310000</v>
      </c>
      <c r="J279">
        <v>2018</v>
      </c>
      <c r="K279">
        <v>3</v>
      </c>
      <c r="L279" t="s">
        <v>3458</v>
      </c>
      <c r="M279">
        <v>1</v>
      </c>
      <c r="N279" t="str">
        <f>TEXT(startup_funding[[#This Row],[Date]],"YYYY_MMMM")</f>
        <v>2018 Mar</v>
      </c>
    </row>
    <row r="280" spans="1:14" x14ac:dyDescent="0.3">
      <c r="A280">
        <v>336</v>
      </c>
      <c r="B280" s="2">
        <v>43178</v>
      </c>
      <c r="C280" t="s">
        <v>832</v>
      </c>
      <c r="D280" t="s">
        <v>216</v>
      </c>
      <c r="E280" t="s">
        <v>833</v>
      </c>
      <c r="F280" t="s">
        <v>834</v>
      </c>
      <c r="G280" t="s">
        <v>835</v>
      </c>
      <c r="H280" t="s">
        <v>3543</v>
      </c>
      <c r="I280" s="5">
        <v>500000</v>
      </c>
      <c r="J280">
        <v>2018</v>
      </c>
      <c r="K280">
        <v>3</v>
      </c>
      <c r="L280" t="s">
        <v>3458</v>
      </c>
      <c r="M280">
        <v>1</v>
      </c>
      <c r="N280" t="str">
        <f>TEXT(startup_funding[[#This Row],[Date]],"YYYY_MMMM")</f>
        <v>2018 Mar</v>
      </c>
    </row>
    <row r="281" spans="1:14" x14ac:dyDescent="0.3">
      <c r="A281">
        <v>337</v>
      </c>
      <c r="B281" s="2">
        <v>43178</v>
      </c>
      <c r="C281" t="s">
        <v>836</v>
      </c>
      <c r="D281" t="s">
        <v>837</v>
      </c>
      <c r="E281" t="s">
        <v>838</v>
      </c>
      <c r="F281" t="s">
        <v>161</v>
      </c>
      <c r="G281" t="s">
        <v>839</v>
      </c>
      <c r="H281" t="s">
        <v>3543</v>
      </c>
      <c r="I281" s="5">
        <v>3000000</v>
      </c>
      <c r="J281">
        <v>2018</v>
      </c>
      <c r="K281">
        <v>3</v>
      </c>
      <c r="L281" t="s">
        <v>3458</v>
      </c>
      <c r="M281">
        <v>1</v>
      </c>
      <c r="N281" t="str">
        <f>TEXT(startup_funding[[#This Row],[Date]],"YYYY_MMMM")</f>
        <v>2018 Mar</v>
      </c>
    </row>
    <row r="282" spans="1:14" x14ac:dyDescent="0.3">
      <c r="A282">
        <v>338</v>
      </c>
      <c r="B282" s="2">
        <v>43178</v>
      </c>
      <c r="C282" t="s">
        <v>840</v>
      </c>
      <c r="D282" t="s">
        <v>28</v>
      </c>
      <c r="E282" t="s">
        <v>841</v>
      </c>
      <c r="F282" t="s">
        <v>161</v>
      </c>
      <c r="G282" t="s">
        <v>842</v>
      </c>
      <c r="H282" t="s">
        <v>3543</v>
      </c>
      <c r="I282" s="5">
        <v>1000000</v>
      </c>
      <c r="J282">
        <v>2018</v>
      </c>
      <c r="K282">
        <v>3</v>
      </c>
      <c r="L282" t="s">
        <v>3458</v>
      </c>
      <c r="M282">
        <v>1</v>
      </c>
      <c r="N282" t="str">
        <f>TEXT(startup_funding[[#This Row],[Date]],"YYYY_MMMM")</f>
        <v>2018 Mar</v>
      </c>
    </row>
    <row r="283" spans="1:14" x14ac:dyDescent="0.3">
      <c r="A283">
        <v>341</v>
      </c>
      <c r="B283" s="2">
        <v>43181</v>
      </c>
      <c r="C283" t="s">
        <v>843</v>
      </c>
      <c r="D283" t="s">
        <v>28</v>
      </c>
      <c r="E283" t="s">
        <v>844</v>
      </c>
      <c r="F283" t="s">
        <v>22</v>
      </c>
      <c r="G283" t="s">
        <v>845</v>
      </c>
      <c r="H283" t="s">
        <v>285</v>
      </c>
      <c r="I283" s="5">
        <v>18000000</v>
      </c>
      <c r="J283">
        <v>2018</v>
      </c>
      <c r="K283">
        <v>3</v>
      </c>
      <c r="L283" t="s">
        <v>3458</v>
      </c>
      <c r="M283">
        <v>1</v>
      </c>
      <c r="N283" t="str">
        <f>TEXT(startup_funding[[#This Row],[Date]],"YYYY_MMMM")</f>
        <v>2018 Mar</v>
      </c>
    </row>
    <row r="284" spans="1:14" x14ac:dyDescent="0.3">
      <c r="A284">
        <v>342</v>
      </c>
      <c r="B284" s="2">
        <v>43181</v>
      </c>
      <c r="C284" t="s">
        <v>846</v>
      </c>
      <c r="D284" t="s">
        <v>428</v>
      </c>
      <c r="E284" t="s">
        <v>847</v>
      </c>
      <c r="F284" t="s">
        <v>59</v>
      </c>
      <c r="G284" t="s">
        <v>848</v>
      </c>
      <c r="H284" t="s">
        <v>3543</v>
      </c>
      <c r="I284" s="5">
        <v>768000</v>
      </c>
      <c r="J284">
        <v>2018</v>
      </c>
      <c r="K284">
        <v>3</v>
      </c>
      <c r="L284" t="s">
        <v>3458</v>
      </c>
      <c r="M284">
        <v>1</v>
      </c>
      <c r="N284" t="str">
        <f>TEXT(startup_funding[[#This Row],[Date]],"YYYY_MMMM")</f>
        <v>2018 Mar</v>
      </c>
    </row>
    <row r="285" spans="1:14" x14ac:dyDescent="0.3">
      <c r="A285">
        <v>343</v>
      </c>
      <c r="B285" s="2">
        <v>43181</v>
      </c>
      <c r="C285" t="s">
        <v>849</v>
      </c>
      <c r="D285" t="s">
        <v>28</v>
      </c>
      <c r="E285" t="s">
        <v>850</v>
      </c>
      <c r="F285" t="s">
        <v>8</v>
      </c>
      <c r="G285" t="s">
        <v>131</v>
      </c>
      <c r="H285" t="s">
        <v>3543</v>
      </c>
      <c r="I285" s="5">
        <v>1240000</v>
      </c>
      <c r="J285">
        <v>2018</v>
      </c>
      <c r="K285">
        <v>3</v>
      </c>
      <c r="L285" t="s">
        <v>3458</v>
      </c>
      <c r="M285">
        <v>1</v>
      </c>
      <c r="N285" t="str">
        <f>TEXT(startup_funding[[#This Row],[Date]],"YYYY_MMMM")</f>
        <v>2018 Mar</v>
      </c>
    </row>
    <row r="286" spans="1:14" x14ac:dyDescent="0.3">
      <c r="A286">
        <v>345</v>
      </c>
      <c r="B286" s="2">
        <v>43185</v>
      </c>
      <c r="C286" t="s">
        <v>851</v>
      </c>
      <c r="D286" t="s">
        <v>428</v>
      </c>
      <c r="E286" t="s">
        <v>847</v>
      </c>
      <c r="F286" t="s">
        <v>90</v>
      </c>
      <c r="G286" t="s">
        <v>852</v>
      </c>
      <c r="H286" t="s">
        <v>3543</v>
      </c>
      <c r="I286" s="5">
        <v>1000000</v>
      </c>
      <c r="J286">
        <v>2018</v>
      </c>
      <c r="K286">
        <v>3</v>
      </c>
      <c r="L286" t="s">
        <v>3458</v>
      </c>
      <c r="M286">
        <v>1</v>
      </c>
      <c r="N286" t="str">
        <f>TEXT(startup_funding[[#This Row],[Date]],"YYYY_MMMM")</f>
        <v>2018 Mar</v>
      </c>
    </row>
    <row r="287" spans="1:14" x14ac:dyDescent="0.3">
      <c r="A287">
        <v>347</v>
      </c>
      <c r="B287" s="2">
        <v>43187</v>
      </c>
      <c r="C287" t="s">
        <v>853</v>
      </c>
      <c r="D287" t="s">
        <v>3547</v>
      </c>
      <c r="E287" t="s">
        <v>854</v>
      </c>
      <c r="F287" t="s">
        <v>8</v>
      </c>
      <c r="G287" t="s">
        <v>855</v>
      </c>
      <c r="H287" t="s">
        <v>3543</v>
      </c>
      <c r="I287" s="5">
        <v>2000000</v>
      </c>
      <c r="J287">
        <v>2018</v>
      </c>
      <c r="K287">
        <v>3</v>
      </c>
      <c r="L287" t="s">
        <v>3458</v>
      </c>
      <c r="M287">
        <v>1</v>
      </c>
      <c r="N287" t="str">
        <f>TEXT(startup_funding[[#This Row],[Date]],"YYYY_MMMM")</f>
        <v>2018 Mar</v>
      </c>
    </row>
    <row r="288" spans="1:14" x14ac:dyDescent="0.3">
      <c r="A288">
        <v>348</v>
      </c>
      <c r="B288" s="2">
        <v>43186</v>
      </c>
      <c r="C288" t="s">
        <v>856</v>
      </c>
      <c r="D288" t="s">
        <v>857</v>
      </c>
      <c r="E288" t="s">
        <v>858</v>
      </c>
      <c r="F288" t="s">
        <v>90</v>
      </c>
      <c r="G288" t="s">
        <v>859</v>
      </c>
      <c r="H288" t="s">
        <v>3543</v>
      </c>
      <c r="I288" s="5">
        <v>535000</v>
      </c>
      <c r="J288">
        <v>2018</v>
      </c>
      <c r="K288">
        <v>3</v>
      </c>
      <c r="L288" t="s">
        <v>3458</v>
      </c>
      <c r="M288">
        <v>1</v>
      </c>
      <c r="N288" t="str">
        <f>TEXT(startup_funding[[#This Row],[Date]],"YYYY_MMMM")</f>
        <v>2018 Mar</v>
      </c>
    </row>
    <row r="289" spans="1:14" x14ac:dyDescent="0.3">
      <c r="A289">
        <v>349</v>
      </c>
      <c r="B289" s="2">
        <v>43186</v>
      </c>
      <c r="C289" t="s">
        <v>379</v>
      </c>
      <c r="D289" t="s">
        <v>28</v>
      </c>
      <c r="E289" t="s">
        <v>860</v>
      </c>
      <c r="F289" t="s">
        <v>8</v>
      </c>
      <c r="G289" t="s">
        <v>861</v>
      </c>
      <c r="H289" t="s">
        <v>285</v>
      </c>
      <c r="I289" s="5">
        <v>3000000</v>
      </c>
      <c r="J289">
        <v>2018</v>
      </c>
      <c r="K289">
        <v>3</v>
      </c>
      <c r="L289" t="s">
        <v>3458</v>
      </c>
      <c r="M289">
        <v>1</v>
      </c>
      <c r="N289" t="str">
        <f>TEXT(startup_funding[[#This Row],[Date]],"YYYY_MMMM")</f>
        <v>2018 Mar</v>
      </c>
    </row>
    <row r="290" spans="1:14" x14ac:dyDescent="0.3">
      <c r="A290">
        <v>351</v>
      </c>
      <c r="B290" s="2">
        <v>43132</v>
      </c>
      <c r="C290" t="s">
        <v>862</v>
      </c>
      <c r="D290" t="s">
        <v>428</v>
      </c>
      <c r="E290" t="s">
        <v>863</v>
      </c>
      <c r="F290" t="s">
        <v>8</v>
      </c>
      <c r="G290" t="s">
        <v>864</v>
      </c>
      <c r="H290" t="s">
        <v>285</v>
      </c>
      <c r="I290" s="5">
        <v>300000000</v>
      </c>
      <c r="J290">
        <v>2018</v>
      </c>
      <c r="K290">
        <v>2</v>
      </c>
      <c r="L290" t="s">
        <v>3457</v>
      </c>
      <c r="M290">
        <v>1</v>
      </c>
      <c r="N290" t="str">
        <f>TEXT(startup_funding[[#This Row],[Date]],"YYYY_MMMM")</f>
        <v>2018 Feb</v>
      </c>
    </row>
    <row r="291" spans="1:14" x14ac:dyDescent="0.3">
      <c r="A291">
        <v>352</v>
      </c>
      <c r="B291" s="2">
        <v>43132</v>
      </c>
      <c r="C291" t="s">
        <v>24</v>
      </c>
      <c r="D291" t="s">
        <v>837</v>
      </c>
      <c r="E291" t="s">
        <v>866</v>
      </c>
      <c r="F291" t="s">
        <v>161</v>
      </c>
      <c r="G291" t="s">
        <v>867</v>
      </c>
      <c r="H291" t="s">
        <v>285</v>
      </c>
      <c r="I291" s="5">
        <v>200000000</v>
      </c>
      <c r="J291">
        <v>2018</v>
      </c>
      <c r="K291">
        <v>2</v>
      </c>
      <c r="L291" t="s">
        <v>3457</v>
      </c>
      <c r="M291">
        <v>1</v>
      </c>
      <c r="N291" t="str">
        <f>TEXT(startup_funding[[#This Row],[Date]],"YYYY_MMMM")</f>
        <v>2018 Feb</v>
      </c>
    </row>
    <row r="292" spans="1:14" x14ac:dyDescent="0.3">
      <c r="A292">
        <v>353</v>
      </c>
      <c r="B292" s="2">
        <v>43136</v>
      </c>
      <c r="C292" t="s">
        <v>248</v>
      </c>
      <c r="D292" t="s">
        <v>868</v>
      </c>
      <c r="E292" t="s">
        <v>869</v>
      </c>
      <c r="F292" t="s">
        <v>8</v>
      </c>
      <c r="G292" t="s">
        <v>870</v>
      </c>
      <c r="H292" t="s">
        <v>285</v>
      </c>
      <c r="I292" s="5">
        <v>4300000</v>
      </c>
      <c r="J292">
        <v>2018</v>
      </c>
      <c r="K292">
        <v>2</v>
      </c>
      <c r="L292" t="s">
        <v>3457</v>
      </c>
      <c r="M292">
        <v>1</v>
      </c>
      <c r="N292" t="str">
        <f>TEXT(startup_funding[[#This Row],[Date]],"YYYY_MMMM")</f>
        <v>2018 Feb</v>
      </c>
    </row>
    <row r="293" spans="1:14" x14ac:dyDescent="0.3">
      <c r="A293">
        <v>354</v>
      </c>
      <c r="B293" s="2">
        <v>43136</v>
      </c>
      <c r="C293" t="s">
        <v>871</v>
      </c>
      <c r="D293" t="s">
        <v>216</v>
      </c>
      <c r="E293" t="s">
        <v>872</v>
      </c>
      <c r="F293" t="s">
        <v>62</v>
      </c>
      <c r="G293" t="s">
        <v>499</v>
      </c>
      <c r="H293" t="s">
        <v>285</v>
      </c>
      <c r="I293" s="5">
        <v>21000000</v>
      </c>
      <c r="J293">
        <v>2018</v>
      </c>
      <c r="K293">
        <v>2</v>
      </c>
      <c r="L293" t="s">
        <v>3457</v>
      </c>
      <c r="M293">
        <v>1</v>
      </c>
      <c r="N293" t="str">
        <f>TEXT(startup_funding[[#This Row],[Date]],"YYYY_MMMM")</f>
        <v>2018 Feb</v>
      </c>
    </row>
    <row r="294" spans="1:14" x14ac:dyDescent="0.3">
      <c r="A294">
        <v>355</v>
      </c>
      <c r="B294" s="2">
        <v>43136</v>
      </c>
      <c r="C294" t="s">
        <v>873</v>
      </c>
      <c r="D294" t="s">
        <v>428</v>
      </c>
      <c r="E294" t="s">
        <v>874</v>
      </c>
      <c r="F294" t="s">
        <v>161</v>
      </c>
      <c r="G294" t="s">
        <v>875</v>
      </c>
      <c r="H294" t="s">
        <v>285</v>
      </c>
      <c r="I294" s="5">
        <v>2000000</v>
      </c>
      <c r="J294">
        <v>2018</v>
      </c>
      <c r="K294">
        <v>2</v>
      </c>
      <c r="L294" t="s">
        <v>3457</v>
      </c>
      <c r="M294">
        <v>1</v>
      </c>
      <c r="N294" t="str">
        <f>TEXT(startup_funding[[#This Row],[Date]],"YYYY_MMMM")</f>
        <v>2018 Feb</v>
      </c>
    </row>
    <row r="295" spans="1:14" x14ac:dyDescent="0.3">
      <c r="A295">
        <v>357</v>
      </c>
      <c r="B295" s="2">
        <v>43137</v>
      </c>
      <c r="C295" t="s">
        <v>876</v>
      </c>
      <c r="D295" t="s">
        <v>216</v>
      </c>
      <c r="E295" t="s">
        <v>877</v>
      </c>
      <c r="F295" t="s">
        <v>8</v>
      </c>
      <c r="G295" t="s">
        <v>878</v>
      </c>
      <c r="H295" t="s">
        <v>285</v>
      </c>
      <c r="I295" s="5">
        <v>3100000</v>
      </c>
      <c r="J295">
        <v>2018</v>
      </c>
      <c r="K295">
        <v>2</v>
      </c>
      <c r="L295" t="s">
        <v>3457</v>
      </c>
      <c r="M295">
        <v>1</v>
      </c>
      <c r="N295" t="str">
        <f>TEXT(startup_funding[[#This Row],[Date]],"YYYY_MMMM")</f>
        <v>2018 Feb</v>
      </c>
    </row>
    <row r="296" spans="1:14" x14ac:dyDescent="0.3">
      <c r="A296">
        <v>358</v>
      </c>
      <c r="B296" s="2">
        <v>43138</v>
      </c>
      <c r="C296" t="s">
        <v>879</v>
      </c>
      <c r="D296" t="s">
        <v>837</v>
      </c>
      <c r="E296" t="s">
        <v>516</v>
      </c>
      <c r="F296" t="s">
        <v>8</v>
      </c>
      <c r="G296" t="s">
        <v>158</v>
      </c>
      <c r="H296" t="s">
        <v>285</v>
      </c>
      <c r="I296" s="5">
        <v>100000000</v>
      </c>
      <c r="J296">
        <v>2018</v>
      </c>
      <c r="K296">
        <v>2</v>
      </c>
      <c r="L296" t="s">
        <v>3457</v>
      </c>
      <c r="M296">
        <v>1</v>
      </c>
      <c r="N296" t="str">
        <f>TEXT(startup_funding[[#This Row],[Date]],"YYYY_MMMM")</f>
        <v>2018 Feb</v>
      </c>
    </row>
    <row r="297" spans="1:14" x14ac:dyDescent="0.3">
      <c r="A297">
        <v>359</v>
      </c>
      <c r="B297" s="2">
        <v>43139</v>
      </c>
      <c r="C297" t="s">
        <v>880</v>
      </c>
      <c r="D297" t="s">
        <v>216</v>
      </c>
      <c r="E297" t="s">
        <v>881</v>
      </c>
      <c r="F297" t="s">
        <v>30</v>
      </c>
      <c r="G297" t="s">
        <v>882</v>
      </c>
      <c r="H297" t="s">
        <v>3543</v>
      </c>
      <c r="I297" s="5">
        <v>100000000</v>
      </c>
      <c r="J297">
        <v>2018</v>
      </c>
      <c r="K297">
        <v>2</v>
      </c>
      <c r="L297" t="s">
        <v>3457</v>
      </c>
      <c r="M297">
        <v>1</v>
      </c>
      <c r="N297" t="str">
        <f>TEXT(startup_funding[[#This Row],[Date]],"YYYY_MMMM")</f>
        <v>2018 Feb</v>
      </c>
    </row>
    <row r="298" spans="1:14" x14ac:dyDescent="0.3">
      <c r="A298">
        <v>360</v>
      </c>
      <c r="B298" s="2">
        <v>43139</v>
      </c>
      <c r="C298" t="s">
        <v>883</v>
      </c>
      <c r="D298" t="s">
        <v>428</v>
      </c>
      <c r="E298" t="s">
        <v>884</v>
      </c>
      <c r="F298" t="s">
        <v>30</v>
      </c>
      <c r="G298" t="s">
        <v>885</v>
      </c>
      <c r="H298" t="s">
        <v>285</v>
      </c>
      <c r="I298" s="5">
        <v>50000000</v>
      </c>
      <c r="J298">
        <v>2018</v>
      </c>
      <c r="K298">
        <v>2</v>
      </c>
      <c r="L298" t="s">
        <v>3457</v>
      </c>
      <c r="M298">
        <v>1</v>
      </c>
      <c r="N298" t="str">
        <f>TEXT(startup_funding[[#This Row],[Date]],"YYYY_MMMM")</f>
        <v>2018 Feb</v>
      </c>
    </row>
    <row r="299" spans="1:14" x14ac:dyDescent="0.3">
      <c r="A299">
        <v>361</v>
      </c>
      <c r="B299" s="2">
        <v>43140</v>
      </c>
      <c r="C299" t="s">
        <v>389</v>
      </c>
      <c r="D299" t="s">
        <v>216</v>
      </c>
      <c r="E299" t="s">
        <v>886</v>
      </c>
      <c r="F299" t="s">
        <v>8</v>
      </c>
      <c r="G299" t="s">
        <v>887</v>
      </c>
      <c r="H299" t="s">
        <v>285</v>
      </c>
      <c r="I299" s="5">
        <v>12000000</v>
      </c>
      <c r="J299">
        <v>2018</v>
      </c>
      <c r="K299">
        <v>2</v>
      </c>
      <c r="L299" t="s">
        <v>3457</v>
      </c>
      <c r="M299">
        <v>1</v>
      </c>
      <c r="N299" t="str">
        <f>TEXT(startup_funding[[#This Row],[Date]],"YYYY_MMMM")</f>
        <v>2018 Feb</v>
      </c>
    </row>
    <row r="300" spans="1:14" x14ac:dyDescent="0.3">
      <c r="A300">
        <v>363</v>
      </c>
      <c r="B300" s="2">
        <v>43140</v>
      </c>
      <c r="C300" t="s">
        <v>888</v>
      </c>
      <c r="D300" t="s">
        <v>428</v>
      </c>
      <c r="E300" t="s">
        <v>889</v>
      </c>
      <c r="F300" t="s">
        <v>8</v>
      </c>
      <c r="G300" t="s">
        <v>890</v>
      </c>
      <c r="H300" t="s">
        <v>285</v>
      </c>
      <c r="I300" s="5">
        <v>6830000</v>
      </c>
      <c r="J300">
        <v>2018</v>
      </c>
      <c r="K300">
        <v>2</v>
      </c>
      <c r="L300" t="s">
        <v>3457</v>
      </c>
      <c r="M300">
        <v>1</v>
      </c>
      <c r="N300" t="str">
        <f>TEXT(startup_funding[[#This Row],[Date]],"YYYY_MMMM")</f>
        <v>2018 Feb</v>
      </c>
    </row>
    <row r="301" spans="1:14" x14ac:dyDescent="0.3">
      <c r="A301">
        <v>365</v>
      </c>
      <c r="B301" s="2">
        <v>43143</v>
      </c>
      <c r="C301" t="s">
        <v>891</v>
      </c>
      <c r="D301" t="s">
        <v>3547</v>
      </c>
      <c r="E301" t="s">
        <v>258</v>
      </c>
      <c r="F301" t="s">
        <v>8</v>
      </c>
      <c r="G301" t="s">
        <v>892</v>
      </c>
      <c r="H301" t="s">
        <v>285</v>
      </c>
      <c r="I301" s="5">
        <v>87000000</v>
      </c>
      <c r="J301">
        <v>2018</v>
      </c>
      <c r="K301">
        <v>2</v>
      </c>
      <c r="L301" t="s">
        <v>3457</v>
      </c>
      <c r="M301">
        <v>1</v>
      </c>
      <c r="N301" t="str">
        <f>TEXT(startup_funding[[#This Row],[Date]],"YYYY_MMMM")</f>
        <v>2018 Feb</v>
      </c>
    </row>
    <row r="302" spans="1:14" x14ac:dyDescent="0.3">
      <c r="A302">
        <v>367</v>
      </c>
      <c r="B302" s="2">
        <v>43143</v>
      </c>
      <c r="C302" t="s">
        <v>893</v>
      </c>
      <c r="D302" t="s">
        <v>323</v>
      </c>
      <c r="E302" t="s">
        <v>894</v>
      </c>
      <c r="F302" t="s">
        <v>161</v>
      </c>
      <c r="G302" t="s">
        <v>821</v>
      </c>
      <c r="H302" t="s">
        <v>76</v>
      </c>
      <c r="I302" s="5">
        <v>935089</v>
      </c>
      <c r="J302">
        <v>2018</v>
      </c>
      <c r="K302">
        <v>2</v>
      </c>
      <c r="L302" t="s">
        <v>3457</v>
      </c>
      <c r="M302">
        <v>1</v>
      </c>
      <c r="N302" t="str">
        <f>TEXT(startup_funding[[#This Row],[Date]],"YYYY_MMMM")</f>
        <v>2018 Feb</v>
      </c>
    </row>
    <row r="303" spans="1:14" x14ac:dyDescent="0.3">
      <c r="A303">
        <v>368</v>
      </c>
      <c r="B303" s="2">
        <v>43144</v>
      </c>
      <c r="C303" t="s">
        <v>895</v>
      </c>
      <c r="D303" t="s">
        <v>837</v>
      </c>
      <c r="E303" t="s">
        <v>516</v>
      </c>
      <c r="F303" t="s">
        <v>19</v>
      </c>
      <c r="G303" t="s">
        <v>896</v>
      </c>
      <c r="H303" t="s">
        <v>3543</v>
      </c>
      <c r="I303" s="5">
        <v>311200</v>
      </c>
      <c r="J303">
        <v>2018</v>
      </c>
      <c r="K303">
        <v>2</v>
      </c>
      <c r="L303" t="s">
        <v>3457</v>
      </c>
      <c r="M303">
        <v>1</v>
      </c>
      <c r="N303" t="str">
        <f>TEXT(startup_funding[[#This Row],[Date]],"YYYY_MMMM")</f>
        <v>2018 Feb</v>
      </c>
    </row>
    <row r="304" spans="1:14" x14ac:dyDescent="0.3">
      <c r="A304">
        <v>370</v>
      </c>
      <c r="B304" s="2">
        <v>43144</v>
      </c>
      <c r="C304" t="s">
        <v>897</v>
      </c>
      <c r="D304" t="s">
        <v>69</v>
      </c>
      <c r="E304" t="s">
        <v>898</v>
      </c>
      <c r="F304" t="s">
        <v>8</v>
      </c>
      <c r="G304" t="s">
        <v>899</v>
      </c>
      <c r="H304" t="s">
        <v>285</v>
      </c>
      <c r="I304" s="5">
        <v>13500000</v>
      </c>
      <c r="J304">
        <v>2018</v>
      </c>
      <c r="K304">
        <v>2</v>
      </c>
      <c r="L304" t="s">
        <v>3457</v>
      </c>
      <c r="M304">
        <v>1</v>
      </c>
      <c r="N304" t="str">
        <f>TEXT(startup_funding[[#This Row],[Date]],"YYYY_MMMM")</f>
        <v>2018 Feb</v>
      </c>
    </row>
    <row r="305" spans="1:14" x14ac:dyDescent="0.3">
      <c r="A305">
        <v>371</v>
      </c>
      <c r="B305" s="2">
        <v>43145</v>
      </c>
      <c r="C305" t="s">
        <v>900</v>
      </c>
      <c r="D305" t="s">
        <v>69</v>
      </c>
      <c r="E305" t="s">
        <v>667</v>
      </c>
      <c r="F305" t="s">
        <v>22</v>
      </c>
      <c r="G305" t="s">
        <v>901</v>
      </c>
      <c r="H305" t="s">
        <v>285</v>
      </c>
      <c r="I305" s="5">
        <v>3000000</v>
      </c>
      <c r="J305">
        <v>2018</v>
      </c>
      <c r="K305">
        <v>2</v>
      </c>
      <c r="L305" t="s">
        <v>3457</v>
      </c>
      <c r="M305">
        <v>1</v>
      </c>
      <c r="N305" t="str">
        <f>TEXT(startup_funding[[#This Row],[Date]],"YYYY_MMMM")</f>
        <v>2018 Feb</v>
      </c>
    </row>
    <row r="306" spans="1:14" x14ac:dyDescent="0.3">
      <c r="A306">
        <v>372</v>
      </c>
      <c r="B306" s="2">
        <v>43145</v>
      </c>
      <c r="C306" t="s">
        <v>300</v>
      </c>
      <c r="D306" t="s">
        <v>69</v>
      </c>
      <c r="E306" t="s">
        <v>667</v>
      </c>
      <c r="F306" t="s">
        <v>19</v>
      </c>
      <c r="G306" t="s">
        <v>902</v>
      </c>
      <c r="H306" t="s">
        <v>285</v>
      </c>
      <c r="I306" s="5">
        <v>100000</v>
      </c>
      <c r="J306">
        <v>2018</v>
      </c>
      <c r="K306">
        <v>2</v>
      </c>
      <c r="L306" t="s">
        <v>3457</v>
      </c>
      <c r="M306">
        <v>1</v>
      </c>
      <c r="N306" t="str">
        <f>TEXT(startup_funding[[#This Row],[Date]],"YYYY_MMMM")</f>
        <v>2018 Feb</v>
      </c>
    </row>
    <row r="307" spans="1:14" x14ac:dyDescent="0.3">
      <c r="A307">
        <v>373</v>
      </c>
      <c r="B307" s="2">
        <v>43145</v>
      </c>
      <c r="C307" t="s">
        <v>903</v>
      </c>
      <c r="D307" t="s">
        <v>69</v>
      </c>
      <c r="E307" t="s">
        <v>904</v>
      </c>
      <c r="F307" t="s">
        <v>19</v>
      </c>
      <c r="G307" t="s">
        <v>905</v>
      </c>
      <c r="H307" t="s">
        <v>285</v>
      </c>
      <c r="I307" s="5">
        <v>500000</v>
      </c>
      <c r="J307">
        <v>2018</v>
      </c>
      <c r="K307">
        <v>2</v>
      </c>
      <c r="L307" t="s">
        <v>3457</v>
      </c>
      <c r="M307">
        <v>1</v>
      </c>
      <c r="N307" t="str">
        <f>TEXT(startup_funding[[#This Row],[Date]],"YYYY_MMMM")</f>
        <v>2018 Feb</v>
      </c>
    </row>
    <row r="308" spans="1:14" x14ac:dyDescent="0.3">
      <c r="A308">
        <v>374</v>
      </c>
      <c r="B308" s="2">
        <v>43145</v>
      </c>
      <c r="C308" t="s">
        <v>906</v>
      </c>
      <c r="D308" t="s">
        <v>28</v>
      </c>
      <c r="E308" t="s">
        <v>907</v>
      </c>
      <c r="F308" t="s">
        <v>19</v>
      </c>
      <c r="G308" t="s">
        <v>908</v>
      </c>
      <c r="H308" t="s">
        <v>285</v>
      </c>
      <c r="I308" s="5">
        <v>5000000</v>
      </c>
      <c r="J308">
        <v>2018</v>
      </c>
      <c r="K308">
        <v>2</v>
      </c>
      <c r="L308" t="s">
        <v>3457</v>
      </c>
      <c r="M308">
        <v>1</v>
      </c>
      <c r="N308" t="str">
        <f>TEXT(startup_funding[[#This Row],[Date]],"YYYY_MMMM")</f>
        <v>2018 Feb</v>
      </c>
    </row>
    <row r="309" spans="1:14" x14ac:dyDescent="0.3">
      <c r="A309">
        <v>375</v>
      </c>
      <c r="B309" s="2">
        <v>43146</v>
      </c>
      <c r="C309" t="s">
        <v>909</v>
      </c>
      <c r="D309" t="s">
        <v>428</v>
      </c>
      <c r="E309" t="s">
        <v>910</v>
      </c>
      <c r="F309" t="s">
        <v>161</v>
      </c>
      <c r="G309" t="s">
        <v>911</v>
      </c>
      <c r="H309" t="s">
        <v>3543</v>
      </c>
      <c r="I309" s="5">
        <v>148434</v>
      </c>
      <c r="J309">
        <v>2018</v>
      </c>
      <c r="K309">
        <v>2</v>
      </c>
      <c r="L309" t="s">
        <v>3457</v>
      </c>
      <c r="M309">
        <v>1</v>
      </c>
      <c r="N309" t="str">
        <f>TEXT(startup_funding[[#This Row],[Date]],"YYYY_MMMM")</f>
        <v>2018 Feb</v>
      </c>
    </row>
    <row r="310" spans="1:14" x14ac:dyDescent="0.3">
      <c r="A310">
        <v>376</v>
      </c>
      <c r="B310" s="2">
        <v>43146</v>
      </c>
      <c r="C310" t="s">
        <v>912</v>
      </c>
      <c r="D310" t="s">
        <v>323</v>
      </c>
      <c r="E310" t="s">
        <v>913</v>
      </c>
      <c r="F310" t="s">
        <v>947</v>
      </c>
      <c r="G310" t="s">
        <v>914</v>
      </c>
      <c r="H310" t="s">
        <v>285</v>
      </c>
      <c r="I310" s="5">
        <v>6230000</v>
      </c>
      <c r="J310">
        <v>2018</v>
      </c>
      <c r="K310">
        <v>2</v>
      </c>
      <c r="L310" t="s">
        <v>3457</v>
      </c>
      <c r="M310">
        <v>1</v>
      </c>
      <c r="N310" t="str">
        <f>TEXT(startup_funding[[#This Row],[Date]],"YYYY_MMMM")</f>
        <v>2018 Feb</v>
      </c>
    </row>
    <row r="311" spans="1:14" x14ac:dyDescent="0.3">
      <c r="A311">
        <v>377</v>
      </c>
      <c r="B311" s="2">
        <v>43147</v>
      </c>
      <c r="C311" t="s">
        <v>915</v>
      </c>
      <c r="D311" t="s">
        <v>3547</v>
      </c>
      <c r="E311" t="s">
        <v>916</v>
      </c>
      <c r="F311" t="s">
        <v>8</v>
      </c>
      <c r="G311" t="s">
        <v>917</v>
      </c>
      <c r="H311" t="s">
        <v>3543</v>
      </c>
      <c r="I311" s="5">
        <v>250000</v>
      </c>
      <c r="J311">
        <v>2018</v>
      </c>
      <c r="K311">
        <v>2</v>
      </c>
      <c r="L311" t="s">
        <v>3457</v>
      </c>
      <c r="M311">
        <v>1</v>
      </c>
      <c r="N311" t="str">
        <f>TEXT(startup_funding[[#This Row],[Date]],"YYYY_MMMM")</f>
        <v>2018 Feb</v>
      </c>
    </row>
    <row r="312" spans="1:14" x14ac:dyDescent="0.3">
      <c r="A312">
        <v>378</v>
      </c>
      <c r="B312" s="2">
        <v>43147</v>
      </c>
      <c r="C312" t="s">
        <v>918</v>
      </c>
      <c r="D312" t="s">
        <v>3547</v>
      </c>
      <c r="E312" t="s">
        <v>451</v>
      </c>
      <c r="F312" t="s">
        <v>19</v>
      </c>
      <c r="G312" t="s">
        <v>919</v>
      </c>
      <c r="H312" t="s">
        <v>3543</v>
      </c>
      <c r="I312" s="5">
        <v>150000</v>
      </c>
      <c r="J312">
        <v>2018</v>
      </c>
      <c r="K312">
        <v>2</v>
      </c>
      <c r="L312" t="s">
        <v>3457</v>
      </c>
      <c r="M312">
        <v>1</v>
      </c>
      <c r="N312" t="str">
        <f>TEXT(startup_funding[[#This Row],[Date]],"YYYY_MMMM")</f>
        <v>2018 Feb</v>
      </c>
    </row>
    <row r="313" spans="1:14" x14ac:dyDescent="0.3">
      <c r="A313">
        <v>379</v>
      </c>
      <c r="B313" s="2">
        <v>43150</v>
      </c>
      <c r="C313" t="s">
        <v>612</v>
      </c>
      <c r="D313" t="s">
        <v>3547</v>
      </c>
      <c r="E313" t="s">
        <v>805</v>
      </c>
      <c r="F313" t="s">
        <v>161</v>
      </c>
      <c r="G313" t="s">
        <v>920</v>
      </c>
      <c r="H313" t="s">
        <v>285</v>
      </c>
      <c r="I313" s="5">
        <v>3800000</v>
      </c>
      <c r="J313">
        <v>2018</v>
      </c>
      <c r="K313">
        <v>2</v>
      </c>
      <c r="L313" t="s">
        <v>3457</v>
      </c>
      <c r="M313">
        <v>1</v>
      </c>
      <c r="N313" t="str">
        <f>TEXT(startup_funding[[#This Row],[Date]],"YYYY_MMMM")</f>
        <v>2018 Feb</v>
      </c>
    </row>
    <row r="314" spans="1:14" x14ac:dyDescent="0.3">
      <c r="A314">
        <v>380</v>
      </c>
      <c r="B314" s="2">
        <v>43151</v>
      </c>
      <c r="C314" t="s">
        <v>921</v>
      </c>
      <c r="D314" t="s">
        <v>922</v>
      </c>
      <c r="E314" t="s">
        <v>681</v>
      </c>
      <c r="F314" t="s">
        <v>19</v>
      </c>
      <c r="G314" t="s">
        <v>923</v>
      </c>
      <c r="H314" t="s">
        <v>3543</v>
      </c>
      <c r="I314" s="5">
        <v>500000</v>
      </c>
      <c r="J314">
        <v>2018</v>
      </c>
      <c r="K314">
        <v>2</v>
      </c>
      <c r="L314" t="s">
        <v>3457</v>
      </c>
      <c r="M314">
        <v>1</v>
      </c>
      <c r="N314" t="str">
        <f>TEXT(startup_funding[[#This Row],[Date]],"YYYY_MMMM")</f>
        <v>2018 Feb</v>
      </c>
    </row>
    <row r="315" spans="1:14" x14ac:dyDescent="0.3">
      <c r="A315">
        <v>381</v>
      </c>
      <c r="B315" s="2">
        <v>43152</v>
      </c>
      <c r="C315" t="s">
        <v>108</v>
      </c>
      <c r="D315" t="s">
        <v>323</v>
      </c>
      <c r="E315" t="s">
        <v>924</v>
      </c>
      <c r="F315" t="s">
        <v>8</v>
      </c>
      <c r="G315" t="s">
        <v>925</v>
      </c>
      <c r="H315" t="s">
        <v>285</v>
      </c>
      <c r="I315" s="5">
        <v>50000000</v>
      </c>
      <c r="J315">
        <v>2018</v>
      </c>
      <c r="K315">
        <v>2</v>
      </c>
      <c r="L315" t="s">
        <v>3457</v>
      </c>
      <c r="M315">
        <v>1</v>
      </c>
      <c r="N315" t="str">
        <f>TEXT(startup_funding[[#This Row],[Date]],"YYYY_MMMM")</f>
        <v>2018 Feb</v>
      </c>
    </row>
    <row r="316" spans="1:14" x14ac:dyDescent="0.3">
      <c r="A316">
        <v>382</v>
      </c>
      <c r="B316" s="2">
        <v>43152</v>
      </c>
      <c r="C316" t="s">
        <v>926</v>
      </c>
      <c r="D316" t="s">
        <v>129</v>
      </c>
      <c r="E316" t="s">
        <v>83</v>
      </c>
      <c r="F316" t="s">
        <v>8</v>
      </c>
      <c r="G316" t="s">
        <v>927</v>
      </c>
      <c r="H316" t="s">
        <v>285</v>
      </c>
      <c r="I316" s="5">
        <v>20000000</v>
      </c>
      <c r="J316">
        <v>2018</v>
      </c>
      <c r="K316">
        <v>2</v>
      </c>
      <c r="L316" t="s">
        <v>3457</v>
      </c>
      <c r="M316">
        <v>1</v>
      </c>
      <c r="N316" t="str">
        <f>TEXT(startup_funding[[#This Row],[Date]],"YYYY_MMMM")</f>
        <v>2018 Feb</v>
      </c>
    </row>
    <row r="317" spans="1:14" x14ac:dyDescent="0.3">
      <c r="A317">
        <v>383</v>
      </c>
      <c r="B317" s="2">
        <v>43152</v>
      </c>
      <c r="C317" t="s">
        <v>928</v>
      </c>
      <c r="D317" t="s">
        <v>216</v>
      </c>
      <c r="E317" t="s">
        <v>929</v>
      </c>
      <c r="F317" t="s">
        <v>161</v>
      </c>
      <c r="G317" t="s">
        <v>930</v>
      </c>
      <c r="H317" t="s">
        <v>285</v>
      </c>
      <c r="I317" s="5">
        <v>2100000</v>
      </c>
      <c r="J317">
        <v>2018</v>
      </c>
      <c r="K317">
        <v>2</v>
      </c>
      <c r="L317" t="s">
        <v>3457</v>
      </c>
      <c r="M317">
        <v>1</v>
      </c>
      <c r="N317" t="str">
        <f>TEXT(startup_funding[[#This Row],[Date]],"YYYY_MMMM")</f>
        <v>2018 Feb</v>
      </c>
    </row>
    <row r="318" spans="1:14" x14ac:dyDescent="0.3">
      <c r="A318">
        <v>385</v>
      </c>
      <c r="B318" s="2">
        <v>43157</v>
      </c>
      <c r="C318" t="s">
        <v>931</v>
      </c>
      <c r="D318" t="s">
        <v>69</v>
      </c>
      <c r="E318" t="s">
        <v>69</v>
      </c>
      <c r="F318" t="s">
        <v>90</v>
      </c>
      <c r="G318" t="s">
        <v>932</v>
      </c>
      <c r="H318" t="s">
        <v>285</v>
      </c>
      <c r="I318" s="5">
        <v>772500</v>
      </c>
      <c r="J318">
        <v>2018</v>
      </c>
      <c r="K318">
        <v>2</v>
      </c>
      <c r="L318" t="s">
        <v>3457</v>
      </c>
      <c r="M318">
        <v>1</v>
      </c>
      <c r="N318" t="str">
        <f>TEXT(startup_funding[[#This Row],[Date]],"YYYY_MMMM")</f>
        <v>2018 Feb</v>
      </c>
    </row>
    <row r="319" spans="1:14" x14ac:dyDescent="0.3">
      <c r="A319">
        <v>386</v>
      </c>
      <c r="B319" s="2">
        <v>43157</v>
      </c>
      <c r="C319" t="s">
        <v>933</v>
      </c>
      <c r="D319" t="s">
        <v>28</v>
      </c>
      <c r="E319" t="s">
        <v>934</v>
      </c>
      <c r="F319" t="s">
        <v>22</v>
      </c>
      <c r="G319" t="s">
        <v>935</v>
      </c>
      <c r="H319" t="s">
        <v>285</v>
      </c>
      <c r="I319" s="5">
        <v>1040000</v>
      </c>
      <c r="J319">
        <v>2018</v>
      </c>
      <c r="K319">
        <v>2</v>
      </c>
      <c r="L319" t="s">
        <v>3457</v>
      </c>
      <c r="M319">
        <v>1</v>
      </c>
      <c r="N319" t="str">
        <f>TEXT(startup_funding[[#This Row],[Date]],"YYYY_MMMM")</f>
        <v>2018 Feb</v>
      </c>
    </row>
    <row r="320" spans="1:14" x14ac:dyDescent="0.3">
      <c r="A320">
        <v>388</v>
      </c>
      <c r="B320" s="2">
        <v>43158</v>
      </c>
      <c r="C320" t="s">
        <v>936</v>
      </c>
      <c r="D320" t="s">
        <v>28</v>
      </c>
      <c r="E320" t="s">
        <v>937</v>
      </c>
      <c r="F320" t="s">
        <v>19</v>
      </c>
      <c r="G320" t="s">
        <v>938</v>
      </c>
      <c r="H320" t="s">
        <v>3543</v>
      </c>
      <c r="I320" s="5">
        <v>250000</v>
      </c>
      <c r="J320">
        <v>2018</v>
      </c>
      <c r="K320">
        <v>2</v>
      </c>
      <c r="L320" t="s">
        <v>3457</v>
      </c>
      <c r="M320">
        <v>1</v>
      </c>
      <c r="N320" t="str">
        <f>TEXT(startup_funding[[#This Row],[Date]],"YYYY_MMMM")</f>
        <v>2018 Feb</v>
      </c>
    </row>
    <row r="321" spans="1:14" x14ac:dyDescent="0.3">
      <c r="A321">
        <v>389</v>
      </c>
      <c r="B321" s="2">
        <v>43159</v>
      </c>
      <c r="C321" t="s">
        <v>939</v>
      </c>
      <c r="D321" t="s">
        <v>28</v>
      </c>
      <c r="E321" t="s">
        <v>940</v>
      </c>
      <c r="F321" t="s">
        <v>161</v>
      </c>
      <c r="G321" t="s">
        <v>941</v>
      </c>
      <c r="H321" t="s">
        <v>285</v>
      </c>
      <c r="I321" s="5">
        <v>115000000</v>
      </c>
      <c r="J321">
        <v>2018</v>
      </c>
      <c r="K321">
        <v>2</v>
      </c>
      <c r="L321" t="s">
        <v>3457</v>
      </c>
      <c r="M321">
        <v>1</v>
      </c>
      <c r="N321" t="str">
        <f>TEXT(startup_funding[[#This Row],[Date]],"YYYY_MMMM")</f>
        <v>2018 Feb</v>
      </c>
    </row>
    <row r="322" spans="1:14" x14ac:dyDescent="0.3">
      <c r="A322">
        <v>390</v>
      </c>
      <c r="B322" s="2">
        <v>43159</v>
      </c>
      <c r="C322" t="s">
        <v>942</v>
      </c>
      <c r="D322" t="s">
        <v>129</v>
      </c>
      <c r="E322" t="s">
        <v>83</v>
      </c>
      <c r="F322" t="s">
        <v>8</v>
      </c>
      <c r="G322" t="s">
        <v>943</v>
      </c>
      <c r="H322" t="s">
        <v>3543</v>
      </c>
      <c r="I322" s="5">
        <v>1400000</v>
      </c>
      <c r="J322">
        <v>2018</v>
      </c>
      <c r="K322">
        <v>2</v>
      </c>
      <c r="L322" t="s">
        <v>3457</v>
      </c>
      <c r="M322">
        <v>1</v>
      </c>
      <c r="N322" t="str">
        <f>TEXT(startup_funding[[#This Row],[Date]],"YYYY_MMMM")</f>
        <v>2018 Feb</v>
      </c>
    </row>
    <row r="323" spans="1:14" x14ac:dyDescent="0.3">
      <c r="A323">
        <v>393</v>
      </c>
      <c r="B323" s="2">
        <v>43104</v>
      </c>
      <c r="C323" t="s">
        <v>944</v>
      </c>
      <c r="D323" t="s">
        <v>3547</v>
      </c>
      <c r="E323" t="s">
        <v>805</v>
      </c>
      <c r="F323" t="s">
        <v>30</v>
      </c>
      <c r="G323" t="s">
        <v>945</v>
      </c>
      <c r="H323" t="s">
        <v>946</v>
      </c>
      <c r="I323" s="5">
        <v>15700000</v>
      </c>
      <c r="J323">
        <v>2018</v>
      </c>
      <c r="K323">
        <v>1</v>
      </c>
      <c r="L323" t="s">
        <v>3447</v>
      </c>
      <c r="M323">
        <v>1</v>
      </c>
      <c r="N323" t="str">
        <f>TEXT(startup_funding[[#This Row],[Date]],"YYYY_MMMM")</f>
        <v>2018 Jan</v>
      </c>
    </row>
    <row r="324" spans="1:14" x14ac:dyDescent="0.3">
      <c r="A324">
        <v>396</v>
      </c>
      <c r="B324" s="2">
        <v>43109</v>
      </c>
      <c r="C324" t="s">
        <v>891</v>
      </c>
      <c r="D324" t="s">
        <v>3547</v>
      </c>
      <c r="E324" t="s">
        <v>805</v>
      </c>
      <c r="F324" t="s">
        <v>947</v>
      </c>
      <c r="G324" t="s">
        <v>948</v>
      </c>
      <c r="H324" t="s">
        <v>76</v>
      </c>
      <c r="I324" s="5">
        <v>4700000</v>
      </c>
      <c r="J324">
        <v>2018</v>
      </c>
      <c r="K324">
        <v>1</v>
      </c>
      <c r="L324" t="s">
        <v>3447</v>
      </c>
      <c r="M324">
        <v>1</v>
      </c>
      <c r="N324" t="str">
        <f>TEXT(startup_funding[[#This Row],[Date]],"YYYY_MMMM")</f>
        <v>2018 Jan</v>
      </c>
    </row>
    <row r="325" spans="1:14" x14ac:dyDescent="0.3">
      <c r="A325">
        <v>398</v>
      </c>
      <c r="B325" s="2">
        <v>43110</v>
      </c>
      <c r="C325" t="s">
        <v>949</v>
      </c>
      <c r="D325" t="s">
        <v>28</v>
      </c>
      <c r="E325" t="s">
        <v>950</v>
      </c>
      <c r="F325" t="s">
        <v>8</v>
      </c>
      <c r="G325" t="s">
        <v>951</v>
      </c>
      <c r="H325" t="s">
        <v>285</v>
      </c>
      <c r="I325" s="5">
        <v>1930000</v>
      </c>
      <c r="J325">
        <v>2018</v>
      </c>
      <c r="K325">
        <v>1</v>
      </c>
      <c r="L325" t="s">
        <v>3447</v>
      </c>
      <c r="M325">
        <v>1</v>
      </c>
      <c r="N325" t="str">
        <f>TEXT(startup_funding[[#This Row],[Date]],"YYYY_MMMM")</f>
        <v>2018 Jan</v>
      </c>
    </row>
    <row r="326" spans="1:14" x14ac:dyDescent="0.3">
      <c r="A326">
        <v>399</v>
      </c>
      <c r="B326" s="2">
        <v>43110</v>
      </c>
      <c r="C326" t="s">
        <v>952</v>
      </c>
      <c r="D326" t="s">
        <v>323</v>
      </c>
      <c r="E326" t="s">
        <v>277</v>
      </c>
      <c r="F326" t="s">
        <v>90</v>
      </c>
      <c r="G326" t="s">
        <v>953</v>
      </c>
      <c r="H326" t="s">
        <v>285</v>
      </c>
      <c r="I326" s="5">
        <v>18840000</v>
      </c>
      <c r="J326">
        <v>2018</v>
      </c>
      <c r="K326">
        <v>1</v>
      </c>
      <c r="L326" t="s">
        <v>3447</v>
      </c>
      <c r="M326">
        <v>1</v>
      </c>
      <c r="N326" t="str">
        <f>TEXT(startup_funding[[#This Row],[Date]],"YYYY_MMMM")</f>
        <v>2018 Jan</v>
      </c>
    </row>
    <row r="327" spans="1:14" x14ac:dyDescent="0.3">
      <c r="A327">
        <v>400</v>
      </c>
      <c r="B327" s="2">
        <v>43110</v>
      </c>
      <c r="C327" t="s">
        <v>954</v>
      </c>
      <c r="D327" t="s">
        <v>3547</v>
      </c>
      <c r="E327" t="s">
        <v>955</v>
      </c>
      <c r="F327" t="s">
        <v>22</v>
      </c>
      <c r="G327" t="s">
        <v>956</v>
      </c>
      <c r="H327" t="s">
        <v>285</v>
      </c>
      <c r="I327" s="5">
        <v>23500000</v>
      </c>
      <c r="J327">
        <v>2018</v>
      </c>
      <c r="K327">
        <v>1</v>
      </c>
      <c r="L327" t="s">
        <v>3447</v>
      </c>
      <c r="M327">
        <v>1</v>
      </c>
      <c r="N327" t="str">
        <f>TEXT(startup_funding[[#This Row],[Date]],"YYYY_MMMM")</f>
        <v>2018 Jan</v>
      </c>
    </row>
    <row r="328" spans="1:14" x14ac:dyDescent="0.3">
      <c r="A328">
        <v>401</v>
      </c>
      <c r="B328" s="2">
        <v>43110</v>
      </c>
      <c r="C328" t="s">
        <v>957</v>
      </c>
      <c r="D328" t="s">
        <v>28</v>
      </c>
      <c r="E328" t="s">
        <v>958</v>
      </c>
      <c r="F328" t="s">
        <v>959</v>
      </c>
      <c r="G328" t="s">
        <v>960</v>
      </c>
      <c r="H328" t="s">
        <v>285</v>
      </c>
      <c r="I328" s="5">
        <v>36230000</v>
      </c>
      <c r="J328">
        <v>2018</v>
      </c>
      <c r="K328">
        <v>1</v>
      </c>
      <c r="L328" t="s">
        <v>3447</v>
      </c>
      <c r="M328">
        <v>1</v>
      </c>
      <c r="N328" t="str">
        <f>TEXT(startup_funding[[#This Row],[Date]],"YYYY_MMMM")</f>
        <v>2018 Jan</v>
      </c>
    </row>
    <row r="329" spans="1:14" x14ac:dyDescent="0.3">
      <c r="A329">
        <v>402</v>
      </c>
      <c r="B329" s="2">
        <v>43112</v>
      </c>
      <c r="C329" t="s">
        <v>961</v>
      </c>
      <c r="D329" t="s">
        <v>28</v>
      </c>
      <c r="E329" t="s">
        <v>962</v>
      </c>
      <c r="F329" t="s">
        <v>161</v>
      </c>
      <c r="G329" t="s">
        <v>963</v>
      </c>
      <c r="H329" t="s">
        <v>3543</v>
      </c>
      <c r="I329" s="5">
        <v>80000</v>
      </c>
      <c r="J329">
        <v>2018</v>
      </c>
      <c r="K329">
        <v>1</v>
      </c>
      <c r="L329" t="s">
        <v>3447</v>
      </c>
      <c r="M329">
        <v>1</v>
      </c>
      <c r="N329" t="str">
        <f>TEXT(startup_funding[[#This Row],[Date]],"YYYY_MMMM")</f>
        <v>2018 Jan</v>
      </c>
    </row>
    <row r="330" spans="1:14" x14ac:dyDescent="0.3">
      <c r="A330">
        <v>403</v>
      </c>
      <c r="B330" s="2">
        <v>43112</v>
      </c>
      <c r="C330" t="s">
        <v>964</v>
      </c>
      <c r="D330" t="s">
        <v>28</v>
      </c>
      <c r="E330" t="s">
        <v>965</v>
      </c>
      <c r="F330" t="s">
        <v>8</v>
      </c>
      <c r="G330" t="s">
        <v>966</v>
      </c>
      <c r="H330" t="s">
        <v>285</v>
      </c>
      <c r="I330" s="5">
        <v>20000000</v>
      </c>
      <c r="J330">
        <v>2018</v>
      </c>
      <c r="K330">
        <v>1</v>
      </c>
      <c r="L330" t="s">
        <v>3447</v>
      </c>
      <c r="M330">
        <v>1</v>
      </c>
      <c r="N330" t="str">
        <f>TEXT(startup_funding[[#This Row],[Date]],"YYYY_MMMM")</f>
        <v>2018 Jan</v>
      </c>
    </row>
    <row r="331" spans="1:14" x14ac:dyDescent="0.3">
      <c r="A331">
        <v>404</v>
      </c>
      <c r="B331" s="2">
        <v>43115</v>
      </c>
      <c r="C331" t="s">
        <v>967</v>
      </c>
      <c r="D331" t="s">
        <v>28</v>
      </c>
      <c r="E331" t="s">
        <v>962</v>
      </c>
      <c r="F331" t="s">
        <v>8</v>
      </c>
      <c r="G331" t="s">
        <v>968</v>
      </c>
      <c r="H331" t="s">
        <v>3543</v>
      </c>
      <c r="I331" s="5">
        <v>354600</v>
      </c>
      <c r="J331">
        <v>2018</v>
      </c>
      <c r="K331">
        <v>1</v>
      </c>
      <c r="L331" t="s">
        <v>3447</v>
      </c>
      <c r="M331">
        <v>1</v>
      </c>
      <c r="N331" t="str">
        <f>TEXT(startup_funding[[#This Row],[Date]],"YYYY_MMMM")</f>
        <v>2018 Jan</v>
      </c>
    </row>
    <row r="332" spans="1:14" x14ac:dyDescent="0.3">
      <c r="A332">
        <v>405</v>
      </c>
      <c r="B332" s="2">
        <v>43115</v>
      </c>
      <c r="C332" t="s">
        <v>497</v>
      </c>
      <c r="D332" t="s">
        <v>3547</v>
      </c>
      <c r="E332" t="s">
        <v>969</v>
      </c>
      <c r="F332" t="s">
        <v>8</v>
      </c>
      <c r="G332" t="s">
        <v>970</v>
      </c>
      <c r="H332" t="s">
        <v>285</v>
      </c>
      <c r="I332" s="5">
        <v>25000000</v>
      </c>
      <c r="J332">
        <v>2018</v>
      </c>
      <c r="K332">
        <v>1</v>
      </c>
      <c r="L332" t="s">
        <v>3447</v>
      </c>
      <c r="M332">
        <v>1</v>
      </c>
      <c r="N332" t="str">
        <f>TEXT(startup_funding[[#This Row],[Date]],"YYYY_MMMM")</f>
        <v>2018 Jan</v>
      </c>
    </row>
    <row r="333" spans="1:14" x14ac:dyDescent="0.3">
      <c r="A333">
        <v>406</v>
      </c>
      <c r="B333" s="2">
        <v>43115</v>
      </c>
      <c r="C333" t="s">
        <v>971</v>
      </c>
      <c r="D333" t="s">
        <v>28</v>
      </c>
      <c r="E333" t="s">
        <v>512</v>
      </c>
      <c r="F333" t="s">
        <v>17</v>
      </c>
      <c r="G333" t="s">
        <v>972</v>
      </c>
      <c r="H333" t="s">
        <v>285</v>
      </c>
      <c r="I333" s="5">
        <v>20000000</v>
      </c>
      <c r="J333">
        <v>2018</v>
      </c>
      <c r="K333">
        <v>1</v>
      </c>
      <c r="L333" t="s">
        <v>3447</v>
      </c>
      <c r="M333">
        <v>1</v>
      </c>
      <c r="N333" t="str">
        <f>TEXT(startup_funding[[#This Row],[Date]],"YYYY_MMMM")</f>
        <v>2018 Jan</v>
      </c>
    </row>
    <row r="334" spans="1:14" x14ac:dyDescent="0.3">
      <c r="A334">
        <v>407</v>
      </c>
      <c r="B334" s="2">
        <v>43117</v>
      </c>
      <c r="C334" t="s">
        <v>973</v>
      </c>
      <c r="D334" t="s">
        <v>28</v>
      </c>
      <c r="E334" t="s">
        <v>69</v>
      </c>
      <c r="F334" t="s">
        <v>30</v>
      </c>
      <c r="G334" t="s">
        <v>974</v>
      </c>
      <c r="H334" t="s">
        <v>285</v>
      </c>
      <c r="I334" s="5">
        <v>1000000</v>
      </c>
      <c r="J334">
        <v>2018</v>
      </c>
      <c r="K334">
        <v>1</v>
      </c>
      <c r="L334" t="s">
        <v>3447</v>
      </c>
      <c r="M334">
        <v>1</v>
      </c>
      <c r="N334" t="str">
        <f>TEXT(startup_funding[[#This Row],[Date]],"YYYY_MMMM")</f>
        <v>2018 Jan</v>
      </c>
    </row>
    <row r="335" spans="1:14" x14ac:dyDescent="0.3">
      <c r="A335">
        <v>408</v>
      </c>
      <c r="B335" s="2">
        <v>43118</v>
      </c>
      <c r="C335" t="s">
        <v>975</v>
      </c>
      <c r="D335" t="s">
        <v>28</v>
      </c>
      <c r="E335" t="s">
        <v>976</v>
      </c>
      <c r="F335" t="s">
        <v>8</v>
      </c>
      <c r="G335" t="s">
        <v>977</v>
      </c>
      <c r="H335" t="s">
        <v>285</v>
      </c>
      <c r="I335" s="5">
        <v>18200000</v>
      </c>
      <c r="J335">
        <v>2018</v>
      </c>
      <c r="K335">
        <v>1</v>
      </c>
      <c r="L335" t="s">
        <v>3447</v>
      </c>
      <c r="M335">
        <v>1</v>
      </c>
      <c r="N335" t="str">
        <f>TEXT(startup_funding[[#This Row],[Date]],"YYYY_MMMM")</f>
        <v>2018 Jan</v>
      </c>
    </row>
    <row r="336" spans="1:14" x14ac:dyDescent="0.3">
      <c r="A336">
        <v>409</v>
      </c>
      <c r="B336" s="2">
        <v>43122</v>
      </c>
      <c r="C336" t="s">
        <v>978</v>
      </c>
      <c r="D336" t="s">
        <v>28</v>
      </c>
      <c r="E336" t="s">
        <v>512</v>
      </c>
      <c r="F336" t="s">
        <v>22</v>
      </c>
      <c r="G336" t="s">
        <v>979</v>
      </c>
      <c r="H336" t="s">
        <v>3543</v>
      </c>
      <c r="I336" s="5">
        <v>400000</v>
      </c>
      <c r="J336">
        <v>2018</v>
      </c>
      <c r="K336">
        <v>1</v>
      </c>
      <c r="L336" t="s">
        <v>3447</v>
      </c>
      <c r="M336">
        <v>1</v>
      </c>
      <c r="N336" t="str">
        <f>TEXT(startup_funding[[#This Row],[Date]],"YYYY_MMMM")</f>
        <v>2018 Jan</v>
      </c>
    </row>
    <row r="337" spans="1:14" x14ac:dyDescent="0.3">
      <c r="A337">
        <v>410</v>
      </c>
      <c r="B337" s="2">
        <v>43122</v>
      </c>
      <c r="C337" t="s">
        <v>175</v>
      </c>
      <c r="D337" t="s">
        <v>428</v>
      </c>
      <c r="E337" t="s">
        <v>865</v>
      </c>
      <c r="F337" t="s">
        <v>8</v>
      </c>
      <c r="G337" t="s">
        <v>980</v>
      </c>
      <c r="H337" t="s">
        <v>285</v>
      </c>
      <c r="I337" s="5">
        <v>2500000</v>
      </c>
      <c r="J337">
        <v>2018</v>
      </c>
      <c r="K337">
        <v>1</v>
      </c>
      <c r="L337" t="s">
        <v>3447</v>
      </c>
      <c r="M337">
        <v>1</v>
      </c>
      <c r="N337" t="str">
        <f>TEXT(startup_funding[[#This Row],[Date]],"YYYY_MMMM")</f>
        <v>2018 Jan</v>
      </c>
    </row>
    <row r="338" spans="1:14" x14ac:dyDescent="0.3">
      <c r="A338">
        <v>412</v>
      </c>
      <c r="B338" s="2">
        <v>43122</v>
      </c>
      <c r="C338" t="s">
        <v>981</v>
      </c>
      <c r="D338" t="s">
        <v>3547</v>
      </c>
      <c r="E338" t="s">
        <v>982</v>
      </c>
      <c r="F338" t="s">
        <v>22</v>
      </c>
      <c r="G338" t="s">
        <v>983</v>
      </c>
      <c r="H338" t="s">
        <v>285</v>
      </c>
      <c r="I338" s="5">
        <v>4000000</v>
      </c>
      <c r="J338">
        <v>2018</v>
      </c>
      <c r="K338">
        <v>1</v>
      </c>
      <c r="L338" t="s">
        <v>3447</v>
      </c>
      <c r="M338">
        <v>1</v>
      </c>
      <c r="N338" t="str">
        <f>TEXT(startup_funding[[#This Row],[Date]],"YYYY_MMMM")</f>
        <v>2018 Jan</v>
      </c>
    </row>
    <row r="339" spans="1:14" x14ac:dyDescent="0.3">
      <c r="A339">
        <v>413</v>
      </c>
      <c r="B339" s="2">
        <v>43122</v>
      </c>
      <c r="C339" t="s">
        <v>984</v>
      </c>
      <c r="D339" t="s">
        <v>28</v>
      </c>
      <c r="E339" t="s">
        <v>69</v>
      </c>
      <c r="F339" t="s">
        <v>8</v>
      </c>
      <c r="G339" t="s">
        <v>985</v>
      </c>
      <c r="H339" t="s">
        <v>285</v>
      </c>
      <c r="I339" s="5">
        <v>3200000</v>
      </c>
      <c r="J339">
        <v>2018</v>
      </c>
      <c r="K339">
        <v>1</v>
      </c>
      <c r="L339" t="s">
        <v>3447</v>
      </c>
      <c r="M339">
        <v>1</v>
      </c>
      <c r="N339" t="str">
        <f>TEXT(startup_funding[[#This Row],[Date]],"YYYY_MMMM")</f>
        <v>2018 Jan</v>
      </c>
    </row>
    <row r="340" spans="1:14" x14ac:dyDescent="0.3">
      <c r="A340">
        <v>414</v>
      </c>
      <c r="B340" s="2">
        <v>43123</v>
      </c>
      <c r="C340" t="s">
        <v>376</v>
      </c>
      <c r="D340" t="s">
        <v>323</v>
      </c>
      <c r="E340" t="s">
        <v>986</v>
      </c>
      <c r="F340" t="s">
        <v>161</v>
      </c>
      <c r="G340" t="s">
        <v>987</v>
      </c>
      <c r="H340" t="s">
        <v>285</v>
      </c>
      <c r="I340" s="5">
        <v>3000000</v>
      </c>
      <c r="J340">
        <v>2018</v>
      </c>
      <c r="K340">
        <v>1</v>
      </c>
      <c r="L340" t="s">
        <v>3447</v>
      </c>
      <c r="M340">
        <v>1</v>
      </c>
      <c r="N340" t="str">
        <f>TEXT(startup_funding[[#This Row],[Date]],"YYYY_MMMM")</f>
        <v>2018 Jan</v>
      </c>
    </row>
    <row r="341" spans="1:14" x14ac:dyDescent="0.3">
      <c r="A341">
        <v>415</v>
      </c>
      <c r="B341" s="2">
        <v>43124</v>
      </c>
      <c r="C341" t="s">
        <v>988</v>
      </c>
      <c r="D341" t="s">
        <v>3547</v>
      </c>
      <c r="E341" t="s">
        <v>989</v>
      </c>
      <c r="F341" t="s">
        <v>19</v>
      </c>
      <c r="G341" t="s">
        <v>990</v>
      </c>
      <c r="H341" t="s">
        <v>285</v>
      </c>
      <c r="I341" s="5">
        <v>47000000</v>
      </c>
      <c r="J341">
        <v>2018</v>
      </c>
      <c r="K341">
        <v>1</v>
      </c>
      <c r="L341" t="s">
        <v>3447</v>
      </c>
      <c r="M341">
        <v>1</v>
      </c>
      <c r="N341" t="str">
        <f>TEXT(startup_funding[[#This Row],[Date]],"YYYY_MMMM")</f>
        <v>2018 Jan</v>
      </c>
    </row>
    <row r="342" spans="1:14" x14ac:dyDescent="0.3">
      <c r="A342">
        <v>416</v>
      </c>
      <c r="B342" s="2">
        <v>43124</v>
      </c>
      <c r="C342" t="s">
        <v>991</v>
      </c>
      <c r="D342" t="s">
        <v>69</v>
      </c>
      <c r="E342" t="s">
        <v>992</v>
      </c>
      <c r="F342" t="s">
        <v>19</v>
      </c>
      <c r="G342" t="s">
        <v>993</v>
      </c>
      <c r="H342" t="s">
        <v>994</v>
      </c>
      <c r="I342" s="5">
        <v>8600000</v>
      </c>
      <c r="J342">
        <v>2018</v>
      </c>
      <c r="K342">
        <v>1</v>
      </c>
      <c r="L342" t="s">
        <v>3447</v>
      </c>
      <c r="M342">
        <v>1</v>
      </c>
      <c r="N342" t="str">
        <f>TEXT(startup_funding[[#This Row],[Date]],"YYYY_MMMM")</f>
        <v>2018 Jan</v>
      </c>
    </row>
    <row r="343" spans="1:14" x14ac:dyDescent="0.3">
      <c r="A343">
        <v>417</v>
      </c>
      <c r="B343" s="2">
        <v>43124</v>
      </c>
      <c r="C343" t="s">
        <v>77</v>
      </c>
      <c r="D343" t="s">
        <v>3547</v>
      </c>
      <c r="E343" t="s">
        <v>805</v>
      </c>
      <c r="F343" t="s">
        <v>161</v>
      </c>
      <c r="G343" t="s">
        <v>995</v>
      </c>
      <c r="H343" t="s">
        <v>996</v>
      </c>
      <c r="I343" s="5">
        <v>6240000</v>
      </c>
      <c r="J343">
        <v>2018</v>
      </c>
      <c r="K343">
        <v>1</v>
      </c>
      <c r="L343" t="s">
        <v>3447</v>
      </c>
      <c r="M343">
        <v>1</v>
      </c>
      <c r="N343" t="str">
        <f>TEXT(startup_funding[[#This Row],[Date]],"YYYY_MMMM")</f>
        <v>2018 Jan</v>
      </c>
    </row>
    <row r="344" spans="1:14" x14ac:dyDescent="0.3">
      <c r="A344">
        <v>419</v>
      </c>
      <c r="B344" s="2">
        <v>43125</v>
      </c>
      <c r="C344" t="s">
        <v>997</v>
      </c>
      <c r="D344" t="s">
        <v>28</v>
      </c>
      <c r="E344" t="s">
        <v>69</v>
      </c>
      <c r="F344" t="s">
        <v>19</v>
      </c>
      <c r="G344" t="s">
        <v>998</v>
      </c>
      <c r="H344" t="s">
        <v>285</v>
      </c>
      <c r="I344" s="5">
        <v>1000000</v>
      </c>
      <c r="J344">
        <v>2018</v>
      </c>
      <c r="K344">
        <v>1</v>
      </c>
      <c r="L344" t="s">
        <v>3447</v>
      </c>
      <c r="M344">
        <v>1</v>
      </c>
      <c r="N344" t="str">
        <f>TEXT(startup_funding[[#This Row],[Date]],"YYYY_MMMM")</f>
        <v>2018 Jan</v>
      </c>
    </row>
    <row r="345" spans="1:14" x14ac:dyDescent="0.3">
      <c r="A345">
        <v>420</v>
      </c>
      <c r="B345" s="2">
        <v>43126</v>
      </c>
      <c r="C345" t="s">
        <v>999</v>
      </c>
      <c r="D345" t="s">
        <v>216</v>
      </c>
      <c r="E345" t="s">
        <v>1000</v>
      </c>
      <c r="F345" t="s">
        <v>8</v>
      </c>
      <c r="G345" t="s">
        <v>1001</v>
      </c>
      <c r="H345" t="s">
        <v>285</v>
      </c>
      <c r="I345" s="5">
        <v>7400000</v>
      </c>
      <c r="J345">
        <v>2018</v>
      </c>
      <c r="K345">
        <v>1</v>
      </c>
      <c r="L345" t="s">
        <v>3447</v>
      </c>
      <c r="M345">
        <v>1</v>
      </c>
      <c r="N345" t="str">
        <f>TEXT(startup_funding[[#This Row],[Date]],"YYYY_MMMM")</f>
        <v>2018 Jan</v>
      </c>
    </row>
    <row r="346" spans="1:14" x14ac:dyDescent="0.3">
      <c r="A346">
        <v>421</v>
      </c>
      <c r="B346" s="2">
        <v>43129</v>
      </c>
      <c r="C346" t="s">
        <v>1002</v>
      </c>
      <c r="D346" t="s">
        <v>216</v>
      </c>
      <c r="E346" t="s">
        <v>28</v>
      </c>
      <c r="F346" t="s">
        <v>123</v>
      </c>
      <c r="G346" t="s">
        <v>1003</v>
      </c>
      <c r="H346" t="s">
        <v>285</v>
      </c>
      <c r="I346" s="5">
        <v>1500000</v>
      </c>
      <c r="J346">
        <v>2018</v>
      </c>
      <c r="K346">
        <v>1</v>
      </c>
      <c r="L346" t="s">
        <v>3447</v>
      </c>
      <c r="M346">
        <v>1</v>
      </c>
      <c r="N346" t="str">
        <f>TEXT(startup_funding[[#This Row],[Date]],"YYYY_MMMM")</f>
        <v>2018 Jan</v>
      </c>
    </row>
    <row r="347" spans="1:14" x14ac:dyDescent="0.3">
      <c r="A347">
        <v>422</v>
      </c>
      <c r="B347" s="2">
        <v>43129</v>
      </c>
      <c r="C347" t="s">
        <v>1004</v>
      </c>
      <c r="D347" t="s">
        <v>428</v>
      </c>
      <c r="E347" t="s">
        <v>1005</v>
      </c>
      <c r="F347" t="s">
        <v>19</v>
      </c>
      <c r="G347" t="s">
        <v>218</v>
      </c>
      <c r="H347" t="s">
        <v>285</v>
      </c>
      <c r="I347" s="5">
        <v>1000000</v>
      </c>
      <c r="J347">
        <v>2018</v>
      </c>
      <c r="K347">
        <v>1</v>
      </c>
      <c r="L347" t="s">
        <v>3447</v>
      </c>
      <c r="M347">
        <v>1</v>
      </c>
      <c r="N347" t="str">
        <f>TEXT(startup_funding[[#This Row],[Date]],"YYYY_MMMM")</f>
        <v>2018 Jan</v>
      </c>
    </row>
    <row r="348" spans="1:14" x14ac:dyDescent="0.3">
      <c r="A348">
        <v>423</v>
      </c>
      <c r="B348" s="2">
        <v>43130</v>
      </c>
      <c r="C348" t="s">
        <v>1006</v>
      </c>
      <c r="D348" t="s">
        <v>216</v>
      </c>
      <c r="E348" t="s">
        <v>1007</v>
      </c>
      <c r="F348" t="s">
        <v>161</v>
      </c>
      <c r="G348" t="s">
        <v>1008</v>
      </c>
      <c r="H348" t="s">
        <v>285</v>
      </c>
      <c r="I348" s="5">
        <v>1000000</v>
      </c>
      <c r="J348">
        <v>2018</v>
      </c>
      <c r="K348">
        <v>1</v>
      </c>
      <c r="L348" t="s">
        <v>3447</v>
      </c>
      <c r="M348">
        <v>1</v>
      </c>
      <c r="N348" t="str">
        <f>TEXT(startup_funding[[#This Row],[Date]],"YYYY_MMMM")</f>
        <v>2018 Jan</v>
      </c>
    </row>
    <row r="349" spans="1:14" x14ac:dyDescent="0.3">
      <c r="A349">
        <v>424</v>
      </c>
      <c r="B349" s="2">
        <v>43130</v>
      </c>
      <c r="C349" t="s">
        <v>1009</v>
      </c>
      <c r="D349" t="s">
        <v>28</v>
      </c>
      <c r="E349" t="s">
        <v>1010</v>
      </c>
      <c r="F349" t="s">
        <v>19</v>
      </c>
      <c r="G349" t="s">
        <v>1011</v>
      </c>
      <c r="H349" t="s">
        <v>285</v>
      </c>
      <c r="I349" s="5">
        <v>50000000</v>
      </c>
      <c r="J349">
        <v>2018</v>
      </c>
      <c r="K349">
        <v>1</v>
      </c>
      <c r="L349" t="s">
        <v>3447</v>
      </c>
      <c r="M349">
        <v>1</v>
      </c>
      <c r="N349" t="str">
        <f>TEXT(startup_funding[[#This Row],[Date]],"YYYY_MMMM")</f>
        <v>2018 Jan</v>
      </c>
    </row>
    <row r="350" spans="1:14" x14ac:dyDescent="0.3">
      <c r="A350">
        <v>425</v>
      </c>
      <c r="B350" s="2">
        <v>43130</v>
      </c>
      <c r="C350" t="s">
        <v>1012</v>
      </c>
      <c r="D350" t="s">
        <v>28</v>
      </c>
      <c r="E350" t="s">
        <v>1013</v>
      </c>
      <c r="F350" t="s">
        <v>8</v>
      </c>
      <c r="G350" t="s">
        <v>1014</v>
      </c>
      <c r="H350" t="s">
        <v>3543</v>
      </c>
      <c r="I350" s="5">
        <v>500000</v>
      </c>
      <c r="J350">
        <v>2018</v>
      </c>
      <c r="K350">
        <v>1</v>
      </c>
      <c r="L350" t="s">
        <v>3447</v>
      </c>
      <c r="M350">
        <v>1</v>
      </c>
      <c r="N350" t="str">
        <f>TEXT(startup_funding[[#This Row],[Date]],"YYYY_MMMM")</f>
        <v>2018 Jan</v>
      </c>
    </row>
    <row r="351" spans="1:14" x14ac:dyDescent="0.3">
      <c r="A351">
        <v>427</v>
      </c>
      <c r="B351" s="2">
        <v>43130</v>
      </c>
      <c r="C351" t="s">
        <v>1015</v>
      </c>
      <c r="D351" t="s">
        <v>216</v>
      </c>
      <c r="E351" t="s">
        <v>1016</v>
      </c>
      <c r="F351" t="s">
        <v>8</v>
      </c>
      <c r="G351" t="s">
        <v>1017</v>
      </c>
      <c r="H351" t="s">
        <v>76</v>
      </c>
      <c r="I351" s="5">
        <v>10000000</v>
      </c>
      <c r="J351">
        <v>2018</v>
      </c>
      <c r="K351">
        <v>1</v>
      </c>
      <c r="L351" t="s">
        <v>3447</v>
      </c>
      <c r="M351">
        <v>1</v>
      </c>
      <c r="N351" t="str">
        <f>TEXT(startup_funding[[#This Row],[Date]],"YYYY_MMMM")</f>
        <v>2018 Jan</v>
      </c>
    </row>
    <row r="352" spans="1:14" x14ac:dyDescent="0.3">
      <c r="A352">
        <v>428</v>
      </c>
      <c r="B352" s="2">
        <v>43131</v>
      </c>
      <c r="C352" t="s">
        <v>1018</v>
      </c>
      <c r="D352" t="s">
        <v>28</v>
      </c>
      <c r="E352" t="s">
        <v>1019</v>
      </c>
      <c r="F352" t="s">
        <v>8</v>
      </c>
      <c r="G352" t="s">
        <v>214</v>
      </c>
      <c r="H352" t="s">
        <v>285</v>
      </c>
      <c r="I352" s="5">
        <v>4400000</v>
      </c>
      <c r="J352">
        <v>2018</v>
      </c>
      <c r="K352">
        <v>1</v>
      </c>
      <c r="L352" t="s">
        <v>3447</v>
      </c>
      <c r="M352">
        <v>1</v>
      </c>
      <c r="N352" t="str">
        <f>TEXT(startup_funding[[#This Row],[Date]],"YYYY_MMMM")</f>
        <v>2018 Jan</v>
      </c>
    </row>
    <row r="353" spans="1:14" x14ac:dyDescent="0.3">
      <c r="A353">
        <v>430</v>
      </c>
      <c r="B353" s="2">
        <v>43074</v>
      </c>
      <c r="C353" t="s">
        <v>104</v>
      </c>
      <c r="D353" t="s">
        <v>28</v>
      </c>
      <c r="E353" t="s">
        <v>1020</v>
      </c>
      <c r="F353" t="s">
        <v>8</v>
      </c>
      <c r="G353" t="s">
        <v>1021</v>
      </c>
      <c r="H353" t="s">
        <v>285</v>
      </c>
      <c r="I353" s="5">
        <v>12300000</v>
      </c>
      <c r="J353">
        <v>2017</v>
      </c>
      <c r="K353">
        <v>12</v>
      </c>
      <c r="L353" t="s">
        <v>3448</v>
      </c>
      <c r="M353">
        <v>4</v>
      </c>
      <c r="N353" t="str">
        <f>TEXT(startup_funding[[#This Row],[Date]],"YYYY_MMMM")</f>
        <v>2017 Dec</v>
      </c>
    </row>
    <row r="354" spans="1:14" x14ac:dyDescent="0.3">
      <c r="A354">
        <v>431</v>
      </c>
      <c r="B354" s="2">
        <v>43074</v>
      </c>
      <c r="C354" t="s">
        <v>1022</v>
      </c>
      <c r="D354" t="s">
        <v>229</v>
      </c>
      <c r="E354" t="s">
        <v>1023</v>
      </c>
      <c r="F354" t="s">
        <v>19</v>
      </c>
      <c r="G354" t="s">
        <v>1024</v>
      </c>
      <c r="H354" t="s">
        <v>285</v>
      </c>
      <c r="I354" s="5">
        <v>23000000</v>
      </c>
      <c r="J354">
        <v>2017</v>
      </c>
      <c r="K354">
        <v>12</v>
      </c>
      <c r="L354" t="s">
        <v>3448</v>
      </c>
      <c r="M354">
        <v>4</v>
      </c>
      <c r="N354" t="str">
        <f>TEXT(startup_funding[[#This Row],[Date]],"YYYY_MMMM")</f>
        <v>2017 Dec</v>
      </c>
    </row>
    <row r="355" spans="1:14" x14ac:dyDescent="0.3">
      <c r="A355">
        <v>432</v>
      </c>
      <c r="B355" s="2">
        <v>43074</v>
      </c>
      <c r="C355" t="s">
        <v>1025</v>
      </c>
      <c r="D355" t="s">
        <v>28</v>
      </c>
      <c r="E355" t="s">
        <v>1026</v>
      </c>
      <c r="F355" t="s">
        <v>2015</v>
      </c>
      <c r="G355" t="s">
        <v>1027</v>
      </c>
      <c r="H355" t="s">
        <v>285</v>
      </c>
      <c r="I355" s="5">
        <v>1000000</v>
      </c>
      <c r="J355">
        <v>2017</v>
      </c>
      <c r="K355">
        <v>12</v>
      </c>
      <c r="L355" t="s">
        <v>3448</v>
      </c>
      <c r="M355">
        <v>4</v>
      </c>
      <c r="N355" t="str">
        <f>TEXT(startup_funding[[#This Row],[Date]],"YYYY_MMMM")</f>
        <v>2017 Dec</v>
      </c>
    </row>
    <row r="356" spans="1:14" x14ac:dyDescent="0.3">
      <c r="A356">
        <v>434</v>
      </c>
      <c r="B356" s="2">
        <v>43075</v>
      </c>
      <c r="C356" t="s">
        <v>1028</v>
      </c>
      <c r="D356" t="s">
        <v>28</v>
      </c>
      <c r="E356" t="s">
        <v>1029</v>
      </c>
      <c r="F356" t="s">
        <v>19</v>
      </c>
      <c r="G356" t="s">
        <v>1030</v>
      </c>
      <c r="H356" t="s">
        <v>285</v>
      </c>
      <c r="I356" s="5">
        <v>60000000</v>
      </c>
      <c r="J356">
        <v>2017</v>
      </c>
      <c r="K356">
        <v>12</v>
      </c>
      <c r="L356" t="s">
        <v>3448</v>
      </c>
      <c r="M356">
        <v>4</v>
      </c>
      <c r="N356" t="str">
        <f>TEXT(startup_funding[[#This Row],[Date]],"YYYY_MMMM")</f>
        <v>2017 Dec</v>
      </c>
    </row>
    <row r="357" spans="1:14" x14ac:dyDescent="0.3">
      <c r="A357">
        <v>435</v>
      </c>
      <c r="B357" s="2">
        <v>43075</v>
      </c>
      <c r="C357" t="s">
        <v>1031</v>
      </c>
      <c r="D357" t="s">
        <v>28</v>
      </c>
      <c r="E357" t="s">
        <v>1032</v>
      </c>
      <c r="F357" t="s">
        <v>22</v>
      </c>
      <c r="G357" t="s">
        <v>107</v>
      </c>
      <c r="H357" t="s">
        <v>285</v>
      </c>
      <c r="I357" s="5">
        <v>7000000</v>
      </c>
      <c r="J357">
        <v>2017</v>
      </c>
      <c r="K357">
        <v>12</v>
      </c>
      <c r="L357" t="s">
        <v>3448</v>
      </c>
      <c r="M357">
        <v>4</v>
      </c>
      <c r="N357" t="str">
        <f>TEXT(startup_funding[[#This Row],[Date]],"YYYY_MMMM")</f>
        <v>2017 Dec</v>
      </c>
    </row>
    <row r="358" spans="1:14" x14ac:dyDescent="0.3">
      <c r="A358">
        <v>436</v>
      </c>
      <c r="B358" s="2">
        <v>43076</v>
      </c>
      <c r="C358" t="s">
        <v>1033</v>
      </c>
      <c r="D358" t="s">
        <v>28</v>
      </c>
      <c r="E358" t="s">
        <v>1034</v>
      </c>
      <c r="F358" t="s">
        <v>19</v>
      </c>
      <c r="G358" t="s">
        <v>1035</v>
      </c>
      <c r="H358" t="s">
        <v>285</v>
      </c>
      <c r="I358" s="5">
        <v>10000000</v>
      </c>
      <c r="J358">
        <v>2017</v>
      </c>
      <c r="K358">
        <v>12</v>
      </c>
      <c r="L358" t="s">
        <v>3448</v>
      </c>
      <c r="M358">
        <v>4</v>
      </c>
      <c r="N358" t="str">
        <f>TEXT(startup_funding[[#This Row],[Date]],"YYYY_MMMM")</f>
        <v>2017 Dec</v>
      </c>
    </row>
    <row r="359" spans="1:14" x14ac:dyDescent="0.3">
      <c r="A359">
        <v>437</v>
      </c>
      <c r="B359" s="2">
        <v>43076</v>
      </c>
      <c r="C359" t="s">
        <v>1036</v>
      </c>
      <c r="D359" t="s">
        <v>323</v>
      </c>
      <c r="E359" t="s">
        <v>1037</v>
      </c>
      <c r="F359" t="s">
        <v>19</v>
      </c>
      <c r="G359" t="s">
        <v>1038</v>
      </c>
      <c r="H359" t="s">
        <v>285</v>
      </c>
      <c r="I359" s="5">
        <v>3100000</v>
      </c>
      <c r="J359">
        <v>2017</v>
      </c>
      <c r="K359">
        <v>12</v>
      </c>
      <c r="L359" t="s">
        <v>3448</v>
      </c>
      <c r="M359">
        <v>4</v>
      </c>
      <c r="N359" t="str">
        <f>TEXT(startup_funding[[#This Row],[Date]],"YYYY_MMMM")</f>
        <v>2017 Dec</v>
      </c>
    </row>
    <row r="360" spans="1:14" x14ac:dyDescent="0.3">
      <c r="A360">
        <v>438</v>
      </c>
      <c r="B360" s="2">
        <v>43076</v>
      </c>
      <c r="C360" t="s">
        <v>1039</v>
      </c>
      <c r="D360" t="s">
        <v>216</v>
      </c>
      <c r="E360" t="s">
        <v>1040</v>
      </c>
      <c r="F360" t="s">
        <v>161</v>
      </c>
      <c r="G360" t="s">
        <v>1041</v>
      </c>
      <c r="H360" t="s">
        <v>3543</v>
      </c>
      <c r="I360" s="5">
        <v>750000</v>
      </c>
      <c r="J360">
        <v>2017</v>
      </c>
      <c r="K360">
        <v>12</v>
      </c>
      <c r="L360" t="s">
        <v>3448</v>
      </c>
      <c r="M360">
        <v>4</v>
      </c>
      <c r="N360" t="str">
        <f>TEXT(startup_funding[[#This Row],[Date]],"YYYY_MMMM")</f>
        <v>2017 Dec</v>
      </c>
    </row>
    <row r="361" spans="1:14" x14ac:dyDescent="0.3">
      <c r="A361">
        <v>439</v>
      </c>
      <c r="B361" s="2">
        <v>43076</v>
      </c>
      <c r="C361" t="s">
        <v>616</v>
      </c>
      <c r="D361" t="s">
        <v>323</v>
      </c>
      <c r="E361" t="s">
        <v>3573</v>
      </c>
      <c r="F361" t="s">
        <v>22</v>
      </c>
      <c r="G361" t="s">
        <v>1042</v>
      </c>
      <c r="H361" t="s">
        <v>76</v>
      </c>
      <c r="I361" s="5">
        <v>2300000</v>
      </c>
      <c r="J361">
        <v>2017</v>
      </c>
      <c r="K361">
        <v>12</v>
      </c>
      <c r="L361" t="s">
        <v>3448</v>
      </c>
      <c r="M361">
        <v>4</v>
      </c>
      <c r="N361" t="str">
        <f>TEXT(startup_funding[[#This Row],[Date]],"YYYY_MMMM")</f>
        <v>2017 Dec</v>
      </c>
    </row>
    <row r="362" spans="1:14" x14ac:dyDescent="0.3">
      <c r="A362">
        <v>440</v>
      </c>
      <c r="B362" s="2">
        <v>43077</v>
      </c>
      <c r="C362" t="s">
        <v>1043</v>
      </c>
      <c r="D362" t="s">
        <v>28</v>
      </c>
      <c r="E362" t="s">
        <v>1044</v>
      </c>
      <c r="F362" t="s">
        <v>59</v>
      </c>
      <c r="G362" t="s">
        <v>375</v>
      </c>
      <c r="H362" t="s">
        <v>285</v>
      </c>
      <c r="I362" s="5">
        <v>5000000</v>
      </c>
      <c r="J362">
        <v>2017</v>
      </c>
      <c r="K362">
        <v>12</v>
      </c>
      <c r="L362" t="s">
        <v>3448</v>
      </c>
      <c r="M362">
        <v>4</v>
      </c>
      <c r="N362" t="str">
        <f>TEXT(startup_funding[[#This Row],[Date]],"YYYY_MMMM")</f>
        <v>2017 Dec</v>
      </c>
    </row>
    <row r="363" spans="1:14" x14ac:dyDescent="0.3">
      <c r="A363">
        <v>441</v>
      </c>
      <c r="B363" s="2">
        <v>43080</v>
      </c>
      <c r="C363" t="s">
        <v>1045</v>
      </c>
      <c r="D363" t="s">
        <v>323</v>
      </c>
      <c r="E363" t="s">
        <v>1046</v>
      </c>
      <c r="F363" t="s">
        <v>90</v>
      </c>
      <c r="G363" t="s">
        <v>1047</v>
      </c>
      <c r="H363" t="s">
        <v>285</v>
      </c>
      <c r="I363" s="5">
        <v>1500000</v>
      </c>
      <c r="J363">
        <v>2017</v>
      </c>
      <c r="K363">
        <v>12</v>
      </c>
      <c r="L363" t="s">
        <v>3448</v>
      </c>
      <c r="M363">
        <v>4</v>
      </c>
      <c r="N363" t="str">
        <f>TEXT(startup_funding[[#This Row],[Date]],"YYYY_MMMM")</f>
        <v>2017 Dec</v>
      </c>
    </row>
    <row r="364" spans="1:14" x14ac:dyDescent="0.3">
      <c r="A364">
        <v>442</v>
      </c>
      <c r="B364" s="2">
        <v>43080</v>
      </c>
      <c r="C364" t="s">
        <v>1048</v>
      </c>
      <c r="D364" t="s">
        <v>28</v>
      </c>
      <c r="E364" t="s">
        <v>1049</v>
      </c>
      <c r="F364" t="s">
        <v>19</v>
      </c>
      <c r="G364" t="s">
        <v>1050</v>
      </c>
      <c r="H364" t="s">
        <v>3543</v>
      </c>
      <c r="I364" s="5">
        <v>50000</v>
      </c>
      <c r="J364">
        <v>2017</v>
      </c>
      <c r="K364">
        <v>12</v>
      </c>
      <c r="L364" t="s">
        <v>3448</v>
      </c>
      <c r="M364">
        <v>4</v>
      </c>
      <c r="N364" t="str">
        <f>TEXT(startup_funding[[#This Row],[Date]],"YYYY_MMMM")</f>
        <v>2017 Dec</v>
      </c>
    </row>
    <row r="365" spans="1:14" x14ac:dyDescent="0.3">
      <c r="A365">
        <v>443</v>
      </c>
      <c r="B365" s="2">
        <v>43080</v>
      </c>
      <c r="C365" t="s">
        <v>1051</v>
      </c>
      <c r="D365" t="s">
        <v>28</v>
      </c>
      <c r="E365" t="s">
        <v>1052</v>
      </c>
      <c r="F365" t="s">
        <v>8</v>
      </c>
      <c r="G365" t="s">
        <v>1050</v>
      </c>
      <c r="H365" t="s">
        <v>3543</v>
      </c>
      <c r="I365" s="5">
        <v>50000</v>
      </c>
      <c r="J365">
        <v>2017</v>
      </c>
      <c r="K365">
        <v>12</v>
      </c>
      <c r="L365" t="s">
        <v>3448</v>
      </c>
      <c r="M365">
        <v>4</v>
      </c>
      <c r="N365" t="str">
        <f>TEXT(startup_funding[[#This Row],[Date]],"YYYY_MMMM")</f>
        <v>2017 Dec</v>
      </c>
    </row>
    <row r="366" spans="1:14" x14ac:dyDescent="0.3">
      <c r="A366">
        <v>444</v>
      </c>
      <c r="B366" s="2">
        <v>43080</v>
      </c>
      <c r="C366" t="s">
        <v>1053</v>
      </c>
      <c r="D366" t="s">
        <v>28</v>
      </c>
      <c r="E366" t="s">
        <v>1054</v>
      </c>
      <c r="F366" t="s">
        <v>8</v>
      </c>
      <c r="G366" t="s">
        <v>1055</v>
      </c>
      <c r="H366" t="s">
        <v>76</v>
      </c>
      <c r="I366" s="5">
        <v>1200000</v>
      </c>
      <c r="J366">
        <v>2017</v>
      </c>
      <c r="K366">
        <v>12</v>
      </c>
      <c r="L366" t="s">
        <v>3448</v>
      </c>
      <c r="M366">
        <v>4</v>
      </c>
      <c r="N366" t="str">
        <f>TEXT(startup_funding[[#This Row],[Date]],"YYYY_MMMM")</f>
        <v>2017 Dec</v>
      </c>
    </row>
    <row r="367" spans="1:14" x14ac:dyDescent="0.3">
      <c r="A367">
        <v>445</v>
      </c>
      <c r="B367" s="2">
        <v>43081</v>
      </c>
      <c r="C367" t="s">
        <v>1056</v>
      </c>
      <c r="D367" t="s">
        <v>28</v>
      </c>
      <c r="E367" t="s">
        <v>1057</v>
      </c>
      <c r="F367" t="s">
        <v>90</v>
      </c>
      <c r="G367" t="s">
        <v>1058</v>
      </c>
      <c r="H367" t="s">
        <v>285</v>
      </c>
      <c r="I367" s="5">
        <v>1800000</v>
      </c>
      <c r="J367">
        <v>2017</v>
      </c>
      <c r="K367">
        <v>12</v>
      </c>
      <c r="L367" t="s">
        <v>3448</v>
      </c>
      <c r="M367">
        <v>4</v>
      </c>
      <c r="N367" t="str">
        <f>TEXT(startup_funding[[#This Row],[Date]],"YYYY_MMMM")</f>
        <v>2017 Dec</v>
      </c>
    </row>
    <row r="368" spans="1:14" x14ac:dyDescent="0.3">
      <c r="A368">
        <v>447</v>
      </c>
      <c r="B368" s="2">
        <v>43081</v>
      </c>
      <c r="C368" t="s">
        <v>1059</v>
      </c>
      <c r="D368" t="s">
        <v>28</v>
      </c>
      <c r="E368" t="s">
        <v>1060</v>
      </c>
      <c r="F368" t="s">
        <v>123</v>
      </c>
      <c r="G368" t="s">
        <v>1011</v>
      </c>
      <c r="H368" t="s">
        <v>285</v>
      </c>
      <c r="I368" s="5">
        <v>17500000</v>
      </c>
      <c r="J368">
        <v>2017</v>
      </c>
      <c r="K368">
        <v>12</v>
      </c>
      <c r="L368" t="s">
        <v>3448</v>
      </c>
      <c r="M368">
        <v>4</v>
      </c>
      <c r="N368" t="str">
        <f>TEXT(startup_funding[[#This Row],[Date]],"YYYY_MMMM")</f>
        <v>2017 Dec</v>
      </c>
    </row>
    <row r="369" spans="1:14" x14ac:dyDescent="0.3">
      <c r="A369">
        <v>448</v>
      </c>
      <c r="B369" s="2">
        <v>43081</v>
      </c>
      <c r="C369" t="s">
        <v>1061</v>
      </c>
      <c r="D369" t="s">
        <v>323</v>
      </c>
      <c r="E369" t="s">
        <v>1062</v>
      </c>
      <c r="F369" t="s">
        <v>161</v>
      </c>
      <c r="G369" t="s">
        <v>1063</v>
      </c>
      <c r="H369" t="s">
        <v>3543</v>
      </c>
      <c r="I369" s="5">
        <v>233000</v>
      </c>
      <c r="J369">
        <v>2017</v>
      </c>
      <c r="K369">
        <v>12</v>
      </c>
      <c r="L369" t="s">
        <v>3448</v>
      </c>
      <c r="M369">
        <v>4</v>
      </c>
      <c r="N369" t="str">
        <f>TEXT(startup_funding[[#This Row],[Date]],"YYYY_MMMM")</f>
        <v>2017 Dec</v>
      </c>
    </row>
    <row r="370" spans="1:14" x14ac:dyDescent="0.3">
      <c r="A370">
        <v>449</v>
      </c>
      <c r="B370" s="2">
        <v>43082</v>
      </c>
      <c r="C370" t="s">
        <v>1064</v>
      </c>
      <c r="D370" t="s">
        <v>28</v>
      </c>
      <c r="E370" t="s">
        <v>1065</v>
      </c>
      <c r="F370" t="s">
        <v>30</v>
      </c>
      <c r="G370" t="s">
        <v>1066</v>
      </c>
      <c r="H370" t="s">
        <v>285</v>
      </c>
      <c r="I370" s="5">
        <v>27000000</v>
      </c>
      <c r="J370">
        <v>2017</v>
      </c>
      <c r="K370">
        <v>12</v>
      </c>
      <c r="L370" t="s">
        <v>3448</v>
      </c>
      <c r="M370">
        <v>4</v>
      </c>
      <c r="N370" t="str">
        <f>TEXT(startup_funding[[#This Row],[Date]],"YYYY_MMMM")</f>
        <v>2017 Dec</v>
      </c>
    </row>
    <row r="371" spans="1:14" x14ac:dyDescent="0.3">
      <c r="A371">
        <v>450</v>
      </c>
      <c r="B371" s="2">
        <v>43082</v>
      </c>
      <c r="C371" t="s">
        <v>1067</v>
      </c>
      <c r="D371" t="s">
        <v>28</v>
      </c>
      <c r="E371" t="s">
        <v>1068</v>
      </c>
      <c r="F371" t="s">
        <v>19</v>
      </c>
      <c r="G371" t="s">
        <v>1069</v>
      </c>
      <c r="H371" t="s">
        <v>285</v>
      </c>
      <c r="I371" s="5">
        <v>27000000</v>
      </c>
      <c r="J371">
        <v>2017</v>
      </c>
      <c r="K371">
        <v>12</v>
      </c>
      <c r="L371" t="s">
        <v>3448</v>
      </c>
      <c r="M371">
        <v>4</v>
      </c>
      <c r="N371" t="str">
        <f>TEXT(startup_funding[[#This Row],[Date]],"YYYY_MMMM")</f>
        <v>2017 Dec</v>
      </c>
    </row>
    <row r="372" spans="1:14" x14ac:dyDescent="0.3">
      <c r="A372">
        <v>451</v>
      </c>
      <c r="B372" s="2">
        <v>43082</v>
      </c>
      <c r="C372" t="s">
        <v>1070</v>
      </c>
      <c r="D372" t="s">
        <v>28</v>
      </c>
      <c r="E372" t="s">
        <v>1071</v>
      </c>
      <c r="F372" t="s">
        <v>8</v>
      </c>
      <c r="G372" t="s">
        <v>1072</v>
      </c>
      <c r="H372" t="s">
        <v>285</v>
      </c>
      <c r="I372" s="5">
        <v>7200000</v>
      </c>
      <c r="J372">
        <v>2017</v>
      </c>
      <c r="K372">
        <v>12</v>
      </c>
      <c r="L372" t="s">
        <v>3448</v>
      </c>
      <c r="M372">
        <v>4</v>
      </c>
      <c r="N372" t="str">
        <f>TEXT(startup_funding[[#This Row],[Date]],"YYYY_MMMM")</f>
        <v>2017 Dec</v>
      </c>
    </row>
    <row r="373" spans="1:14" x14ac:dyDescent="0.3">
      <c r="A373">
        <v>453</v>
      </c>
      <c r="B373" s="2">
        <v>43083</v>
      </c>
      <c r="C373" t="s">
        <v>1073</v>
      </c>
      <c r="D373" t="s">
        <v>323</v>
      </c>
      <c r="E373" t="s">
        <v>1074</v>
      </c>
      <c r="F373" t="s">
        <v>8</v>
      </c>
      <c r="G373" t="s">
        <v>1075</v>
      </c>
      <c r="H373" t="s">
        <v>285</v>
      </c>
      <c r="I373" s="5">
        <v>7000000</v>
      </c>
      <c r="J373">
        <v>2017</v>
      </c>
      <c r="K373">
        <v>12</v>
      </c>
      <c r="L373" t="s">
        <v>3448</v>
      </c>
      <c r="M373">
        <v>4</v>
      </c>
      <c r="N373" t="str">
        <f>TEXT(startup_funding[[#This Row],[Date]],"YYYY_MMMM")</f>
        <v>2017 Dec</v>
      </c>
    </row>
    <row r="374" spans="1:14" x14ac:dyDescent="0.3">
      <c r="A374">
        <v>454</v>
      </c>
      <c r="B374" s="2">
        <v>43083</v>
      </c>
      <c r="C374" t="s">
        <v>1076</v>
      </c>
      <c r="D374" t="s">
        <v>28</v>
      </c>
      <c r="E374" t="s">
        <v>1077</v>
      </c>
      <c r="F374" t="s">
        <v>8</v>
      </c>
      <c r="G374" t="s">
        <v>235</v>
      </c>
      <c r="H374" t="s">
        <v>285</v>
      </c>
      <c r="I374" s="5">
        <v>6000000</v>
      </c>
      <c r="J374">
        <v>2017</v>
      </c>
      <c r="K374">
        <v>12</v>
      </c>
      <c r="L374" t="s">
        <v>3448</v>
      </c>
      <c r="M374">
        <v>4</v>
      </c>
      <c r="N374" t="str">
        <f>TEXT(startup_funding[[#This Row],[Date]],"YYYY_MMMM")</f>
        <v>2017 Dec</v>
      </c>
    </row>
    <row r="375" spans="1:14" x14ac:dyDescent="0.3">
      <c r="A375">
        <v>455</v>
      </c>
      <c r="B375" s="2">
        <v>43083</v>
      </c>
      <c r="C375" t="s">
        <v>1078</v>
      </c>
      <c r="D375" t="s">
        <v>28</v>
      </c>
      <c r="E375" t="s">
        <v>1079</v>
      </c>
      <c r="F375" t="s">
        <v>161</v>
      </c>
      <c r="G375" t="s">
        <v>1080</v>
      </c>
      <c r="H375" t="s">
        <v>3543</v>
      </c>
      <c r="I375" s="5">
        <v>250000</v>
      </c>
      <c r="J375">
        <v>2017</v>
      </c>
      <c r="K375">
        <v>12</v>
      </c>
      <c r="L375" t="s">
        <v>3448</v>
      </c>
      <c r="M375">
        <v>4</v>
      </c>
      <c r="N375" t="str">
        <f>TEXT(startup_funding[[#This Row],[Date]],"YYYY_MMMM")</f>
        <v>2017 Dec</v>
      </c>
    </row>
    <row r="376" spans="1:14" x14ac:dyDescent="0.3">
      <c r="A376">
        <v>456</v>
      </c>
      <c r="B376" s="2">
        <v>43083</v>
      </c>
      <c r="C376" t="s">
        <v>628</v>
      </c>
      <c r="D376" t="s">
        <v>323</v>
      </c>
      <c r="E376" t="s">
        <v>1081</v>
      </c>
      <c r="F376" t="s">
        <v>8</v>
      </c>
      <c r="G376" t="s">
        <v>1082</v>
      </c>
      <c r="H376" t="s">
        <v>285</v>
      </c>
      <c r="I376" s="5">
        <v>10000000</v>
      </c>
      <c r="J376">
        <v>2017</v>
      </c>
      <c r="K376">
        <v>12</v>
      </c>
      <c r="L376" t="s">
        <v>3448</v>
      </c>
      <c r="M376">
        <v>4</v>
      </c>
      <c r="N376" t="str">
        <f>TEXT(startup_funding[[#This Row],[Date]],"YYYY_MMMM")</f>
        <v>2017 Dec</v>
      </c>
    </row>
    <row r="377" spans="1:14" x14ac:dyDescent="0.3">
      <c r="A377">
        <v>458</v>
      </c>
      <c r="B377" s="2">
        <v>43084</v>
      </c>
      <c r="C377" t="s">
        <v>1083</v>
      </c>
      <c r="D377" t="s">
        <v>323</v>
      </c>
      <c r="E377" t="s">
        <v>1084</v>
      </c>
      <c r="F377" t="s">
        <v>19</v>
      </c>
      <c r="G377" t="s">
        <v>1085</v>
      </c>
      <c r="H377" t="s">
        <v>3543</v>
      </c>
      <c r="I377" s="5">
        <v>537000</v>
      </c>
      <c r="J377">
        <v>2017</v>
      </c>
      <c r="K377">
        <v>12</v>
      </c>
      <c r="L377" t="s">
        <v>3448</v>
      </c>
      <c r="M377">
        <v>4</v>
      </c>
      <c r="N377" t="str">
        <f>TEXT(startup_funding[[#This Row],[Date]],"YYYY_MMMM")</f>
        <v>2017 Dec</v>
      </c>
    </row>
    <row r="378" spans="1:14" x14ac:dyDescent="0.3">
      <c r="A378">
        <v>461</v>
      </c>
      <c r="B378" s="2">
        <v>43088</v>
      </c>
      <c r="C378" t="s">
        <v>1086</v>
      </c>
      <c r="D378" t="s">
        <v>28</v>
      </c>
      <c r="E378" t="s">
        <v>1087</v>
      </c>
      <c r="F378" t="s">
        <v>8</v>
      </c>
      <c r="G378" t="s">
        <v>1088</v>
      </c>
      <c r="H378" t="s">
        <v>285</v>
      </c>
      <c r="I378" s="5">
        <v>9500000</v>
      </c>
      <c r="J378">
        <v>2017</v>
      </c>
      <c r="K378">
        <v>12</v>
      </c>
      <c r="L378" t="s">
        <v>3448</v>
      </c>
      <c r="M378">
        <v>4</v>
      </c>
      <c r="N378" t="str">
        <f>TEXT(startup_funding[[#This Row],[Date]],"YYYY_MMMM")</f>
        <v>2017 Dec</v>
      </c>
    </row>
    <row r="379" spans="1:14" x14ac:dyDescent="0.3">
      <c r="A379">
        <v>463</v>
      </c>
      <c r="B379" s="2">
        <v>43088</v>
      </c>
      <c r="C379" t="s">
        <v>1089</v>
      </c>
      <c r="D379" t="s">
        <v>28</v>
      </c>
      <c r="E379" t="s">
        <v>1090</v>
      </c>
      <c r="F379" t="s">
        <v>90</v>
      </c>
      <c r="G379" t="s">
        <v>1091</v>
      </c>
      <c r="H379" t="s">
        <v>285</v>
      </c>
      <c r="I379" s="5">
        <v>1500000</v>
      </c>
      <c r="J379">
        <v>2017</v>
      </c>
      <c r="K379">
        <v>12</v>
      </c>
      <c r="L379" t="s">
        <v>3448</v>
      </c>
      <c r="M379">
        <v>4</v>
      </c>
      <c r="N379" t="str">
        <f>TEXT(startup_funding[[#This Row],[Date]],"YYYY_MMMM")</f>
        <v>2017 Dec</v>
      </c>
    </row>
    <row r="380" spans="1:14" x14ac:dyDescent="0.3">
      <c r="A380">
        <v>464</v>
      </c>
      <c r="B380" s="2">
        <v>43089</v>
      </c>
      <c r="C380" t="s">
        <v>1092</v>
      </c>
      <c r="D380" t="s">
        <v>28</v>
      </c>
      <c r="E380" t="s">
        <v>1093</v>
      </c>
      <c r="F380" t="s">
        <v>8</v>
      </c>
      <c r="G380" t="s">
        <v>1094</v>
      </c>
      <c r="H380" t="s">
        <v>285</v>
      </c>
      <c r="I380" s="5">
        <v>1000000</v>
      </c>
      <c r="J380">
        <v>2017</v>
      </c>
      <c r="K380">
        <v>12</v>
      </c>
      <c r="L380" t="s">
        <v>3448</v>
      </c>
      <c r="M380">
        <v>4</v>
      </c>
      <c r="N380" t="str">
        <f>TEXT(startup_funding[[#This Row],[Date]],"YYYY_MMMM")</f>
        <v>2017 Dec</v>
      </c>
    </row>
    <row r="381" spans="1:14" x14ac:dyDescent="0.3">
      <c r="A381">
        <v>465</v>
      </c>
      <c r="B381" s="2">
        <v>43089</v>
      </c>
      <c r="C381" t="s">
        <v>1095</v>
      </c>
      <c r="D381" t="s">
        <v>3547</v>
      </c>
      <c r="E381" t="s">
        <v>1096</v>
      </c>
      <c r="F381" t="s">
        <v>123</v>
      </c>
      <c r="G381" t="s">
        <v>1097</v>
      </c>
      <c r="H381" t="s">
        <v>285</v>
      </c>
      <c r="I381" s="5">
        <v>19500000</v>
      </c>
      <c r="J381">
        <v>2017</v>
      </c>
      <c r="K381">
        <v>12</v>
      </c>
      <c r="L381" t="s">
        <v>3448</v>
      </c>
      <c r="M381">
        <v>4</v>
      </c>
      <c r="N381" t="str">
        <f>TEXT(startup_funding[[#This Row],[Date]],"YYYY_MMMM")</f>
        <v>2017 Dec</v>
      </c>
    </row>
    <row r="382" spans="1:14" x14ac:dyDescent="0.3">
      <c r="A382">
        <v>466</v>
      </c>
      <c r="B382" s="2">
        <v>43090</v>
      </c>
      <c r="C382" t="s">
        <v>211</v>
      </c>
      <c r="D382" t="s">
        <v>28</v>
      </c>
      <c r="E382" t="s">
        <v>1098</v>
      </c>
      <c r="F382" t="s">
        <v>19</v>
      </c>
      <c r="G382" t="s">
        <v>870</v>
      </c>
      <c r="H382" t="s">
        <v>285</v>
      </c>
      <c r="I382" s="5">
        <v>4000000</v>
      </c>
      <c r="J382">
        <v>2017</v>
      </c>
      <c r="K382">
        <v>12</v>
      </c>
      <c r="L382" t="s">
        <v>3448</v>
      </c>
      <c r="M382">
        <v>4</v>
      </c>
      <c r="N382" t="str">
        <f>TEXT(startup_funding[[#This Row],[Date]],"YYYY_MMMM")</f>
        <v>2017 Dec</v>
      </c>
    </row>
    <row r="383" spans="1:14" x14ac:dyDescent="0.3">
      <c r="A383">
        <v>467</v>
      </c>
      <c r="B383" s="2">
        <v>43090</v>
      </c>
      <c r="C383" t="s">
        <v>1099</v>
      </c>
      <c r="D383" t="s">
        <v>323</v>
      </c>
      <c r="E383" t="s">
        <v>1100</v>
      </c>
      <c r="F383" t="s">
        <v>8</v>
      </c>
      <c r="G383" t="s">
        <v>1101</v>
      </c>
      <c r="H383" t="s">
        <v>3543</v>
      </c>
      <c r="I383" s="5">
        <v>150000</v>
      </c>
      <c r="J383">
        <v>2017</v>
      </c>
      <c r="K383">
        <v>12</v>
      </c>
      <c r="L383" t="s">
        <v>3448</v>
      </c>
      <c r="M383">
        <v>4</v>
      </c>
      <c r="N383" t="str">
        <f>TEXT(startup_funding[[#This Row],[Date]],"YYYY_MMMM")</f>
        <v>2017 Dec</v>
      </c>
    </row>
    <row r="384" spans="1:14" x14ac:dyDescent="0.3">
      <c r="A384">
        <v>469</v>
      </c>
      <c r="B384" s="2">
        <v>43095</v>
      </c>
      <c r="C384" t="s">
        <v>1102</v>
      </c>
      <c r="D384" t="s">
        <v>323</v>
      </c>
      <c r="E384" t="s">
        <v>1103</v>
      </c>
      <c r="F384" t="s">
        <v>22</v>
      </c>
      <c r="G384" t="s">
        <v>945</v>
      </c>
      <c r="H384" t="s">
        <v>285</v>
      </c>
      <c r="I384" s="5">
        <v>10000000</v>
      </c>
      <c r="J384">
        <v>2017</v>
      </c>
      <c r="K384">
        <v>12</v>
      </c>
      <c r="L384" t="s">
        <v>3448</v>
      </c>
      <c r="M384">
        <v>4</v>
      </c>
      <c r="N384" t="str">
        <f>TEXT(startup_funding[[#This Row],[Date]],"YYYY_MMMM")</f>
        <v>2017 Dec</v>
      </c>
    </row>
    <row r="385" spans="1:14" x14ac:dyDescent="0.3">
      <c r="A385">
        <v>471</v>
      </c>
      <c r="B385" s="2">
        <v>43096</v>
      </c>
      <c r="C385" t="s">
        <v>3558</v>
      </c>
      <c r="D385" t="s">
        <v>28</v>
      </c>
      <c r="E385" t="s">
        <v>1104</v>
      </c>
      <c r="F385" t="s">
        <v>123</v>
      </c>
      <c r="G385" t="s">
        <v>1105</v>
      </c>
      <c r="H385" t="s">
        <v>285</v>
      </c>
      <c r="I385" s="5">
        <v>3800000</v>
      </c>
      <c r="J385">
        <v>2017</v>
      </c>
      <c r="K385">
        <v>12</v>
      </c>
      <c r="L385" t="s">
        <v>3448</v>
      </c>
      <c r="M385">
        <v>4</v>
      </c>
      <c r="N385" t="str">
        <f>TEXT(startup_funding[[#This Row],[Date]],"YYYY_MMMM")</f>
        <v>2017 Dec</v>
      </c>
    </row>
    <row r="386" spans="1:14" x14ac:dyDescent="0.3">
      <c r="A386">
        <v>472</v>
      </c>
      <c r="B386" s="2">
        <v>43041</v>
      </c>
      <c r="C386" t="s">
        <v>1106</v>
      </c>
      <c r="D386" t="s">
        <v>3547</v>
      </c>
      <c r="E386" t="s">
        <v>1107</v>
      </c>
      <c r="F386" t="s">
        <v>17</v>
      </c>
      <c r="G386" t="s">
        <v>1108</v>
      </c>
      <c r="H386" t="s">
        <v>82</v>
      </c>
      <c r="I386" s="5">
        <v>570000</v>
      </c>
      <c r="J386">
        <v>2017</v>
      </c>
      <c r="K386">
        <v>11</v>
      </c>
      <c r="L386" t="s">
        <v>3449</v>
      </c>
      <c r="M386">
        <v>4</v>
      </c>
      <c r="N386" t="str">
        <f>TEXT(startup_funding[[#This Row],[Date]],"YYYY_MMMM")</f>
        <v>2017 Nov</v>
      </c>
    </row>
    <row r="387" spans="1:14" x14ac:dyDescent="0.3">
      <c r="A387">
        <v>477</v>
      </c>
      <c r="B387" s="2">
        <v>43042</v>
      </c>
      <c r="C387" t="s">
        <v>1109</v>
      </c>
      <c r="D387" t="s">
        <v>28</v>
      </c>
      <c r="E387" t="s">
        <v>1110</v>
      </c>
      <c r="F387" t="s">
        <v>8</v>
      </c>
      <c r="G387" t="s">
        <v>385</v>
      </c>
      <c r="H387" t="s">
        <v>82</v>
      </c>
      <c r="I387" s="5">
        <v>500000</v>
      </c>
      <c r="J387">
        <v>2017</v>
      </c>
      <c r="K387">
        <v>11</v>
      </c>
      <c r="L387" t="s">
        <v>3449</v>
      </c>
      <c r="M387">
        <v>4</v>
      </c>
      <c r="N387" t="str">
        <f>TEXT(startup_funding[[#This Row],[Date]],"YYYY_MMMM")</f>
        <v>2017 Nov</v>
      </c>
    </row>
    <row r="388" spans="1:14" x14ac:dyDescent="0.3">
      <c r="A388">
        <v>478</v>
      </c>
      <c r="B388" s="2">
        <v>43043</v>
      </c>
      <c r="C388" t="s">
        <v>1111</v>
      </c>
      <c r="D388" t="s">
        <v>28</v>
      </c>
      <c r="E388" t="s">
        <v>1112</v>
      </c>
      <c r="F388" t="s">
        <v>8</v>
      </c>
      <c r="G388" t="s">
        <v>1113</v>
      </c>
      <c r="H388" t="s">
        <v>285</v>
      </c>
      <c r="I388" s="5">
        <v>1000000</v>
      </c>
      <c r="J388">
        <v>2017</v>
      </c>
      <c r="K388">
        <v>11</v>
      </c>
      <c r="L388" t="s">
        <v>3449</v>
      </c>
      <c r="M388">
        <v>4</v>
      </c>
      <c r="N388" t="str">
        <f>TEXT(startup_funding[[#This Row],[Date]],"YYYY_MMMM")</f>
        <v>2017 Nov</v>
      </c>
    </row>
    <row r="389" spans="1:14" x14ac:dyDescent="0.3">
      <c r="A389">
        <v>482</v>
      </c>
      <c r="B389" s="2">
        <v>43046</v>
      </c>
      <c r="C389" t="s">
        <v>1114</v>
      </c>
      <c r="D389" t="s">
        <v>28</v>
      </c>
      <c r="E389" t="s">
        <v>1115</v>
      </c>
      <c r="F389" t="s">
        <v>19</v>
      </c>
      <c r="G389" t="s">
        <v>1116</v>
      </c>
      <c r="H389" t="s">
        <v>285</v>
      </c>
      <c r="I389" s="5">
        <v>5000000</v>
      </c>
      <c r="J389">
        <v>2017</v>
      </c>
      <c r="K389">
        <v>11</v>
      </c>
      <c r="L389" t="s">
        <v>3449</v>
      </c>
      <c r="M389">
        <v>4</v>
      </c>
      <c r="N389" t="str">
        <f>TEXT(startup_funding[[#This Row],[Date]],"YYYY_MMMM")</f>
        <v>2017 Nov</v>
      </c>
    </row>
    <row r="390" spans="1:14" x14ac:dyDescent="0.3">
      <c r="A390">
        <v>483</v>
      </c>
      <c r="B390" s="2">
        <v>43046</v>
      </c>
      <c r="C390" t="s">
        <v>1117</v>
      </c>
      <c r="D390" t="s">
        <v>28</v>
      </c>
      <c r="E390" t="s">
        <v>1118</v>
      </c>
      <c r="F390" t="s">
        <v>8</v>
      </c>
      <c r="G390" t="s">
        <v>1119</v>
      </c>
      <c r="H390" t="s">
        <v>285</v>
      </c>
      <c r="I390" s="5">
        <v>5000000</v>
      </c>
      <c r="J390">
        <v>2017</v>
      </c>
      <c r="K390">
        <v>11</v>
      </c>
      <c r="L390" t="s">
        <v>3449</v>
      </c>
      <c r="M390">
        <v>4</v>
      </c>
      <c r="N390" t="str">
        <f>TEXT(startup_funding[[#This Row],[Date]],"YYYY_MMMM")</f>
        <v>2017 Nov</v>
      </c>
    </row>
    <row r="391" spans="1:14" x14ac:dyDescent="0.3">
      <c r="A391">
        <v>484</v>
      </c>
      <c r="B391" s="2">
        <v>43047</v>
      </c>
      <c r="C391" t="s">
        <v>1120</v>
      </c>
      <c r="D391" t="s">
        <v>28</v>
      </c>
      <c r="E391" t="s">
        <v>1121</v>
      </c>
      <c r="F391" t="s">
        <v>8</v>
      </c>
      <c r="G391" t="s">
        <v>1122</v>
      </c>
      <c r="H391" t="s">
        <v>285</v>
      </c>
      <c r="I391" s="5">
        <v>7600000</v>
      </c>
      <c r="J391">
        <v>2017</v>
      </c>
      <c r="K391">
        <v>11</v>
      </c>
      <c r="L391" t="s">
        <v>3449</v>
      </c>
      <c r="M391">
        <v>4</v>
      </c>
      <c r="N391" t="str">
        <f>TEXT(startup_funding[[#This Row],[Date]],"YYYY_MMMM")</f>
        <v>2017 Nov</v>
      </c>
    </row>
    <row r="392" spans="1:14" x14ac:dyDescent="0.3">
      <c r="A392">
        <v>485</v>
      </c>
      <c r="B392" s="2">
        <v>43047</v>
      </c>
      <c r="C392" t="s">
        <v>1123</v>
      </c>
      <c r="D392" t="s">
        <v>3547</v>
      </c>
      <c r="E392" t="s">
        <v>1124</v>
      </c>
      <c r="F392" t="s">
        <v>8</v>
      </c>
      <c r="G392" t="s">
        <v>1125</v>
      </c>
      <c r="H392" t="s">
        <v>285</v>
      </c>
      <c r="I392" s="5">
        <v>3000000</v>
      </c>
      <c r="J392">
        <v>2017</v>
      </c>
      <c r="K392">
        <v>11</v>
      </c>
      <c r="L392" t="s">
        <v>3449</v>
      </c>
      <c r="M392">
        <v>4</v>
      </c>
      <c r="N392" t="str">
        <f>TEXT(startup_funding[[#This Row],[Date]],"YYYY_MMMM")</f>
        <v>2017 Nov</v>
      </c>
    </row>
    <row r="393" spans="1:14" x14ac:dyDescent="0.3">
      <c r="A393">
        <v>486</v>
      </c>
      <c r="B393" s="2">
        <v>43047</v>
      </c>
      <c r="C393" t="s">
        <v>1126</v>
      </c>
      <c r="D393" t="s">
        <v>323</v>
      </c>
      <c r="E393" t="s">
        <v>1127</v>
      </c>
      <c r="F393" t="s">
        <v>19</v>
      </c>
      <c r="G393" t="s">
        <v>1128</v>
      </c>
      <c r="H393" t="s">
        <v>285</v>
      </c>
      <c r="I393" s="5">
        <v>3000000</v>
      </c>
      <c r="J393">
        <v>2017</v>
      </c>
      <c r="K393">
        <v>11</v>
      </c>
      <c r="L393" t="s">
        <v>3449</v>
      </c>
      <c r="M393">
        <v>4</v>
      </c>
      <c r="N393" t="str">
        <f>TEXT(startup_funding[[#This Row],[Date]],"YYYY_MMMM")</f>
        <v>2017 Nov</v>
      </c>
    </row>
    <row r="394" spans="1:14" x14ac:dyDescent="0.3">
      <c r="A394">
        <v>487</v>
      </c>
      <c r="B394" s="2">
        <v>43047</v>
      </c>
      <c r="C394" t="s">
        <v>1129</v>
      </c>
      <c r="D394" t="s">
        <v>28</v>
      </c>
      <c r="E394" t="s">
        <v>1130</v>
      </c>
      <c r="F394" t="s">
        <v>8</v>
      </c>
      <c r="G394" t="s">
        <v>1131</v>
      </c>
      <c r="H394" t="s">
        <v>285</v>
      </c>
      <c r="I394" s="5">
        <v>3600000</v>
      </c>
      <c r="J394">
        <v>2017</v>
      </c>
      <c r="K394">
        <v>11</v>
      </c>
      <c r="L394" t="s">
        <v>3449</v>
      </c>
      <c r="M394">
        <v>4</v>
      </c>
      <c r="N394" t="str">
        <f>TEXT(startup_funding[[#This Row],[Date]],"YYYY_MMMM")</f>
        <v>2017 Nov</v>
      </c>
    </row>
    <row r="395" spans="1:14" x14ac:dyDescent="0.3">
      <c r="A395">
        <v>488</v>
      </c>
      <c r="B395" s="2">
        <v>43048</v>
      </c>
      <c r="C395" t="s">
        <v>1132</v>
      </c>
      <c r="D395" t="s">
        <v>28</v>
      </c>
      <c r="E395" t="s">
        <v>1133</v>
      </c>
      <c r="F395" t="s">
        <v>90</v>
      </c>
      <c r="G395" t="s">
        <v>1134</v>
      </c>
      <c r="H395" t="s">
        <v>82</v>
      </c>
      <c r="I395" s="5">
        <v>872000</v>
      </c>
      <c r="J395">
        <v>2017</v>
      </c>
      <c r="K395">
        <v>11</v>
      </c>
      <c r="L395" t="s">
        <v>3449</v>
      </c>
      <c r="M395">
        <v>4</v>
      </c>
      <c r="N395" t="str">
        <f>TEXT(startup_funding[[#This Row],[Date]],"YYYY_MMMM")</f>
        <v>2017 Nov</v>
      </c>
    </row>
    <row r="396" spans="1:14" x14ac:dyDescent="0.3">
      <c r="A396">
        <v>491</v>
      </c>
      <c r="B396" s="2">
        <v>43049</v>
      </c>
      <c r="C396" t="s">
        <v>1135</v>
      </c>
      <c r="D396" t="s">
        <v>28</v>
      </c>
      <c r="E396" t="s">
        <v>1136</v>
      </c>
      <c r="F396" t="s">
        <v>8</v>
      </c>
      <c r="G396" t="s">
        <v>1137</v>
      </c>
      <c r="H396" t="s">
        <v>285</v>
      </c>
      <c r="I396" s="5">
        <v>25000000</v>
      </c>
      <c r="J396">
        <v>2017</v>
      </c>
      <c r="K396">
        <v>11</v>
      </c>
      <c r="L396" t="s">
        <v>3449</v>
      </c>
      <c r="M396">
        <v>4</v>
      </c>
      <c r="N396" t="str">
        <f>TEXT(startup_funding[[#This Row],[Date]],"YYYY_MMMM")</f>
        <v>2017 Nov</v>
      </c>
    </row>
    <row r="397" spans="1:14" x14ac:dyDescent="0.3">
      <c r="A397">
        <v>493</v>
      </c>
      <c r="B397" s="2">
        <v>43052</v>
      </c>
      <c r="C397" t="s">
        <v>3559</v>
      </c>
      <c r="D397" t="s">
        <v>323</v>
      </c>
      <c r="E397" t="s">
        <v>1138</v>
      </c>
      <c r="F397" t="s">
        <v>19</v>
      </c>
      <c r="G397" t="s">
        <v>1011</v>
      </c>
      <c r="H397" t="s">
        <v>285</v>
      </c>
      <c r="I397" s="5">
        <v>15000000</v>
      </c>
      <c r="J397">
        <v>2017</v>
      </c>
      <c r="K397">
        <v>11</v>
      </c>
      <c r="L397" t="s">
        <v>3449</v>
      </c>
      <c r="M397">
        <v>4</v>
      </c>
      <c r="N397" t="str">
        <f>TEXT(startup_funding[[#This Row],[Date]],"YYYY_MMMM")</f>
        <v>2017 Nov</v>
      </c>
    </row>
    <row r="398" spans="1:14" x14ac:dyDescent="0.3">
      <c r="A398">
        <v>495</v>
      </c>
      <c r="B398" s="2">
        <v>43053</v>
      </c>
      <c r="C398" t="s">
        <v>1139</v>
      </c>
      <c r="D398" t="s">
        <v>28</v>
      </c>
      <c r="E398" t="s">
        <v>1140</v>
      </c>
      <c r="F398" t="s">
        <v>8</v>
      </c>
      <c r="G398" t="s">
        <v>473</v>
      </c>
      <c r="H398" t="s">
        <v>285</v>
      </c>
      <c r="I398" s="5">
        <v>8250000</v>
      </c>
      <c r="J398">
        <v>2017</v>
      </c>
      <c r="K398">
        <v>11</v>
      </c>
      <c r="L398" t="s">
        <v>3449</v>
      </c>
      <c r="M398">
        <v>4</v>
      </c>
      <c r="N398" t="str">
        <f>TEXT(startup_funding[[#This Row],[Date]],"YYYY_MMMM")</f>
        <v>2017 Nov</v>
      </c>
    </row>
    <row r="399" spans="1:14" x14ac:dyDescent="0.3">
      <c r="A399">
        <v>498</v>
      </c>
      <c r="B399" s="2">
        <v>43054</v>
      </c>
      <c r="C399" t="s">
        <v>1141</v>
      </c>
      <c r="D399" t="s">
        <v>28</v>
      </c>
      <c r="E399" t="s">
        <v>1142</v>
      </c>
      <c r="F399" t="s">
        <v>90</v>
      </c>
      <c r="G399" t="s">
        <v>870</v>
      </c>
      <c r="H399" t="s">
        <v>285</v>
      </c>
      <c r="I399" s="5">
        <v>3000000</v>
      </c>
      <c r="J399">
        <v>2017</v>
      </c>
      <c r="K399">
        <v>11</v>
      </c>
      <c r="L399" t="s">
        <v>3449</v>
      </c>
      <c r="M399">
        <v>4</v>
      </c>
      <c r="N399" t="str">
        <f>TEXT(startup_funding[[#This Row],[Date]],"YYYY_MMMM")</f>
        <v>2017 Nov</v>
      </c>
    </row>
    <row r="400" spans="1:14" x14ac:dyDescent="0.3">
      <c r="A400">
        <v>503</v>
      </c>
      <c r="B400" s="2">
        <v>43059</v>
      </c>
      <c r="C400" t="s">
        <v>1143</v>
      </c>
      <c r="D400" t="s">
        <v>28</v>
      </c>
      <c r="E400" t="s">
        <v>1144</v>
      </c>
      <c r="F400" t="s">
        <v>19</v>
      </c>
      <c r="G400" t="s">
        <v>1145</v>
      </c>
      <c r="H400" t="s">
        <v>3543</v>
      </c>
      <c r="I400" s="5">
        <v>692000</v>
      </c>
      <c r="J400">
        <v>2017</v>
      </c>
      <c r="K400">
        <v>11</v>
      </c>
      <c r="L400" t="s">
        <v>3449</v>
      </c>
      <c r="M400">
        <v>4</v>
      </c>
      <c r="N400" t="str">
        <f>TEXT(startup_funding[[#This Row],[Date]],"YYYY_MMMM")</f>
        <v>2017 Nov</v>
      </c>
    </row>
    <row r="401" spans="1:14" x14ac:dyDescent="0.3">
      <c r="A401">
        <v>504</v>
      </c>
      <c r="B401" s="2">
        <v>43060</v>
      </c>
      <c r="C401" t="s">
        <v>1146</v>
      </c>
      <c r="D401" t="s">
        <v>28</v>
      </c>
      <c r="E401" t="s">
        <v>1147</v>
      </c>
      <c r="F401" t="s">
        <v>123</v>
      </c>
      <c r="G401" t="s">
        <v>1148</v>
      </c>
      <c r="H401" t="s">
        <v>3543</v>
      </c>
      <c r="I401" s="5">
        <v>329230</v>
      </c>
      <c r="J401">
        <v>2017</v>
      </c>
      <c r="K401">
        <v>11</v>
      </c>
      <c r="L401" t="s">
        <v>3449</v>
      </c>
      <c r="M401">
        <v>4</v>
      </c>
      <c r="N401" t="str">
        <f>TEXT(startup_funding[[#This Row],[Date]],"YYYY_MMMM")</f>
        <v>2017 Nov</v>
      </c>
    </row>
    <row r="402" spans="1:14" x14ac:dyDescent="0.3">
      <c r="A402">
        <v>505</v>
      </c>
      <c r="B402" s="2">
        <v>43060</v>
      </c>
      <c r="C402" t="s">
        <v>1149</v>
      </c>
      <c r="D402" t="s">
        <v>28</v>
      </c>
      <c r="E402" t="s">
        <v>1150</v>
      </c>
      <c r="F402" t="s">
        <v>19</v>
      </c>
      <c r="G402" t="s">
        <v>1151</v>
      </c>
      <c r="H402" t="s">
        <v>285</v>
      </c>
      <c r="I402" s="5">
        <v>2700000</v>
      </c>
      <c r="J402">
        <v>2017</v>
      </c>
      <c r="K402">
        <v>11</v>
      </c>
      <c r="L402" t="s">
        <v>3449</v>
      </c>
      <c r="M402">
        <v>4</v>
      </c>
      <c r="N402" t="str">
        <f>TEXT(startup_funding[[#This Row],[Date]],"YYYY_MMMM")</f>
        <v>2017 Nov</v>
      </c>
    </row>
    <row r="403" spans="1:14" x14ac:dyDescent="0.3">
      <c r="A403">
        <v>506</v>
      </c>
      <c r="B403" s="2">
        <v>43060</v>
      </c>
      <c r="C403" t="s">
        <v>1152</v>
      </c>
      <c r="D403" t="s">
        <v>28</v>
      </c>
      <c r="E403" t="s">
        <v>1153</v>
      </c>
      <c r="F403" t="s">
        <v>19</v>
      </c>
      <c r="G403" t="s">
        <v>1154</v>
      </c>
      <c r="H403" t="s">
        <v>3543</v>
      </c>
      <c r="I403" s="5">
        <v>400000</v>
      </c>
      <c r="J403">
        <v>2017</v>
      </c>
      <c r="K403">
        <v>11</v>
      </c>
      <c r="L403" t="s">
        <v>3449</v>
      </c>
      <c r="M403">
        <v>4</v>
      </c>
      <c r="N403" t="str">
        <f>TEXT(startup_funding[[#This Row],[Date]],"YYYY_MMMM")</f>
        <v>2017 Nov</v>
      </c>
    </row>
    <row r="404" spans="1:14" x14ac:dyDescent="0.3">
      <c r="A404">
        <v>507</v>
      </c>
      <c r="B404" s="2">
        <v>43060</v>
      </c>
      <c r="C404" t="s">
        <v>1155</v>
      </c>
      <c r="D404" t="s">
        <v>28</v>
      </c>
      <c r="E404" t="s">
        <v>1156</v>
      </c>
      <c r="F404" t="s">
        <v>19</v>
      </c>
      <c r="G404" t="s">
        <v>1157</v>
      </c>
      <c r="H404" t="s">
        <v>3543</v>
      </c>
      <c r="I404" s="5">
        <v>250000</v>
      </c>
      <c r="J404">
        <v>2017</v>
      </c>
      <c r="K404">
        <v>11</v>
      </c>
      <c r="L404" t="s">
        <v>3449</v>
      </c>
      <c r="M404">
        <v>4</v>
      </c>
      <c r="N404" t="str">
        <f>TEXT(startup_funding[[#This Row],[Date]],"YYYY_MMMM")</f>
        <v>2017 Nov</v>
      </c>
    </row>
    <row r="405" spans="1:14" x14ac:dyDescent="0.3">
      <c r="A405">
        <v>508</v>
      </c>
      <c r="B405" s="2">
        <v>43060</v>
      </c>
      <c r="C405" t="s">
        <v>1158</v>
      </c>
      <c r="D405" t="s">
        <v>216</v>
      </c>
      <c r="E405" t="s">
        <v>1159</v>
      </c>
      <c r="F405" t="s">
        <v>8</v>
      </c>
      <c r="G405" t="s">
        <v>1160</v>
      </c>
      <c r="H405" t="s">
        <v>285</v>
      </c>
      <c r="I405" s="5">
        <v>26000000</v>
      </c>
      <c r="J405">
        <v>2017</v>
      </c>
      <c r="K405">
        <v>11</v>
      </c>
      <c r="L405" t="s">
        <v>3449</v>
      </c>
      <c r="M405">
        <v>4</v>
      </c>
      <c r="N405" t="str">
        <f>TEXT(startup_funding[[#This Row],[Date]],"YYYY_MMMM")</f>
        <v>2017 Nov</v>
      </c>
    </row>
    <row r="406" spans="1:14" x14ac:dyDescent="0.3">
      <c r="A406">
        <v>510</v>
      </c>
      <c r="B406" s="2">
        <v>43060</v>
      </c>
      <c r="C406" t="s">
        <v>1161</v>
      </c>
      <c r="D406" t="s">
        <v>3547</v>
      </c>
      <c r="E406" t="s">
        <v>1162</v>
      </c>
      <c r="F406" t="s">
        <v>19</v>
      </c>
      <c r="G406" t="s">
        <v>1163</v>
      </c>
      <c r="H406" t="s">
        <v>285</v>
      </c>
      <c r="I406" s="5">
        <v>200000000</v>
      </c>
      <c r="J406">
        <v>2017</v>
      </c>
      <c r="K406">
        <v>11</v>
      </c>
      <c r="L406" t="s">
        <v>3449</v>
      </c>
      <c r="M406">
        <v>4</v>
      </c>
      <c r="N406" t="str">
        <f>TEXT(startup_funding[[#This Row],[Date]],"YYYY_MMMM")</f>
        <v>2017 Nov</v>
      </c>
    </row>
    <row r="407" spans="1:14" x14ac:dyDescent="0.3">
      <c r="A407">
        <v>513</v>
      </c>
      <c r="B407" s="2">
        <v>43063</v>
      </c>
      <c r="C407" t="s">
        <v>1042</v>
      </c>
      <c r="D407" t="s">
        <v>3547</v>
      </c>
      <c r="E407" t="s">
        <v>1164</v>
      </c>
      <c r="F407" t="s">
        <v>8</v>
      </c>
      <c r="G407" t="s">
        <v>1165</v>
      </c>
      <c r="H407" t="s">
        <v>285</v>
      </c>
      <c r="I407" s="5">
        <v>10000000</v>
      </c>
      <c r="J407">
        <v>2017</v>
      </c>
      <c r="K407">
        <v>11</v>
      </c>
      <c r="L407" t="s">
        <v>3449</v>
      </c>
      <c r="M407">
        <v>4</v>
      </c>
      <c r="N407" t="str">
        <f>TEXT(startup_funding[[#This Row],[Date]],"YYYY_MMMM")</f>
        <v>2017 Nov</v>
      </c>
    </row>
    <row r="408" spans="1:14" x14ac:dyDescent="0.3">
      <c r="A408">
        <v>514</v>
      </c>
      <c r="B408" s="2">
        <v>43063</v>
      </c>
      <c r="C408" t="s">
        <v>1166</v>
      </c>
      <c r="D408" t="s">
        <v>28</v>
      </c>
      <c r="E408" t="s">
        <v>1167</v>
      </c>
      <c r="F408" t="s">
        <v>2015</v>
      </c>
      <c r="G408" t="s">
        <v>1168</v>
      </c>
      <c r="H408" t="s">
        <v>3543</v>
      </c>
      <c r="I408" s="5">
        <v>250000</v>
      </c>
      <c r="J408">
        <v>2017</v>
      </c>
      <c r="K408">
        <v>11</v>
      </c>
      <c r="L408" t="s">
        <v>3449</v>
      </c>
      <c r="M408">
        <v>4</v>
      </c>
      <c r="N408" t="str">
        <f>TEXT(startup_funding[[#This Row],[Date]],"YYYY_MMMM")</f>
        <v>2017 Nov</v>
      </c>
    </row>
    <row r="409" spans="1:14" x14ac:dyDescent="0.3">
      <c r="A409">
        <v>516</v>
      </c>
      <c r="B409" s="2">
        <v>43066</v>
      </c>
      <c r="C409" t="s">
        <v>1169</v>
      </c>
      <c r="D409" t="s">
        <v>28</v>
      </c>
      <c r="E409" t="s">
        <v>1170</v>
      </c>
      <c r="F409" t="s">
        <v>19</v>
      </c>
      <c r="G409" t="s">
        <v>1171</v>
      </c>
      <c r="H409" t="s">
        <v>3543</v>
      </c>
      <c r="I409" s="5">
        <v>39000</v>
      </c>
      <c r="J409">
        <v>2017</v>
      </c>
      <c r="K409">
        <v>11</v>
      </c>
      <c r="L409" t="s">
        <v>3449</v>
      </c>
      <c r="M409">
        <v>4</v>
      </c>
      <c r="N409" t="str">
        <f>TEXT(startup_funding[[#This Row],[Date]],"YYYY_MMMM")</f>
        <v>2017 Nov</v>
      </c>
    </row>
    <row r="410" spans="1:14" x14ac:dyDescent="0.3">
      <c r="A410">
        <v>517</v>
      </c>
      <c r="B410" s="2">
        <v>43066</v>
      </c>
      <c r="C410" t="s">
        <v>1172</v>
      </c>
      <c r="D410" t="s">
        <v>28</v>
      </c>
      <c r="E410" t="s">
        <v>1173</v>
      </c>
      <c r="F410" t="s">
        <v>19</v>
      </c>
      <c r="G410" t="s">
        <v>279</v>
      </c>
      <c r="H410" t="s">
        <v>285</v>
      </c>
      <c r="I410" s="5">
        <v>3800000</v>
      </c>
      <c r="J410">
        <v>2017</v>
      </c>
      <c r="K410">
        <v>11</v>
      </c>
      <c r="L410" t="s">
        <v>3449</v>
      </c>
      <c r="M410">
        <v>4</v>
      </c>
      <c r="N410" t="str">
        <f>TEXT(startup_funding[[#This Row],[Date]],"YYYY_MMMM")</f>
        <v>2017 Nov</v>
      </c>
    </row>
    <row r="411" spans="1:14" x14ac:dyDescent="0.3">
      <c r="A411">
        <v>518</v>
      </c>
      <c r="B411" s="2">
        <v>43067</v>
      </c>
      <c r="C411" t="s">
        <v>1174</v>
      </c>
      <c r="D411" t="s">
        <v>1175</v>
      </c>
      <c r="E411" t="s">
        <v>1176</v>
      </c>
      <c r="F411" t="s">
        <v>8</v>
      </c>
      <c r="G411" t="s">
        <v>1177</v>
      </c>
      <c r="H411" t="s">
        <v>285</v>
      </c>
      <c r="I411" s="5">
        <v>13000000</v>
      </c>
      <c r="J411">
        <v>2017</v>
      </c>
      <c r="K411">
        <v>11</v>
      </c>
      <c r="L411" t="s">
        <v>3449</v>
      </c>
      <c r="M411">
        <v>4</v>
      </c>
      <c r="N411" t="str">
        <f>TEXT(startup_funding[[#This Row],[Date]],"YYYY_MMMM")</f>
        <v>2017 Nov</v>
      </c>
    </row>
    <row r="412" spans="1:14" x14ac:dyDescent="0.3">
      <c r="A412">
        <v>519</v>
      </c>
      <c r="B412" s="2">
        <v>43067</v>
      </c>
      <c r="C412" t="s">
        <v>1178</v>
      </c>
      <c r="D412" t="s">
        <v>28</v>
      </c>
      <c r="E412" t="s">
        <v>1179</v>
      </c>
      <c r="F412" t="s">
        <v>22</v>
      </c>
      <c r="G412" t="s">
        <v>995</v>
      </c>
      <c r="H412" t="s">
        <v>76</v>
      </c>
      <c r="I412" s="5">
        <v>1500000</v>
      </c>
      <c r="J412">
        <v>2017</v>
      </c>
      <c r="K412">
        <v>11</v>
      </c>
      <c r="L412" t="s">
        <v>3449</v>
      </c>
      <c r="M412">
        <v>4</v>
      </c>
      <c r="N412" t="str">
        <f>TEXT(startup_funding[[#This Row],[Date]],"YYYY_MMMM")</f>
        <v>2017 Nov</v>
      </c>
    </row>
    <row r="413" spans="1:14" x14ac:dyDescent="0.3">
      <c r="A413">
        <v>520</v>
      </c>
      <c r="B413" s="2">
        <v>43067</v>
      </c>
      <c r="C413" t="s">
        <v>1180</v>
      </c>
      <c r="D413" t="s">
        <v>216</v>
      </c>
      <c r="E413" t="s">
        <v>1181</v>
      </c>
      <c r="F413" t="s">
        <v>2015</v>
      </c>
      <c r="G413" t="s">
        <v>1182</v>
      </c>
      <c r="H413" t="s">
        <v>3543</v>
      </c>
      <c r="I413" s="5">
        <v>1350000</v>
      </c>
      <c r="J413">
        <v>2017</v>
      </c>
      <c r="K413">
        <v>11</v>
      </c>
      <c r="L413" t="s">
        <v>3449</v>
      </c>
      <c r="M413">
        <v>4</v>
      </c>
      <c r="N413" t="str">
        <f>TEXT(startup_funding[[#This Row],[Date]],"YYYY_MMMM")</f>
        <v>2017 Nov</v>
      </c>
    </row>
    <row r="414" spans="1:14" x14ac:dyDescent="0.3">
      <c r="A414">
        <v>521</v>
      </c>
      <c r="B414" s="2">
        <v>43067</v>
      </c>
      <c r="C414" t="s">
        <v>1183</v>
      </c>
      <c r="D414" t="s">
        <v>28</v>
      </c>
      <c r="E414" t="s">
        <v>1184</v>
      </c>
      <c r="F414" t="s">
        <v>90</v>
      </c>
      <c r="G414" t="s">
        <v>1185</v>
      </c>
      <c r="H414" t="s">
        <v>285</v>
      </c>
      <c r="I414" s="5">
        <v>2000000</v>
      </c>
      <c r="J414">
        <v>2017</v>
      </c>
      <c r="K414">
        <v>11</v>
      </c>
      <c r="L414" t="s">
        <v>3449</v>
      </c>
      <c r="M414">
        <v>4</v>
      </c>
      <c r="N414" t="str">
        <f>TEXT(startup_funding[[#This Row],[Date]],"YYYY_MMMM")</f>
        <v>2017 Nov</v>
      </c>
    </row>
    <row r="415" spans="1:14" x14ac:dyDescent="0.3">
      <c r="A415">
        <v>524</v>
      </c>
      <c r="B415" s="2">
        <v>43011</v>
      </c>
      <c r="C415" t="s">
        <v>197</v>
      </c>
      <c r="D415" t="s">
        <v>428</v>
      </c>
      <c r="E415" t="s">
        <v>1186</v>
      </c>
      <c r="F415" t="s">
        <v>8</v>
      </c>
      <c r="G415" t="s">
        <v>1187</v>
      </c>
      <c r="H415" t="s">
        <v>285</v>
      </c>
      <c r="I415" s="5">
        <v>110000000</v>
      </c>
      <c r="J415">
        <v>2017</v>
      </c>
      <c r="K415">
        <v>10</v>
      </c>
      <c r="L415" t="s">
        <v>3450</v>
      </c>
      <c r="M415">
        <v>4</v>
      </c>
      <c r="N415" t="str">
        <f>TEXT(startup_funding[[#This Row],[Date]],"YYYY_MMMM")</f>
        <v>2017 Oct</v>
      </c>
    </row>
    <row r="416" spans="1:14" x14ac:dyDescent="0.3">
      <c r="A416">
        <v>526</v>
      </c>
      <c r="B416" s="2">
        <v>43012</v>
      </c>
      <c r="C416" t="s">
        <v>1188</v>
      </c>
      <c r="D416" t="s">
        <v>428</v>
      </c>
      <c r="E416" t="s">
        <v>1189</v>
      </c>
      <c r="F416" t="s">
        <v>8</v>
      </c>
      <c r="G416" t="s">
        <v>1190</v>
      </c>
      <c r="H416" t="s">
        <v>82</v>
      </c>
      <c r="I416" s="5">
        <v>306000</v>
      </c>
      <c r="J416">
        <v>2017</v>
      </c>
      <c r="K416">
        <v>10</v>
      </c>
      <c r="L416" t="s">
        <v>3450</v>
      </c>
      <c r="M416">
        <v>4</v>
      </c>
      <c r="N416" t="str">
        <f>TEXT(startup_funding[[#This Row],[Date]],"YYYY_MMMM")</f>
        <v>2017 Oct</v>
      </c>
    </row>
    <row r="417" spans="1:14" x14ac:dyDescent="0.3">
      <c r="A417">
        <v>527</v>
      </c>
      <c r="B417" s="2">
        <v>43012</v>
      </c>
      <c r="C417" t="s">
        <v>1191</v>
      </c>
      <c r="D417" t="s">
        <v>428</v>
      </c>
      <c r="E417" t="s">
        <v>1192</v>
      </c>
      <c r="F417" t="s">
        <v>8</v>
      </c>
      <c r="G417" t="s">
        <v>479</v>
      </c>
      <c r="H417" t="s">
        <v>285</v>
      </c>
      <c r="I417" s="5">
        <v>38700000</v>
      </c>
      <c r="J417">
        <v>2017</v>
      </c>
      <c r="K417">
        <v>10</v>
      </c>
      <c r="L417" t="s">
        <v>3450</v>
      </c>
      <c r="M417">
        <v>4</v>
      </c>
      <c r="N417" t="str">
        <f>TEXT(startup_funding[[#This Row],[Date]],"YYYY_MMMM")</f>
        <v>2017 Oct</v>
      </c>
    </row>
    <row r="418" spans="1:14" x14ac:dyDescent="0.3">
      <c r="A418">
        <v>528</v>
      </c>
      <c r="B418" s="2">
        <v>43013</v>
      </c>
      <c r="C418" t="s">
        <v>1193</v>
      </c>
      <c r="D418" t="s">
        <v>428</v>
      </c>
      <c r="E418" t="s">
        <v>1194</v>
      </c>
      <c r="F418" t="s">
        <v>17</v>
      </c>
      <c r="G418" t="s">
        <v>1195</v>
      </c>
      <c r="H418" t="s">
        <v>285</v>
      </c>
      <c r="I418" s="5">
        <v>1000000</v>
      </c>
      <c r="J418">
        <v>2017</v>
      </c>
      <c r="K418">
        <v>10</v>
      </c>
      <c r="L418" t="s">
        <v>3450</v>
      </c>
      <c r="M418">
        <v>4</v>
      </c>
      <c r="N418" t="str">
        <f>TEXT(startup_funding[[#This Row],[Date]],"YYYY_MMMM")</f>
        <v>2017 Oct</v>
      </c>
    </row>
    <row r="419" spans="1:14" x14ac:dyDescent="0.3">
      <c r="A419">
        <v>529</v>
      </c>
      <c r="B419" s="2">
        <v>43013</v>
      </c>
      <c r="C419" t="s">
        <v>1196</v>
      </c>
      <c r="D419" t="s">
        <v>28</v>
      </c>
      <c r="E419" t="s">
        <v>1197</v>
      </c>
      <c r="F419" t="s">
        <v>19</v>
      </c>
      <c r="G419" t="s">
        <v>1198</v>
      </c>
      <c r="H419" t="s">
        <v>82</v>
      </c>
      <c r="I419" s="5">
        <v>450000</v>
      </c>
      <c r="J419">
        <v>2017</v>
      </c>
      <c r="K419">
        <v>10</v>
      </c>
      <c r="L419" t="s">
        <v>3450</v>
      </c>
      <c r="M419">
        <v>4</v>
      </c>
      <c r="N419" t="str">
        <f>TEXT(startup_funding[[#This Row],[Date]],"YYYY_MMMM")</f>
        <v>2017 Oct</v>
      </c>
    </row>
    <row r="420" spans="1:14" x14ac:dyDescent="0.3">
      <c r="A420">
        <v>530</v>
      </c>
      <c r="B420" s="2">
        <v>43013</v>
      </c>
      <c r="C420" t="s">
        <v>1199</v>
      </c>
      <c r="D420" t="s">
        <v>323</v>
      </c>
      <c r="E420" t="s">
        <v>1200</v>
      </c>
      <c r="F420" t="s">
        <v>8</v>
      </c>
      <c r="G420" t="s">
        <v>1201</v>
      </c>
      <c r="H420" t="s">
        <v>285</v>
      </c>
      <c r="I420" s="5">
        <v>9200000</v>
      </c>
      <c r="J420">
        <v>2017</v>
      </c>
      <c r="K420">
        <v>10</v>
      </c>
      <c r="L420" t="s">
        <v>3450</v>
      </c>
      <c r="M420">
        <v>4</v>
      </c>
      <c r="N420" t="str">
        <f>TEXT(startup_funding[[#This Row],[Date]],"YYYY_MMMM")</f>
        <v>2017 Oct</v>
      </c>
    </row>
    <row r="421" spans="1:14" x14ac:dyDescent="0.3">
      <c r="A421">
        <v>531</v>
      </c>
      <c r="B421" s="2">
        <v>43014</v>
      </c>
      <c r="C421" t="s">
        <v>1202</v>
      </c>
      <c r="D421" t="s">
        <v>323</v>
      </c>
      <c r="E421" t="s">
        <v>1203</v>
      </c>
      <c r="F421" t="s">
        <v>17</v>
      </c>
      <c r="G421" t="s">
        <v>1204</v>
      </c>
      <c r="H421" t="s">
        <v>285</v>
      </c>
      <c r="I421" s="5">
        <v>3100000</v>
      </c>
      <c r="J421">
        <v>2017</v>
      </c>
      <c r="K421">
        <v>10</v>
      </c>
      <c r="L421" t="s">
        <v>3450</v>
      </c>
      <c r="M421">
        <v>4</v>
      </c>
      <c r="N421" t="str">
        <f>TEXT(startup_funding[[#This Row],[Date]],"YYYY_MMMM")</f>
        <v>2017 Oct</v>
      </c>
    </row>
    <row r="422" spans="1:14" x14ac:dyDescent="0.3">
      <c r="A422">
        <v>532</v>
      </c>
      <c r="B422" s="2">
        <v>43014</v>
      </c>
      <c r="C422" t="s">
        <v>1205</v>
      </c>
      <c r="D422" t="s">
        <v>28</v>
      </c>
      <c r="E422" t="s">
        <v>1206</v>
      </c>
      <c r="F422" t="s">
        <v>8</v>
      </c>
      <c r="G422" t="s">
        <v>1207</v>
      </c>
      <c r="H422" t="s">
        <v>285</v>
      </c>
      <c r="I422" s="5">
        <v>8000000</v>
      </c>
      <c r="J422">
        <v>2017</v>
      </c>
      <c r="K422">
        <v>10</v>
      </c>
      <c r="L422" t="s">
        <v>3450</v>
      </c>
      <c r="M422">
        <v>4</v>
      </c>
      <c r="N422" t="str">
        <f>TEXT(startup_funding[[#This Row],[Date]],"YYYY_MMMM")</f>
        <v>2017 Oct</v>
      </c>
    </row>
    <row r="423" spans="1:14" x14ac:dyDescent="0.3">
      <c r="A423">
        <v>533</v>
      </c>
      <c r="B423" s="2">
        <v>43014</v>
      </c>
      <c r="C423" t="s">
        <v>1208</v>
      </c>
      <c r="D423" t="s">
        <v>428</v>
      </c>
      <c r="E423" t="s">
        <v>1209</v>
      </c>
      <c r="F423" t="s">
        <v>8</v>
      </c>
      <c r="G423" t="s">
        <v>1210</v>
      </c>
      <c r="H423" t="s">
        <v>285</v>
      </c>
      <c r="I423" s="5">
        <v>10000000</v>
      </c>
      <c r="J423">
        <v>2017</v>
      </c>
      <c r="K423">
        <v>10</v>
      </c>
      <c r="L423" t="s">
        <v>3450</v>
      </c>
      <c r="M423">
        <v>4</v>
      </c>
      <c r="N423" t="str">
        <f>TEXT(startup_funding[[#This Row],[Date]],"YYYY_MMMM")</f>
        <v>2017 Oct</v>
      </c>
    </row>
    <row r="424" spans="1:14" x14ac:dyDescent="0.3">
      <c r="A424">
        <v>534</v>
      </c>
      <c r="B424" s="2">
        <v>43014</v>
      </c>
      <c r="C424" t="s">
        <v>1211</v>
      </c>
      <c r="D424" t="s">
        <v>428</v>
      </c>
      <c r="E424" t="s">
        <v>1212</v>
      </c>
      <c r="F424" t="s">
        <v>8</v>
      </c>
      <c r="G424" t="s">
        <v>1213</v>
      </c>
      <c r="H424" t="s">
        <v>285</v>
      </c>
      <c r="I424" s="5">
        <v>2000000</v>
      </c>
      <c r="J424">
        <v>2017</v>
      </c>
      <c r="K424">
        <v>10</v>
      </c>
      <c r="L424" t="s">
        <v>3450</v>
      </c>
      <c r="M424">
        <v>4</v>
      </c>
      <c r="N424" t="str">
        <f>TEXT(startup_funding[[#This Row],[Date]],"YYYY_MMMM")</f>
        <v>2017 Oct</v>
      </c>
    </row>
    <row r="425" spans="1:14" x14ac:dyDescent="0.3">
      <c r="A425">
        <v>536</v>
      </c>
      <c r="B425" s="2">
        <v>43017</v>
      </c>
      <c r="C425" t="s">
        <v>1214</v>
      </c>
      <c r="D425" t="s">
        <v>323</v>
      </c>
      <c r="E425" t="s">
        <v>1215</v>
      </c>
      <c r="F425" t="s">
        <v>8</v>
      </c>
      <c r="G425" t="s">
        <v>1216</v>
      </c>
      <c r="H425" t="s">
        <v>285</v>
      </c>
      <c r="I425" s="5">
        <v>2700000</v>
      </c>
      <c r="J425">
        <v>2017</v>
      </c>
      <c r="K425">
        <v>10</v>
      </c>
      <c r="L425" t="s">
        <v>3450</v>
      </c>
      <c r="M425">
        <v>4</v>
      </c>
      <c r="N425" t="str">
        <f>TEXT(startup_funding[[#This Row],[Date]],"YYYY_MMMM")</f>
        <v>2017 Oct</v>
      </c>
    </row>
    <row r="426" spans="1:14" x14ac:dyDescent="0.3">
      <c r="A426">
        <v>539</v>
      </c>
      <c r="B426" s="2">
        <v>43017</v>
      </c>
      <c r="C426" t="s">
        <v>1217</v>
      </c>
      <c r="D426" t="s">
        <v>28</v>
      </c>
      <c r="E426" t="s">
        <v>1218</v>
      </c>
      <c r="F426" t="s">
        <v>17</v>
      </c>
      <c r="G426" t="s">
        <v>1219</v>
      </c>
      <c r="H426" t="s">
        <v>82</v>
      </c>
      <c r="I426" s="5">
        <v>336000</v>
      </c>
      <c r="J426">
        <v>2017</v>
      </c>
      <c r="K426">
        <v>10</v>
      </c>
      <c r="L426" t="s">
        <v>3450</v>
      </c>
      <c r="M426">
        <v>4</v>
      </c>
      <c r="N426" t="str">
        <f>TEXT(startup_funding[[#This Row],[Date]],"YYYY_MMMM")</f>
        <v>2017 Oct</v>
      </c>
    </row>
    <row r="427" spans="1:14" x14ac:dyDescent="0.3">
      <c r="A427">
        <v>541</v>
      </c>
      <c r="B427" s="2">
        <v>43018</v>
      </c>
      <c r="C427" t="s">
        <v>1220</v>
      </c>
      <c r="D427" t="s">
        <v>28</v>
      </c>
      <c r="E427" t="s">
        <v>1221</v>
      </c>
      <c r="F427" t="s">
        <v>161</v>
      </c>
      <c r="G427" t="s">
        <v>1222</v>
      </c>
      <c r="H427" t="s">
        <v>285</v>
      </c>
      <c r="I427" s="5">
        <v>1400000</v>
      </c>
      <c r="J427">
        <v>2017</v>
      </c>
      <c r="K427">
        <v>10</v>
      </c>
      <c r="L427" t="s">
        <v>3450</v>
      </c>
      <c r="M427">
        <v>4</v>
      </c>
      <c r="N427" t="str">
        <f>TEXT(startup_funding[[#This Row],[Date]],"YYYY_MMMM")</f>
        <v>2017 Oct</v>
      </c>
    </row>
    <row r="428" spans="1:14" x14ac:dyDescent="0.3">
      <c r="A428">
        <v>542</v>
      </c>
      <c r="B428" s="2">
        <v>43018</v>
      </c>
      <c r="C428" t="s">
        <v>1223</v>
      </c>
      <c r="D428" t="s">
        <v>428</v>
      </c>
      <c r="E428" t="s">
        <v>1224</v>
      </c>
      <c r="F428" t="s">
        <v>161</v>
      </c>
      <c r="G428" t="s">
        <v>1225</v>
      </c>
      <c r="H428" t="s">
        <v>285</v>
      </c>
      <c r="I428" s="5">
        <v>4500000</v>
      </c>
      <c r="J428">
        <v>2017</v>
      </c>
      <c r="K428">
        <v>10</v>
      </c>
      <c r="L428" t="s">
        <v>3450</v>
      </c>
      <c r="M428">
        <v>4</v>
      </c>
      <c r="N428" t="str">
        <f>TEXT(startup_funding[[#This Row],[Date]],"YYYY_MMMM")</f>
        <v>2017 Oct</v>
      </c>
    </row>
    <row r="429" spans="1:14" x14ac:dyDescent="0.3">
      <c r="A429">
        <v>543</v>
      </c>
      <c r="B429" s="2">
        <v>43019</v>
      </c>
      <c r="C429" t="s">
        <v>156</v>
      </c>
      <c r="D429" t="s">
        <v>323</v>
      </c>
      <c r="E429" t="s">
        <v>1226</v>
      </c>
      <c r="F429" t="s">
        <v>8</v>
      </c>
      <c r="G429" t="s">
        <v>1227</v>
      </c>
      <c r="H429" t="s">
        <v>285</v>
      </c>
      <c r="I429" s="5">
        <v>3100000</v>
      </c>
      <c r="J429">
        <v>2017</v>
      </c>
      <c r="K429">
        <v>10</v>
      </c>
      <c r="L429" t="s">
        <v>3450</v>
      </c>
      <c r="M429">
        <v>4</v>
      </c>
      <c r="N429" t="str">
        <f>TEXT(startup_funding[[#This Row],[Date]],"YYYY_MMMM")</f>
        <v>2017 Oct</v>
      </c>
    </row>
    <row r="430" spans="1:14" x14ac:dyDescent="0.3">
      <c r="A430">
        <v>544</v>
      </c>
      <c r="B430" s="2">
        <v>43019</v>
      </c>
      <c r="C430" t="s">
        <v>1228</v>
      </c>
      <c r="D430" t="s">
        <v>21</v>
      </c>
      <c r="E430" t="s">
        <v>1229</v>
      </c>
      <c r="F430" t="s">
        <v>123</v>
      </c>
      <c r="G430" t="s">
        <v>1230</v>
      </c>
      <c r="H430" t="s">
        <v>285</v>
      </c>
      <c r="I430" s="5">
        <v>1100000</v>
      </c>
      <c r="J430">
        <v>2017</v>
      </c>
      <c r="K430">
        <v>10</v>
      </c>
      <c r="L430" t="s">
        <v>3450</v>
      </c>
      <c r="M430">
        <v>4</v>
      </c>
      <c r="N430" t="str">
        <f>TEXT(startup_funding[[#This Row],[Date]],"YYYY_MMMM")</f>
        <v>2017 Oct</v>
      </c>
    </row>
    <row r="431" spans="1:14" x14ac:dyDescent="0.3">
      <c r="A431">
        <v>546</v>
      </c>
      <c r="B431" s="2">
        <v>43021</v>
      </c>
      <c r="C431" t="s">
        <v>1231</v>
      </c>
      <c r="D431" t="s">
        <v>428</v>
      </c>
      <c r="E431" t="s">
        <v>1232</v>
      </c>
      <c r="F431" t="s">
        <v>161</v>
      </c>
      <c r="G431" t="s">
        <v>1233</v>
      </c>
      <c r="H431" t="s">
        <v>285</v>
      </c>
      <c r="I431" s="5">
        <v>77000000</v>
      </c>
      <c r="J431">
        <v>2017</v>
      </c>
      <c r="K431">
        <v>10</v>
      </c>
      <c r="L431" t="s">
        <v>3450</v>
      </c>
      <c r="M431">
        <v>4</v>
      </c>
      <c r="N431" t="str">
        <f>TEXT(startup_funding[[#This Row],[Date]],"YYYY_MMMM")</f>
        <v>2017 Oct</v>
      </c>
    </row>
    <row r="432" spans="1:14" x14ac:dyDescent="0.3">
      <c r="A432">
        <v>547</v>
      </c>
      <c r="B432" s="2">
        <v>43021</v>
      </c>
      <c r="C432" t="s">
        <v>1234</v>
      </c>
      <c r="D432" t="s">
        <v>428</v>
      </c>
      <c r="E432" t="s">
        <v>1235</v>
      </c>
      <c r="F432" t="s">
        <v>8</v>
      </c>
      <c r="G432" t="s">
        <v>1236</v>
      </c>
      <c r="H432" t="s">
        <v>82</v>
      </c>
      <c r="I432" s="5">
        <v>250000</v>
      </c>
      <c r="J432">
        <v>2017</v>
      </c>
      <c r="K432">
        <v>10</v>
      </c>
      <c r="L432" t="s">
        <v>3450</v>
      </c>
      <c r="M432">
        <v>4</v>
      </c>
      <c r="N432" t="str">
        <f>TEXT(startup_funding[[#This Row],[Date]],"YYYY_MMMM")</f>
        <v>2017 Oct</v>
      </c>
    </row>
    <row r="433" spans="1:14" x14ac:dyDescent="0.3">
      <c r="A433">
        <v>548</v>
      </c>
      <c r="B433" s="2">
        <v>43021</v>
      </c>
      <c r="C433" t="s">
        <v>1237</v>
      </c>
      <c r="D433" t="s">
        <v>323</v>
      </c>
      <c r="E433" t="s">
        <v>1238</v>
      </c>
      <c r="F433" t="s">
        <v>161</v>
      </c>
      <c r="G433" t="s">
        <v>9</v>
      </c>
      <c r="H433" t="s">
        <v>285</v>
      </c>
      <c r="I433" s="5">
        <v>2000000</v>
      </c>
      <c r="J433">
        <v>2017</v>
      </c>
      <c r="K433">
        <v>10</v>
      </c>
      <c r="L433" t="s">
        <v>3450</v>
      </c>
      <c r="M433">
        <v>4</v>
      </c>
      <c r="N433" t="str">
        <f>TEXT(startup_funding[[#This Row],[Date]],"YYYY_MMMM")</f>
        <v>2017 Oct</v>
      </c>
    </row>
    <row r="434" spans="1:14" x14ac:dyDescent="0.3">
      <c r="A434">
        <v>549</v>
      </c>
      <c r="B434" s="2">
        <v>43024</v>
      </c>
      <c r="C434" t="s">
        <v>313</v>
      </c>
      <c r="D434" t="s">
        <v>428</v>
      </c>
      <c r="E434" t="s">
        <v>1239</v>
      </c>
      <c r="F434" t="s">
        <v>8</v>
      </c>
      <c r="G434" t="s">
        <v>1240</v>
      </c>
      <c r="H434" t="s">
        <v>285</v>
      </c>
      <c r="I434" s="5">
        <v>8000000</v>
      </c>
      <c r="J434">
        <v>2017</v>
      </c>
      <c r="K434">
        <v>10</v>
      </c>
      <c r="L434" t="s">
        <v>3450</v>
      </c>
      <c r="M434">
        <v>4</v>
      </c>
      <c r="N434" t="str">
        <f>TEXT(startup_funding[[#This Row],[Date]],"YYYY_MMMM")</f>
        <v>2017 Oct</v>
      </c>
    </row>
    <row r="435" spans="1:14" x14ac:dyDescent="0.3">
      <c r="A435">
        <v>550</v>
      </c>
      <c r="B435" s="2">
        <v>43024</v>
      </c>
      <c r="C435" t="s">
        <v>1241</v>
      </c>
      <c r="D435" t="s">
        <v>428</v>
      </c>
      <c r="E435" t="s">
        <v>761</v>
      </c>
      <c r="F435" t="s">
        <v>17</v>
      </c>
      <c r="G435" t="s">
        <v>1242</v>
      </c>
      <c r="H435" t="s">
        <v>285</v>
      </c>
      <c r="I435" s="5">
        <v>9200000</v>
      </c>
      <c r="J435">
        <v>2017</v>
      </c>
      <c r="K435">
        <v>10</v>
      </c>
      <c r="L435" t="s">
        <v>3450</v>
      </c>
      <c r="M435">
        <v>4</v>
      </c>
      <c r="N435" t="str">
        <f>TEXT(startup_funding[[#This Row],[Date]],"YYYY_MMMM")</f>
        <v>2017 Oct</v>
      </c>
    </row>
    <row r="436" spans="1:14" x14ac:dyDescent="0.3">
      <c r="A436">
        <v>551</v>
      </c>
      <c r="B436" s="2">
        <v>43025</v>
      </c>
      <c r="C436" t="s">
        <v>830</v>
      </c>
      <c r="D436" t="s">
        <v>428</v>
      </c>
      <c r="E436" t="s">
        <v>1243</v>
      </c>
      <c r="F436" t="s">
        <v>8</v>
      </c>
      <c r="G436" t="s">
        <v>1244</v>
      </c>
      <c r="H436" t="s">
        <v>285</v>
      </c>
      <c r="I436" s="5">
        <v>7000000</v>
      </c>
      <c r="J436">
        <v>2017</v>
      </c>
      <c r="K436">
        <v>10</v>
      </c>
      <c r="L436" t="s">
        <v>3450</v>
      </c>
      <c r="M436">
        <v>4</v>
      </c>
      <c r="N436" t="str">
        <f>TEXT(startup_funding[[#This Row],[Date]],"YYYY_MMMM")</f>
        <v>2017 Oct</v>
      </c>
    </row>
    <row r="437" spans="1:14" x14ac:dyDescent="0.3">
      <c r="A437">
        <v>552</v>
      </c>
      <c r="B437" s="2">
        <v>43026</v>
      </c>
      <c r="C437" t="s">
        <v>1245</v>
      </c>
      <c r="D437" t="s">
        <v>428</v>
      </c>
      <c r="E437" t="s">
        <v>1246</v>
      </c>
      <c r="F437" t="s">
        <v>22</v>
      </c>
      <c r="G437" t="s">
        <v>1247</v>
      </c>
      <c r="H437" t="s">
        <v>285</v>
      </c>
      <c r="I437" s="5">
        <v>7000000</v>
      </c>
      <c r="J437">
        <v>2017</v>
      </c>
      <c r="K437">
        <v>10</v>
      </c>
      <c r="L437" t="s">
        <v>3450</v>
      </c>
      <c r="M437">
        <v>4</v>
      </c>
      <c r="N437" t="str">
        <f>TEXT(startup_funding[[#This Row],[Date]],"YYYY_MMMM")</f>
        <v>2017 Oct</v>
      </c>
    </row>
    <row r="438" spans="1:14" x14ac:dyDescent="0.3">
      <c r="A438">
        <v>554</v>
      </c>
      <c r="B438" s="2">
        <v>43026</v>
      </c>
      <c r="C438" t="s">
        <v>266</v>
      </c>
      <c r="D438" t="s">
        <v>21</v>
      </c>
      <c r="E438" t="s">
        <v>1248</v>
      </c>
      <c r="F438" t="s">
        <v>8</v>
      </c>
      <c r="G438" t="s">
        <v>449</v>
      </c>
      <c r="H438" t="s">
        <v>285</v>
      </c>
      <c r="I438" s="5">
        <v>7700000</v>
      </c>
      <c r="J438">
        <v>2017</v>
      </c>
      <c r="K438">
        <v>10</v>
      </c>
      <c r="L438" t="s">
        <v>3450</v>
      </c>
      <c r="M438">
        <v>4</v>
      </c>
      <c r="N438" t="str">
        <f>TEXT(startup_funding[[#This Row],[Date]],"YYYY_MMMM")</f>
        <v>2017 Oct</v>
      </c>
    </row>
    <row r="439" spans="1:14" x14ac:dyDescent="0.3">
      <c r="A439">
        <v>556</v>
      </c>
      <c r="B439" s="2">
        <v>43031</v>
      </c>
      <c r="C439" t="s">
        <v>300</v>
      </c>
      <c r="D439" t="s">
        <v>428</v>
      </c>
      <c r="E439" t="s">
        <v>1249</v>
      </c>
      <c r="F439" t="s">
        <v>19</v>
      </c>
      <c r="G439" t="s">
        <v>1250</v>
      </c>
      <c r="H439" t="s">
        <v>285</v>
      </c>
      <c r="I439" s="5">
        <v>7000000</v>
      </c>
      <c r="J439">
        <v>2017</v>
      </c>
      <c r="K439">
        <v>10</v>
      </c>
      <c r="L439" t="s">
        <v>3450</v>
      </c>
      <c r="M439">
        <v>4</v>
      </c>
      <c r="N439" t="str">
        <f>TEXT(startup_funding[[#This Row],[Date]],"YYYY_MMMM")</f>
        <v>2017 Oct</v>
      </c>
    </row>
    <row r="440" spans="1:14" x14ac:dyDescent="0.3">
      <c r="A440">
        <v>557</v>
      </c>
      <c r="B440" s="2">
        <v>43031</v>
      </c>
      <c r="C440" t="s">
        <v>1251</v>
      </c>
      <c r="D440" t="s">
        <v>837</v>
      </c>
      <c r="E440" t="s">
        <v>1252</v>
      </c>
      <c r="F440" t="s">
        <v>19</v>
      </c>
      <c r="G440" t="s">
        <v>1253</v>
      </c>
      <c r="H440" t="s">
        <v>285</v>
      </c>
      <c r="I440" s="5">
        <v>6000000</v>
      </c>
      <c r="J440">
        <v>2017</v>
      </c>
      <c r="K440">
        <v>10</v>
      </c>
      <c r="L440" t="s">
        <v>3450</v>
      </c>
      <c r="M440">
        <v>4</v>
      </c>
      <c r="N440" t="str">
        <f>TEXT(startup_funding[[#This Row],[Date]],"YYYY_MMMM")</f>
        <v>2017 Oct</v>
      </c>
    </row>
    <row r="441" spans="1:14" x14ac:dyDescent="0.3">
      <c r="A441">
        <v>558</v>
      </c>
      <c r="B441" s="2">
        <v>43031</v>
      </c>
      <c r="C441" t="s">
        <v>1254</v>
      </c>
      <c r="D441" t="s">
        <v>428</v>
      </c>
      <c r="E441" t="s">
        <v>1255</v>
      </c>
      <c r="F441" t="s">
        <v>19</v>
      </c>
      <c r="G441" t="s">
        <v>995</v>
      </c>
      <c r="H441" t="s">
        <v>76</v>
      </c>
      <c r="I441" s="5">
        <v>3100000</v>
      </c>
      <c r="J441">
        <v>2017</v>
      </c>
      <c r="K441">
        <v>10</v>
      </c>
      <c r="L441" t="s">
        <v>3450</v>
      </c>
      <c r="M441">
        <v>4</v>
      </c>
      <c r="N441" t="str">
        <f>TEXT(startup_funding[[#This Row],[Date]],"YYYY_MMMM")</f>
        <v>2017 Oct</v>
      </c>
    </row>
    <row r="442" spans="1:14" x14ac:dyDescent="0.3">
      <c r="A442">
        <v>559</v>
      </c>
      <c r="B442" s="2">
        <v>43031</v>
      </c>
      <c r="C442" t="s">
        <v>1256</v>
      </c>
      <c r="D442" t="s">
        <v>428</v>
      </c>
      <c r="E442" t="s">
        <v>1257</v>
      </c>
      <c r="F442" t="s">
        <v>702</v>
      </c>
      <c r="G442" t="s">
        <v>1258</v>
      </c>
      <c r="H442" t="s">
        <v>82</v>
      </c>
      <c r="I442" s="5">
        <v>118000</v>
      </c>
      <c r="J442">
        <v>2017</v>
      </c>
      <c r="K442">
        <v>10</v>
      </c>
      <c r="L442" t="s">
        <v>3450</v>
      </c>
      <c r="M442">
        <v>4</v>
      </c>
      <c r="N442" t="str">
        <f>TEXT(startup_funding[[#This Row],[Date]],"YYYY_MMMM")</f>
        <v>2017 Oct</v>
      </c>
    </row>
    <row r="443" spans="1:14" x14ac:dyDescent="0.3">
      <c r="A443">
        <v>561</v>
      </c>
      <c r="B443" s="2">
        <v>43032</v>
      </c>
      <c r="C443" t="s">
        <v>1259</v>
      </c>
      <c r="D443" t="s">
        <v>837</v>
      </c>
      <c r="E443" t="s">
        <v>1260</v>
      </c>
      <c r="F443" t="s">
        <v>19</v>
      </c>
      <c r="G443" t="s">
        <v>385</v>
      </c>
      <c r="H443" t="s">
        <v>82</v>
      </c>
      <c r="I443" s="5">
        <v>500000</v>
      </c>
      <c r="J443">
        <v>2017</v>
      </c>
      <c r="K443">
        <v>10</v>
      </c>
      <c r="L443" t="s">
        <v>3450</v>
      </c>
      <c r="M443">
        <v>4</v>
      </c>
      <c r="N443" t="str">
        <f>TEXT(startup_funding[[#This Row],[Date]],"YYYY_MMMM")</f>
        <v>2017 Oct</v>
      </c>
    </row>
    <row r="444" spans="1:14" x14ac:dyDescent="0.3">
      <c r="A444">
        <v>562</v>
      </c>
      <c r="B444" s="2">
        <v>43032</v>
      </c>
      <c r="C444" t="s">
        <v>1261</v>
      </c>
      <c r="D444" t="s">
        <v>428</v>
      </c>
      <c r="E444" t="s">
        <v>1262</v>
      </c>
      <c r="F444" t="s">
        <v>17</v>
      </c>
      <c r="G444" t="s">
        <v>1263</v>
      </c>
      <c r="H444" t="s">
        <v>285</v>
      </c>
      <c r="I444" s="5">
        <v>3000000</v>
      </c>
      <c r="J444">
        <v>2017</v>
      </c>
      <c r="K444">
        <v>10</v>
      </c>
      <c r="L444" t="s">
        <v>3450</v>
      </c>
      <c r="M444">
        <v>4</v>
      </c>
      <c r="N444" t="str">
        <f>TEXT(startup_funding[[#This Row],[Date]],"YYYY_MMMM")</f>
        <v>2017 Oct</v>
      </c>
    </row>
    <row r="445" spans="1:14" x14ac:dyDescent="0.3">
      <c r="A445">
        <v>563</v>
      </c>
      <c r="B445" s="2">
        <v>43032</v>
      </c>
      <c r="C445" t="s">
        <v>1264</v>
      </c>
      <c r="D445" t="s">
        <v>428</v>
      </c>
      <c r="E445" t="s">
        <v>1265</v>
      </c>
      <c r="F445" t="s">
        <v>8</v>
      </c>
      <c r="G445" t="s">
        <v>1266</v>
      </c>
      <c r="H445" t="s">
        <v>82</v>
      </c>
      <c r="I445" s="5">
        <v>722000</v>
      </c>
      <c r="J445">
        <v>2017</v>
      </c>
      <c r="K445">
        <v>10</v>
      </c>
      <c r="L445" t="s">
        <v>3450</v>
      </c>
      <c r="M445">
        <v>4</v>
      </c>
      <c r="N445" t="str">
        <f>TEXT(startup_funding[[#This Row],[Date]],"YYYY_MMMM")</f>
        <v>2017 Oct</v>
      </c>
    </row>
    <row r="446" spans="1:14" x14ac:dyDescent="0.3">
      <c r="A446">
        <v>566</v>
      </c>
      <c r="B446" s="2">
        <v>43033</v>
      </c>
      <c r="C446" t="s">
        <v>1267</v>
      </c>
      <c r="D446" t="s">
        <v>428</v>
      </c>
      <c r="E446" t="s">
        <v>1268</v>
      </c>
      <c r="F446" t="s">
        <v>161</v>
      </c>
      <c r="G446" t="s">
        <v>1269</v>
      </c>
      <c r="H446" t="s">
        <v>82</v>
      </c>
      <c r="I446" s="5">
        <v>550000</v>
      </c>
      <c r="J446">
        <v>2017</v>
      </c>
      <c r="K446">
        <v>10</v>
      </c>
      <c r="L446" t="s">
        <v>3450</v>
      </c>
      <c r="M446">
        <v>4</v>
      </c>
      <c r="N446" t="str">
        <f>TEXT(startup_funding[[#This Row],[Date]],"YYYY_MMMM")</f>
        <v>2017 Oct</v>
      </c>
    </row>
    <row r="447" spans="1:14" x14ac:dyDescent="0.3">
      <c r="A447">
        <v>567</v>
      </c>
      <c r="B447" s="2">
        <v>43034</v>
      </c>
      <c r="C447" t="s">
        <v>1270</v>
      </c>
      <c r="D447" t="s">
        <v>323</v>
      </c>
      <c r="E447" t="s">
        <v>1271</v>
      </c>
      <c r="F447" t="s">
        <v>8</v>
      </c>
      <c r="G447" t="s">
        <v>1272</v>
      </c>
      <c r="H447" t="s">
        <v>285</v>
      </c>
      <c r="I447" s="5">
        <v>5000000</v>
      </c>
      <c r="J447">
        <v>2017</v>
      </c>
      <c r="K447">
        <v>10</v>
      </c>
      <c r="L447" t="s">
        <v>3450</v>
      </c>
      <c r="M447">
        <v>4</v>
      </c>
      <c r="N447" t="str">
        <f>TEXT(startup_funding[[#This Row],[Date]],"YYYY_MMMM")</f>
        <v>2017 Oct</v>
      </c>
    </row>
    <row r="448" spans="1:14" x14ac:dyDescent="0.3">
      <c r="A448">
        <v>568</v>
      </c>
      <c r="B448" s="2">
        <v>43035</v>
      </c>
      <c r="C448" t="s">
        <v>552</v>
      </c>
      <c r="D448" t="s">
        <v>28</v>
      </c>
      <c r="E448" t="s">
        <v>1273</v>
      </c>
      <c r="F448" t="s">
        <v>161</v>
      </c>
      <c r="G448" t="s">
        <v>1274</v>
      </c>
      <c r="H448" t="s">
        <v>76</v>
      </c>
      <c r="I448" s="5">
        <v>3800000</v>
      </c>
      <c r="J448">
        <v>2017</v>
      </c>
      <c r="K448">
        <v>10</v>
      </c>
      <c r="L448" t="s">
        <v>3450</v>
      </c>
      <c r="M448">
        <v>4</v>
      </c>
      <c r="N448" t="str">
        <f>TEXT(startup_funding[[#This Row],[Date]],"YYYY_MMMM")</f>
        <v>2017 Oct</v>
      </c>
    </row>
    <row r="449" spans="1:14" x14ac:dyDescent="0.3">
      <c r="A449">
        <v>570</v>
      </c>
      <c r="B449" s="2">
        <v>43036</v>
      </c>
      <c r="C449" t="s">
        <v>1275</v>
      </c>
      <c r="D449" t="s">
        <v>28</v>
      </c>
      <c r="E449" t="s">
        <v>1276</v>
      </c>
      <c r="F449" t="s">
        <v>17</v>
      </c>
      <c r="G449" t="s">
        <v>464</v>
      </c>
      <c r="H449" t="s">
        <v>82</v>
      </c>
      <c r="I449" s="5">
        <v>120000</v>
      </c>
      <c r="J449">
        <v>2017</v>
      </c>
      <c r="K449">
        <v>10</v>
      </c>
      <c r="L449" t="s">
        <v>3450</v>
      </c>
      <c r="M449">
        <v>4</v>
      </c>
      <c r="N449" t="str">
        <f>TEXT(startup_funding[[#This Row],[Date]],"YYYY_MMMM")</f>
        <v>2017 Oct</v>
      </c>
    </row>
    <row r="450" spans="1:14" x14ac:dyDescent="0.3">
      <c r="A450">
        <v>571</v>
      </c>
      <c r="B450" s="2">
        <v>43036</v>
      </c>
      <c r="C450" t="s">
        <v>197</v>
      </c>
      <c r="D450" t="s">
        <v>428</v>
      </c>
      <c r="E450" t="s">
        <v>1186</v>
      </c>
      <c r="F450" t="s">
        <v>8</v>
      </c>
      <c r="G450" t="s">
        <v>1277</v>
      </c>
      <c r="H450" t="s">
        <v>285</v>
      </c>
      <c r="I450" s="5">
        <v>7700000</v>
      </c>
      <c r="J450">
        <v>2017</v>
      </c>
      <c r="K450">
        <v>10</v>
      </c>
      <c r="L450" t="s">
        <v>3450</v>
      </c>
      <c r="M450">
        <v>4</v>
      </c>
      <c r="N450" t="str">
        <f>TEXT(startup_funding[[#This Row],[Date]],"YYYY_MMMM")</f>
        <v>2017 Oct</v>
      </c>
    </row>
    <row r="451" spans="1:14" x14ac:dyDescent="0.3">
      <c r="A451">
        <v>572</v>
      </c>
      <c r="B451" s="2">
        <v>43038</v>
      </c>
      <c r="C451" t="s">
        <v>1278</v>
      </c>
      <c r="D451" t="s">
        <v>837</v>
      </c>
      <c r="E451" t="s">
        <v>1279</v>
      </c>
      <c r="F451" t="s">
        <v>732</v>
      </c>
      <c r="G451" t="s">
        <v>1280</v>
      </c>
      <c r="H451" t="s">
        <v>285</v>
      </c>
      <c r="I451" s="5">
        <v>2000000</v>
      </c>
      <c r="J451">
        <v>2017</v>
      </c>
      <c r="K451">
        <v>10</v>
      </c>
      <c r="L451" t="s">
        <v>3450</v>
      </c>
      <c r="M451">
        <v>4</v>
      </c>
      <c r="N451" t="str">
        <f>TEXT(startup_funding[[#This Row],[Date]],"YYYY_MMMM")</f>
        <v>2017 Oct</v>
      </c>
    </row>
    <row r="452" spans="1:14" x14ac:dyDescent="0.3">
      <c r="A452">
        <v>573</v>
      </c>
      <c r="B452" s="2">
        <v>43039</v>
      </c>
      <c r="C452" t="s">
        <v>427</v>
      </c>
      <c r="D452" t="s">
        <v>323</v>
      </c>
      <c r="E452" t="s">
        <v>1281</v>
      </c>
      <c r="F452" t="s">
        <v>22</v>
      </c>
      <c r="G452" t="s">
        <v>1282</v>
      </c>
      <c r="H452" t="s">
        <v>285</v>
      </c>
      <c r="I452" s="5">
        <v>14000000</v>
      </c>
      <c r="J452">
        <v>2017</v>
      </c>
      <c r="K452">
        <v>10</v>
      </c>
      <c r="L452" t="s">
        <v>3450</v>
      </c>
      <c r="M452">
        <v>4</v>
      </c>
      <c r="N452" t="str">
        <f>TEXT(startup_funding[[#This Row],[Date]],"YYYY_MMMM")</f>
        <v>2017 Oct</v>
      </c>
    </row>
    <row r="453" spans="1:14" x14ac:dyDescent="0.3">
      <c r="A453">
        <v>574</v>
      </c>
      <c r="B453" s="2">
        <v>43039</v>
      </c>
      <c r="C453" t="s">
        <v>1283</v>
      </c>
      <c r="D453" t="s">
        <v>3547</v>
      </c>
      <c r="E453" t="s">
        <v>1284</v>
      </c>
      <c r="F453" t="s">
        <v>19</v>
      </c>
      <c r="G453" t="s">
        <v>1285</v>
      </c>
      <c r="H453" t="s">
        <v>285</v>
      </c>
      <c r="I453" s="5">
        <v>32000000</v>
      </c>
      <c r="J453">
        <v>2017</v>
      </c>
      <c r="K453">
        <v>10</v>
      </c>
      <c r="L453" t="s">
        <v>3450</v>
      </c>
      <c r="M453">
        <v>4</v>
      </c>
      <c r="N453" t="str">
        <f>TEXT(startup_funding[[#This Row],[Date]],"YYYY_MMMM")</f>
        <v>2017 Oct</v>
      </c>
    </row>
    <row r="454" spans="1:14" x14ac:dyDescent="0.3">
      <c r="A454">
        <v>575</v>
      </c>
      <c r="B454" s="2">
        <v>42979</v>
      </c>
      <c r="C454" t="s">
        <v>1286</v>
      </c>
      <c r="D454" t="s">
        <v>323</v>
      </c>
      <c r="E454" t="s">
        <v>1287</v>
      </c>
      <c r="F454" t="s">
        <v>22</v>
      </c>
      <c r="G454" t="s">
        <v>1288</v>
      </c>
      <c r="H454" t="s">
        <v>285</v>
      </c>
      <c r="I454" s="5">
        <v>1000000</v>
      </c>
      <c r="J454">
        <v>2017</v>
      </c>
      <c r="K454">
        <v>9</v>
      </c>
      <c r="L454" t="s">
        <v>3451</v>
      </c>
      <c r="M454">
        <v>3</v>
      </c>
      <c r="N454" t="str">
        <f>TEXT(startup_funding[[#This Row],[Date]],"YYYY_MMMM")</f>
        <v>2017 Sep</v>
      </c>
    </row>
    <row r="455" spans="1:14" x14ac:dyDescent="0.3">
      <c r="A455">
        <v>576</v>
      </c>
      <c r="B455" s="2">
        <v>42979</v>
      </c>
      <c r="C455" t="s">
        <v>685</v>
      </c>
      <c r="D455" t="s">
        <v>428</v>
      </c>
      <c r="E455" t="s">
        <v>1289</v>
      </c>
      <c r="F455" t="s">
        <v>8</v>
      </c>
      <c r="G455" t="s">
        <v>1290</v>
      </c>
      <c r="H455" t="s">
        <v>285</v>
      </c>
      <c r="I455" s="5">
        <v>1500000</v>
      </c>
      <c r="J455">
        <v>2017</v>
      </c>
      <c r="K455">
        <v>9</v>
      </c>
      <c r="L455" t="s">
        <v>3451</v>
      </c>
      <c r="M455">
        <v>3</v>
      </c>
      <c r="N455" t="str">
        <f>TEXT(startup_funding[[#This Row],[Date]],"YYYY_MMMM")</f>
        <v>2017 Sep</v>
      </c>
    </row>
    <row r="456" spans="1:14" x14ac:dyDescent="0.3">
      <c r="A456">
        <v>577</v>
      </c>
      <c r="B456" s="2">
        <v>42979</v>
      </c>
      <c r="C456" t="s">
        <v>1291</v>
      </c>
      <c r="D456" t="s">
        <v>428</v>
      </c>
      <c r="E456" t="s">
        <v>1292</v>
      </c>
      <c r="F456" t="s">
        <v>19</v>
      </c>
      <c r="G456" t="s">
        <v>797</v>
      </c>
      <c r="H456" t="s">
        <v>285</v>
      </c>
      <c r="I456" s="5">
        <v>1300000</v>
      </c>
      <c r="J456">
        <v>2017</v>
      </c>
      <c r="K456">
        <v>9</v>
      </c>
      <c r="L456" t="s">
        <v>3451</v>
      </c>
      <c r="M456">
        <v>3</v>
      </c>
      <c r="N456" t="str">
        <f>TEXT(startup_funding[[#This Row],[Date]],"YYYY_MMMM")</f>
        <v>2017 Sep</v>
      </c>
    </row>
    <row r="457" spans="1:14" x14ac:dyDescent="0.3">
      <c r="A457">
        <v>578</v>
      </c>
      <c r="B457" s="2">
        <v>42982</v>
      </c>
      <c r="C457" t="s">
        <v>1293</v>
      </c>
      <c r="D457" t="s">
        <v>28</v>
      </c>
      <c r="E457" t="s">
        <v>1294</v>
      </c>
      <c r="F457" t="s">
        <v>30</v>
      </c>
      <c r="G457" t="s">
        <v>1295</v>
      </c>
      <c r="H457" t="s">
        <v>285</v>
      </c>
      <c r="I457" s="5">
        <v>5600000</v>
      </c>
      <c r="J457">
        <v>2017</v>
      </c>
      <c r="K457">
        <v>9</v>
      </c>
      <c r="L457" t="s">
        <v>3451</v>
      </c>
      <c r="M457">
        <v>3</v>
      </c>
      <c r="N457" t="str">
        <f>TEXT(startup_funding[[#This Row],[Date]],"YYYY_MMMM")</f>
        <v>2017 Sep</v>
      </c>
    </row>
    <row r="458" spans="1:14" x14ac:dyDescent="0.3">
      <c r="A458">
        <v>579</v>
      </c>
      <c r="B458" s="2">
        <v>42983</v>
      </c>
      <c r="C458" t="s">
        <v>505</v>
      </c>
      <c r="D458" t="s">
        <v>428</v>
      </c>
      <c r="E458" t="s">
        <v>258</v>
      </c>
      <c r="F458" t="s">
        <v>8</v>
      </c>
      <c r="G458" t="s">
        <v>1296</v>
      </c>
      <c r="H458" t="s">
        <v>285</v>
      </c>
      <c r="I458" s="5">
        <v>1500000</v>
      </c>
      <c r="J458">
        <v>2017</v>
      </c>
      <c r="K458">
        <v>9</v>
      </c>
      <c r="L458" t="s">
        <v>3451</v>
      </c>
      <c r="M458">
        <v>3</v>
      </c>
      <c r="N458" t="str">
        <f>TEXT(startup_funding[[#This Row],[Date]],"YYYY_MMMM")</f>
        <v>2017 Sep</v>
      </c>
    </row>
    <row r="459" spans="1:14" x14ac:dyDescent="0.3">
      <c r="A459">
        <v>580</v>
      </c>
      <c r="B459" s="2">
        <v>42983</v>
      </c>
      <c r="C459" t="s">
        <v>1297</v>
      </c>
      <c r="D459" t="s">
        <v>28</v>
      </c>
      <c r="E459" t="s">
        <v>1298</v>
      </c>
      <c r="F459" t="s">
        <v>161</v>
      </c>
      <c r="G459" t="s">
        <v>1299</v>
      </c>
      <c r="H459" t="s">
        <v>82</v>
      </c>
      <c r="I459" s="5">
        <v>600000</v>
      </c>
      <c r="J459">
        <v>2017</v>
      </c>
      <c r="K459">
        <v>9</v>
      </c>
      <c r="L459" t="s">
        <v>3451</v>
      </c>
      <c r="M459">
        <v>3</v>
      </c>
      <c r="N459" t="str">
        <f>TEXT(startup_funding[[#This Row],[Date]],"YYYY_MMMM")</f>
        <v>2017 Sep</v>
      </c>
    </row>
    <row r="460" spans="1:14" x14ac:dyDescent="0.3">
      <c r="A460">
        <v>581</v>
      </c>
      <c r="B460" s="2">
        <v>42984</v>
      </c>
      <c r="C460" t="s">
        <v>1300</v>
      </c>
      <c r="D460" t="s">
        <v>428</v>
      </c>
      <c r="E460" t="s">
        <v>258</v>
      </c>
      <c r="F460" t="s">
        <v>947</v>
      </c>
      <c r="G460" t="s">
        <v>1301</v>
      </c>
      <c r="H460" t="s">
        <v>285</v>
      </c>
      <c r="I460" s="5">
        <v>10750000</v>
      </c>
      <c r="J460">
        <v>2017</v>
      </c>
      <c r="K460">
        <v>9</v>
      </c>
      <c r="L460" t="s">
        <v>3451</v>
      </c>
      <c r="M460">
        <v>3</v>
      </c>
      <c r="N460" t="str">
        <f>TEXT(startup_funding[[#This Row],[Date]],"YYYY_MMMM")</f>
        <v>2017 Sep</v>
      </c>
    </row>
    <row r="461" spans="1:14" x14ac:dyDescent="0.3">
      <c r="A461">
        <v>582</v>
      </c>
      <c r="B461" s="2">
        <v>42984</v>
      </c>
      <c r="C461" t="s">
        <v>1302</v>
      </c>
      <c r="D461" t="s">
        <v>428</v>
      </c>
      <c r="E461" t="s">
        <v>1303</v>
      </c>
      <c r="F461" t="s">
        <v>17</v>
      </c>
      <c r="G461" t="s">
        <v>1304</v>
      </c>
      <c r="H461" t="s">
        <v>285</v>
      </c>
      <c r="I461" s="5">
        <v>10000000</v>
      </c>
      <c r="J461">
        <v>2017</v>
      </c>
      <c r="K461">
        <v>9</v>
      </c>
      <c r="L461" t="s">
        <v>3451</v>
      </c>
      <c r="M461">
        <v>3</v>
      </c>
      <c r="N461" t="str">
        <f>TEXT(startup_funding[[#This Row],[Date]],"YYYY_MMMM")</f>
        <v>2017 Sep</v>
      </c>
    </row>
    <row r="462" spans="1:14" x14ac:dyDescent="0.3">
      <c r="A462">
        <v>583</v>
      </c>
      <c r="B462" s="2">
        <v>42984</v>
      </c>
      <c r="C462" t="s">
        <v>1305</v>
      </c>
      <c r="D462" t="s">
        <v>216</v>
      </c>
      <c r="E462" t="s">
        <v>1306</v>
      </c>
      <c r="F462" t="s">
        <v>8</v>
      </c>
      <c r="G462" t="s">
        <v>1307</v>
      </c>
      <c r="H462" t="s">
        <v>285</v>
      </c>
      <c r="I462" s="5">
        <v>6000000</v>
      </c>
      <c r="J462">
        <v>2017</v>
      </c>
      <c r="K462">
        <v>9</v>
      </c>
      <c r="L462" t="s">
        <v>3451</v>
      </c>
      <c r="M462">
        <v>3</v>
      </c>
      <c r="N462" t="str">
        <f>TEXT(startup_funding[[#This Row],[Date]],"YYYY_MMMM")</f>
        <v>2017 Sep</v>
      </c>
    </row>
    <row r="463" spans="1:14" x14ac:dyDescent="0.3">
      <c r="A463">
        <v>584</v>
      </c>
      <c r="B463" s="2">
        <v>42984</v>
      </c>
      <c r="C463" t="s">
        <v>1308</v>
      </c>
      <c r="D463" t="s">
        <v>323</v>
      </c>
      <c r="E463" t="s">
        <v>1309</v>
      </c>
      <c r="F463" t="s">
        <v>161</v>
      </c>
      <c r="G463" t="s">
        <v>1310</v>
      </c>
      <c r="H463" t="s">
        <v>285</v>
      </c>
      <c r="I463" s="5">
        <v>26000000</v>
      </c>
      <c r="J463">
        <v>2017</v>
      </c>
      <c r="K463">
        <v>9</v>
      </c>
      <c r="L463" t="s">
        <v>3451</v>
      </c>
      <c r="M463">
        <v>3</v>
      </c>
      <c r="N463" t="str">
        <f>TEXT(startup_funding[[#This Row],[Date]],"YYYY_MMMM")</f>
        <v>2017 Sep</v>
      </c>
    </row>
    <row r="464" spans="1:14" x14ac:dyDescent="0.3">
      <c r="A464">
        <v>585</v>
      </c>
      <c r="B464" s="2">
        <v>42985</v>
      </c>
      <c r="C464" t="s">
        <v>1311</v>
      </c>
      <c r="D464" t="s">
        <v>428</v>
      </c>
      <c r="E464" t="s">
        <v>1312</v>
      </c>
      <c r="F464" t="s">
        <v>19</v>
      </c>
      <c r="G464" t="s">
        <v>235</v>
      </c>
      <c r="H464" t="s">
        <v>285</v>
      </c>
      <c r="I464" s="5">
        <v>5000000</v>
      </c>
      <c r="J464">
        <v>2017</v>
      </c>
      <c r="K464">
        <v>9</v>
      </c>
      <c r="L464" t="s">
        <v>3451</v>
      </c>
      <c r="M464">
        <v>3</v>
      </c>
      <c r="N464" t="str">
        <f>TEXT(startup_funding[[#This Row],[Date]],"YYYY_MMMM")</f>
        <v>2017 Sep</v>
      </c>
    </row>
    <row r="465" spans="1:14" x14ac:dyDescent="0.3">
      <c r="A465">
        <v>587</v>
      </c>
      <c r="B465" s="2">
        <v>42985</v>
      </c>
      <c r="C465" t="s">
        <v>1313</v>
      </c>
      <c r="D465" t="s">
        <v>428</v>
      </c>
      <c r="E465" t="s">
        <v>1314</v>
      </c>
      <c r="F465" t="s">
        <v>161</v>
      </c>
      <c r="G465" t="s">
        <v>1315</v>
      </c>
      <c r="H465" t="s">
        <v>285</v>
      </c>
      <c r="I465" s="5">
        <v>250000000</v>
      </c>
      <c r="J465">
        <v>2017</v>
      </c>
      <c r="K465">
        <v>9</v>
      </c>
      <c r="L465" t="s">
        <v>3451</v>
      </c>
      <c r="M465">
        <v>3</v>
      </c>
      <c r="N465" t="str">
        <f>TEXT(startup_funding[[#This Row],[Date]],"YYYY_MMMM")</f>
        <v>2017 Sep</v>
      </c>
    </row>
    <row r="466" spans="1:14" x14ac:dyDescent="0.3">
      <c r="A466">
        <v>588</v>
      </c>
      <c r="B466" s="2">
        <v>42985</v>
      </c>
      <c r="C466" t="s">
        <v>1316</v>
      </c>
      <c r="D466" t="s">
        <v>428</v>
      </c>
      <c r="E466" t="s">
        <v>1317</v>
      </c>
      <c r="F466" t="s">
        <v>30</v>
      </c>
      <c r="G466" t="s">
        <v>995</v>
      </c>
      <c r="H466" t="s">
        <v>76</v>
      </c>
      <c r="I466" s="5">
        <v>780000</v>
      </c>
      <c r="J466">
        <v>2017</v>
      </c>
      <c r="K466">
        <v>9</v>
      </c>
      <c r="L466" t="s">
        <v>3451</v>
      </c>
      <c r="M466">
        <v>3</v>
      </c>
      <c r="N466" t="str">
        <f>TEXT(startup_funding[[#This Row],[Date]],"YYYY_MMMM")</f>
        <v>2017 Sep</v>
      </c>
    </row>
    <row r="467" spans="1:14" x14ac:dyDescent="0.3">
      <c r="A467">
        <v>590</v>
      </c>
      <c r="B467" s="2">
        <v>42985</v>
      </c>
      <c r="C467" t="s">
        <v>1318</v>
      </c>
      <c r="D467" t="s">
        <v>323</v>
      </c>
      <c r="E467" t="s">
        <v>1319</v>
      </c>
      <c r="F467" t="s">
        <v>30</v>
      </c>
      <c r="G467" t="s">
        <v>1320</v>
      </c>
      <c r="H467" t="s">
        <v>285</v>
      </c>
      <c r="I467" s="5">
        <v>1000000</v>
      </c>
      <c r="J467">
        <v>2017</v>
      </c>
      <c r="K467">
        <v>9</v>
      </c>
      <c r="L467" t="s">
        <v>3451</v>
      </c>
      <c r="M467">
        <v>3</v>
      </c>
      <c r="N467" t="str">
        <f>TEXT(startup_funding[[#This Row],[Date]],"YYYY_MMMM")</f>
        <v>2017 Sep</v>
      </c>
    </row>
    <row r="468" spans="1:14" x14ac:dyDescent="0.3">
      <c r="A468">
        <v>591</v>
      </c>
      <c r="B468" s="2">
        <v>42986</v>
      </c>
      <c r="C468" t="s">
        <v>77</v>
      </c>
      <c r="D468" t="s">
        <v>428</v>
      </c>
      <c r="E468" t="s">
        <v>693</v>
      </c>
      <c r="F468" t="s">
        <v>17</v>
      </c>
      <c r="G468" t="s">
        <v>1321</v>
      </c>
      <c r="H468" t="s">
        <v>76</v>
      </c>
      <c r="I468" s="5">
        <v>6900000</v>
      </c>
      <c r="J468">
        <v>2017</v>
      </c>
      <c r="K468">
        <v>9</v>
      </c>
      <c r="L468" t="s">
        <v>3451</v>
      </c>
      <c r="M468">
        <v>3</v>
      </c>
      <c r="N468" t="str">
        <f>TEXT(startup_funding[[#This Row],[Date]],"YYYY_MMMM")</f>
        <v>2017 Sep</v>
      </c>
    </row>
    <row r="469" spans="1:14" x14ac:dyDescent="0.3">
      <c r="A469">
        <v>593</v>
      </c>
      <c r="B469" s="2">
        <v>42989</v>
      </c>
      <c r="C469" t="s">
        <v>1322</v>
      </c>
      <c r="D469" t="s">
        <v>21</v>
      </c>
      <c r="E469" t="s">
        <v>1323</v>
      </c>
      <c r="F469" t="s">
        <v>17</v>
      </c>
      <c r="G469" t="s">
        <v>1324</v>
      </c>
      <c r="H469" t="s">
        <v>285</v>
      </c>
      <c r="I469" s="5">
        <v>30000000</v>
      </c>
      <c r="J469">
        <v>2017</v>
      </c>
      <c r="K469">
        <v>9</v>
      </c>
      <c r="L469" t="s">
        <v>3451</v>
      </c>
      <c r="M469">
        <v>3</v>
      </c>
      <c r="N469" t="str">
        <f>TEXT(startup_funding[[#This Row],[Date]],"YYYY_MMMM")</f>
        <v>2017 Sep</v>
      </c>
    </row>
    <row r="470" spans="1:14" x14ac:dyDescent="0.3">
      <c r="A470">
        <v>594</v>
      </c>
      <c r="B470" s="2">
        <v>42989</v>
      </c>
      <c r="C470" t="s">
        <v>1325</v>
      </c>
      <c r="D470" t="s">
        <v>428</v>
      </c>
      <c r="E470" t="s">
        <v>1326</v>
      </c>
      <c r="F470" t="s">
        <v>123</v>
      </c>
      <c r="G470" t="s">
        <v>1327</v>
      </c>
      <c r="H470" t="s">
        <v>285</v>
      </c>
      <c r="I470" s="5">
        <v>6200000</v>
      </c>
      <c r="J470">
        <v>2017</v>
      </c>
      <c r="K470">
        <v>9</v>
      </c>
      <c r="L470" t="s">
        <v>3451</v>
      </c>
      <c r="M470">
        <v>3</v>
      </c>
      <c r="N470" t="str">
        <f>TEXT(startup_funding[[#This Row],[Date]],"YYYY_MMMM")</f>
        <v>2017 Sep</v>
      </c>
    </row>
    <row r="471" spans="1:14" x14ac:dyDescent="0.3">
      <c r="A471">
        <v>597</v>
      </c>
      <c r="B471" s="2">
        <v>42990</v>
      </c>
      <c r="C471" t="s">
        <v>1328</v>
      </c>
      <c r="D471" t="s">
        <v>28</v>
      </c>
      <c r="E471" t="s">
        <v>1329</v>
      </c>
      <c r="F471" t="s">
        <v>8</v>
      </c>
      <c r="G471" t="s">
        <v>1330</v>
      </c>
      <c r="H471" t="s">
        <v>285</v>
      </c>
      <c r="I471" s="5">
        <v>17000000</v>
      </c>
      <c r="J471">
        <v>2017</v>
      </c>
      <c r="K471">
        <v>9</v>
      </c>
      <c r="L471" t="s">
        <v>3451</v>
      </c>
      <c r="M471">
        <v>3</v>
      </c>
      <c r="N471" t="str">
        <f>TEXT(startup_funding[[#This Row],[Date]],"YYYY_MMMM")</f>
        <v>2017 Sep</v>
      </c>
    </row>
    <row r="472" spans="1:14" x14ac:dyDescent="0.3">
      <c r="A472">
        <v>598</v>
      </c>
      <c r="B472" s="2">
        <v>42990</v>
      </c>
      <c r="C472" t="s">
        <v>1331</v>
      </c>
      <c r="D472" t="s">
        <v>428</v>
      </c>
      <c r="E472" t="s">
        <v>1332</v>
      </c>
      <c r="F472" t="s">
        <v>17</v>
      </c>
      <c r="G472" t="s">
        <v>1333</v>
      </c>
      <c r="H472" t="s">
        <v>285</v>
      </c>
      <c r="I472" s="5">
        <v>3000000</v>
      </c>
      <c r="J472">
        <v>2017</v>
      </c>
      <c r="K472">
        <v>9</v>
      </c>
      <c r="L472" t="s">
        <v>3451</v>
      </c>
      <c r="M472">
        <v>3</v>
      </c>
      <c r="N472" t="str">
        <f>TEXT(startup_funding[[#This Row],[Date]],"YYYY_MMMM")</f>
        <v>2017 Sep</v>
      </c>
    </row>
    <row r="473" spans="1:14" x14ac:dyDescent="0.3">
      <c r="A473">
        <v>600</v>
      </c>
      <c r="B473" s="2">
        <v>42991</v>
      </c>
      <c r="C473" t="s">
        <v>276</v>
      </c>
      <c r="D473" t="s">
        <v>428</v>
      </c>
      <c r="E473" t="s">
        <v>1334</v>
      </c>
      <c r="F473" t="s">
        <v>8</v>
      </c>
      <c r="G473" t="s">
        <v>1335</v>
      </c>
      <c r="H473" t="s">
        <v>285</v>
      </c>
      <c r="I473" s="5">
        <v>2000000</v>
      </c>
      <c r="J473">
        <v>2017</v>
      </c>
      <c r="K473">
        <v>9</v>
      </c>
      <c r="L473" t="s">
        <v>3451</v>
      </c>
      <c r="M473">
        <v>3</v>
      </c>
      <c r="N473" t="str">
        <f>TEXT(startup_funding[[#This Row],[Date]],"YYYY_MMMM")</f>
        <v>2017 Sep</v>
      </c>
    </row>
    <row r="474" spans="1:14" x14ac:dyDescent="0.3">
      <c r="A474">
        <v>601</v>
      </c>
      <c r="B474" s="2">
        <v>42991</v>
      </c>
      <c r="C474" t="s">
        <v>1313</v>
      </c>
      <c r="D474" t="s">
        <v>428</v>
      </c>
      <c r="E474" t="s">
        <v>1336</v>
      </c>
      <c r="F474" t="s">
        <v>161</v>
      </c>
      <c r="G474" t="s">
        <v>1337</v>
      </c>
      <c r="H474" t="s">
        <v>285</v>
      </c>
      <c r="I474" s="5">
        <v>10000000</v>
      </c>
      <c r="J474">
        <v>2017</v>
      </c>
      <c r="K474">
        <v>9</v>
      </c>
      <c r="L474" t="s">
        <v>3451</v>
      </c>
      <c r="M474">
        <v>3</v>
      </c>
      <c r="N474" t="str">
        <f>TEXT(startup_funding[[#This Row],[Date]],"YYYY_MMMM")</f>
        <v>2017 Sep</v>
      </c>
    </row>
    <row r="475" spans="1:14" x14ac:dyDescent="0.3">
      <c r="A475">
        <v>602</v>
      </c>
      <c r="B475" s="2">
        <v>42991</v>
      </c>
      <c r="C475" t="s">
        <v>306</v>
      </c>
      <c r="D475" t="s">
        <v>428</v>
      </c>
      <c r="E475" t="s">
        <v>1265</v>
      </c>
      <c r="F475" t="s">
        <v>19</v>
      </c>
      <c r="G475" t="s">
        <v>1338</v>
      </c>
      <c r="H475" t="s">
        <v>285</v>
      </c>
      <c r="I475" s="5">
        <v>11500000</v>
      </c>
      <c r="J475">
        <v>2017</v>
      </c>
      <c r="K475">
        <v>9</v>
      </c>
      <c r="L475" t="s">
        <v>3451</v>
      </c>
      <c r="M475">
        <v>3</v>
      </c>
      <c r="N475" t="str">
        <f>TEXT(startup_funding[[#This Row],[Date]],"YYYY_MMMM")</f>
        <v>2017 Sep</v>
      </c>
    </row>
    <row r="476" spans="1:14" x14ac:dyDescent="0.3">
      <c r="A476">
        <v>603</v>
      </c>
      <c r="B476" s="2">
        <v>42991</v>
      </c>
      <c r="C476" t="s">
        <v>1339</v>
      </c>
      <c r="D476" t="s">
        <v>28</v>
      </c>
      <c r="E476" t="s">
        <v>1340</v>
      </c>
      <c r="F476" t="s">
        <v>22</v>
      </c>
      <c r="G476" t="s">
        <v>1341</v>
      </c>
      <c r="H476" t="s">
        <v>82</v>
      </c>
      <c r="I476" s="5">
        <v>780000</v>
      </c>
      <c r="J476">
        <v>2017</v>
      </c>
      <c r="K476">
        <v>9</v>
      </c>
      <c r="L476" t="s">
        <v>3451</v>
      </c>
      <c r="M476">
        <v>3</v>
      </c>
      <c r="N476" t="str">
        <f>TEXT(startup_funding[[#This Row],[Date]],"YYYY_MMMM")</f>
        <v>2017 Sep</v>
      </c>
    </row>
    <row r="477" spans="1:14" x14ac:dyDescent="0.3">
      <c r="A477">
        <v>605</v>
      </c>
      <c r="B477" s="2">
        <v>42992</v>
      </c>
      <c r="C477" t="s">
        <v>1172</v>
      </c>
      <c r="D477" t="s">
        <v>28</v>
      </c>
      <c r="E477" t="s">
        <v>1342</v>
      </c>
      <c r="F477" t="s">
        <v>19</v>
      </c>
      <c r="G477" t="s">
        <v>1343</v>
      </c>
      <c r="H477" t="s">
        <v>285</v>
      </c>
      <c r="I477" s="5">
        <v>44000000</v>
      </c>
      <c r="J477">
        <v>2017</v>
      </c>
      <c r="K477">
        <v>9</v>
      </c>
      <c r="L477" t="s">
        <v>3451</v>
      </c>
      <c r="M477">
        <v>3</v>
      </c>
      <c r="N477" t="str">
        <f>TEXT(startup_funding[[#This Row],[Date]],"YYYY_MMMM")</f>
        <v>2017 Sep</v>
      </c>
    </row>
    <row r="478" spans="1:14" x14ac:dyDescent="0.3">
      <c r="A478">
        <v>606</v>
      </c>
      <c r="B478" s="2">
        <v>42992</v>
      </c>
      <c r="C478" t="s">
        <v>1344</v>
      </c>
      <c r="D478" t="s">
        <v>1345</v>
      </c>
      <c r="E478" t="s">
        <v>1346</v>
      </c>
      <c r="F478" t="s">
        <v>8</v>
      </c>
      <c r="G478" t="s">
        <v>464</v>
      </c>
      <c r="H478" t="s">
        <v>82</v>
      </c>
      <c r="I478" s="5">
        <v>120000</v>
      </c>
      <c r="J478">
        <v>2017</v>
      </c>
      <c r="K478">
        <v>9</v>
      </c>
      <c r="L478" t="s">
        <v>3451</v>
      </c>
      <c r="M478">
        <v>3</v>
      </c>
      <c r="N478" t="str">
        <f>TEXT(startup_funding[[#This Row],[Date]],"YYYY_MMMM")</f>
        <v>2017 Sep</v>
      </c>
    </row>
    <row r="479" spans="1:14" x14ac:dyDescent="0.3">
      <c r="A479">
        <v>608</v>
      </c>
      <c r="B479" s="2">
        <v>42996</v>
      </c>
      <c r="C479" t="s">
        <v>1347</v>
      </c>
      <c r="D479" t="s">
        <v>323</v>
      </c>
      <c r="E479" t="s">
        <v>1348</v>
      </c>
      <c r="F479" t="s">
        <v>161</v>
      </c>
      <c r="G479" t="s">
        <v>1349</v>
      </c>
      <c r="H479" t="s">
        <v>285</v>
      </c>
      <c r="I479" s="5">
        <v>1000000</v>
      </c>
      <c r="J479">
        <v>2017</v>
      </c>
      <c r="K479">
        <v>9</v>
      </c>
      <c r="L479" t="s">
        <v>3451</v>
      </c>
      <c r="M479">
        <v>3</v>
      </c>
      <c r="N479" t="str">
        <f>TEXT(startup_funding[[#This Row],[Date]],"YYYY_MMMM")</f>
        <v>2017 Sep</v>
      </c>
    </row>
    <row r="480" spans="1:14" x14ac:dyDescent="0.3">
      <c r="A480">
        <v>610</v>
      </c>
      <c r="B480" s="2">
        <v>42997</v>
      </c>
      <c r="C480" t="s">
        <v>1350</v>
      </c>
      <c r="D480" t="s">
        <v>28</v>
      </c>
      <c r="E480" t="s">
        <v>1351</v>
      </c>
      <c r="F480" t="s">
        <v>123</v>
      </c>
      <c r="G480" t="s">
        <v>1352</v>
      </c>
      <c r="H480" t="s">
        <v>285</v>
      </c>
      <c r="I480" s="5">
        <v>50000000</v>
      </c>
      <c r="J480">
        <v>2017</v>
      </c>
      <c r="K480">
        <v>9</v>
      </c>
      <c r="L480" t="s">
        <v>3451</v>
      </c>
      <c r="M480">
        <v>3</v>
      </c>
      <c r="N480" t="str">
        <f>TEXT(startup_funding[[#This Row],[Date]],"YYYY_MMMM")</f>
        <v>2017 Sep</v>
      </c>
    </row>
    <row r="481" spans="1:14" x14ac:dyDescent="0.3">
      <c r="A481">
        <v>612</v>
      </c>
      <c r="B481" s="2">
        <v>42999</v>
      </c>
      <c r="C481" t="s">
        <v>1353</v>
      </c>
      <c r="D481" t="s">
        <v>3547</v>
      </c>
      <c r="E481" t="s">
        <v>1354</v>
      </c>
      <c r="F481" t="s">
        <v>2015</v>
      </c>
      <c r="G481" t="s">
        <v>1355</v>
      </c>
      <c r="H481" t="s">
        <v>285</v>
      </c>
      <c r="I481" s="5">
        <v>6000000</v>
      </c>
      <c r="J481">
        <v>2017</v>
      </c>
      <c r="K481">
        <v>9</v>
      </c>
      <c r="L481" t="s">
        <v>3451</v>
      </c>
      <c r="M481">
        <v>3</v>
      </c>
      <c r="N481" t="str">
        <f>TEXT(startup_funding[[#This Row],[Date]],"YYYY_MMMM")</f>
        <v>2017 Sep</v>
      </c>
    </row>
    <row r="482" spans="1:14" x14ac:dyDescent="0.3">
      <c r="A482">
        <v>615</v>
      </c>
      <c r="B482" s="2">
        <v>42999</v>
      </c>
      <c r="C482" t="s">
        <v>1356</v>
      </c>
      <c r="D482" t="s">
        <v>323</v>
      </c>
      <c r="E482" t="s">
        <v>1357</v>
      </c>
      <c r="F482" t="s">
        <v>8</v>
      </c>
      <c r="G482" t="s">
        <v>1358</v>
      </c>
      <c r="H482" t="s">
        <v>285</v>
      </c>
      <c r="I482" s="5">
        <v>1000000</v>
      </c>
      <c r="J482">
        <v>2017</v>
      </c>
      <c r="K482">
        <v>9</v>
      </c>
      <c r="L482" t="s">
        <v>3451</v>
      </c>
      <c r="M482">
        <v>3</v>
      </c>
      <c r="N482" t="str">
        <f>TEXT(startup_funding[[#This Row],[Date]],"YYYY_MMMM")</f>
        <v>2017 Sep</v>
      </c>
    </row>
    <row r="483" spans="1:14" x14ac:dyDescent="0.3">
      <c r="A483">
        <v>616</v>
      </c>
      <c r="B483" s="2">
        <v>43000</v>
      </c>
      <c r="C483" t="s">
        <v>3560</v>
      </c>
      <c r="D483" t="s">
        <v>323</v>
      </c>
      <c r="E483" t="s">
        <v>1359</v>
      </c>
      <c r="F483" t="s">
        <v>161</v>
      </c>
      <c r="G483" t="s">
        <v>1360</v>
      </c>
      <c r="H483" t="s">
        <v>76</v>
      </c>
      <c r="I483" s="5">
        <v>15400000</v>
      </c>
      <c r="J483">
        <v>2017</v>
      </c>
      <c r="K483">
        <v>9</v>
      </c>
      <c r="L483" t="s">
        <v>3451</v>
      </c>
      <c r="M483">
        <v>3</v>
      </c>
      <c r="N483" t="str">
        <f>TEXT(startup_funding[[#This Row],[Date]],"YYYY_MMMM")</f>
        <v>2017 Sep</v>
      </c>
    </row>
    <row r="484" spans="1:14" x14ac:dyDescent="0.3">
      <c r="A484">
        <v>619</v>
      </c>
      <c r="B484" s="2">
        <v>43003</v>
      </c>
      <c r="C484" t="s">
        <v>1361</v>
      </c>
      <c r="D484" t="s">
        <v>28</v>
      </c>
      <c r="E484" t="s">
        <v>1362</v>
      </c>
      <c r="F484" t="s">
        <v>8</v>
      </c>
      <c r="G484" t="s">
        <v>1363</v>
      </c>
      <c r="H484" t="s">
        <v>285</v>
      </c>
      <c r="I484" s="5">
        <v>6000000</v>
      </c>
      <c r="J484">
        <v>2017</v>
      </c>
      <c r="K484">
        <v>9</v>
      </c>
      <c r="L484" t="s">
        <v>3451</v>
      </c>
      <c r="M484">
        <v>3</v>
      </c>
      <c r="N484" t="str">
        <f>TEXT(startup_funding[[#This Row],[Date]],"YYYY_MMMM")</f>
        <v>2017 Sep</v>
      </c>
    </row>
    <row r="485" spans="1:14" x14ac:dyDescent="0.3">
      <c r="A485">
        <v>622</v>
      </c>
      <c r="B485" s="2">
        <v>43003</v>
      </c>
      <c r="C485" t="s">
        <v>1146</v>
      </c>
      <c r="D485" t="s">
        <v>428</v>
      </c>
      <c r="E485" t="s">
        <v>1364</v>
      </c>
      <c r="F485" t="s">
        <v>8</v>
      </c>
      <c r="G485" t="s">
        <v>1365</v>
      </c>
      <c r="H485" t="s">
        <v>82</v>
      </c>
      <c r="I485" s="5">
        <v>422000</v>
      </c>
      <c r="J485">
        <v>2017</v>
      </c>
      <c r="K485">
        <v>9</v>
      </c>
      <c r="L485" t="s">
        <v>3451</v>
      </c>
      <c r="M485">
        <v>3</v>
      </c>
      <c r="N485" t="str">
        <f>TEXT(startup_funding[[#This Row],[Date]],"YYYY_MMMM")</f>
        <v>2017 Sep</v>
      </c>
    </row>
    <row r="486" spans="1:14" x14ac:dyDescent="0.3">
      <c r="A486">
        <v>623</v>
      </c>
      <c r="B486" s="2">
        <v>43003</v>
      </c>
      <c r="C486" t="s">
        <v>1366</v>
      </c>
      <c r="D486" t="s">
        <v>428</v>
      </c>
      <c r="E486" t="s">
        <v>1367</v>
      </c>
      <c r="F486" t="s">
        <v>19</v>
      </c>
      <c r="G486" t="s">
        <v>1368</v>
      </c>
      <c r="H486" t="s">
        <v>82</v>
      </c>
      <c r="I486" s="5">
        <v>150000</v>
      </c>
      <c r="J486">
        <v>2017</v>
      </c>
      <c r="K486">
        <v>9</v>
      </c>
      <c r="L486" t="s">
        <v>3451</v>
      </c>
      <c r="M486">
        <v>3</v>
      </c>
      <c r="N486" t="str">
        <f>TEXT(startup_funding[[#This Row],[Date]],"YYYY_MMMM")</f>
        <v>2017 Sep</v>
      </c>
    </row>
    <row r="487" spans="1:14" x14ac:dyDescent="0.3">
      <c r="A487">
        <v>627</v>
      </c>
      <c r="B487" s="2">
        <v>43005</v>
      </c>
      <c r="C487" t="s">
        <v>1369</v>
      </c>
      <c r="D487" t="s">
        <v>28</v>
      </c>
      <c r="E487" t="s">
        <v>1370</v>
      </c>
      <c r="F487" t="s">
        <v>19</v>
      </c>
      <c r="G487" t="s">
        <v>1371</v>
      </c>
      <c r="H487" t="s">
        <v>285</v>
      </c>
      <c r="I487" s="5">
        <v>1600000</v>
      </c>
      <c r="J487">
        <v>2017</v>
      </c>
      <c r="K487">
        <v>9</v>
      </c>
      <c r="L487" t="s">
        <v>3451</v>
      </c>
      <c r="M487">
        <v>3</v>
      </c>
      <c r="N487" t="str">
        <f>TEXT(startup_funding[[#This Row],[Date]],"YYYY_MMMM")</f>
        <v>2017 Sep</v>
      </c>
    </row>
    <row r="488" spans="1:14" x14ac:dyDescent="0.3">
      <c r="A488">
        <v>629</v>
      </c>
      <c r="B488" s="2">
        <v>43005</v>
      </c>
      <c r="C488" t="s">
        <v>1372</v>
      </c>
      <c r="D488" t="s">
        <v>428</v>
      </c>
      <c r="E488" t="s">
        <v>1373</v>
      </c>
      <c r="F488" t="s">
        <v>8</v>
      </c>
      <c r="G488" t="s">
        <v>1374</v>
      </c>
      <c r="H488" t="s">
        <v>285</v>
      </c>
      <c r="I488" s="5">
        <v>1000000</v>
      </c>
      <c r="J488">
        <v>2017</v>
      </c>
      <c r="K488">
        <v>9</v>
      </c>
      <c r="L488" t="s">
        <v>3451</v>
      </c>
      <c r="M488">
        <v>3</v>
      </c>
      <c r="N488" t="str">
        <f>TEXT(startup_funding[[#This Row],[Date]],"YYYY_MMMM")</f>
        <v>2017 Sep</v>
      </c>
    </row>
    <row r="489" spans="1:14" x14ac:dyDescent="0.3">
      <c r="A489">
        <v>631</v>
      </c>
      <c r="B489" s="2">
        <v>43005</v>
      </c>
      <c r="C489" t="s">
        <v>508</v>
      </c>
      <c r="D489" t="s">
        <v>428</v>
      </c>
      <c r="E489" t="s">
        <v>1375</v>
      </c>
      <c r="F489" t="s">
        <v>17</v>
      </c>
      <c r="G489" t="s">
        <v>696</v>
      </c>
      <c r="H489" t="s">
        <v>82</v>
      </c>
      <c r="I489" s="5">
        <v>300000</v>
      </c>
      <c r="J489">
        <v>2017</v>
      </c>
      <c r="K489">
        <v>9</v>
      </c>
      <c r="L489" t="s">
        <v>3451</v>
      </c>
      <c r="M489">
        <v>3</v>
      </c>
      <c r="N489" t="str">
        <f>TEXT(startup_funding[[#This Row],[Date]],"YYYY_MMMM")</f>
        <v>2017 Sep</v>
      </c>
    </row>
    <row r="490" spans="1:14" x14ac:dyDescent="0.3">
      <c r="A490">
        <v>632</v>
      </c>
      <c r="B490" s="2">
        <v>43006</v>
      </c>
      <c r="C490" t="s">
        <v>1376</v>
      </c>
      <c r="D490" t="s">
        <v>28</v>
      </c>
      <c r="E490" t="s">
        <v>1377</v>
      </c>
      <c r="F490" t="s">
        <v>8</v>
      </c>
      <c r="G490" t="s">
        <v>1378</v>
      </c>
      <c r="H490" t="s">
        <v>285</v>
      </c>
      <c r="I490" s="5">
        <v>1000000</v>
      </c>
      <c r="J490">
        <v>2017</v>
      </c>
      <c r="K490">
        <v>9</v>
      </c>
      <c r="L490" t="s">
        <v>3451</v>
      </c>
      <c r="M490">
        <v>3</v>
      </c>
      <c r="N490" t="str">
        <f>TEXT(startup_funding[[#This Row],[Date]],"YYYY_MMMM")</f>
        <v>2017 Sep</v>
      </c>
    </row>
    <row r="491" spans="1:14" x14ac:dyDescent="0.3">
      <c r="A491">
        <v>633</v>
      </c>
      <c r="B491" s="2">
        <v>42948</v>
      </c>
      <c r="C491" t="s">
        <v>1379</v>
      </c>
      <c r="D491" t="s">
        <v>28</v>
      </c>
      <c r="E491" t="s">
        <v>1380</v>
      </c>
      <c r="F491" t="s">
        <v>8</v>
      </c>
      <c r="G491" t="s">
        <v>1381</v>
      </c>
      <c r="H491" t="s">
        <v>285</v>
      </c>
      <c r="I491" s="5">
        <v>1300000</v>
      </c>
      <c r="J491">
        <v>2017</v>
      </c>
      <c r="K491">
        <v>8</v>
      </c>
      <c r="L491" t="s">
        <v>3452</v>
      </c>
      <c r="M491">
        <v>3</v>
      </c>
      <c r="N491" t="str">
        <f>TEXT(startup_funding[[#This Row],[Date]],"YYYY_MMMM")</f>
        <v>2017 Aug</v>
      </c>
    </row>
    <row r="492" spans="1:14" x14ac:dyDescent="0.3">
      <c r="A492">
        <v>636</v>
      </c>
      <c r="B492" s="2">
        <v>42949</v>
      </c>
      <c r="C492" t="s">
        <v>1382</v>
      </c>
      <c r="D492" t="s">
        <v>428</v>
      </c>
      <c r="E492" t="s">
        <v>1383</v>
      </c>
      <c r="F492" t="s">
        <v>19</v>
      </c>
      <c r="G492" t="s">
        <v>1384</v>
      </c>
      <c r="H492" t="s">
        <v>82</v>
      </c>
      <c r="I492" s="5">
        <v>500000</v>
      </c>
      <c r="J492">
        <v>2017</v>
      </c>
      <c r="K492">
        <v>8</v>
      </c>
      <c r="L492" t="s">
        <v>3452</v>
      </c>
      <c r="M492">
        <v>3</v>
      </c>
      <c r="N492" t="str">
        <f>TEXT(startup_funding[[#This Row],[Date]],"YYYY_MMMM")</f>
        <v>2017 Aug</v>
      </c>
    </row>
    <row r="493" spans="1:14" x14ac:dyDescent="0.3">
      <c r="A493">
        <v>637</v>
      </c>
      <c r="B493" s="2">
        <v>42949</v>
      </c>
      <c r="C493" t="s">
        <v>1385</v>
      </c>
      <c r="D493" t="s">
        <v>428</v>
      </c>
      <c r="E493" t="s">
        <v>1386</v>
      </c>
      <c r="F493" t="s">
        <v>123</v>
      </c>
      <c r="G493" t="s">
        <v>1387</v>
      </c>
      <c r="H493" t="s">
        <v>82</v>
      </c>
      <c r="I493" s="5">
        <v>850000</v>
      </c>
      <c r="J493">
        <v>2017</v>
      </c>
      <c r="K493">
        <v>8</v>
      </c>
      <c r="L493" t="s">
        <v>3452</v>
      </c>
      <c r="M493">
        <v>3</v>
      </c>
      <c r="N493" t="str">
        <f>TEXT(startup_funding[[#This Row],[Date]],"YYYY_MMMM")</f>
        <v>2017 Aug</v>
      </c>
    </row>
    <row r="494" spans="1:14" x14ac:dyDescent="0.3">
      <c r="A494">
        <v>638</v>
      </c>
      <c r="B494" s="2">
        <v>42950</v>
      </c>
      <c r="C494" t="s">
        <v>1388</v>
      </c>
      <c r="D494" t="s">
        <v>21</v>
      </c>
      <c r="E494" t="s">
        <v>1389</v>
      </c>
      <c r="F494" t="s">
        <v>19</v>
      </c>
      <c r="G494" t="s">
        <v>1390</v>
      </c>
      <c r="H494" t="s">
        <v>82</v>
      </c>
      <c r="I494" s="5">
        <v>300000</v>
      </c>
      <c r="J494">
        <v>2017</v>
      </c>
      <c r="K494">
        <v>8</v>
      </c>
      <c r="L494" t="s">
        <v>3452</v>
      </c>
      <c r="M494">
        <v>3</v>
      </c>
      <c r="N494" t="str">
        <f>TEXT(startup_funding[[#This Row],[Date]],"YYYY_MMMM")</f>
        <v>2017 Aug</v>
      </c>
    </row>
    <row r="495" spans="1:14" x14ac:dyDescent="0.3">
      <c r="A495">
        <v>647</v>
      </c>
      <c r="B495" s="2">
        <v>42955</v>
      </c>
      <c r="C495" t="s">
        <v>1391</v>
      </c>
      <c r="D495" t="s">
        <v>428</v>
      </c>
      <c r="E495" t="s">
        <v>1392</v>
      </c>
      <c r="F495" t="s">
        <v>17</v>
      </c>
      <c r="G495" t="s">
        <v>1393</v>
      </c>
      <c r="H495" t="s">
        <v>82</v>
      </c>
      <c r="I495" s="5">
        <v>220000</v>
      </c>
      <c r="J495">
        <v>2017</v>
      </c>
      <c r="K495">
        <v>8</v>
      </c>
      <c r="L495" t="s">
        <v>3452</v>
      </c>
      <c r="M495">
        <v>3</v>
      </c>
      <c r="N495" t="str">
        <f>TEXT(startup_funding[[#This Row],[Date]],"YYYY_MMMM")</f>
        <v>2017 Aug</v>
      </c>
    </row>
    <row r="496" spans="1:14" x14ac:dyDescent="0.3">
      <c r="A496">
        <v>648</v>
      </c>
      <c r="B496" s="2">
        <v>42956</v>
      </c>
      <c r="C496" t="s">
        <v>1394</v>
      </c>
      <c r="D496" t="s">
        <v>21</v>
      </c>
      <c r="E496" t="s">
        <v>1395</v>
      </c>
      <c r="F496" t="s">
        <v>17</v>
      </c>
      <c r="G496" t="s">
        <v>1396</v>
      </c>
      <c r="H496" t="s">
        <v>82</v>
      </c>
      <c r="I496" s="5">
        <v>3100000</v>
      </c>
      <c r="J496">
        <v>2017</v>
      </c>
      <c r="K496">
        <v>8</v>
      </c>
      <c r="L496" t="s">
        <v>3452</v>
      </c>
      <c r="M496">
        <v>3</v>
      </c>
      <c r="N496" t="str">
        <f>TEXT(startup_funding[[#This Row],[Date]],"YYYY_MMMM")</f>
        <v>2017 Aug</v>
      </c>
    </row>
    <row r="497" spans="1:14" x14ac:dyDescent="0.3">
      <c r="A497">
        <v>649</v>
      </c>
      <c r="B497" s="2">
        <v>42956</v>
      </c>
      <c r="C497" t="s">
        <v>1397</v>
      </c>
      <c r="D497" t="s">
        <v>28</v>
      </c>
      <c r="E497" t="s">
        <v>1398</v>
      </c>
      <c r="F497" t="s">
        <v>161</v>
      </c>
      <c r="G497" t="s">
        <v>1399</v>
      </c>
      <c r="H497" t="s">
        <v>82</v>
      </c>
      <c r="I497" s="5">
        <v>783000</v>
      </c>
      <c r="J497">
        <v>2017</v>
      </c>
      <c r="K497">
        <v>8</v>
      </c>
      <c r="L497" t="s">
        <v>3452</v>
      </c>
      <c r="M497">
        <v>3</v>
      </c>
      <c r="N497" t="str">
        <f>TEXT(startup_funding[[#This Row],[Date]],"YYYY_MMMM")</f>
        <v>2017 Aug</v>
      </c>
    </row>
    <row r="498" spans="1:14" x14ac:dyDescent="0.3">
      <c r="A498">
        <v>652</v>
      </c>
      <c r="B498" s="2">
        <v>42958</v>
      </c>
      <c r="C498" t="s">
        <v>479</v>
      </c>
      <c r="D498" t="s">
        <v>323</v>
      </c>
      <c r="E498" t="s">
        <v>334</v>
      </c>
      <c r="F498" t="s">
        <v>8</v>
      </c>
      <c r="G498" t="s">
        <v>1400</v>
      </c>
      <c r="H498" t="s">
        <v>285</v>
      </c>
      <c r="I498" s="5">
        <v>2500000000</v>
      </c>
      <c r="J498">
        <v>2017</v>
      </c>
      <c r="K498">
        <v>8</v>
      </c>
      <c r="L498" t="s">
        <v>3452</v>
      </c>
      <c r="M498">
        <v>3</v>
      </c>
      <c r="N498" t="str">
        <f>TEXT(startup_funding[[#This Row],[Date]],"YYYY_MMMM")</f>
        <v>2017 Aug</v>
      </c>
    </row>
    <row r="499" spans="1:14" x14ac:dyDescent="0.3">
      <c r="A499">
        <v>654</v>
      </c>
      <c r="B499" s="2">
        <v>42958</v>
      </c>
      <c r="C499" t="s">
        <v>197</v>
      </c>
      <c r="D499" t="s">
        <v>428</v>
      </c>
      <c r="E499" t="s">
        <v>1401</v>
      </c>
      <c r="F499" t="s">
        <v>161</v>
      </c>
      <c r="G499" t="s">
        <v>1402</v>
      </c>
      <c r="H499" t="s">
        <v>285</v>
      </c>
      <c r="I499" s="5">
        <v>36000000</v>
      </c>
      <c r="J499">
        <v>2017</v>
      </c>
      <c r="K499">
        <v>8</v>
      </c>
      <c r="L499" t="s">
        <v>3452</v>
      </c>
      <c r="M499">
        <v>3</v>
      </c>
      <c r="N499" t="str">
        <f>TEXT(startup_funding[[#This Row],[Date]],"YYYY_MMMM")</f>
        <v>2017 Aug</v>
      </c>
    </row>
    <row r="500" spans="1:14" x14ac:dyDescent="0.3">
      <c r="A500">
        <v>656</v>
      </c>
      <c r="B500" s="2">
        <v>42961</v>
      </c>
      <c r="C500" t="s">
        <v>1403</v>
      </c>
      <c r="D500" t="s">
        <v>28</v>
      </c>
      <c r="E500" t="s">
        <v>1404</v>
      </c>
      <c r="F500" t="s">
        <v>19</v>
      </c>
      <c r="G500" t="s">
        <v>1405</v>
      </c>
      <c r="H500" t="s">
        <v>82</v>
      </c>
      <c r="I500" s="5">
        <v>312000</v>
      </c>
      <c r="J500">
        <v>2017</v>
      </c>
      <c r="K500">
        <v>8</v>
      </c>
      <c r="L500" t="s">
        <v>3452</v>
      </c>
      <c r="M500">
        <v>3</v>
      </c>
      <c r="N500" t="str">
        <f>TEXT(startup_funding[[#This Row],[Date]],"YYYY_MMMM")</f>
        <v>2017 Aug</v>
      </c>
    </row>
    <row r="501" spans="1:14" x14ac:dyDescent="0.3">
      <c r="A501">
        <v>657</v>
      </c>
      <c r="B501" s="2">
        <v>42962</v>
      </c>
      <c r="C501" t="s">
        <v>1406</v>
      </c>
      <c r="D501" t="s">
        <v>428</v>
      </c>
      <c r="E501" t="s">
        <v>1407</v>
      </c>
      <c r="F501" t="s">
        <v>8</v>
      </c>
      <c r="G501" t="s">
        <v>1408</v>
      </c>
      <c r="H501" t="s">
        <v>82</v>
      </c>
      <c r="I501" s="5">
        <v>385000</v>
      </c>
      <c r="J501">
        <v>2017</v>
      </c>
      <c r="K501">
        <v>8</v>
      </c>
      <c r="L501" t="s">
        <v>3452</v>
      </c>
      <c r="M501">
        <v>3</v>
      </c>
      <c r="N501" t="str">
        <f>TEXT(startup_funding[[#This Row],[Date]],"YYYY_MMMM")</f>
        <v>2017 Aug</v>
      </c>
    </row>
    <row r="502" spans="1:14" x14ac:dyDescent="0.3">
      <c r="A502">
        <v>659</v>
      </c>
      <c r="B502" s="2">
        <v>42967</v>
      </c>
      <c r="C502" t="s">
        <v>1409</v>
      </c>
      <c r="D502" t="s">
        <v>323</v>
      </c>
      <c r="E502" t="s">
        <v>1410</v>
      </c>
      <c r="F502" t="s">
        <v>17</v>
      </c>
      <c r="G502" t="s">
        <v>1411</v>
      </c>
      <c r="H502" t="s">
        <v>82</v>
      </c>
      <c r="I502" s="5">
        <v>187000</v>
      </c>
      <c r="J502">
        <v>2017</v>
      </c>
      <c r="K502">
        <v>8</v>
      </c>
      <c r="L502" t="s">
        <v>3452</v>
      </c>
      <c r="M502">
        <v>3</v>
      </c>
      <c r="N502" t="str">
        <f>TEXT(startup_funding[[#This Row],[Date]],"YYYY_MMMM")</f>
        <v>2017 Aug</v>
      </c>
    </row>
    <row r="503" spans="1:14" x14ac:dyDescent="0.3">
      <c r="A503">
        <v>660</v>
      </c>
      <c r="B503" s="2">
        <v>42968</v>
      </c>
      <c r="C503" t="s">
        <v>163</v>
      </c>
      <c r="D503" t="s">
        <v>28</v>
      </c>
      <c r="E503" t="s">
        <v>1412</v>
      </c>
      <c r="F503" t="s">
        <v>22</v>
      </c>
      <c r="G503" t="s">
        <v>1042</v>
      </c>
      <c r="H503" t="s">
        <v>285</v>
      </c>
      <c r="I503" s="5">
        <v>6800000</v>
      </c>
      <c r="J503">
        <v>2017</v>
      </c>
      <c r="K503">
        <v>8</v>
      </c>
      <c r="L503" t="s">
        <v>3452</v>
      </c>
      <c r="M503">
        <v>3</v>
      </c>
      <c r="N503" t="str">
        <f>TEXT(startup_funding[[#This Row],[Date]],"YYYY_MMMM")</f>
        <v>2017 Aug</v>
      </c>
    </row>
    <row r="504" spans="1:14" x14ac:dyDescent="0.3">
      <c r="A504">
        <v>665</v>
      </c>
      <c r="B504" s="2">
        <v>42970</v>
      </c>
      <c r="C504" t="s">
        <v>1414</v>
      </c>
      <c r="D504" t="s">
        <v>28</v>
      </c>
      <c r="E504" t="s">
        <v>1415</v>
      </c>
      <c r="F504" t="s">
        <v>30</v>
      </c>
      <c r="G504" t="s">
        <v>1416</v>
      </c>
      <c r="H504" t="s">
        <v>285</v>
      </c>
      <c r="I504" s="5">
        <v>80000000</v>
      </c>
      <c r="J504">
        <v>2017</v>
      </c>
      <c r="K504">
        <v>8</v>
      </c>
      <c r="L504" t="s">
        <v>3452</v>
      </c>
      <c r="M504">
        <v>3</v>
      </c>
      <c r="N504" t="str">
        <f>TEXT(startup_funding[[#This Row],[Date]],"YYYY_MMMM")</f>
        <v>2017 Aug</v>
      </c>
    </row>
    <row r="505" spans="1:14" x14ac:dyDescent="0.3">
      <c r="A505">
        <v>666</v>
      </c>
      <c r="B505" s="2">
        <v>42970</v>
      </c>
      <c r="C505" t="s">
        <v>1417</v>
      </c>
      <c r="D505" t="s">
        <v>323</v>
      </c>
      <c r="E505" t="s">
        <v>1418</v>
      </c>
      <c r="F505" t="s">
        <v>17</v>
      </c>
      <c r="G505" t="s">
        <v>747</v>
      </c>
      <c r="H505" t="s">
        <v>285</v>
      </c>
      <c r="I505" s="5">
        <v>2300000</v>
      </c>
      <c r="J505">
        <v>2017</v>
      </c>
      <c r="K505">
        <v>8</v>
      </c>
      <c r="L505" t="s">
        <v>3452</v>
      </c>
      <c r="M505">
        <v>3</v>
      </c>
      <c r="N505" t="str">
        <f>TEXT(startup_funding[[#This Row],[Date]],"YYYY_MMMM")</f>
        <v>2017 Aug</v>
      </c>
    </row>
    <row r="506" spans="1:14" x14ac:dyDescent="0.3">
      <c r="A506">
        <v>668</v>
      </c>
      <c r="B506" s="2">
        <v>42970</v>
      </c>
      <c r="C506" t="s">
        <v>1419</v>
      </c>
      <c r="D506" t="s">
        <v>28</v>
      </c>
      <c r="E506" t="s">
        <v>1420</v>
      </c>
      <c r="F506" t="s">
        <v>8</v>
      </c>
      <c r="G506" t="s">
        <v>1421</v>
      </c>
      <c r="H506" t="s">
        <v>82</v>
      </c>
      <c r="I506" s="5">
        <v>500000</v>
      </c>
      <c r="J506">
        <v>2017</v>
      </c>
      <c r="K506">
        <v>8</v>
      </c>
      <c r="L506" t="s">
        <v>3452</v>
      </c>
      <c r="M506">
        <v>3</v>
      </c>
      <c r="N506" t="str">
        <f>TEXT(startup_funding[[#This Row],[Date]],"YYYY_MMMM")</f>
        <v>2017 Aug</v>
      </c>
    </row>
    <row r="507" spans="1:14" x14ac:dyDescent="0.3">
      <c r="A507">
        <v>669</v>
      </c>
      <c r="B507" s="2">
        <v>42971</v>
      </c>
      <c r="C507" t="s">
        <v>1422</v>
      </c>
      <c r="D507" t="s">
        <v>28</v>
      </c>
      <c r="E507" t="s">
        <v>1423</v>
      </c>
      <c r="F507" t="s">
        <v>8</v>
      </c>
      <c r="G507" t="s">
        <v>1424</v>
      </c>
      <c r="H507" t="s">
        <v>285</v>
      </c>
      <c r="I507" s="5">
        <v>16000000</v>
      </c>
      <c r="J507">
        <v>2017</v>
      </c>
      <c r="K507">
        <v>8</v>
      </c>
      <c r="L507" t="s">
        <v>3452</v>
      </c>
      <c r="M507">
        <v>3</v>
      </c>
      <c r="N507" t="str">
        <f>TEXT(startup_funding[[#This Row],[Date]],"YYYY_MMMM")</f>
        <v>2017 Aug</v>
      </c>
    </row>
    <row r="508" spans="1:14" x14ac:dyDescent="0.3">
      <c r="A508">
        <v>670</v>
      </c>
      <c r="B508" s="2">
        <v>42972</v>
      </c>
      <c r="C508" t="s">
        <v>1425</v>
      </c>
      <c r="D508" t="s">
        <v>428</v>
      </c>
      <c r="E508" t="s">
        <v>1426</v>
      </c>
      <c r="F508" t="s">
        <v>22</v>
      </c>
      <c r="G508" t="s">
        <v>1427</v>
      </c>
      <c r="H508" t="s">
        <v>82</v>
      </c>
      <c r="I508" s="5">
        <v>750000</v>
      </c>
      <c r="J508">
        <v>2017</v>
      </c>
      <c r="K508">
        <v>8</v>
      </c>
      <c r="L508" t="s">
        <v>3452</v>
      </c>
      <c r="M508">
        <v>3</v>
      </c>
      <c r="N508" t="str">
        <f>TEXT(startup_funding[[#This Row],[Date]],"YYYY_MMMM")</f>
        <v>2017 Aug</v>
      </c>
    </row>
    <row r="509" spans="1:14" x14ac:dyDescent="0.3">
      <c r="A509">
        <v>671</v>
      </c>
      <c r="B509" s="2">
        <v>42972</v>
      </c>
      <c r="C509" t="s">
        <v>1428</v>
      </c>
      <c r="D509" t="s">
        <v>428</v>
      </c>
      <c r="E509" t="s">
        <v>1289</v>
      </c>
      <c r="F509" t="s">
        <v>8</v>
      </c>
      <c r="G509" t="s">
        <v>1429</v>
      </c>
      <c r="H509" t="s">
        <v>82</v>
      </c>
      <c r="I509" s="5">
        <v>125000</v>
      </c>
      <c r="J509">
        <v>2017</v>
      </c>
      <c r="K509">
        <v>8</v>
      </c>
      <c r="L509" t="s">
        <v>3452</v>
      </c>
      <c r="M509">
        <v>3</v>
      </c>
      <c r="N509" t="str">
        <f>TEXT(startup_funding[[#This Row],[Date]],"YYYY_MMMM")</f>
        <v>2017 Aug</v>
      </c>
    </row>
    <row r="510" spans="1:14" x14ac:dyDescent="0.3">
      <c r="A510">
        <v>672</v>
      </c>
      <c r="B510" s="2">
        <v>42975</v>
      </c>
      <c r="C510" t="s">
        <v>1430</v>
      </c>
      <c r="D510" t="s">
        <v>28</v>
      </c>
      <c r="E510" t="s">
        <v>1431</v>
      </c>
      <c r="F510" t="s">
        <v>30</v>
      </c>
      <c r="G510" t="s">
        <v>1432</v>
      </c>
      <c r="H510" t="s">
        <v>285</v>
      </c>
      <c r="I510" s="5">
        <v>7000000</v>
      </c>
      <c r="J510">
        <v>2017</v>
      </c>
      <c r="K510">
        <v>8</v>
      </c>
      <c r="L510" t="s">
        <v>3452</v>
      </c>
      <c r="M510">
        <v>3</v>
      </c>
      <c r="N510" t="str">
        <f>TEXT(startup_funding[[#This Row],[Date]],"YYYY_MMMM")</f>
        <v>2017 Aug</v>
      </c>
    </row>
    <row r="511" spans="1:14" x14ac:dyDescent="0.3">
      <c r="A511">
        <v>673</v>
      </c>
      <c r="B511" s="2">
        <v>42976</v>
      </c>
      <c r="C511" t="s">
        <v>1015</v>
      </c>
      <c r="D511" t="s">
        <v>428</v>
      </c>
      <c r="E511" t="s">
        <v>1433</v>
      </c>
      <c r="F511" t="s">
        <v>8</v>
      </c>
      <c r="G511" t="s">
        <v>1434</v>
      </c>
      <c r="H511" t="s">
        <v>285</v>
      </c>
      <c r="I511" s="5">
        <v>25000000</v>
      </c>
      <c r="J511">
        <v>2017</v>
      </c>
      <c r="K511">
        <v>8</v>
      </c>
      <c r="L511" t="s">
        <v>3452</v>
      </c>
      <c r="M511">
        <v>3</v>
      </c>
      <c r="N511" t="str">
        <f>TEXT(startup_funding[[#This Row],[Date]],"YYYY_MMMM")</f>
        <v>2017 Aug</v>
      </c>
    </row>
    <row r="512" spans="1:14" x14ac:dyDescent="0.3">
      <c r="A512">
        <v>674</v>
      </c>
      <c r="B512" s="2">
        <v>42976</v>
      </c>
      <c r="C512" t="s">
        <v>769</v>
      </c>
      <c r="D512" t="s">
        <v>28</v>
      </c>
      <c r="E512" t="s">
        <v>1435</v>
      </c>
      <c r="F512" t="s">
        <v>19</v>
      </c>
      <c r="G512" t="s">
        <v>1436</v>
      </c>
      <c r="H512" t="s">
        <v>82</v>
      </c>
      <c r="I512" s="5">
        <v>750000</v>
      </c>
      <c r="J512">
        <v>2017</v>
      </c>
      <c r="K512">
        <v>8</v>
      </c>
      <c r="L512" t="s">
        <v>3452</v>
      </c>
      <c r="M512">
        <v>3</v>
      </c>
      <c r="N512" t="str">
        <f>TEXT(startup_funding[[#This Row],[Date]],"YYYY_MMMM")</f>
        <v>2017 Aug</v>
      </c>
    </row>
    <row r="513" spans="1:14" x14ac:dyDescent="0.3">
      <c r="A513">
        <v>676</v>
      </c>
      <c r="B513" s="2">
        <v>42977</v>
      </c>
      <c r="C513" t="s">
        <v>1437</v>
      </c>
      <c r="D513" t="s">
        <v>428</v>
      </c>
      <c r="E513" t="s">
        <v>1438</v>
      </c>
      <c r="F513" t="s">
        <v>8</v>
      </c>
      <c r="G513" t="s">
        <v>1439</v>
      </c>
      <c r="H513" t="s">
        <v>285</v>
      </c>
      <c r="I513" s="5">
        <v>34000000</v>
      </c>
      <c r="J513">
        <v>2017</v>
      </c>
      <c r="K513">
        <v>8</v>
      </c>
      <c r="L513" t="s">
        <v>3452</v>
      </c>
      <c r="M513">
        <v>3</v>
      </c>
      <c r="N513" t="str">
        <f>TEXT(startup_funding[[#This Row],[Date]],"YYYY_MMMM")</f>
        <v>2017 Aug</v>
      </c>
    </row>
    <row r="514" spans="1:14" x14ac:dyDescent="0.3">
      <c r="A514">
        <v>677</v>
      </c>
      <c r="B514" s="2">
        <v>42977</v>
      </c>
      <c r="C514" t="s">
        <v>801</v>
      </c>
      <c r="D514" t="s">
        <v>28</v>
      </c>
      <c r="E514" t="s">
        <v>1440</v>
      </c>
      <c r="F514" t="s">
        <v>8</v>
      </c>
      <c r="G514" t="s">
        <v>1441</v>
      </c>
      <c r="H514" t="s">
        <v>285</v>
      </c>
      <c r="I514" s="5">
        <v>30000000</v>
      </c>
      <c r="J514">
        <v>2017</v>
      </c>
      <c r="K514">
        <v>8</v>
      </c>
      <c r="L514" t="s">
        <v>3452</v>
      </c>
      <c r="M514">
        <v>3</v>
      </c>
      <c r="N514" t="str">
        <f>TEXT(startup_funding[[#This Row],[Date]],"YYYY_MMMM")</f>
        <v>2017 Aug</v>
      </c>
    </row>
    <row r="515" spans="1:14" x14ac:dyDescent="0.3">
      <c r="A515">
        <v>678</v>
      </c>
      <c r="B515" s="2">
        <v>42917</v>
      </c>
      <c r="C515" t="s">
        <v>1442</v>
      </c>
      <c r="D515" t="s">
        <v>428</v>
      </c>
      <c r="E515" t="s">
        <v>1443</v>
      </c>
      <c r="F515" t="s">
        <v>8</v>
      </c>
      <c r="G515" t="s">
        <v>1444</v>
      </c>
      <c r="H515" t="s">
        <v>82</v>
      </c>
      <c r="I515" s="5">
        <v>1000000</v>
      </c>
      <c r="J515">
        <v>2017</v>
      </c>
      <c r="K515">
        <v>7</v>
      </c>
      <c r="L515" t="s">
        <v>3453</v>
      </c>
      <c r="M515">
        <v>3</v>
      </c>
      <c r="N515" t="str">
        <f>TEXT(startup_funding[[#This Row],[Date]],"YYYY_MMMM")</f>
        <v>2017 Jul</v>
      </c>
    </row>
    <row r="516" spans="1:14" x14ac:dyDescent="0.3">
      <c r="A516">
        <v>679</v>
      </c>
      <c r="B516" s="2">
        <v>42919</v>
      </c>
      <c r="C516" t="s">
        <v>1445</v>
      </c>
      <c r="D516" t="s">
        <v>28</v>
      </c>
      <c r="E516" t="s">
        <v>1446</v>
      </c>
      <c r="F516" t="s">
        <v>947</v>
      </c>
      <c r="G516" t="s">
        <v>1447</v>
      </c>
      <c r="H516" t="s">
        <v>285</v>
      </c>
      <c r="I516" s="5">
        <v>2600000</v>
      </c>
      <c r="J516">
        <v>2017</v>
      </c>
      <c r="K516">
        <v>7</v>
      </c>
      <c r="L516" t="s">
        <v>3453</v>
      </c>
      <c r="M516">
        <v>3</v>
      </c>
      <c r="N516" t="str">
        <f>TEXT(startup_funding[[#This Row],[Date]],"YYYY_MMMM")</f>
        <v>2017 Jul</v>
      </c>
    </row>
    <row r="517" spans="1:14" x14ac:dyDescent="0.3">
      <c r="A517">
        <v>680</v>
      </c>
      <c r="B517" s="2">
        <v>42920</v>
      </c>
      <c r="C517" t="s">
        <v>416</v>
      </c>
      <c r="D517" t="s">
        <v>323</v>
      </c>
      <c r="E517" t="s">
        <v>1448</v>
      </c>
      <c r="F517" t="s">
        <v>161</v>
      </c>
      <c r="G517" t="s">
        <v>1449</v>
      </c>
      <c r="H517" t="s">
        <v>285</v>
      </c>
      <c r="I517" s="5">
        <v>20000000</v>
      </c>
      <c r="J517">
        <v>2017</v>
      </c>
      <c r="K517">
        <v>7</v>
      </c>
      <c r="L517" t="s">
        <v>3453</v>
      </c>
      <c r="M517">
        <v>3</v>
      </c>
      <c r="N517" t="str">
        <f>TEXT(startup_funding[[#This Row],[Date]],"YYYY_MMMM")</f>
        <v>2017 Jul</v>
      </c>
    </row>
    <row r="518" spans="1:14" x14ac:dyDescent="0.3">
      <c r="A518">
        <v>681</v>
      </c>
      <c r="B518" s="2">
        <v>42921</v>
      </c>
      <c r="C518" t="s">
        <v>1450</v>
      </c>
      <c r="D518" t="s">
        <v>323</v>
      </c>
      <c r="E518" t="s">
        <v>1451</v>
      </c>
      <c r="F518" t="s">
        <v>8</v>
      </c>
      <c r="G518" t="s">
        <v>1452</v>
      </c>
      <c r="H518" t="s">
        <v>285</v>
      </c>
      <c r="I518" s="5">
        <v>8500000</v>
      </c>
      <c r="J518">
        <v>2017</v>
      </c>
      <c r="K518">
        <v>7</v>
      </c>
      <c r="L518" t="s">
        <v>3453</v>
      </c>
      <c r="M518">
        <v>3</v>
      </c>
      <c r="N518" t="str">
        <f>TEXT(startup_funding[[#This Row],[Date]],"YYYY_MMMM")</f>
        <v>2017 Jul</v>
      </c>
    </row>
    <row r="519" spans="1:14" x14ac:dyDescent="0.3">
      <c r="A519">
        <v>682</v>
      </c>
      <c r="B519" s="2">
        <v>42921</v>
      </c>
      <c r="C519" t="s">
        <v>208</v>
      </c>
      <c r="D519" t="s">
        <v>323</v>
      </c>
      <c r="E519" t="s">
        <v>1453</v>
      </c>
      <c r="F519" t="s">
        <v>59</v>
      </c>
      <c r="G519" t="s">
        <v>1454</v>
      </c>
      <c r="H519" t="s">
        <v>285</v>
      </c>
      <c r="I519" s="5">
        <v>12000000</v>
      </c>
      <c r="J519">
        <v>2017</v>
      </c>
      <c r="K519">
        <v>7</v>
      </c>
      <c r="L519" t="s">
        <v>3453</v>
      </c>
      <c r="M519">
        <v>3</v>
      </c>
      <c r="N519" t="str">
        <f>TEXT(startup_funding[[#This Row],[Date]],"YYYY_MMMM")</f>
        <v>2017 Jul</v>
      </c>
    </row>
    <row r="520" spans="1:14" x14ac:dyDescent="0.3">
      <c r="A520">
        <v>683</v>
      </c>
      <c r="B520" s="2">
        <v>42921</v>
      </c>
      <c r="C520" t="s">
        <v>1455</v>
      </c>
      <c r="D520" t="s">
        <v>428</v>
      </c>
      <c r="E520" t="s">
        <v>1456</v>
      </c>
      <c r="F520" t="s">
        <v>19</v>
      </c>
      <c r="G520" t="s">
        <v>1457</v>
      </c>
      <c r="H520" t="s">
        <v>285</v>
      </c>
      <c r="I520" s="5">
        <v>1000000</v>
      </c>
      <c r="J520">
        <v>2017</v>
      </c>
      <c r="K520">
        <v>7</v>
      </c>
      <c r="L520" t="s">
        <v>3453</v>
      </c>
      <c r="M520">
        <v>3</v>
      </c>
      <c r="N520" t="str">
        <f>TEXT(startup_funding[[#This Row],[Date]],"YYYY_MMMM")</f>
        <v>2017 Jul</v>
      </c>
    </row>
    <row r="521" spans="1:14" x14ac:dyDescent="0.3">
      <c r="A521">
        <v>686</v>
      </c>
      <c r="B521" s="2">
        <v>42923</v>
      </c>
      <c r="C521" t="s">
        <v>1458</v>
      </c>
      <c r="D521" t="s">
        <v>428</v>
      </c>
      <c r="E521" t="s">
        <v>1459</v>
      </c>
      <c r="F521" t="s">
        <v>8</v>
      </c>
      <c r="G521" t="s">
        <v>1460</v>
      </c>
      <c r="H521" t="s">
        <v>82</v>
      </c>
      <c r="I521" s="5">
        <v>1000000</v>
      </c>
      <c r="J521">
        <v>2017</v>
      </c>
      <c r="K521">
        <v>7</v>
      </c>
      <c r="L521" t="s">
        <v>3453</v>
      </c>
      <c r="M521">
        <v>3</v>
      </c>
      <c r="N521" t="str">
        <f>TEXT(startup_funding[[#This Row],[Date]],"YYYY_MMMM")</f>
        <v>2017 Jul</v>
      </c>
    </row>
    <row r="522" spans="1:14" x14ac:dyDescent="0.3">
      <c r="A522">
        <v>688</v>
      </c>
      <c r="B522" s="2">
        <v>42926</v>
      </c>
      <c r="C522" t="s">
        <v>1461</v>
      </c>
      <c r="D522" t="s">
        <v>28</v>
      </c>
      <c r="E522" t="s">
        <v>1462</v>
      </c>
      <c r="F522" t="s">
        <v>123</v>
      </c>
      <c r="G522" t="s">
        <v>1463</v>
      </c>
      <c r="H522" t="s">
        <v>285</v>
      </c>
      <c r="I522" s="5">
        <v>3000000</v>
      </c>
      <c r="J522">
        <v>2017</v>
      </c>
      <c r="K522">
        <v>7</v>
      </c>
      <c r="L522" t="s">
        <v>3453</v>
      </c>
      <c r="M522">
        <v>3</v>
      </c>
      <c r="N522" t="str">
        <f>TEXT(startup_funding[[#This Row],[Date]],"YYYY_MMMM")</f>
        <v>2017 Jul</v>
      </c>
    </row>
    <row r="523" spans="1:14" x14ac:dyDescent="0.3">
      <c r="A523">
        <v>689</v>
      </c>
      <c r="B523" s="2">
        <v>42927</v>
      </c>
      <c r="C523" t="s">
        <v>1464</v>
      </c>
      <c r="D523" t="s">
        <v>428</v>
      </c>
      <c r="E523" t="s">
        <v>1465</v>
      </c>
      <c r="F523" t="s">
        <v>30</v>
      </c>
      <c r="G523" t="s">
        <v>1466</v>
      </c>
      <c r="H523" t="s">
        <v>285</v>
      </c>
      <c r="I523" s="5">
        <v>2250000</v>
      </c>
      <c r="J523">
        <v>2017</v>
      </c>
      <c r="K523">
        <v>7</v>
      </c>
      <c r="L523" t="s">
        <v>3453</v>
      </c>
      <c r="M523">
        <v>3</v>
      </c>
      <c r="N523" t="str">
        <f>TEXT(startup_funding[[#This Row],[Date]],"YYYY_MMMM")</f>
        <v>2017 Jul</v>
      </c>
    </row>
    <row r="524" spans="1:14" x14ac:dyDescent="0.3">
      <c r="A524">
        <v>690</v>
      </c>
      <c r="B524" s="2">
        <v>42927</v>
      </c>
      <c r="C524" t="s">
        <v>1467</v>
      </c>
      <c r="D524" t="s">
        <v>428</v>
      </c>
      <c r="E524" t="s">
        <v>1468</v>
      </c>
      <c r="F524" t="s">
        <v>19</v>
      </c>
      <c r="G524" t="s">
        <v>1469</v>
      </c>
      <c r="H524" t="s">
        <v>82</v>
      </c>
      <c r="I524" s="5">
        <v>464000</v>
      </c>
      <c r="J524">
        <v>2017</v>
      </c>
      <c r="K524">
        <v>7</v>
      </c>
      <c r="L524" t="s">
        <v>3453</v>
      </c>
      <c r="M524">
        <v>3</v>
      </c>
      <c r="N524" t="str">
        <f>TEXT(startup_funding[[#This Row],[Date]],"YYYY_MMMM")</f>
        <v>2017 Jul</v>
      </c>
    </row>
    <row r="525" spans="1:14" x14ac:dyDescent="0.3">
      <c r="A525">
        <v>692</v>
      </c>
      <c r="B525" s="2">
        <v>42928</v>
      </c>
      <c r="C525" t="s">
        <v>1470</v>
      </c>
      <c r="D525" t="s">
        <v>28</v>
      </c>
      <c r="E525" t="s">
        <v>1471</v>
      </c>
      <c r="F525" t="s">
        <v>8</v>
      </c>
      <c r="G525" t="s">
        <v>1472</v>
      </c>
      <c r="H525" t="s">
        <v>285</v>
      </c>
      <c r="I525" s="5">
        <v>18500000</v>
      </c>
      <c r="J525">
        <v>2017</v>
      </c>
      <c r="K525">
        <v>7</v>
      </c>
      <c r="L525" t="s">
        <v>3453</v>
      </c>
      <c r="M525">
        <v>3</v>
      </c>
      <c r="N525" t="str">
        <f>TEXT(startup_funding[[#This Row],[Date]],"YYYY_MMMM")</f>
        <v>2017 Jul</v>
      </c>
    </row>
    <row r="526" spans="1:14" x14ac:dyDescent="0.3">
      <c r="A526">
        <v>696</v>
      </c>
      <c r="B526" s="2">
        <v>42930</v>
      </c>
      <c r="C526" t="s">
        <v>1473</v>
      </c>
      <c r="D526" t="s">
        <v>28</v>
      </c>
      <c r="E526" t="s">
        <v>1474</v>
      </c>
      <c r="F526" t="s">
        <v>8</v>
      </c>
      <c r="G526" t="s">
        <v>1475</v>
      </c>
      <c r="H526" t="s">
        <v>82</v>
      </c>
      <c r="I526" s="5">
        <v>540000</v>
      </c>
      <c r="J526">
        <v>2017</v>
      </c>
      <c r="K526">
        <v>7</v>
      </c>
      <c r="L526" t="s">
        <v>3453</v>
      </c>
      <c r="M526">
        <v>3</v>
      </c>
      <c r="N526" t="str">
        <f>TEXT(startup_funding[[#This Row],[Date]],"YYYY_MMMM")</f>
        <v>2017 Jul</v>
      </c>
    </row>
    <row r="527" spans="1:14" x14ac:dyDescent="0.3">
      <c r="A527">
        <v>697</v>
      </c>
      <c r="B527" s="2">
        <v>42930</v>
      </c>
      <c r="C527" t="s">
        <v>1174</v>
      </c>
      <c r="D527" t="s">
        <v>323</v>
      </c>
      <c r="E527" t="s">
        <v>1476</v>
      </c>
      <c r="F527" t="s">
        <v>8</v>
      </c>
      <c r="G527" t="s">
        <v>1477</v>
      </c>
      <c r="H527" t="s">
        <v>285</v>
      </c>
      <c r="I527" s="5">
        <v>1700000</v>
      </c>
      <c r="J527">
        <v>2017</v>
      </c>
      <c r="K527">
        <v>7</v>
      </c>
      <c r="L527" t="s">
        <v>3453</v>
      </c>
      <c r="M527">
        <v>3</v>
      </c>
      <c r="N527" t="str">
        <f>TEXT(startup_funding[[#This Row],[Date]],"YYYY_MMMM")</f>
        <v>2017 Jul</v>
      </c>
    </row>
    <row r="528" spans="1:14" x14ac:dyDescent="0.3">
      <c r="A528">
        <v>698</v>
      </c>
      <c r="B528" s="2">
        <v>42933</v>
      </c>
      <c r="C528" t="s">
        <v>319</v>
      </c>
      <c r="D528" t="s">
        <v>28</v>
      </c>
      <c r="E528" t="s">
        <v>1478</v>
      </c>
      <c r="F528" t="s">
        <v>8</v>
      </c>
      <c r="G528" t="s">
        <v>1479</v>
      </c>
      <c r="H528" t="s">
        <v>82</v>
      </c>
      <c r="I528" s="5">
        <v>2000000</v>
      </c>
      <c r="J528">
        <v>2017</v>
      </c>
      <c r="K528">
        <v>7</v>
      </c>
      <c r="L528" t="s">
        <v>3453</v>
      </c>
      <c r="M528">
        <v>3</v>
      </c>
      <c r="N528" t="str">
        <f>TEXT(startup_funding[[#This Row],[Date]],"YYYY_MMMM")</f>
        <v>2017 Jul</v>
      </c>
    </row>
    <row r="529" spans="1:14" x14ac:dyDescent="0.3">
      <c r="A529">
        <v>699</v>
      </c>
      <c r="B529" s="2">
        <v>42933</v>
      </c>
      <c r="C529" t="s">
        <v>1480</v>
      </c>
      <c r="D529" t="s">
        <v>28</v>
      </c>
      <c r="E529" t="s">
        <v>1481</v>
      </c>
      <c r="F529" t="s">
        <v>30</v>
      </c>
      <c r="G529" t="s">
        <v>1482</v>
      </c>
      <c r="H529" t="s">
        <v>285</v>
      </c>
      <c r="I529" s="5">
        <v>4000000</v>
      </c>
      <c r="J529">
        <v>2017</v>
      </c>
      <c r="K529">
        <v>7</v>
      </c>
      <c r="L529" t="s">
        <v>3453</v>
      </c>
      <c r="M529">
        <v>3</v>
      </c>
      <c r="N529" t="str">
        <f>TEXT(startup_funding[[#This Row],[Date]],"YYYY_MMMM")</f>
        <v>2017 Jul</v>
      </c>
    </row>
    <row r="530" spans="1:14" x14ac:dyDescent="0.3">
      <c r="A530">
        <v>704</v>
      </c>
      <c r="B530" s="2">
        <v>42935</v>
      </c>
      <c r="C530" t="s">
        <v>1483</v>
      </c>
      <c r="D530" t="s">
        <v>428</v>
      </c>
      <c r="E530" t="s">
        <v>1484</v>
      </c>
      <c r="F530" t="s">
        <v>8</v>
      </c>
      <c r="G530" t="s">
        <v>1485</v>
      </c>
      <c r="H530" t="s">
        <v>285</v>
      </c>
      <c r="I530" s="5">
        <v>10000000</v>
      </c>
      <c r="J530">
        <v>2017</v>
      </c>
      <c r="K530">
        <v>7</v>
      </c>
      <c r="L530" t="s">
        <v>3453</v>
      </c>
      <c r="M530">
        <v>3</v>
      </c>
      <c r="N530" t="str">
        <f>TEXT(startup_funding[[#This Row],[Date]],"YYYY_MMMM")</f>
        <v>2017 Jul</v>
      </c>
    </row>
    <row r="531" spans="1:14" x14ac:dyDescent="0.3">
      <c r="A531">
        <v>706</v>
      </c>
      <c r="B531" s="2">
        <v>42935</v>
      </c>
      <c r="C531" t="s">
        <v>1486</v>
      </c>
      <c r="D531" t="s">
        <v>28</v>
      </c>
      <c r="E531" t="s">
        <v>1487</v>
      </c>
      <c r="F531" t="s">
        <v>8</v>
      </c>
      <c r="G531" t="s">
        <v>1488</v>
      </c>
      <c r="H531" t="s">
        <v>82</v>
      </c>
      <c r="I531" s="5">
        <v>600000</v>
      </c>
      <c r="J531">
        <v>2017</v>
      </c>
      <c r="K531">
        <v>7</v>
      </c>
      <c r="L531" t="s">
        <v>3453</v>
      </c>
      <c r="M531">
        <v>3</v>
      </c>
      <c r="N531" t="str">
        <f>TEXT(startup_funding[[#This Row],[Date]],"YYYY_MMMM")</f>
        <v>2017 Jul</v>
      </c>
    </row>
    <row r="532" spans="1:14" x14ac:dyDescent="0.3">
      <c r="A532">
        <v>707</v>
      </c>
      <c r="B532" s="2">
        <v>42936</v>
      </c>
      <c r="C532" t="s">
        <v>1489</v>
      </c>
      <c r="D532" t="s">
        <v>28</v>
      </c>
      <c r="E532" t="s">
        <v>1490</v>
      </c>
      <c r="F532" t="s">
        <v>161</v>
      </c>
      <c r="G532" t="s">
        <v>1491</v>
      </c>
      <c r="H532" t="s">
        <v>82</v>
      </c>
      <c r="I532" s="5">
        <v>700000</v>
      </c>
      <c r="J532">
        <v>2017</v>
      </c>
      <c r="K532">
        <v>7</v>
      </c>
      <c r="L532" t="s">
        <v>3453</v>
      </c>
      <c r="M532">
        <v>3</v>
      </c>
      <c r="N532" t="str">
        <f>TEXT(startup_funding[[#This Row],[Date]],"YYYY_MMMM")</f>
        <v>2017 Jul</v>
      </c>
    </row>
    <row r="533" spans="1:14" x14ac:dyDescent="0.3">
      <c r="A533">
        <v>708</v>
      </c>
      <c r="B533" s="2">
        <v>42937</v>
      </c>
      <c r="C533" t="s">
        <v>1492</v>
      </c>
      <c r="D533" t="s">
        <v>323</v>
      </c>
      <c r="E533" t="s">
        <v>1493</v>
      </c>
      <c r="F533" t="s">
        <v>161</v>
      </c>
      <c r="G533" t="s">
        <v>1494</v>
      </c>
      <c r="H533" t="s">
        <v>82</v>
      </c>
      <c r="I533" s="5">
        <v>200000</v>
      </c>
      <c r="J533">
        <v>2017</v>
      </c>
      <c r="K533">
        <v>7</v>
      </c>
      <c r="L533" t="s">
        <v>3453</v>
      </c>
      <c r="M533">
        <v>3</v>
      </c>
      <c r="N533" t="str">
        <f>TEXT(startup_funding[[#This Row],[Date]],"YYYY_MMMM")</f>
        <v>2017 Jul</v>
      </c>
    </row>
    <row r="534" spans="1:14" x14ac:dyDescent="0.3">
      <c r="A534">
        <v>712</v>
      </c>
      <c r="B534" s="2">
        <v>42941</v>
      </c>
      <c r="C534" t="s">
        <v>1495</v>
      </c>
      <c r="D534" t="s">
        <v>428</v>
      </c>
      <c r="E534" t="s">
        <v>1496</v>
      </c>
      <c r="F534" t="s">
        <v>8</v>
      </c>
      <c r="G534" t="s">
        <v>1497</v>
      </c>
      <c r="H534" t="s">
        <v>285</v>
      </c>
      <c r="I534" s="5">
        <v>1200000</v>
      </c>
      <c r="J534">
        <v>2017</v>
      </c>
      <c r="K534">
        <v>7</v>
      </c>
      <c r="L534" t="s">
        <v>3453</v>
      </c>
      <c r="M534">
        <v>3</v>
      </c>
      <c r="N534" t="str">
        <f>TEXT(startup_funding[[#This Row],[Date]],"YYYY_MMMM")</f>
        <v>2017 Jul</v>
      </c>
    </row>
    <row r="535" spans="1:14" x14ac:dyDescent="0.3">
      <c r="A535">
        <v>713</v>
      </c>
      <c r="B535" s="2">
        <v>42941</v>
      </c>
      <c r="C535" t="s">
        <v>6</v>
      </c>
      <c r="D535" t="s">
        <v>428</v>
      </c>
      <c r="E535" t="s">
        <v>1498</v>
      </c>
      <c r="F535" t="s">
        <v>8</v>
      </c>
      <c r="G535" t="s">
        <v>1499</v>
      </c>
      <c r="H535" t="s">
        <v>285</v>
      </c>
      <c r="I535" s="5">
        <v>35000000</v>
      </c>
      <c r="J535">
        <v>2017</v>
      </c>
      <c r="K535">
        <v>7</v>
      </c>
      <c r="L535" t="s">
        <v>3453</v>
      </c>
      <c r="M535">
        <v>3</v>
      </c>
      <c r="N535" t="str">
        <f>TEXT(startup_funding[[#This Row],[Date]],"YYYY_MMMM")</f>
        <v>2017 Jul</v>
      </c>
    </row>
    <row r="536" spans="1:14" x14ac:dyDescent="0.3">
      <c r="A536">
        <v>715</v>
      </c>
      <c r="B536" s="2">
        <v>42942</v>
      </c>
      <c r="C536" t="s">
        <v>1500</v>
      </c>
      <c r="D536" t="s">
        <v>428</v>
      </c>
      <c r="E536" t="s">
        <v>1501</v>
      </c>
      <c r="F536" t="s">
        <v>17</v>
      </c>
      <c r="G536" t="s">
        <v>1502</v>
      </c>
      <c r="H536" t="s">
        <v>285</v>
      </c>
      <c r="I536" s="5">
        <v>25000000</v>
      </c>
      <c r="J536">
        <v>2017</v>
      </c>
      <c r="K536">
        <v>7</v>
      </c>
      <c r="L536" t="s">
        <v>3453</v>
      </c>
      <c r="M536">
        <v>3</v>
      </c>
      <c r="N536" t="str">
        <f>TEXT(startup_funding[[#This Row],[Date]],"YYYY_MMMM")</f>
        <v>2017 Jul</v>
      </c>
    </row>
    <row r="537" spans="1:14" x14ac:dyDescent="0.3">
      <c r="A537">
        <v>716</v>
      </c>
      <c r="B537" s="2">
        <v>42942</v>
      </c>
      <c r="C537" t="s">
        <v>1503</v>
      </c>
      <c r="D537" t="s">
        <v>428</v>
      </c>
      <c r="E537" t="s">
        <v>1504</v>
      </c>
      <c r="F537" t="s">
        <v>8</v>
      </c>
      <c r="G537" t="s">
        <v>1505</v>
      </c>
      <c r="H537" t="s">
        <v>82</v>
      </c>
      <c r="I537" s="5">
        <v>200000</v>
      </c>
      <c r="J537">
        <v>2017</v>
      </c>
      <c r="K537">
        <v>7</v>
      </c>
      <c r="L537" t="s">
        <v>3453</v>
      </c>
      <c r="M537">
        <v>3</v>
      </c>
      <c r="N537" t="str">
        <f>TEXT(startup_funding[[#This Row],[Date]],"YYYY_MMMM")</f>
        <v>2017 Jul</v>
      </c>
    </row>
    <row r="538" spans="1:14" x14ac:dyDescent="0.3">
      <c r="A538">
        <v>717</v>
      </c>
      <c r="B538" s="2">
        <v>42943</v>
      </c>
      <c r="C538" t="s">
        <v>779</v>
      </c>
      <c r="D538" t="s">
        <v>323</v>
      </c>
      <c r="E538" t="s">
        <v>1281</v>
      </c>
      <c r="F538" t="s">
        <v>161</v>
      </c>
      <c r="G538" t="s">
        <v>1506</v>
      </c>
      <c r="H538" t="s">
        <v>285</v>
      </c>
      <c r="I538" s="5">
        <v>15000000</v>
      </c>
      <c r="J538">
        <v>2017</v>
      </c>
      <c r="K538">
        <v>7</v>
      </c>
      <c r="L538" t="s">
        <v>3453</v>
      </c>
      <c r="M538">
        <v>3</v>
      </c>
      <c r="N538" t="str">
        <f>TEXT(startup_funding[[#This Row],[Date]],"YYYY_MMMM")</f>
        <v>2017 Jul</v>
      </c>
    </row>
    <row r="539" spans="1:14" x14ac:dyDescent="0.3">
      <c r="A539">
        <v>719</v>
      </c>
      <c r="B539" s="2">
        <v>42944</v>
      </c>
      <c r="C539" t="s">
        <v>1507</v>
      </c>
      <c r="D539" t="s">
        <v>428</v>
      </c>
      <c r="E539" t="s">
        <v>1508</v>
      </c>
      <c r="F539" t="s">
        <v>19</v>
      </c>
      <c r="G539" t="s">
        <v>526</v>
      </c>
      <c r="H539" t="s">
        <v>285</v>
      </c>
      <c r="I539" s="5">
        <v>1250000</v>
      </c>
      <c r="J539">
        <v>2017</v>
      </c>
      <c r="K539">
        <v>7</v>
      </c>
      <c r="L539" t="s">
        <v>3453</v>
      </c>
      <c r="M539">
        <v>3</v>
      </c>
      <c r="N539" t="str">
        <f>TEXT(startup_funding[[#This Row],[Date]],"YYYY_MMMM")</f>
        <v>2017 Jul</v>
      </c>
    </row>
    <row r="540" spans="1:14" x14ac:dyDescent="0.3">
      <c r="A540">
        <v>722</v>
      </c>
      <c r="B540" s="2">
        <v>42888</v>
      </c>
      <c r="C540" t="s">
        <v>1509</v>
      </c>
      <c r="D540" t="s">
        <v>323</v>
      </c>
      <c r="E540" t="s">
        <v>1510</v>
      </c>
      <c r="F540" t="s">
        <v>8</v>
      </c>
      <c r="G540" t="s">
        <v>1511</v>
      </c>
      <c r="H540" t="s">
        <v>82</v>
      </c>
      <c r="I540" s="5">
        <v>234000</v>
      </c>
      <c r="J540">
        <v>2017</v>
      </c>
      <c r="K540">
        <v>6</v>
      </c>
      <c r="L540" t="s">
        <v>3454</v>
      </c>
      <c r="M540">
        <v>2</v>
      </c>
      <c r="N540" t="str">
        <f>TEXT(startup_funding[[#This Row],[Date]],"YYYY_MMMM")</f>
        <v>2017 Jun</v>
      </c>
    </row>
    <row r="541" spans="1:14" x14ac:dyDescent="0.3">
      <c r="A541">
        <v>723</v>
      </c>
      <c r="B541" s="2">
        <v>42891</v>
      </c>
      <c r="C541" t="s">
        <v>1512</v>
      </c>
      <c r="D541" t="s">
        <v>428</v>
      </c>
      <c r="E541" t="s">
        <v>1513</v>
      </c>
      <c r="F541" t="s">
        <v>19</v>
      </c>
      <c r="G541" t="s">
        <v>1514</v>
      </c>
      <c r="H541" t="s">
        <v>285</v>
      </c>
      <c r="I541" s="5">
        <v>50000000</v>
      </c>
      <c r="J541">
        <v>2017</v>
      </c>
      <c r="K541">
        <v>6</v>
      </c>
      <c r="L541" t="s">
        <v>3454</v>
      </c>
      <c r="M541">
        <v>2</v>
      </c>
      <c r="N541" t="str">
        <f>TEXT(startup_funding[[#This Row],[Date]],"YYYY_MMMM")</f>
        <v>2017 Jun</v>
      </c>
    </row>
    <row r="542" spans="1:14" x14ac:dyDescent="0.3">
      <c r="A542">
        <v>725</v>
      </c>
      <c r="B542" s="2">
        <v>42892</v>
      </c>
      <c r="C542" t="s">
        <v>1515</v>
      </c>
      <c r="D542" t="s">
        <v>323</v>
      </c>
      <c r="E542" t="s">
        <v>555</v>
      </c>
      <c r="F542" t="s">
        <v>161</v>
      </c>
      <c r="G542" t="s">
        <v>1516</v>
      </c>
      <c r="H542" t="s">
        <v>285</v>
      </c>
      <c r="I542" s="5">
        <v>1000000</v>
      </c>
      <c r="J542">
        <v>2017</v>
      </c>
      <c r="K542">
        <v>6</v>
      </c>
      <c r="L542" t="s">
        <v>3454</v>
      </c>
      <c r="M542">
        <v>2</v>
      </c>
      <c r="N542" t="str">
        <f>TEXT(startup_funding[[#This Row],[Date]],"YYYY_MMMM")</f>
        <v>2017 Jun</v>
      </c>
    </row>
    <row r="543" spans="1:14" x14ac:dyDescent="0.3">
      <c r="A543">
        <v>728</v>
      </c>
      <c r="B543" s="2">
        <v>42892</v>
      </c>
      <c r="C543" t="s">
        <v>1517</v>
      </c>
      <c r="D543" t="s">
        <v>428</v>
      </c>
      <c r="E543" t="s">
        <v>1518</v>
      </c>
      <c r="F543" t="s">
        <v>8</v>
      </c>
      <c r="G543" t="s">
        <v>218</v>
      </c>
      <c r="H543" t="s">
        <v>285</v>
      </c>
      <c r="I543" s="5">
        <v>1200000</v>
      </c>
      <c r="J543">
        <v>2017</v>
      </c>
      <c r="K543">
        <v>6</v>
      </c>
      <c r="L543" t="s">
        <v>3454</v>
      </c>
      <c r="M543">
        <v>2</v>
      </c>
      <c r="N543" t="str">
        <f>TEXT(startup_funding[[#This Row],[Date]],"YYYY_MMMM")</f>
        <v>2017 Jun</v>
      </c>
    </row>
    <row r="544" spans="1:14" x14ac:dyDescent="0.3">
      <c r="A544">
        <v>729</v>
      </c>
      <c r="B544" s="2">
        <v>42892</v>
      </c>
      <c r="C544" t="s">
        <v>1519</v>
      </c>
      <c r="D544" t="s">
        <v>428</v>
      </c>
      <c r="E544" t="s">
        <v>1520</v>
      </c>
      <c r="F544" t="s">
        <v>17</v>
      </c>
      <c r="G544" t="s">
        <v>1521</v>
      </c>
      <c r="H544" t="s">
        <v>82</v>
      </c>
      <c r="I544" s="5">
        <v>1000000</v>
      </c>
      <c r="J544">
        <v>2017</v>
      </c>
      <c r="K544">
        <v>6</v>
      </c>
      <c r="L544" t="s">
        <v>3454</v>
      </c>
      <c r="M544">
        <v>2</v>
      </c>
      <c r="N544" t="str">
        <f>TEXT(startup_funding[[#This Row],[Date]],"YYYY_MMMM")</f>
        <v>2017 Jun</v>
      </c>
    </row>
    <row r="545" spans="1:14" x14ac:dyDescent="0.3">
      <c r="A545">
        <v>732</v>
      </c>
      <c r="B545" s="2">
        <v>42893</v>
      </c>
      <c r="C545" t="s">
        <v>1261</v>
      </c>
      <c r="D545" t="s">
        <v>428</v>
      </c>
      <c r="E545" t="s">
        <v>258</v>
      </c>
      <c r="F545" t="s">
        <v>17</v>
      </c>
      <c r="G545" t="s">
        <v>191</v>
      </c>
      <c r="H545" t="s">
        <v>82</v>
      </c>
      <c r="I545" s="5">
        <v>650000</v>
      </c>
      <c r="J545">
        <v>2017</v>
      </c>
      <c r="K545">
        <v>6</v>
      </c>
      <c r="L545" t="s">
        <v>3454</v>
      </c>
      <c r="M545">
        <v>2</v>
      </c>
      <c r="N545" t="str">
        <f>TEXT(startup_funding[[#This Row],[Date]],"YYYY_MMMM")</f>
        <v>2017 Jun</v>
      </c>
    </row>
    <row r="546" spans="1:14" x14ac:dyDescent="0.3">
      <c r="A546">
        <v>733</v>
      </c>
      <c r="B546" s="2">
        <v>42893</v>
      </c>
      <c r="C546" t="s">
        <v>1522</v>
      </c>
      <c r="D546" t="s">
        <v>428</v>
      </c>
      <c r="E546" t="s">
        <v>1523</v>
      </c>
      <c r="F546" t="s">
        <v>19</v>
      </c>
      <c r="G546" t="s">
        <v>1524</v>
      </c>
      <c r="H546" t="s">
        <v>82</v>
      </c>
      <c r="I546" s="5">
        <v>600000</v>
      </c>
      <c r="J546">
        <v>2017</v>
      </c>
      <c r="K546">
        <v>6</v>
      </c>
      <c r="L546" t="s">
        <v>3454</v>
      </c>
      <c r="M546">
        <v>2</v>
      </c>
      <c r="N546" t="str">
        <f>TEXT(startup_funding[[#This Row],[Date]],"YYYY_MMMM")</f>
        <v>2017 Jun</v>
      </c>
    </row>
    <row r="547" spans="1:14" x14ac:dyDescent="0.3">
      <c r="A547">
        <v>734</v>
      </c>
      <c r="B547" s="2">
        <v>42894</v>
      </c>
      <c r="C547" t="s">
        <v>1525</v>
      </c>
      <c r="D547" t="s">
        <v>428</v>
      </c>
      <c r="E547" t="s">
        <v>1526</v>
      </c>
      <c r="F547" t="s">
        <v>123</v>
      </c>
      <c r="G547" t="s">
        <v>1527</v>
      </c>
      <c r="H547" t="s">
        <v>82</v>
      </c>
      <c r="I547" s="5">
        <v>232000</v>
      </c>
      <c r="J547">
        <v>2017</v>
      </c>
      <c r="K547">
        <v>6</v>
      </c>
      <c r="L547" t="s">
        <v>3454</v>
      </c>
      <c r="M547">
        <v>2</v>
      </c>
      <c r="N547" t="str">
        <f>TEXT(startup_funding[[#This Row],[Date]],"YYYY_MMMM")</f>
        <v>2017 Jun</v>
      </c>
    </row>
    <row r="548" spans="1:14" x14ac:dyDescent="0.3">
      <c r="A548">
        <v>735</v>
      </c>
      <c r="B548" s="2">
        <v>42894</v>
      </c>
      <c r="C548" t="s">
        <v>1528</v>
      </c>
      <c r="D548" t="s">
        <v>28</v>
      </c>
      <c r="E548" t="s">
        <v>1529</v>
      </c>
      <c r="F548" t="s">
        <v>123</v>
      </c>
      <c r="G548" t="s">
        <v>1530</v>
      </c>
      <c r="H548" t="s">
        <v>285</v>
      </c>
      <c r="I548" s="5">
        <v>1500000</v>
      </c>
      <c r="J548">
        <v>2017</v>
      </c>
      <c r="K548">
        <v>6</v>
      </c>
      <c r="L548" t="s">
        <v>3454</v>
      </c>
      <c r="M548">
        <v>2</v>
      </c>
      <c r="N548" t="str">
        <f>TEXT(startup_funding[[#This Row],[Date]],"YYYY_MMMM")</f>
        <v>2017 Jun</v>
      </c>
    </row>
    <row r="549" spans="1:14" x14ac:dyDescent="0.3">
      <c r="A549">
        <v>736</v>
      </c>
      <c r="B549" s="2">
        <v>42894</v>
      </c>
      <c r="C549" t="s">
        <v>1531</v>
      </c>
      <c r="D549" t="s">
        <v>28</v>
      </c>
      <c r="E549" t="s">
        <v>1532</v>
      </c>
      <c r="F549" t="s">
        <v>8</v>
      </c>
      <c r="G549" t="s">
        <v>1530</v>
      </c>
      <c r="H549" t="s">
        <v>285</v>
      </c>
      <c r="I549" s="5">
        <v>1500000</v>
      </c>
      <c r="J549">
        <v>2017</v>
      </c>
      <c r="K549">
        <v>6</v>
      </c>
      <c r="L549" t="s">
        <v>3454</v>
      </c>
      <c r="M549">
        <v>2</v>
      </c>
      <c r="N549" t="str">
        <f>TEXT(startup_funding[[#This Row],[Date]],"YYYY_MMMM")</f>
        <v>2017 Jun</v>
      </c>
    </row>
    <row r="550" spans="1:14" x14ac:dyDescent="0.3">
      <c r="A550">
        <v>737</v>
      </c>
      <c r="B550" s="2">
        <v>42894</v>
      </c>
      <c r="C550" t="s">
        <v>1533</v>
      </c>
      <c r="D550" t="s">
        <v>428</v>
      </c>
      <c r="E550" t="s">
        <v>1534</v>
      </c>
      <c r="F550" t="s">
        <v>8</v>
      </c>
      <c r="G550" t="s">
        <v>1535</v>
      </c>
      <c r="H550" t="s">
        <v>82</v>
      </c>
      <c r="I550" s="5">
        <v>350000</v>
      </c>
      <c r="J550">
        <v>2017</v>
      </c>
      <c r="K550">
        <v>6</v>
      </c>
      <c r="L550" t="s">
        <v>3454</v>
      </c>
      <c r="M550">
        <v>2</v>
      </c>
      <c r="N550" t="str">
        <f>TEXT(startup_funding[[#This Row],[Date]],"YYYY_MMMM")</f>
        <v>2017 Jun</v>
      </c>
    </row>
    <row r="551" spans="1:14" x14ac:dyDescent="0.3">
      <c r="A551">
        <v>738</v>
      </c>
      <c r="B551" s="2">
        <v>42895</v>
      </c>
      <c r="C551" t="s">
        <v>1536</v>
      </c>
      <c r="D551" t="s">
        <v>428</v>
      </c>
      <c r="E551" t="s">
        <v>1537</v>
      </c>
      <c r="F551" t="s">
        <v>19</v>
      </c>
      <c r="G551" t="s">
        <v>1538</v>
      </c>
      <c r="H551" t="s">
        <v>82</v>
      </c>
      <c r="I551" s="5">
        <v>300000</v>
      </c>
      <c r="J551">
        <v>2017</v>
      </c>
      <c r="K551">
        <v>6</v>
      </c>
      <c r="L551" t="s">
        <v>3454</v>
      </c>
      <c r="M551">
        <v>2</v>
      </c>
      <c r="N551" t="str">
        <f>TEXT(startup_funding[[#This Row],[Date]],"YYYY_MMMM")</f>
        <v>2017 Jun</v>
      </c>
    </row>
    <row r="552" spans="1:14" x14ac:dyDescent="0.3">
      <c r="A552">
        <v>739</v>
      </c>
      <c r="B552" s="2">
        <v>42895</v>
      </c>
      <c r="C552" t="s">
        <v>1539</v>
      </c>
      <c r="D552" t="s">
        <v>428</v>
      </c>
      <c r="E552" t="s">
        <v>1540</v>
      </c>
      <c r="F552" t="s">
        <v>123</v>
      </c>
      <c r="G552" t="s">
        <v>1541</v>
      </c>
      <c r="H552" t="s">
        <v>82</v>
      </c>
      <c r="I552" s="5">
        <v>250000</v>
      </c>
      <c r="J552">
        <v>2017</v>
      </c>
      <c r="K552">
        <v>6</v>
      </c>
      <c r="L552" t="s">
        <v>3454</v>
      </c>
      <c r="M552">
        <v>2</v>
      </c>
      <c r="N552" t="str">
        <f>TEXT(startup_funding[[#This Row],[Date]],"YYYY_MMMM")</f>
        <v>2017 Jun</v>
      </c>
    </row>
    <row r="553" spans="1:14" x14ac:dyDescent="0.3">
      <c r="A553">
        <v>741</v>
      </c>
      <c r="B553" s="2">
        <v>42898</v>
      </c>
      <c r="C553" t="s">
        <v>891</v>
      </c>
      <c r="D553" t="s">
        <v>428</v>
      </c>
      <c r="E553" t="s">
        <v>258</v>
      </c>
      <c r="F553" t="s">
        <v>947</v>
      </c>
      <c r="G553" t="s">
        <v>1542</v>
      </c>
      <c r="H553" t="s">
        <v>76</v>
      </c>
      <c r="I553" s="5">
        <v>7800000</v>
      </c>
      <c r="J553">
        <v>2017</v>
      </c>
      <c r="K553">
        <v>6</v>
      </c>
      <c r="L553" t="s">
        <v>3454</v>
      </c>
      <c r="M553">
        <v>2</v>
      </c>
      <c r="N553" t="str">
        <f>TEXT(startup_funding[[#This Row],[Date]],"YYYY_MMMM")</f>
        <v>2017 Jun</v>
      </c>
    </row>
    <row r="554" spans="1:14" x14ac:dyDescent="0.3">
      <c r="A554">
        <v>742</v>
      </c>
      <c r="B554" s="2">
        <v>42898</v>
      </c>
      <c r="C554" t="s">
        <v>1543</v>
      </c>
      <c r="D554" t="s">
        <v>28</v>
      </c>
      <c r="E554" t="s">
        <v>202</v>
      </c>
      <c r="F554" t="s">
        <v>8</v>
      </c>
      <c r="G554" t="s">
        <v>1544</v>
      </c>
      <c r="H554" t="s">
        <v>285</v>
      </c>
      <c r="I554" s="5">
        <v>500000</v>
      </c>
      <c r="J554">
        <v>2017</v>
      </c>
      <c r="K554">
        <v>6</v>
      </c>
      <c r="L554" t="s">
        <v>3454</v>
      </c>
      <c r="M554">
        <v>2</v>
      </c>
      <c r="N554" t="str">
        <f>TEXT(startup_funding[[#This Row],[Date]],"YYYY_MMMM")</f>
        <v>2017 Jun</v>
      </c>
    </row>
    <row r="555" spans="1:14" x14ac:dyDescent="0.3">
      <c r="A555">
        <v>743</v>
      </c>
      <c r="B555" s="2">
        <v>42898</v>
      </c>
      <c r="C555" t="s">
        <v>1545</v>
      </c>
      <c r="D555" t="s">
        <v>216</v>
      </c>
      <c r="E555" t="s">
        <v>1546</v>
      </c>
      <c r="F555" t="s">
        <v>17</v>
      </c>
      <c r="G555" t="s">
        <v>1547</v>
      </c>
      <c r="H555" t="s">
        <v>285</v>
      </c>
      <c r="I555" s="5">
        <v>1000000</v>
      </c>
      <c r="J555">
        <v>2017</v>
      </c>
      <c r="K555">
        <v>6</v>
      </c>
      <c r="L555" t="s">
        <v>3454</v>
      </c>
      <c r="M555">
        <v>2</v>
      </c>
      <c r="N555" t="str">
        <f>TEXT(startup_funding[[#This Row],[Date]],"YYYY_MMMM")</f>
        <v>2017 Jun</v>
      </c>
    </row>
    <row r="556" spans="1:14" x14ac:dyDescent="0.3">
      <c r="A556">
        <v>744</v>
      </c>
      <c r="B556" s="2">
        <v>42898</v>
      </c>
      <c r="C556" t="s">
        <v>1548</v>
      </c>
      <c r="D556" t="s">
        <v>428</v>
      </c>
      <c r="E556" t="s">
        <v>1549</v>
      </c>
      <c r="F556" t="s">
        <v>19</v>
      </c>
      <c r="G556" t="s">
        <v>1550</v>
      </c>
      <c r="H556" t="s">
        <v>82</v>
      </c>
      <c r="I556" s="5">
        <v>776000</v>
      </c>
      <c r="J556">
        <v>2017</v>
      </c>
      <c r="K556">
        <v>6</v>
      </c>
      <c r="L556" t="s">
        <v>3454</v>
      </c>
      <c r="M556">
        <v>2</v>
      </c>
      <c r="N556" t="str">
        <f>TEXT(startup_funding[[#This Row],[Date]],"YYYY_MMMM")</f>
        <v>2017 Jun</v>
      </c>
    </row>
    <row r="557" spans="1:14" x14ac:dyDescent="0.3">
      <c r="A557">
        <v>745</v>
      </c>
      <c r="B557" s="2">
        <v>42898</v>
      </c>
      <c r="C557" t="s">
        <v>760</v>
      </c>
      <c r="D557" t="s">
        <v>428</v>
      </c>
      <c r="E557" t="s">
        <v>1551</v>
      </c>
      <c r="F557" t="s">
        <v>19</v>
      </c>
      <c r="G557" t="s">
        <v>1552</v>
      </c>
      <c r="H557" t="s">
        <v>285</v>
      </c>
      <c r="I557" s="5">
        <v>15000000</v>
      </c>
      <c r="J557">
        <v>2017</v>
      </c>
      <c r="K557">
        <v>6</v>
      </c>
      <c r="L557" t="s">
        <v>3454</v>
      </c>
      <c r="M557">
        <v>2</v>
      </c>
      <c r="N557" t="str">
        <f>TEXT(startup_funding[[#This Row],[Date]],"YYYY_MMMM")</f>
        <v>2017 Jun</v>
      </c>
    </row>
    <row r="558" spans="1:14" x14ac:dyDescent="0.3">
      <c r="A558">
        <v>747</v>
      </c>
      <c r="B558" s="2">
        <v>42899</v>
      </c>
      <c r="C558" t="s">
        <v>1553</v>
      </c>
      <c r="D558" t="s">
        <v>28</v>
      </c>
      <c r="E558" t="s">
        <v>1554</v>
      </c>
      <c r="F558" t="s">
        <v>8</v>
      </c>
      <c r="G558" t="s">
        <v>1555</v>
      </c>
      <c r="H558" t="s">
        <v>285</v>
      </c>
      <c r="I558" s="5">
        <v>5500000</v>
      </c>
      <c r="J558">
        <v>2017</v>
      </c>
      <c r="K558">
        <v>6</v>
      </c>
      <c r="L558" t="s">
        <v>3454</v>
      </c>
      <c r="M558">
        <v>2</v>
      </c>
      <c r="N558" t="str">
        <f>TEXT(startup_funding[[#This Row],[Date]],"YYYY_MMMM")</f>
        <v>2017 Jun</v>
      </c>
    </row>
    <row r="559" spans="1:14" x14ac:dyDescent="0.3">
      <c r="A559">
        <v>749</v>
      </c>
      <c r="B559" s="2">
        <v>42900</v>
      </c>
      <c r="C559" t="s">
        <v>1556</v>
      </c>
      <c r="D559" t="s">
        <v>428</v>
      </c>
      <c r="E559" t="s">
        <v>1557</v>
      </c>
      <c r="F559" t="s">
        <v>8</v>
      </c>
      <c r="G559" t="s">
        <v>1558</v>
      </c>
      <c r="H559" t="s">
        <v>285</v>
      </c>
      <c r="I559" s="5">
        <v>50000000</v>
      </c>
      <c r="J559">
        <v>2017</v>
      </c>
      <c r="K559">
        <v>6</v>
      </c>
      <c r="L559" t="s">
        <v>3454</v>
      </c>
      <c r="M559">
        <v>2</v>
      </c>
      <c r="N559" t="str">
        <f>TEXT(startup_funding[[#This Row],[Date]],"YYYY_MMMM")</f>
        <v>2017 Jun</v>
      </c>
    </row>
    <row r="560" spans="1:14" x14ac:dyDescent="0.3">
      <c r="A560">
        <v>752</v>
      </c>
      <c r="B560" s="2">
        <v>42901</v>
      </c>
      <c r="C560" t="s">
        <v>1559</v>
      </c>
      <c r="D560" t="s">
        <v>428</v>
      </c>
      <c r="E560" t="s">
        <v>1560</v>
      </c>
      <c r="F560" t="s">
        <v>8</v>
      </c>
      <c r="G560" t="s">
        <v>1561</v>
      </c>
      <c r="H560" t="s">
        <v>285</v>
      </c>
      <c r="I560" s="5">
        <v>12300000</v>
      </c>
      <c r="J560">
        <v>2017</v>
      </c>
      <c r="K560">
        <v>6</v>
      </c>
      <c r="L560" t="s">
        <v>3454</v>
      </c>
      <c r="M560">
        <v>2</v>
      </c>
      <c r="N560" t="str">
        <f>TEXT(startup_funding[[#This Row],[Date]],"YYYY_MMMM")</f>
        <v>2017 Jun</v>
      </c>
    </row>
    <row r="561" spans="1:14" x14ac:dyDescent="0.3">
      <c r="A561">
        <v>753</v>
      </c>
      <c r="B561" s="2">
        <v>42902</v>
      </c>
      <c r="C561" t="s">
        <v>1562</v>
      </c>
      <c r="D561" t="s">
        <v>323</v>
      </c>
      <c r="E561" t="s">
        <v>1563</v>
      </c>
      <c r="F561" t="s">
        <v>8</v>
      </c>
      <c r="G561" t="s">
        <v>1564</v>
      </c>
      <c r="H561" t="s">
        <v>285</v>
      </c>
      <c r="I561" s="5">
        <v>1000000</v>
      </c>
      <c r="J561">
        <v>2017</v>
      </c>
      <c r="K561">
        <v>6</v>
      </c>
      <c r="L561" t="s">
        <v>3454</v>
      </c>
      <c r="M561">
        <v>2</v>
      </c>
      <c r="N561" t="str">
        <f>TEXT(startup_funding[[#This Row],[Date]],"YYYY_MMMM")</f>
        <v>2017 Jun</v>
      </c>
    </row>
    <row r="562" spans="1:14" x14ac:dyDescent="0.3">
      <c r="A562">
        <v>754</v>
      </c>
      <c r="B562" s="2">
        <v>42902</v>
      </c>
      <c r="C562" t="s">
        <v>918</v>
      </c>
      <c r="D562" t="s">
        <v>428</v>
      </c>
      <c r="E562" t="s">
        <v>1565</v>
      </c>
      <c r="F562" t="s">
        <v>19</v>
      </c>
      <c r="G562" t="s">
        <v>919</v>
      </c>
      <c r="H562" t="s">
        <v>82</v>
      </c>
      <c r="I562" s="5">
        <v>100000</v>
      </c>
      <c r="J562">
        <v>2017</v>
      </c>
      <c r="K562">
        <v>6</v>
      </c>
      <c r="L562" t="s">
        <v>3454</v>
      </c>
      <c r="M562">
        <v>2</v>
      </c>
      <c r="N562" t="str">
        <f>TEXT(startup_funding[[#This Row],[Date]],"YYYY_MMMM")</f>
        <v>2017 Jun</v>
      </c>
    </row>
    <row r="563" spans="1:14" x14ac:dyDescent="0.3">
      <c r="A563">
        <v>755</v>
      </c>
      <c r="B563" s="2">
        <v>42902</v>
      </c>
      <c r="C563" t="s">
        <v>1566</v>
      </c>
      <c r="D563" t="s">
        <v>28</v>
      </c>
      <c r="E563" t="s">
        <v>1567</v>
      </c>
      <c r="F563" t="s">
        <v>59</v>
      </c>
      <c r="G563" t="s">
        <v>1568</v>
      </c>
      <c r="H563" t="s">
        <v>82</v>
      </c>
      <c r="I563" s="5">
        <v>2000000</v>
      </c>
      <c r="J563">
        <v>2017</v>
      </c>
      <c r="K563">
        <v>6</v>
      </c>
      <c r="L563" t="s">
        <v>3454</v>
      </c>
      <c r="M563">
        <v>2</v>
      </c>
      <c r="N563" t="str">
        <f>TEXT(startup_funding[[#This Row],[Date]],"YYYY_MMMM")</f>
        <v>2017 Jun</v>
      </c>
    </row>
    <row r="564" spans="1:14" x14ac:dyDescent="0.3">
      <c r="A564">
        <v>759</v>
      </c>
      <c r="B564" s="2">
        <v>42905</v>
      </c>
      <c r="C564" t="s">
        <v>1569</v>
      </c>
      <c r="D564" t="s">
        <v>28</v>
      </c>
      <c r="E564" t="s">
        <v>1570</v>
      </c>
      <c r="F564" t="s">
        <v>8</v>
      </c>
      <c r="G564" t="s">
        <v>1571</v>
      </c>
      <c r="H564" t="s">
        <v>285</v>
      </c>
      <c r="I564" s="5">
        <v>12500000</v>
      </c>
      <c r="J564">
        <v>2017</v>
      </c>
      <c r="K564">
        <v>6</v>
      </c>
      <c r="L564" t="s">
        <v>3454</v>
      </c>
      <c r="M564">
        <v>2</v>
      </c>
      <c r="N564" t="str">
        <f>TEXT(startup_funding[[#This Row],[Date]],"YYYY_MMMM")</f>
        <v>2017 Jun</v>
      </c>
    </row>
    <row r="565" spans="1:14" x14ac:dyDescent="0.3">
      <c r="A565">
        <v>760</v>
      </c>
      <c r="B565" s="2">
        <v>42905</v>
      </c>
      <c r="C565" t="s">
        <v>1572</v>
      </c>
      <c r="D565" t="s">
        <v>28</v>
      </c>
      <c r="E565" t="s">
        <v>1573</v>
      </c>
      <c r="F565" t="s">
        <v>123</v>
      </c>
      <c r="G565" t="s">
        <v>1574</v>
      </c>
      <c r="H565" t="s">
        <v>285</v>
      </c>
      <c r="I565" s="5">
        <v>4000000</v>
      </c>
      <c r="J565">
        <v>2017</v>
      </c>
      <c r="K565">
        <v>6</v>
      </c>
      <c r="L565" t="s">
        <v>3454</v>
      </c>
      <c r="M565">
        <v>2</v>
      </c>
      <c r="N565" t="str">
        <f>TEXT(startup_funding[[#This Row],[Date]],"YYYY_MMMM")</f>
        <v>2017 Jun</v>
      </c>
    </row>
    <row r="566" spans="1:14" x14ac:dyDescent="0.3">
      <c r="A566">
        <v>761</v>
      </c>
      <c r="B566" s="2">
        <v>42906</v>
      </c>
      <c r="C566" t="s">
        <v>1575</v>
      </c>
      <c r="D566" t="s">
        <v>428</v>
      </c>
      <c r="E566" t="s">
        <v>1576</v>
      </c>
      <c r="F566" t="s">
        <v>8</v>
      </c>
      <c r="G566" t="s">
        <v>1577</v>
      </c>
      <c r="H566" t="s">
        <v>82</v>
      </c>
      <c r="I566" s="5">
        <v>300000</v>
      </c>
      <c r="J566">
        <v>2017</v>
      </c>
      <c r="K566">
        <v>6</v>
      </c>
      <c r="L566" t="s">
        <v>3454</v>
      </c>
      <c r="M566">
        <v>2</v>
      </c>
      <c r="N566" t="str">
        <f>TEXT(startup_funding[[#This Row],[Date]],"YYYY_MMMM")</f>
        <v>2017 Jun</v>
      </c>
    </row>
    <row r="567" spans="1:14" x14ac:dyDescent="0.3">
      <c r="A567">
        <v>762</v>
      </c>
      <c r="B567" s="2">
        <v>42906</v>
      </c>
      <c r="C567" t="s">
        <v>1578</v>
      </c>
      <c r="D567" t="s">
        <v>428</v>
      </c>
      <c r="E567" t="s">
        <v>1579</v>
      </c>
      <c r="F567" t="s">
        <v>19</v>
      </c>
      <c r="G567" t="s">
        <v>100</v>
      </c>
      <c r="H567" t="s">
        <v>285</v>
      </c>
      <c r="I567" s="5">
        <v>5200000</v>
      </c>
      <c r="J567">
        <v>2017</v>
      </c>
      <c r="K567">
        <v>6</v>
      </c>
      <c r="L567" t="s">
        <v>3454</v>
      </c>
      <c r="M567">
        <v>2</v>
      </c>
      <c r="N567" t="str">
        <f>TEXT(startup_funding[[#This Row],[Date]],"YYYY_MMMM")</f>
        <v>2017 Jun</v>
      </c>
    </row>
    <row r="568" spans="1:14" x14ac:dyDescent="0.3">
      <c r="A568">
        <v>763</v>
      </c>
      <c r="B568" s="2">
        <v>42907</v>
      </c>
      <c r="C568" t="s">
        <v>1580</v>
      </c>
      <c r="D568" t="s">
        <v>323</v>
      </c>
      <c r="E568" t="s">
        <v>1581</v>
      </c>
      <c r="F568" t="s">
        <v>19</v>
      </c>
      <c r="G568" t="s">
        <v>1582</v>
      </c>
      <c r="H568" t="s">
        <v>285</v>
      </c>
      <c r="I568" s="5">
        <v>2400000</v>
      </c>
      <c r="J568">
        <v>2017</v>
      </c>
      <c r="K568">
        <v>6</v>
      </c>
      <c r="L568" t="s">
        <v>3454</v>
      </c>
      <c r="M568">
        <v>2</v>
      </c>
      <c r="N568" t="str">
        <f>TEXT(startup_funding[[#This Row],[Date]],"YYYY_MMMM")</f>
        <v>2017 Jun</v>
      </c>
    </row>
    <row r="569" spans="1:14" x14ac:dyDescent="0.3">
      <c r="A569">
        <v>764</v>
      </c>
      <c r="B569" s="2">
        <v>42907</v>
      </c>
      <c r="C569" t="s">
        <v>1583</v>
      </c>
      <c r="D569" t="s">
        <v>428</v>
      </c>
      <c r="E569" t="s">
        <v>1584</v>
      </c>
      <c r="F569" t="s">
        <v>8</v>
      </c>
      <c r="G569" t="s">
        <v>1585</v>
      </c>
      <c r="H569" t="s">
        <v>285</v>
      </c>
      <c r="I569" s="5">
        <v>4500000</v>
      </c>
      <c r="J569">
        <v>2017</v>
      </c>
      <c r="K569">
        <v>6</v>
      </c>
      <c r="L569" t="s">
        <v>3454</v>
      </c>
      <c r="M569">
        <v>2</v>
      </c>
      <c r="N569" t="str">
        <f>TEXT(startup_funding[[#This Row],[Date]],"YYYY_MMMM")</f>
        <v>2017 Jun</v>
      </c>
    </row>
    <row r="570" spans="1:14" x14ac:dyDescent="0.3">
      <c r="A570">
        <v>765</v>
      </c>
      <c r="B570" s="2">
        <v>42907</v>
      </c>
      <c r="C570" t="s">
        <v>1586</v>
      </c>
      <c r="D570" t="s">
        <v>28</v>
      </c>
      <c r="E570" t="s">
        <v>1587</v>
      </c>
      <c r="F570" t="s">
        <v>123</v>
      </c>
      <c r="G570" t="s">
        <v>1588</v>
      </c>
      <c r="H570" t="s">
        <v>82</v>
      </c>
      <c r="I570" s="5">
        <v>215000</v>
      </c>
      <c r="J570">
        <v>2017</v>
      </c>
      <c r="K570">
        <v>6</v>
      </c>
      <c r="L570" t="s">
        <v>3454</v>
      </c>
      <c r="M570">
        <v>2</v>
      </c>
      <c r="N570" t="str">
        <f>TEXT(startup_funding[[#This Row],[Date]],"YYYY_MMMM")</f>
        <v>2017 Jun</v>
      </c>
    </row>
    <row r="571" spans="1:14" x14ac:dyDescent="0.3">
      <c r="A571">
        <v>766</v>
      </c>
      <c r="B571" s="2">
        <v>42907</v>
      </c>
      <c r="C571" t="s">
        <v>1033</v>
      </c>
      <c r="D571" t="s">
        <v>28</v>
      </c>
      <c r="E571" t="s">
        <v>1589</v>
      </c>
      <c r="F571" t="s">
        <v>19</v>
      </c>
      <c r="G571" t="s">
        <v>1590</v>
      </c>
      <c r="H571" t="s">
        <v>285</v>
      </c>
      <c r="I571" s="5">
        <v>31000000</v>
      </c>
      <c r="J571">
        <v>2017</v>
      </c>
      <c r="K571">
        <v>6</v>
      </c>
      <c r="L571" t="s">
        <v>3454</v>
      </c>
      <c r="M571">
        <v>2</v>
      </c>
      <c r="N571" t="str">
        <f>TEXT(startup_funding[[#This Row],[Date]],"YYYY_MMMM")</f>
        <v>2017 Jun</v>
      </c>
    </row>
    <row r="572" spans="1:14" x14ac:dyDescent="0.3">
      <c r="A572">
        <v>768</v>
      </c>
      <c r="B572" s="2">
        <v>42908</v>
      </c>
      <c r="C572" t="s">
        <v>1591</v>
      </c>
      <c r="D572" t="s">
        <v>28</v>
      </c>
      <c r="E572" t="s">
        <v>1592</v>
      </c>
      <c r="F572" t="s">
        <v>8</v>
      </c>
      <c r="G572" t="s">
        <v>1593</v>
      </c>
      <c r="H572" t="s">
        <v>285</v>
      </c>
      <c r="I572" s="5">
        <v>4600000</v>
      </c>
      <c r="J572">
        <v>2017</v>
      </c>
      <c r="K572">
        <v>6</v>
      </c>
      <c r="L572" t="s">
        <v>3454</v>
      </c>
      <c r="M572">
        <v>2</v>
      </c>
      <c r="N572" t="str">
        <f>TEXT(startup_funding[[#This Row],[Date]],"YYYY_MMMM")</f>
        <v>2017 Jun</v>
      </c>
    </row>
    <row r="573" spans="1:14" x14ac:dyDescent="0.3">
      <c r="A573">
        <v>769</v>
      </c>
      <c r="B573" s="2">
        <v>42908</v>
      </c>
      <c r="C573" t="s">
        <v>454</v>
      </c>
      <c r="D573" t="s">
        <v>428</v>
      </c>
      <c r="E573" t="s">
        <v>1594</v>
      </c>
      <c r="F573" t="s">
        <v>19</v>
      </c>
      <c r="G573" t="s">
        <v>1595</v>
      </c>
      <c r="H573" t="s">
        <v>285</v>
      </c>
      <c r="I573" s="5">
        <v>2000000</v>
      </c>
      <c r="J573">
        <v>2017</v>
      </c>
      <c r="K573">
        <v>6</v>
      </c>
      <c r="L573" t="s">
        <v>3454</v>
      </c>
      <c r="M573">
        <v>2</v>
      </c>
      <c r="N573" t="str">
        <f>TEXT(startup_funding[[#This Row],[Date]],"YYYY_MMMM")</f>
        <v>2017 Jun</v>
      </c>
    </row>
    <row r="574" spans="1:14" x14ac:dyDescent="0.3">
      <c r="A574">
        <v>770</v>
      </c>
      <c r="B574" s="2">
        <v>42908</v>
      </c>
      <c r="C574" t="s">
        <v>1596</v>
      </c>
      <c r="D574" t="s">
        <v>428</v>
      </c>
      <c r="E574" t="s">
        <v>1597</v>
      </c>
      <c r="F574" t="s">
        <v>8</v>
      </c>
      <c r="G574" t="s">
        <v>1598</v>
      </c>
      <c r="H574" t="s">
        <v>82</v>
      </c>
      <c r="I574" s="5">
        <v>500000</v>
      </c>
      <c r="J574">
        <v>2017</v>
      </c>
      <c r="K574">
        <v>6</v>
      </c>
      <c r="L574" t="s">
        <v>3454</v>
      </c>
      <c r="M574">
        <v>2</v>
      </c>
      <c r="N574" t="str">
        <f>TEXT(startup_funding[[#This Row],[Date]],"YYYY_MMMM")</f>
        <v>2017 Jun</v>
      </c>
    </row>
    <row r="575" spans="1:14" x14ac:dyDescent="0.3">
      <c r="A575">
        <v>771</v>
      </c>
      <c r="B575" s="2">
        <v>42909</v>
      </c>
      <c r="C575" t="s">
        <v>1599</v>
      </c>
      <c r="D575" t="s">
        <v>428</v>
      </c>
      <c r="E575" t="s">
        <v>1600</v>
      </c>
      <c r="F575" t="s">
        <v>19</v>
      </c>
      <c r="G575" t="s">
        <v>1601</v>
      </c>
      <c r="H575" t="s">
        <v>285</v>
      </c>
      <c r="I575" s="5">
        <v>4000000</v>
      </c>
      <c r="J575">
        <v>2017</v>
      </c>
      <c r="K575">
        <v>6</v>
      </c>
      <c r="L575" t="s">
        <v>3454</v>
      </c>
      <c r="M575">
        <v>2</v>
      </c>
      <c r="N575" t="str">
        <f>TEXT(startup_funding[[#This Row],[Date]],"YYYY_MMMM")</f>
        <v>2017 Jun</v>
      </c>
    </row>
    <row r="576" spans="1:14" x14ac:dyDescent="0.3">
      <c r="A576">
        <v>773</v>
      </c>
      <c r="B576" s="2">
        <v>42912</v>
      </c>
      <c r="C576" t="s">
        <v>1602</v>
      </c>
      <c r="D576" t="s">
        <v>28</v>
      </c>
      <c r="E576" t="s">
        <v>1603</v>
      </c>
      <c r="F576" t="s">
        <v>123</v>
      </c>
      <c r="G576" t="s">
        <v>1604</v>
      </c>
      <c r="H576" t="s">
        <v>285</v>
      </c>
      <c r="I576" s="5">
        <v>5000000</v>
      </c>
      <c r="J576">
        <v>2017</v>
      </c>
      <c r="K576">
        <v>6</v>
      </c>
      <c r="L576" t="s">
        <v>3454</v>
      </c>
      <c r="M576">
        <v>2</v>
      </c>
      <c r="N576" t="str">
        <f>TEXT(startup_funding[[#This Row],[Date]],"YYYY_MMMM")</f>
        <v>2017 Jun</v>
      </c>
    </row>
    <row r="577" spans="1:14" x14ac:dyDescent="0.3">
      <c r="A577">
        <v>774</v>
      </c>
      <c r="B577" s="2">
        <v>42912</v>
      </c>
      <c r="C577" t="s">
        <v>479</v>
      </c>
      <c r="D577" t="s">
        <v>323</v>
      </c>
      <c r="E577" t="s">
        <v>334</v>
      </c>
      <c r="F577" t="s">
        <v>8</v>
      </c>
      <c r="G577" t="s">
        <v>158</v>
      </c>
      <c r="H577" t="s">
        <v>285</v>
      </c>
      <c r="I577" s="5">
        <v>71000000</v>
      </c>
      <c r="J577">
        <v>2017</v>
      </c>
      <c r="K577">
        <v>6</v>
      </c>
      <c r="L577" t="s">
        <v>3454</v>
      </c>
      <c r="M577">
        <v>2</v>
      </c>
      <c r="N577" t="str">
        <f>TEXT(startup_funding[[#This Row],[Date]],"YYYY_MMMM")</f>
        <v>2017 Jun</v>
      </c>
    </row>
    <row r="578" spans="1:14" x14ac:dyDescent="0.3">
      <c r="A578">
        <v>775</v>
      </c>
      <c r="B578" s="2">
        <v>42912</v>
      </c>
      <c r="C578" t="s">
        <v>1605</v>
      </c>
      <c r="D578" t="s">
        <v>428</v>
      </c>
      <c r="E578" t="s">
        <v>1606</v>
      </c>
      <c r="F578" t="s">
        <v>59</v>
      </c>
      <c r="G578" t="s">
        <v>1607</v>
      </c>
      <c r="H578" t="s">
        <v>285</v>
      </c>
      <c r="I578" s="5">
        <v>4000000</v>
      </c>
      <c r="J578">
        <v>2017</v>
      </c>
      <c r="K578">
        <v>6</v>
      </c>
      <c r="L578" t="s">
        <v>3454</v>
      </c>
      <c r="M578">
        <v>2</v>
      </c>
      <c r="N578" t="str">
        <f>TEXT(startup_funding[[#This Row],[Date]],"YYYY_MMMM")</f>
        <v>2017 Jun</v>
      </c>
    </row>
    <row r="579" spans="1:14" x14ac:dyDescent="0.3">
      <c r="A579">
        <v>776</v>
      </c>
      <c r="B579" s="2">
        <v>42913</v>
      </c>
      <c r="C579" t="s">
        <v>1608</v>
      </c>
      <c r="D579" t="s">
        <v>428</v>
      </c>
      <c r="E579" t="s">
        <v>1609</v>
      </c>
      <c r="F579" t="s">
        <v>17</v>
      </c>
      <c r="G579" t="s">
        <v>1610</v>
      </c>
      <c r="H579" t="s">
        <v>285</v>
      </c>
      <c r="I579" s="5">
        <v>5000000</v>
      </c>
      <c r="J579">
        <v>2017</v>
      </c>
      <c r="K579">
        <v>6</v>
      </c>
      <c r="L579" t="s">
        <v>3454</v>
      </c>
      <c r="M579">
        <v>2</v>
      </c>
      <c r="N579" t="str">
        <f>TEXT(startup_funding[[#This Row],[Date]],"YYYY_MMMM")</f>
        <v>2017 Jun</v>
      </c>
    </row>
    <row r="580" spans="1:14" x14ac:dyDescent="0.3">
      <c r="A580">
        <v>778</v>
      </c>
      <c r="B580" s="2">
        <v>42913</v>
      </c>
      <c r="C580" t="s">
        <v>1611</v>
      </c>
      <c r="D580" t="s">
        <v>323</v>
      </c>
      <c r="E580" t="s">
        <v>1612</v>
      </c>
      <c r="F580" t="s">
        <v>30</v>
      </c>
      <c r="G580" t="s">
        <v>1613</v>
      </c>
      <c r="H580" t="s">
        <v>82</v>
      </c>
      <c r="I580" s="5">
        <v>311000</v>
      </c>
      <c r="J580">
        <v>2017</v>
      </c>
      <c r="K580">
        <v>6</v>
      </c>
      <c r="L580" t="s">
        <v>3454</v>
      </c>
      <c r="M580">
        <v>2</v>
      </c>
      <c r="N580" t="str">
        <f>TEXT(startup_funding[[#This Row],[Date]],"YYYY_MMMM")</f>
        <v>2017 Jun</v>
      </c>
    </row>
    <row r="581" spans="1:14" x14ac:dyDescent="0.3">
      <c r="A581">
        <v>780</v>
      </c>
      <c r="B581" s="2">
        <v>42914</v>
      </c>
      <c r="C581" t="s">
        <v>1614</v>
      </c>
      <c r="D581" t="s">
        <v>428</v>
      </c>
      <c r="E581" t="s">
        <v>1615</v>
      </c>
      <c r="F581" t="s">
        <v>19</v>
      </c>
      <c r="G581" t="s">
        <v>1616</v>
      </c>
      <c r="H581" t="s">
        <v>285</v>
      </c>
      <c r="I581" s="5">
        <v>3000000</v>
      </c>
      <c r="J581">
        <v>2017</v>
      </c>
      <c r="K581">
        <v>6</v>
      </c>
      <c r="L581" t="s">
        <v>3454</v>
      </c>
      <c r="M581">
        <v>2</v>
      </c>
      <c r="N581" t="str">
        <f>TEXT(startup_funding[[#This Row],[Date]],"YYYY_MMMM")</f>
        <v>2017 Jun</v>
      </c>
    </row>
    <row r="582" spans="1:14" x14ac:dyDescent="0.3">
      <c r="A582">
        <v>781</v>
      </c>
      <c r="B582" s="2">
        <v>42914</v>
      </c>
      <c r="C582" t="s">
        <v>1617</v>
      </c>
      <c r="D582" t="s">
        <v>428</v>
      </c>
      <c r="E582" t="s">
        <v>1618</v>
      </c>
      <c r="F582" t="s">
        <v>8</v>
      </c>
      <c r="G582" t="s">
        <v>1619</v>
      </c>
      <c r="H582" t="s">
        <v>285</v>
      </c>
      <c r="I582" s="5">
        <v>2000000</v>
      </c>
      <c r="J582">
        <v>2017</v>
      </c>
      <c r="K582">
        <v>6</v>
      </c>
      <c r="L582" t="s">
        <v>3454</v>
      </c>
      <c r="M582">
        <v>2</v>
      </c>
      <c r="N582" t="str">
        <f>TEXT(startup_funding[[#This Row],[Date]],"YYYY_MMMM")</f>
        <v>2017 Jun</v>
      </c>
    </row>
    <row r="583" spans="1:14" x14ac:dyDescent="0.3">
      <c r="A583">
        <v>782</v>
      </c>
      <c r="B583" s="2">
        <v>42915</v>
      </c>
      <c r="C583" t="s">
        <v>1620</v>
      </c>
      <c r="D583" t="s">
        <v>428</v>
      </c>
      <c r="E583" t="s">
        <v>1621</v>
      </c>
      <c r="F583" t="s">
        <v>17</v>
      </c>
      <c r="G583" t="s">
        <v>1622</v>
      </c>
      <c r="H583" t="s">
        <v>285</v>
      </c>
      <c r="I583" s="5">
        <v>1000000</v>
      </c>
      <c r="J583">
        <v>2017</v>
      </c>
      <c r="K583">
        <v>6</v>
      </c>
      <c r="L583" t="s">
        <v>3454</v>
      </c>
      <c r="M583">
        <v>2</v>
      </c>
      <c r="N583" t="str">
        <f>TEXT(startup_funding[[#This Row],[Date]],"YYYY_MMMM")</f>
        <v>2017 Jun</v>
      </c>
    </row>
    <row r="584" spans="1:14" x14ac:dyDescent="0.3">
      <c r="A584">
        <v>785</v>
      </c>
      <c r="B584" s="2">
        <v>42916</v>
      </c>
      <c r="C584" t="s">
        <v>1623</v>
      </c>
      <c r="D584" t="s">
        <v>428</v>
      </c>
      <c r="E584" t="s">
        <v>1624</v>
      </c>
      <c r="F584" t="s">
        <v>161</v>
      </c>
      <c r="G584" t="s">
        <v>1625</v>
      </c>
      <c r="H584" t="s">
        <v>285</v>
      </c>
      <c r="I584" s="5">
        <v>21000000</v>
      </c>
      <c r="J584">
        <v>2017</v>
      </c>
      <c r="K584">
        <v>6</v>
      </c>
      <c r="L584" t="s">
        <v>3454</v>
      </c>
      <c r="M584">
        <v>2</v>
      </c>
      <c r="N584" t="str">
        <f>TEXT(startup_funding[[#This Row],[Date]],"YYYY_MMMM")</f>
        <v>2017 Jun</v>
      </c>
    </row>
    <row r="585" spans="1:14" x14ac:dyDescent="0.3">
      <c r="A585">
        <v>786</v>
      </c>
      <c r="B585" s="2">
        <v>42856</v>
      </c>
      <c r="C585" t="s">
        <v>1626</v>
      </c>
      <c r="D585" t="s">
        <v>428</v>
      </c>
      <c r="E585" t="s">
        <v>1627</v>
      </c>
      <c r="F585" t="s">
        <v>123</v>
      </c>
      <c r="G585" t="s">
        <v>1628</v>
      </c>
      <c r="H585" t="s">
        <v>285</v>
      </c>
      <c r="I585" s="5">
        <v>73700000</v>
      </c>
      <c r="J585">
        <v>2017</v>
      </c>
      <c r="K585">
        <v>5</v>
      </c>
      <c r="L585" t="s">
        <v>3455</v>
      </c>
      <c r="M585">
        <v>2</v>
      </c>
      <c r="N585" t="str">
        <f>TEXT(startup_funding[[#This Row],[Date]],"YYYY_MMMM")</f>
        <v>2017 May</v>
      </c>
    </row>
    <row r="586" spans="1:14" x14ac:dyDescent="0.3">
      <c r="A586">
        <v>787</v>
      </c>
      <c r="B586" s="2">
        <v>42856</v>
      </c>
      <c r="C586" t="s">
        <v>1308</v>
      </c>
      <c r="D586" t="s">
        <v>323</v>
      </c>
      <c r="E586" t="s">
        <v>1629</v>
      </c>
      <c r="F586" t="s">
        <v>161</v>
      </c>
      <c r="G586" t="s">
        <v>1630</v>
      </c>
      <c r="H586" t="s">
        <v>285</v>
      </c>
      <c r="I586" s="5">
        <v>10000000</v>
      </c>
      <c r="J586">
        <v>2017</v>
      </c>
      <c r="K586">
        <v>5</v>
      </c>
      <c r="L586" t="s">
        <v>3455</v>
      </c>
      <c r="M586">
        <v>2</v>
      </c>
      <c r="N586" t="str">
        <f>TEXT(startup_funding[[#This Row],[Date]],"YYYY_MMMM")</f>
        <v>2017 May</v>
      </c>
    </row>
    <row r="587" spans="1:14" x14ac:dyDescent="0.3">
      <c r="A587">
        <v>788</v>
      </c>
      <c r="B587" s="2">
        <v>42857</v>
      </c>
      <c r="C587" t="s">
        <v>1631</v>
      </c>
      <c r="D587" t="s">
        <v>28</v>
      </c>
      <c r="E587" t="s">
        <v>1632</v>
      </c>
      <c r="F587" t="s">
        <v>123</v>
      </c>
      <c r="G587" t="s">
        <v>1633</v>
      </c>
      <c r="H587" t="s">
        <v>82</v>
      </c>
      <c r="I587" s="5">
        <v>1500000</v>
      </c>
      <c r="J587">
        <v>2017</v>
      </c>
      <c r="K587">
        <v>5</v>
      </c>
      <c r="L587" t="s">
        <v>3455</v>
      </c>
      <c r="M587">
        <v>2</v>
      </c>
      <c r="N587" t="str">
        <f>TEXT(startup_funding[[#This Row],[Date]],"YYYY_MMMM")</f>
        <v>2017 May</v>
      </c>
    </row>
    <row r="588" spans="1:14" x14ac:dyDescent="0.3">
      <c r="A588">
        <v>789</v>
      </c>
      <c r="B588" s="2">
        <v>42857</v>
      </c>
      <c r="C588" t="s">
        <v>1634</v>
      </c>
      <c r="D588" t="s">
        <v>21</v>
      </c>
      <c r="E588" t="s">
        <v>1635</v>
      </c>
      <c r="F588" t="s">
        <v>8</v>
      </c>
      <c r="G588" t="s">
        <v>1636</v>
      </c>
      <c r="H588" t="s">
        <v>285</v>
      </c>
      <c r="I588" s="5">
        <v>10000000</v>
      </c>
      <c r="J588">
        <v>2017</v>
      </c>
      <c r="K588">
        <v>5</v>
      </c>
      <c r="L588" t="s">
        <v>3455</v>
      </c>
      <c r="M588">
        <v>2</v>
      </c>
      <c r="N588" t="str">
        <f>TEXT(startup_funding[[#This Row],[Date]],"YYYY_MMMM")</f>
        <v>2017 May</v>
      </c>
    </row>
    <row r="589" spans="1:14" x14ac:dyDescent="0.3">
      <c r="A589">
        <v>792</v>
      </c>
      <c r="B589" s="2">
        <v>42858</v>
      </c>
      <c r="C589" t="s">
        <v>1556</v>
      </c>
      <c r="D589" t="s">
        <v>428</v>
      </c>
      <c r="E589" t="s">
        <v>1557</v>
      </c>
      <c r="F589" t="s">
        <v>8</v>
      </c>
      <c r="G589" t="s">
        <v>1637</v>
      </c>
      <c r="H589" t="s">
        <v>285</v>
      </c>
      <c r="I589" s="5">
        <v>104500000</v>
      </c>
      <c r="J589">
        <v>2017</v>
      </c>
      <c r="K589">
        <v>5</v>
      </c>
      <c r="L589" t="s">
        <v>3455</v>
      </c>
      <c r="M589">
        <v>2</v>
      </c>
      <c r="N589" t="str">
        <f>TEXT(startup_funding[[#This Row],[Date]],"YYYY_MMMM")</f>
        <v>2017 May</v>
      </c>
    </row>
    <row r="590" spans="1:14" x14ac:dyDescent="0.3">
      <c r="A590">
        <v>799</v>
      </c>
      <c r="B590" s="2">
        <v>42860</v>
      </c>
      <c r="C590" t="s">
        <v>1638</v>
      </c>
      <c r="D590" t="s">
        <v>428</v>
      </c>
      <c r="E590" t="s">
        <v>1639</v>
      </c>
      <c r="F590" t="s">
        <v>8</v>
      </c>
      <c r="G590" t="s">
        <v>1640</v>
      </c>
      <c r="H590" t="s">
        <v>82</v>
      </c>
      <c r="I590" s="5">
        <v>233000</v>
      </c>
      <c r="J590">
        <v>2017</v>
      </c>
      <c r="K590">
        <v>5</v>
      </c>
      <c r="L590" t="s">
        <v>3455</v>
      </c>
      <c r="M590">
        <v>2</v>
      </c>
      <c r="N590" t="str">
        <f>TEXT(startup_funding[[#This Row],[Date]],"YYYY_MMMM")</f>
        <v>2017 May</v>
      </c>
    </row>
    <row r="591" spans="1:14" x14ac:dyDescent="0.3">
      <c r="A591">
        <v>800</v>
      </c>
      <c r="B591" s="2">
        <v>42863</v>
      </c>
      <c r="C591" t="s">
        <v>1641</v>
      </c>
      <c r="D591" t="s">
        <v>323</v>
      </c>
      <c r="E591" t="s">
        <v>1642</v>
      </c>
      <c r="F591" t="s">
        <v>161</v>
      </c>
      <c r="G591" t="s">
        <v>1643</v>
      </c>
      <c r="H591" t="s">
        <v>285</v>
      </c>
      <c r="I591" s="5">
        <v>700000</v>
      </c>
      <c r="J591">
        <v>2017</v>
      </c>
      <c r="K591">
        <v>5</v>
      </c>
      <c r="L591" t="s">
        <v>3455</v>
      </c>
      <c r="M591">
        <v>2</v>
      </c>
      <c r="N591" t="str">
        <f>TEXT(startup_funding[[#This Row],[Date]],"YYYY_MMMM")</f>
        <v>2017 May</v>
      </c>
    </row>
    <row r="592" spans="1:14" x14ac:dyDescent="0.3">
      <c r="A592">
        <v>803</v>
      </c>
      <c r="B592" s="2">
        <v>42863</v>
      </c>
      <c r="C592" t="s">
        <v>1644</v>
      </c>
      <c r="D592" t="s">
        <v>837</v>
      </c>
      <c r="E592" t="s">
        <v>1645</v>
      </c>
      <c r="F592" t="s">
        <v>17</v>
      </c>
      <c r="G592" t="s">
        <v>1646</v>
      </c>
      <c r="H592" t="s">
        <v>82</v>
      </c>
      <c r="I592" s="5">
        <v>1000000</v>
      </c>
      <c r="J592">
        <v>2017</v>
      </c>
      <c r="K592">
        <v>5</v>
      </c>
      <c r="L592" t="s">
        <v>3455</v>
      </c>
      <c r="M592">
        <v>2</v>
      </c>
      <c r="N592" t="str">
        <f>TEXT(startup_funding[[#This Row],[Date]],"YYYY_MMMM")</f>
        <v>2017 May</v>
      </c>
    </row>
    <row r="593" spans="1:14" x14ac:dyDescent="0.3">
      <c r="A593">
        <v>804</v>
      </c>
      <c r="B593" s="2">
        <v>42863</v>
      </c>
      <c r="C593" t="s">
        <v>1647</v>
      </c>
      <c r="D593" t="s">
        <v>28</v>
      </c>
      <c r="E593" t="s">
        <v>1648</v>
      </c>
      <c r="F593" t="s">
        <v>8</v>
      </c>
      <c r="G593" t="s">
        <v>1649</v>
      </c>
      <c r="H593" t="s">
        <v>285</v>
      </c>
      <c r="I593" s="5">
        <v>5000000</v>
      </c>
      <c r="J593">
        <v>2017</v>
      </c>
      <c r="K593">
        <v>5</v>
      </c>
      <c r="L593" t="s">
        <v>3455</v>
      </c>
      <c r="M593">
        <v>2</v>
      </c>
      <c r="N593" t="str">
        <f>TEXT(startup_funding[[#This Row],[Date]],"YYYY_MMMM")</f>
        <v>2017 May</v>
      </c>
    </row>
    <row r="594" spans="1:14" x14ac:dyDescent="0.3">
      <c r="A594">
        <v>805</v>
      </c>
      <c r="B594" s="2">
        <v>42863</v>
      </c>
      <c r="C594" t="s">
        <v>1015</v>
      </c>
      <c r="D594" t="s">
        <v>28</v>
      </c>
      <c r="E594" t="s">
        <v>1584</v>
      </c>
      <c r="F594" t="s">
        <v>8</v>
      </c>
      <c r="G594" t="s">
        <v>1650</v>
      </c>
      <c r="H594" t="s">
        <v>285</v>
      </c>
      <c r="I594" s="5">
        <v>3200000</v>
      </c>
      <c r="J594">
        <v>2017</v>
      </c>
      <c r="K594">
        <v>5</v>
      </c>
      <c r="L594" t="s">
        <v>3455</v>
      </c>
      <c r="M594">
        <v>2</v>
      </c>
      <c r="N594" t="str">
        <f>TEXT(startup_funding[[#This Row],[Date]],"YYYY_MMMM")</f>
        <v>2017 May</v>
      </c>
    </row>
    <row r="595" spans="1:14" x14ac:dyDescent="0.3">
      <c r="A595">
        <v>806</v>
      </c>
      <c r="B595" s="2">
        <v>42864</v>
      </c>
      <c r="C595" t="s">
        <v>1651</v>
      </c>
      <c r="D595" t="s">
        <v>28</v>
      </c>
      <c r="E595" t="s">
        <v>1652</v>
      </c>
      <c r="F595" t="s">
        <v>17</v>
      </c>
      <c r="G595" t="s">
        <v>1653</v>
      </c>
      <c r="H595" t="s">
        <v>82</v>
      </c>
      <c r="I595" s="5">
        <v>50000</v>
      </c>
      <c r="J595">
        <v>2017</v>
      </c>
      <c r="K595">
        <v>5</v>
      </c>
      <c r="L595" t="s">
        <v>3455</v>
      </c>
      <c r="M595">
        <v>2</v>
      </c>
      <c r="N595" t="str">
        <f>TEXT(startup_funding[[#This Row],[Date]],"YYYY_MMMM")</f>
        <v>2017 May</v>
      </c>
    </row>
    <row r="596" spans="1:14" x14ac:dyDescent="0.3">
      <c r="A596">
        <v>811</v>
      </c>
      <c r="B596" s="2">
        <v>42865</v>
      </c>
      <c r="C596" t="s">
        <v>1654</v>
      </c>
      <c r="D596" t="s">
        <v>428</v>
      </c>
      <c r="E596" t="s">
        <v>1655</v>
      </c>
      <c r="F596" t="s">
        <v>59</v>
      </c>
      <c r="G596" t="s">
        <v>1656</v>
      </c>
      <c r="H596" t="s">
        <v>285</v>
      </c>
      <c r="I596" s="5">
        <v>1400000</v>
      </c>
      <c r="J596">
        <v>2017</v>
      </c>
      <c r="K596">
        <v>5</v>
      </c>
      <c r="L596" t="s">
        <v>3455</v>
      </c>
      <c r="M596">
        <v>2</v>
      </c>
      <c r="N596" t="str">
        <f>TEXT(startup_funding[[#This Row],[Date]],"YYYY_MMMM")</f>
        <v>2017 May</v>
      </c>
    </row>
    <row r="597" spans="1:14" x14ac:dyDescent="0.3">
      <c r="A597">
        <v>812</v>
      </c>
      <c r="B597" s="2">
        <v>42865</v>
      </c>
      <c r="C597" t="s">
        <v>1657</v>
      </c>
      <c r="D597" t="s">
        <v>323</v>
      </c>
      <c r="E597" t="s">
        <v>334</v>
      </c>
      <c r="F597" t="s">
        <v>161</v>
      </c>
      <c r="G597" t="s">
        <v>449</v>
      </c>
      <c r="H597" t="s">
        <v>285</v>
      </c>
      <c r="I597" s="5">
        <v>7700000</v>
      </c>
      <c r="J597">
        <v>2017</v>
      </c>
      <c r="K597">
        <v>5</v>
      </c>
      <c r="L597" t="s">
        <v>3455</v>
      </c>
      <c r="M597">
        <v>2</v>
      </c>
      <c r="N597" t="str">
        <f>TEXT(startup_funding[[#This Row],[Date]],"YYYY_MMMM")</f>
        <v>2017 May</v>
      </c>
    </row>
    <row r="598" spans="1:14" x14ac:dyDescent="0.3">
      <c r="A598">
        <v>813</v>
      </c>
      <c r="B598" s="2">
        <v>42865</v>
      </c>
      <c r="C598" t="s">
        <v>1658</v>
      </c>
      <c r="D598" t="s">
        <v>428</v>
      </c>
      <c r="E598" t="s">
        <v>1659</v>
      </c>
      <c r="F598" t="s">
        <v>8</v>
      </c>
      <c r="G598" t="s">
        <v>1154</v>
      </c>
      <c r="H598" t="s">
        <v>82</v>
      </c>
      <c r="I598" s="5">
        <v>600000</v>
      </c>
      <c r="J598">
        <v>2017</v>
      </c>
      <c r="K598">
        <v>5</v>
      </c>
      <c r="L598" t="s">
        <v>3455</v>
      </c>
      <c r="M598">
        <v>2</v>
      </c>
      <c r="N598" t="str">
        <f>TEXT(startup_funding[[#This Row],[Date]],"YYYY_MMMM")</f>
        <v>2017 May</v>
      </c>
    </row>
    <row r="599" spans="1:14" x14ac:dyDescent="0.3">
      <c r="A599">
        <v>815</v>
      </c>
      <c r="B599" s="2">
        <v>42866</v>
      </c>
      <c r="C599" t="s">
        <v>1316</v>
      </c>
      <c r="D599" t="s">
        <v>428</v>
      </c>
      <c r="E599" t="s">
        <v>258</v>
      </c>
      <c r="F599" t="s">
        <v>30</v>
      </c>
      <c r="G599" t="s">
        <v>1660</v>
      </c>
      <c r="H599" t="s">
        <v>285</v>
      </c>
      <c r="I599" s="5">
        <v>4000000</v>
      </c>
      <c r="J599">
        <v>2017</v>
      </c>
      <c r="K599">
        <v>5</v>
      </c>
      <c r="L599" t="s">
        <v>3455</v>
      </c>
      <c r="M599">
        <v>2</v>
      </c>
      <c r="N599" t="str">
        <f>TEXT(startup_funding[[#This Row],[Date]],"YYYY_MMMM")</f>
        <v>2017 May</v>
      </c>
    </row>
    <row r="600" spans="1:14" x14ac:dyDescent="0.3">
      <c r="A600">
        <v>818</v>
      </c>
      <c r="B600" s="2">
        <v>42867</v>
      </c>
      <c r="C600" t="s">
        <v>1661</v>
      </c>
      <c r="D600" t="s">
        <v>428</v>
      </c>
      <c r="E600" t="s">
        <v>1662</v>
      </c>
      <c r="F600" t="s">
        <v>17</v>
      </c>
      <c r="G600" t="s">
        <v>1663</v>
      </c>
      <c r="H600" t="s">
        <v>285</v>
      </c>
      <c r="I600" s="5">
        <v>5000000</v>
      </c>
      <c r="J600">
        <v>2017</v>
      </c>
      <c r="K600">
        <v>5</v>
      </c>
      <c r="L600" t="s">
        <v>3455</v>
      </c>
      <c r="M600">
        <v>2</v>
      </c>
      <c r="N600" t="str">
        <f>TEXT(startup_funding[[#This Row],[Date]],"YYYY_MMMM")</f>
        <v>2017 May</v>
      </c>
    </row>
    <row r="601" spans="1:14" x14ac:dyDescent="0.3">
      <c r="A601">
        <v>820</v>
      </c>
      <c r="B601" s="2">
        <v>42867</v>
      </c>
      <c r="C601" t="s">
        <v>1664</v>
      </c>
      <c r="D601" t="s">
        <v>428</v>
      </c>
      <c r="E601" t="s">
        <v>1665</v>
      </c>
      <c r="F601" t="s">
        <v>19</v>
      </c>
      <c r="G601" t="s">
        <v>1666</v>
      </c>
      <c r="H601" t="s">
        <v>285</v>
      </c>
      <c r="I601" s="5">
        <v>466000</v>
      </c>
      <c r="J601">
        <v>2017</v>
      </c>
      <c r="K601">
        <v>5</v>
      </c>
      <c r="L601" t="s">
        <v>3455</v>
      </c>
      <c r="M601">
        <v>2</v>
      </c>
      <c r="N601" t="str">
        <f>TEXT(startup_funding[[#This Row],[Date]],"YYYY_MMMM")</f>
        <v>2017 May</v>
      </c>
    </row>
    <row r="602" spans="1:14" x14ac:dyDescent="0.3">
      <c r="A602">
        <v>822</v>
      </c>
      <c r="B602" s="2">
        <v>42870</v>
      </c>
      <c r="C602" t="s">
        <v>1667</v>
      </c>
      <c r="D602" t="s">
        <v>28</v>
      </c>
      <c r="E602" t="s">
        <v>1668</v>
      </c>
      <c r="F602" t="s">
        <v>8</v>
      </c>
      <c r="G602" t="s">
        <v>1669</v>
      </c>
      <c r="H602" t="s">
        <v>82</v>
      </c>
      <c r="I602" s="5">
        <v>500000</v>
      </c>
      <c r="J602">
        <v>2017</v>
      </c>
      <c r="K602">
        <v>5</v>
      </c>
      <c r="L602" t="s">
        <v>3455</v>
      </c>
      <c r="M602">
        <v>2</v>
      </c>
      <c r="N602" t="str">
        <f>TEXT(startup_funding[[#This Row],[Date]],"YYYY_MMMM")</f>
        <v>2017 May</v>
      </c>
    </row>
    <row r="603" spans="1:14" x14ac:dyDescent="0.3">
      <c r="A603">
        <v>825</v>
      </c>
      <c r="B603" s="2">
        <v>42871</v>
      </c>
      <c r="C603" t="s">
        <v>1670</v>
      </c>
      <c r="D603" t="s">
        <v>28</v>
      </c>
      <c r="E603" t="s">
        <v>1671</v>
      </c>
      <c r="F603" t="s">
        <v>19</v>
      </c>
      <c r="G603" t="s">
        <v>1672</v>
      </c>
      <c r="H603" t="s">
        <v>285</v>
      </c>
      <c r="I603" s="5">
        <v>3000000</v>
      </c>
      <c r="J603">
        <v>2017</v>
      </c>
      <c r="K603">
        <v>5</v>
      </c>
      <c r="L603" t="s">
        <v>3455</v>
      </c>
      <c r="M603">
        <v>2</v>
      </c>
      <c r="N603" t="str">
        <f>TEXT(startup_funding[[#This Row],[Date]],"YYYY_MMMM")</f>
        <v>2017 May</v>
      </c>
    </row>
    <row r="604" spans="1:14" x14ac:dyDescent="0.3">
      <c r="A604">
        <v>826</v>
      </c>
      <c r="B604" s="2">
        <v>42871</v>
      </c>
      <c r="C604" t="s">
        <v>1580</v>
      </c>
      <c r="D604" t="s">
        <v>323</v>
      </c>
      <c r="E604" t="s">
        <v>1673</v>
      </c>
      <c r="F604" t="s">
        <v>19</v>
      </c>
      <c r="G604" t="s">
        <v>1674</v>
      </c>
      <c r="H604" t="s">
        <v>285</v>
      </c>
      <c r="I604" s="5">
        <v>500000</v>
      </c>
      <c r="J604">
        <v>2017</v>
      </c>
      <c r="K604">
        <v>5</v>
      </c>
      <c r="L604" t="s">
        <v>3455</v>
      </c>
      <c r="M604">
        <v>2</v>
      </c>
      <c r="N604" t="str">
        <f>TEXT(startup_funding[[#This Row],[Date]],"YYYY_MMMM")</f>
        <v>2017 May</v>
      </c>
    </row>
    <row r="605" spans="1:14" x14ac:dyDescent="0.3">
      <c r="A605">
        <v>828</v>
      </c>
      <c r="B605" s="2">
        <v>42872</v>
      </c>
      <c r="C605" t="s">
        <v>563</v>
      </c>
      <c r="D605" t="s">
        <v>428</v>
      </c>
      <c r="E605" t="s">
        <v>258</v>
      </c>
      <c r="F605" t="s">
        <v>19</v>
      </c>
      <c r="G605" t="s">
        <v>1675</v>
      </c>
      <c r="H605" t="s">
        <v>285</v>
      </c>
      <c r="I605" s="5">
        <v>5300000</v>
      </c>
      <c r="J605">
        <v>2017</v>
      </c>
      <c r="K605">
        <v>5</v>
      </c>
      <c r="L605" t="s">
        <v>3455</v>
      </c>
      <c r="M605">
        <v>2</v>
      </c>
      <c r="N605" t="str">
        <f>TEXT(startup_funding[[#This Row],[Date]],"YYYY_MMMM")</f>
        <v>2017 May</v>
      </c>
    </row>
    <row r="606" spans="1:14" x14ac:dyDescent="0.3">
      <c r="A606">
        <v>829</v>
      </c>
      <c r="B606" s="2">
        <v>42873</v>
      </c>
      <c r="C606" t="s">
        <v>1676</v>
      </c>
      <c r="D606" t="s">
        <v>323</v>
      </c>
      <c r="E606" t="s">
        <v>1677</v>
      </c>
      <c r="F606" t="s">
        <v>19</v>
      </c>
      <c r="G606" t="s">
        <v>1678</v>
      </c>
      <c r="H606" t="s">
        <v>82</v>
      </c>
      <c r="I606" s="5">
        <v>1000000</v>
      </c>
      <c r="J606">
        <v>2017</v>
      </c>
      <c r="K606">
        <v>5</v>
      </c>
      <c r="L606" t="s">
        <v>3455</v>
      </c>
      <c r="M606">
        <v>2</v>
      </c>
      <c r="N606" t="str">
        <f>TEXT(startup_funding[[#This Row],[Date]],"YYYY_MMMM")</f>
        <v>2017 May</v>
      </c>
    </row>
    <row r="607" spans="1:14" x14ac:dyDescent="0.3">
      <c r="A607">
        <v>831</v>
      </c>
      <c r="B607" s="2">
        <v>42873</v>
      </c>
      <c r="C607" t="s">
        <v>100</v>
      </c>
      <c r="D607" t="s">
        <v>323</v>
      </c>
      <c r="E607" t="s">
        <v>101</v>
      </c>
      <c r="F607" t="s">
        <v>8</v>
      </c>
      <c r="G607" t="s">
        <v>1679</v>
      </c>
      <c r="H607" t="s">
        <v>285</v>
      </c>
      <c r="I607" s="5">
        <v>1400000000</v>
      </c>
      <c r="J607">
        <v>2017</v>
      </c>
      <c r="K607">
        <v>5</v>
      </c>
      <c r="L607" t="s">
        <v>3455</v>
      </c>
      <c r="M607">
        <v>2</v>
      </c>
      <c r="N607" t="str">
        <f>TEXT(startup_funding[[#This Row],[Date]],"YYYY_MMMM")</f>
        <v>2017 May</v>
      </c>
    </row>
    <row r="608" spans="1:14" x14ac:dyDescent="0.3">
      <c r="A608">
        <v>832</v>
      </c>
      <c r="B608" s="2">
        <v>42874</v>
      </c>
      <c r="C608" t="s">
        <v>1680</v>
      </c>
      <c r="D608" t="s">
        <v>428</v>
      </c>
      <c r="E608" t="s">
        <v>1594</v>
      </c>
      <c r="F608" t="s">
        <v>8</v>
      </c>
      <c r="G608" t="s">
        <v>1681</v>
      </c>
      <c r="H608" t="s">
        <v>82</v>
      </c>
      <c r="I608" s="5">
        <v>1000000</v>
      </c>
      <c r="J608">
        <v>2017</v>
      </c>
      <c r="K608">
        <v>5</v>
      </c>
      <c r="L608" t="s">
        <v>3455</v>
      </c>
      <c r="M608">
        <v>2</v>
      </c>
      <c r="N608" t="str">
        <f>TEXT(startup_funding[[#This Row],[Date]],"YYYY_MMMM")</f>
        <v>2017 May</v>
      </c>
    </row>
    <row r="609" spans="1:14" x14ac:dyDescent="0.3">
      <c r="A609">
        <v>835</v>
      </c>
      <c r="B609" s="2">
        <v>42877</v>
      </c>
      <c r="C609" t="s">
        <v>1682</v>
      </c>
      <c r="D609" t="s">
        <v>21</v>
      </c>
      <c r="E609" t="s">
        <v>1683</v>
      </c>
      <c r="F609" t="s">
        <v>17</v>
      </c>
      <c r="G609" t="s">
        <v>426</v>
      </c>
      <c r="H609" t="s">
        <v>285</v>
      </c>
      <c r="I609" s="5">
        <v>30000000</v>
      </c>
      <c r="J609">
        <v>2017</v>
      </c>
      <c r="K609">
        <v>5</v>
      </c>
      <c r="L609" t="s">
        <v>3455</v>
      </c>
      <c r="M609">
        <v>2</v>
      </c>
      <c r="N609" t="str">
        <f>TEXT(startup_funding[[#This Row],[Date]],"YYYY_MMMM")</f>
        <v>2017 May</v>
      </c>
    </row>
    <row r="610" spans="1:14" x14ac:dyDescent="0.3">
      <c r="A610">
        <v>836</v>
      </c>
      <c r="B610" s="2">
        <v>42877</v>
      </c>
      <c r="C610" t="s">
        <v>1684</v>
      </c>
      <c r="D610" t="s">
        <v>428</v>
      </c>
      <c r="E610" t="s">
        <v>1685</v>
      </c>
      <c r="F610" t="s">
        <v>19</v>
      </c>
      <c r="G610" t="s">
        <v>1686</v>
      </c>
      <c r="H610" t="s">
        <v>82</v>
      </c>
      <c r="I610" s="5">
        <v>500000</v>
      </c>
      <c r="J610">
        <v>2017</v>
      </c>
      <c r="K610">
        <v>5</v>
      </c>
      <c r="L610" t="s">
        <v>3455</v>
      </c>
      <c r="M610">
        <v>2</v>
      </c>
      <c r="N610" t="str">
        <f>TEXT(startup_funding[[#This Row],[Date]],"YYYY_MMMM")</f>
        <v>2017 May</v>
      </c>
    </row>
    <row r="611" spans="1:14" x14ac:dyDescent="0.3">
      <c r="A611">
        <v>838</v>
      </c>
      <c r="B611" s="2">
        <v>42878</v>
      </c>
      <c r="C611" t="s">
        <v>819</v>
      </c>
      <c r="D611" t="s">
        <v>428</v>
      </c>
      <c r="E611" t="s">
        <v>1687</v>
      </c>
      <c r="F611" t="s">
        <v>161</v>
      </c>
      <c r="G611" t="s">
        <v>1688</v>
      </c>
      <c r="H611" t="s">
        <v>285</v>
      </c>
      <c r="I611" s="5">
        <v>6600000</v>
      </c>
      <c r="J611">
        <v>2017</v>
      </c>
      <c r="K611">
        <v>5</v>
      </c>
      <c r="L611" t="s">
        <v>3455</v>
      </c>
      <c r="M611">
        <v>2</v>
      </c>
      <c r="N611" t="str">
        <f>TEXT(startup_funding[[#This Row],[Date]],"YYYY_MMMM")</f>
        <v>2017 May</v>
      </c>
    </row>
    <row r="612" spans="1:14" x14ac:dyDescent="0.3">
      <c r="A612">
        <v>840</v>
      </c>
      <c r="B612" s="2">
        <v>42878</v>
      </c>
      <c r="C612" t="s">
        <v>1689</v>
      </c>
      <c r="D612" t="s">
        <v>428</v>
      </c>
      <c r="E612" t="s">
        <v>1690</v>
      </c>
      <c r="F612" t="s">
        <v>19</v>
      </c>
      <c r="G612" t="s">
        <v>821</v>
      </c>
      <c r="H612" t="s">
        <v>285</v>
      </c>
      <c r="I612" s="5">
        <v>1000000</v>
      </c>
      <c r="J612">
        <v>2017</v>
      </c>
      <c r="K612">
        <v>5</v>
      </c>
      <c r="L612" t="s">
        <v>3455</v>
      </c>
      <c r="M612">
        <v>2</v>
      </c>
      <c r="N612" t="str">
        <f>TEXT(startup_funding[[#This Row],[Date]],"YYYY_MMMM")</f>
        <v>2017 May</v>
      </c>
    </row>
    <row r="613" spans="1:14" x14ac:dyDescent="0.3">
      <c r="A613">
        <v>842</v>
      </c>
      <c r="B613" s="2">
        <v>42880</v>
      </c>
      <c r="C613" t="s">
        <v>77</v>
      </c>
      <c r="D613" t="s">
        <v>3547</v>
      </c>
      <c r="E613" t="s">
        <v>340</v>
      </c>
      <c r="F613" t="s">
        <v>161</v>
      </c>
      <c r="G613" t="s">
        <v>1691</v>
      </c>
      <c r="H613" t="s">
        <v>285</v>
      </c>
      <c r="I613" s="5">
        <v>8000000</v>
      </c>
      <c r="J613">
        <v>2017</v>
      </c>
      <c r="K613">
        <v>5</v>
      </c>
      <c r="L613" t="s">
        <v>3455</v>
      </c>
      <c r="M613">
        <v>2</v>
      </c>
      <c r="N613" t="str">
        <f>TEXT(startup_funding[[#This Row],[Date]],"YYYY_MMMM")</f>
        <v>2017 May</v>
      </c>
    </row>
    <row r="614" spans="1:14" x14ac:dyDescent="0.3">
      <c r="A614">
        <v>847</v>
      </c>
      <c r="B614" s="2">
        <v>42884</v>
      </c>
      <c r="C614" t="s">
        <v>1692</v>
      </c>
      <c r="D614" t="s">
        <v>323</v>
      </c>
      <c r="E614" t="s">
        <v>1693</v>
      </c>
      <c r="F614" t="s">
        <v>19</v>
      </c>
      <c r="G614" t="s">
        <v>1204</v>
      </c>
      <c r="H614" t="s">
        <v>285</v>
      </c>
      <c r="I614" s="5">
        <v>3500000</v>
      </c>
      <c r="J614">
        <v>2017</v>
      </c>
      <c r="K614">
        <v>5</v>
      </c>
      <c r="L614" t="s">
        <v>3455</v>
      </c>
      <c r="M614">
        <v>2</v>
      </c>
      <c r="N614" t="str">
        <f>TEXT(startup_funding[[#This Row],[Date]],"YYYY_MMMM")</f>
        <v>2017 May</v>
      </c>
    </row>
    <row r="615" spans="1:14" x14ac:dyDescent="0.3">
      <c r="A615">
        <v>850</v>
      </c>
      <c r="B615" s="2">
        <v>42885</v>
      </c>
      <c r="C615" t="s">
        <v>1694</v>
      </c>
      <c r="D615" t="s">
        <v>428</v>
      </c>
      <c r="E615" t="s">
        <v>1695</v>
      </c>
      <c r="F615" t="s">
        <v>19</v>
      </c>
      <c r="G615" t="s">
        <v>1696</v>
      </c>
      <c r="H615" t="s">
        <v>285</v>
      </c>
      <c r="I615" s="5">
        <v>1500000</v>
      </c>
      <c r="J615">
        <v>2017</v>
      </c>
      <c r="K615">
        <v>5</v>
      </c>
      <c r="L615" t="s">
        <v>3455</v>
      </c>
      <c r="M615">
        <v>2</v>
      </c>
      <c r="N615" t="str">
        <f>TEXT(startup_funding[[#This Row],[Date]],"YYYY_MMMM")</f>
        <v>2017 May</v>
      </c>
    </row>
    <row r="616" spans="1:14" x14ac:dyDescent="0.3">
      <c r="A616">
        <v>851</v>
      </c>
      <c r="B616" s="2">
        <v>42885</v>
      </c>
      <c r="C616" t="s">
        <v>879</v>
      </c>
      <c r="D616" t="s">
        <v>428</v>
      </c>
      <c r="E616" t="s">
        <v>26</v>
      </c>
      <c r="F616" t="s">
        <v>8</v>
      </c>
      <c r="G616" t="s">
        <v>1697</v>
      </c>
      <c r="H616" t="s">
        <v>285</v>
      </c>
      <c r="I616" s="5">
        <v>80000000</v>
      </c>
      <c r="J616">
        <v>2017</v>
      </c>
      <c r="K616">
        <v>5</v>
      </c>
      <c r="L616" t="s">
        <v>3455</v>
      </c>
      <c r="M616">
        <v>2</v>
      </c>
      <c r="N616" t="str">
        <f>TEXT(startup_funding[[#This Row],[Date]],"YYYY_MMMM")</f>
        <v>2017 May</v>
      </c>
    </row>
    <row r="617" spans="1:14" x14ac:dyDescent="0.3">
      <c r="A617">
        <v>852</v>
      </c>
      <c r="B617" s="2">
        <v>42886</v>
      </c>
      <c r="C617" t="s">
        <v>1698</v>
      </c>
      <c r="D617" t="s">
        <v>323</v>
      </c>
      <c r="E617" t="s">
        <v>1281</v>
      </c>
      <c r="F617" t="s">
        <v>702</v>
      </c>
      <c r="G617" t="s">
        <v>1699</v>
      </c>
      <c r="H617" t="s">
        <v>285</v>
      </c>
      <c r="I617" s="5">
        <v>5000000</v>
      </c>
      <c r="J617">
        <v>2017</v>
      </c>
      <c r="K617">
        <v>5</v>
      </c>
      <c r="L617" t="s">
        <v>3455</v>
      </c>
      <c r="M617">
        <v>2</v>
      </c>
      <c r="N617" t="str">
        <f>TEXT(startup_funding[[#This Row],[Date]],"YYYY_MMMM")</f>
        <v>2017 May</v>
      </c>
    </row>
    <row r="618" spans="1:14" x14ac:dyDescent="0.3">
      <c r="A618">
        <v>853</v>
      </c>
      <c r="B618" s="2">
        <v>42886</v>
      </c>
      <c r="C618" t="s">
        <v>819</v>
      </c>
      <c r="D618" t="s">
        <v>428</v>
      </c>
      <c r="E618" t="s">
        <v>1700</v>
      </c>
      <c r="F618" t="s">
        <v>161</v>
      </c>
      <c r="G618" t="s">
        <v>1701</v>
      </c>
      <c r="H618" t="s">
        <v>285</v>
      </c>
      <c r="I618" s="5">
        <v>7000000</v>
      </c>
      <c r="J618">
        <v>2017</v>
      </c>
      <c r="K618">
        <v>5</v>
      </c>
      <c r="L618" t="s">
        <v>3455</v>
      </c>
      <c r="M618">
        <v>2</v>
      </c>
      <c r="N618" t="str">
        <f>TEXT(startup_funding[[#This Row],[Date]],"YYYY_MMMM")</f>
        <v>2017 May</v>
      </c>
    </row>
    <row r="619" spans="1:14" x14ac:dyDescent="0.3">
      <c r="A619">
        <v>854</v>
      </c>
      <c r="B619" s="2">
        <v>42826</v>
      </c>
      <c r="C619" t="s">
        <v>1254</v>
      </c>
      <c r="D619" t="s">
        <v>428</v>
      </c>
      <c r="E619" t="s">
        <v>1702</v>
      </c>
      <c r="F619" t="s">
        <v>19</v>
      </c>
      <c r="G619" t="s">
        <v>1703</v>
      </c>
      <c r="H619" t="s">
        <v>285</v>
      </c>
      <c r="I619" s="5">
        <v>3800000</v>
      </c>
      <c r="J619">
        <v>2017</v>
      </c>
      <c r="K619">
        <v>4</v>
      </c>
      <c r="L619" t="s">
        <v>3456</v>
      </c>
      <c r="M619">
        <v>2</v>
      </c>
      <c r="N619" t="str">
        <f>TEXT(startup_funding[[#This Row],[Date]],"YYYY_MMMM")</f>
        <v>2017 Apr</v>
      </c>
    </row>
    <row r="620" spans="1:14" x14ac:dyDescent="0.3">
      <c r="A620">
        <v>855</v>
      </c>
      <c r="B620" s="2">
        <v>42828</v>
      </c>
      <c r="C620" t="s">
        <v>1704</v>
      </c>
      <c r="D620" t="s">
        <v>69</v>
      </c>
      <c r="E620" t="s">
        <v>1705</v>
      </c>
      <c r="F620" t="s">
        <v>19</v>
      </c>
      <c r="G620" t="s">
        <v>1706</v>
      </c>
      <c r="H620" t="s">
        <v>285</v>
      </c>
      <c r="I620" s="5">
        <v>8200000</v>
      </c>
      <c r="J620">
        <v>2017</v>
      </c>
      <c r="K620">
        <v>4</v>
      </c>
      <c r="L620" t="s">
        <v>3456</v>
      </c>
      <c r="M620">
        <v>2</v>
      </c>
      <c r="N620" t="str">
        <f>TEXT(startup_funding[[#This Row],[Date]],"YYYY_MMMM")</f>
        <v>2017 Apr</v>
      </c>
    </row>
    <row r="621" spans="1:14" x14ac:dyDescent="0.3">
      <c r="A621">
        <v>857</v>
      </c>
      <c r="B621" s="2">
        <v>42828</v>
      </c>
      <c r="C621" t="s">
        <v>1707</v>
      </c>
      <c r="D621" t="s">
        <v>216</v>
      </c>
      <c r="E621" t="s">
        <v>1708</v>
      </c>
      <c r="F621" t="s">
        <v>59</v>
      </c>
      <c r="G621" t="s">
        <v>1709</v>
      </c>
      <c r="H621" t="s">
        <v>285</v>
      </c>
      <c r="I621" s="5">
        <v>40000000</v>
      </c>
      <c r="J621">
        <v>2017</v>
      </c>
      <c r="K621">
        <v>4</v>
      </c>
      <c r="L621" t="s">
        <v>3456</v>
      </c>
      <c r="M621">
        <v>2</v>
      </c>
      <c r="N621" t="str">
        <f>TEXT(startup_funding[[#This Row],[Date]],"YYYY_MMMM")</f>
        <v>2017 Apr</v>
      </c>
    </row>
    <row r="622" spans="1:14" x14ac:dyDescent="0.3">
      <c r="A622">
        <v>860</v>
      </c>
      <c r="B622" s="2">
        <v>42829</v>
      </c>
      <c r="C622" t="s">
        <v>1710</v>
      </c>
      <c r="D622" t="s">
        <v>837</v>
      </c>
      <c r="E622" t="s">
        <v>1711</v>
      </c>
      <c r="F622" t="s">
        <v>22</v>
      </c>
      <c r="G622" t="s">
        <v>1712</v>
      </c>
      <c r="H622" t="s">
        <v>285</v>
      </c>
      <c r="I622" s="5">
        <v>2700000</v>
      </c>
      <c r="J622">
        <v>2017</v>
      </c>
      <c r="K622">
        <v>4</v>
      </c>
      <c r="L622" t="s">
        <v>3456</v>
      </c>
      <c r="M622">
        <v>2</v>
      </c>
      <c r="N622" t="str">
        <f>TEXT(startup_funding[[#This Row],[Date]],"YYYY_MMMM")</f>
        <v>2017 Apr</v>
      </c>
    </row>
    <row r="623" spans="1:14" x14ac:dyDescent="0.3">
      <c r="A623">
        <v>861</v>
      </c>
      <c r="B623" s="2">
        <v>42829</v>
      </c>
      <c r="C623" t="s">
        <v>1713</v>
      </c>
      <c r="D623" t="s">
        <v>28</v>
      </c>
      <c r="E623" t="s">
        <v>1714</v>
      </c>
      <c r="F623" t="s">
        <v>8</v>
      </c>
      <c r="G623" t="s">
        <v>1072</v>
      </c>
      <c r="H623" t="s">
        <v>285</v>
      </c>
      <c r="I623" s="5">
        <v>6100000</v>
      </c>
      <c r="J623">
        <v>2017</v>
      </c>
      <c r="K623">
        <v>4</v>
      </c>
      <c r="L623" t="s">
        <v>3456</v>
      </c>
      <c r="M623">
        <v>2</v>
      </c>
      <c r="N623" t="str">
        <f>TEXT(startup_funding[[#This Row],[Date]],"YYYY_MMMM")</f>
        <v>2017 Apr</v>
      </c>
    </row>
    <row r="624" spans="1:14" x14ac:dyDescent="0.3">
      <c r="A624">
        <v>862</v>
      </c>
      <c r="B624" s="2">
        <v>42829</v>
      </c>
      <c r="C624" t="s">
        <v>1715</v>
      </c>
      <c r="D624" t="s">
        <v>28</v>
      </c>
      <c r="E624" t="s">
        <v>1716</v>
      </c>
      <c r="F624" t="s">
        <v>8</v>
      </c>
      <c r="G624" t="s">
        <v>1717</v>
      </c>
      <c r="H624" t="s">
        <v>285</v>
      </c>
      <c r="I624" s="5">
        <v>3690000</v>
      </c>
      <c r="J624">
        <v>2017</v>
      </c>
      <c r="K624">
        <v>4</v>
      </c>
      <c r="L624" t="s">
        <v>3456</v>
      </c>
      <c r="M624">
        <v>2</v>
      </c>
      <c r="N624" t="str">
        <f>TEXT(startup_funding[[#This Row],[Date]],"YYYY_MMMM")</f>
        <v>2017 Apr</v>
      </c>
    </row>
    <row r="625" spans="1:14" x14ac:dyDescent="0.3">
      <c r="A625">
        <v>863</v>
      </c>
      <c r="B625" s="2">
        <v>42829</v>
      </c>
      <c r="C625" t="s">
        <v>1718</v>
      </c>
      <c r="D625" t="s">
        <v>28</v>
      </c>
      <c r="E625" t="s">
        <v>1719</v>
      </c>
      <c r="F625" t="s">
        <v>30</v>
      </c>
      <c r="G625" t="s">
        <v>1720</v>
      </c>
      <c r="H625" t="s">
        <v>285</v>
      </c>
      <c r="I625" s="5">
        <v>7000000</v>
      </c>
      <c r="J625">
        <v>2017</v>
      </c>
      <c r="K625">
        <v>4</v>
      </c>
      <c r="L625" t="s">
        <v>3456</v>
      </c>
      <c r="M625">
        <v>2</v>
      </c>
      <c r="N625" t="str">
        <f>TEXT(startup_funding[[#This Row],[Date]],"YYYY_MMMM")</f>
        <v>2017 Apr</v>
      </c>
    </row>
    <row r="626" spans="1:14" x14ac:dyDescent="0.3">
      <c r="A626">
        <v>864</v>
      </c>
      <c r="B626" s="2">
        <v>42829</v>
      </c>
      <c r="C626" t="s">
        <v>1721</v>
      </c>
      <c r="D626" t="s">
        <v>428</v>
      </c>
      <c r="E626" t="s">
        <v>1722</v>
      </c>
      <c r="F626" t="s">
        <v>947</v>
      </c>
      <c r="G626" t="s">
        <v>1723</v>
      </c>
      <c r="H626" t="s">
        <v>82</v>
      </c>
      <c r="I626" s="5">
        <v>500000</v>
      </c>
      <c r="J626">
        <v>2017</v>
      </c>
      <c r="K626">
        <v>4</v>
      </c>
      <c r="L626" t="s">
        <v>3456</v>
      </c>
      <c r="M626">
        <v>2</v>
      </c>
      <c r="N626" t="str">
        <f>TEXT(startup_funding[[#This Row],[Date]],"YYYY_MMMM")</f>
        <v>2017 Apr</v>
      </c>
    </row>
    <row r="627" spans="1:14" x14ac:dyDescent="0.3">
      <c r="A627">
        <v>865</v>
      </c>
      <c r="B627" s="2">
        <v>42829</v>
      </c>
      <c r="C627" t="s">
        <v>1724</v>
      </c>
      <c r="D627" t="s">
        <v>428</v>
      </c>
      <c r="E627" t="s">
        <v>1725</v>
      </c>
      <c r="F627" t="s">
        <v>17</v>
      </c>
      <c r="G627" t="s">
        <v>1726</v>
      </c>
      <c r="H627" t="s">
        <v>82</v>
      </c>
      <c r="I627" s="5">
        <v>500000</v>
      </c>
      <c r="J627">
        <v>2017</v>
      </c>
      <c r="K627">
        <v>4</v>
      </c>
      <c r="L627" t="s">
        <v>3456</v>
      </c>
      <c r="M627">
        <v>2</v>
      </c>
      <c r="N627" t="str">
        <f>TEXT(startup_funding[[#This Row],[Date]],"YYYY_MMMM")</f>
        <v>2017 Apr</v>
      </c>
    </row>
    <row r="628" spans="1:14" x14ac:dyDescent="0.3">
      <c r="A628">
        <v>867</v>
      </c>
      <c r="B628" s="2">
        <v>42830</v>
      </c>
      <c r="C628" t="s">
        <v>830</v>
      </c>
      <c r="D628" t="s">
        <v>428</v>
      </c>
      <c r="E628" t="s">
        <v>1690</v>
      </c>
      <c r="F628" t="s">
        <v>19</v>
      </c>
      <c r="G628" t="s">
        <v>1727</v>
      </c>
      <c r="H628" t="s">
        <v>285</v>
      </c>
      <c r="I628" s="5">
        <v>3000000</v>
      </c>
      <c r="J628">
        <v>2017</v>
      </c>
      <c r="K628">
        <v>4</v>
      </c>
      <c r="L628" t="s">
        <v>3456</v>
      </c>
      <c r="M628">
        <v>2</v>
      </c>
      <c r="N628" t="str">
        <f>TEXT(startup_funding[[#This Row],[Date]],"YYYY_MMMM")</f>
        <v>2017 Apr</v>
      </c>
    </row>
    <row r="629" spans="1:14" x14ac:dyDescent="0.3">
      <c r="A629">
        <v>869</v>
      </c>
      <c r="B629" s="2">
        <v>42831</v>
      </c>
      <c r="C629" t="s">
        <v>1728</v>
      </c>
      <c r="D629" t="s">
        <v>216</v>
      </c>
      <c r="E629" t="s">
        <v>1729</v>
      </c>
      <c r="F629" t="s">
        <v>8</v>
      </c>
      <c r="G629" t="s">
        <v>1730</v>
      </c>
      <c r="H629" t="s">
        <v>285</v>
      </c>
      <c r="I629" s="5">
        <v>21000000</v>
      </c>
      <c r="J629">
        <v>2017</v>
      </c>
      <c r="K629">
        <v>4</v>
      </c>
      <c r="L629" t="s">
        <v>3456</v>
      </c>
      <c r="M629">
        <v>2</v>
      </c>
      <c r="N629" t="str">
        <f>TEXT(startup_funding[[#This Row],[Date]],"YYYY_MMMM")</f>
        <v>2017 Apr</v>
      </c>
    </row>
    <row r="630" spans="1:14" x14ac:dyDescent="0.3">
      <c r="A630">
        <v>870</v>
      </c>
      <c r="B630" s="2">
        <v>42831</v>
      </c>
      <c r="C630" t="s">
        <v>1731</v>
      </c>
      <c r="D630" t="s">
        <v>428</v>
      </c>
      <c r="E630" t="s">
        <v>1732</v>
      </c>
      <c r="F630" t="s">
        <v>8</v>
      </c>
      <c r="G630" t="s">
        <v>1733</v>
      </c>
      <c r="H630" t="s">
        <v>285</v>
      </c>
      <c r="I630" s="5">
        <v>5000000</v>
      </c>
      <c r="J630">
        <v>2017</v>
      </c>
      <c r="K630">
        <v>4</v>
      </c>
      <c r="L630" t="s">
        <v>3456</v>
      </c>
      <c r="M630">
        <v>2</v>
      </c>
      <c r="N630" t="str">
        <f>TEXT(startup_funding[[#This Row],[Date]],"YYYY_MMMM")</f>
        <v>2017 Apr</v>
      </c>
    </row>
    <row r="631" spans="1:14" x14ac:dyDescent="0.3">
      <c r="A631">
        <v>874</v>
      </c>
      <c r="B631" s="2">
        <v>42832</v>
      </c>
      <c r="C631" t="s">
        <v>447</v>
      </c>
      <c r="D631" t="s">
        <v>323</v>
      </c>
      <c r="E631" t="s">
        <v>1281</v>
      </c>
      <c r="F631" t="s">
        <v>19</v>
      </c>
      <c r="G631" t="s">
        <v>1734</v>
      </c>
      <c r="H631" t="s">
        <v>285</v>
      </c>
      <c r="I631" s="5">
        <v>18000000</v>
      </c>
      <c r="J631">
        <v>2017</v>
      </c>
      <c r="K631">
        <v>4</v>
      </c>
      <c r="L631" t="s">
        <v>3456</v>
      </c>
      <c r="M631">
        <v>2</v>
      </c>
      <c r="N631" t="str">
        <f>TEXT(startup_funding[[#This Row],[Date]],"YYYY_MMMM")</f>
        <v>2017 Apr</v>
      </c>
    </row>
    <row r="632" spans="1:14" x14ac:dyDescent="0.3">
      <c r="A632">
        <v>876</v>
      </c>
      <c r="B632" s="2">
        <v>42833</v>
      </c>
      <c r="C632" t="s">
        <v>1735</v>
      </c>
      <c r="D632" t="s">
        <v>428</v>
      </c>
      <c r="E632" t="s">
        <v>1736</v>
      </c>
      <c r="F632" t="s">
        <v>161</v>
      </c>
      <c r="G632" t="s">
        <v>1737</v>
      </c>
      <c r="H632" t="s">
        <v>285</v>
      </c>
      <c r="I632" s="5">
        <v>4600000</v>
      </c>
      <c r="J632">
        <v>2017</v>
      </c>
      <c r="K632">
        <v>4</v>
      </c>
      <c r="L632" t="s">
        <v>3456</v>
      </c>
      <c r="M632">
        <v>2</v>
      </c>
      <c r="N632" t="str">
        <f>TEXT(startup_funding[[#This Row],[Date]],"YYYY_MMMM")</f>
        <v>2017 Apr</v>
      </c>
    </row>
    <row r="633" spans="1:14" x14ac:dyDescent="0.3">
      <c r="A633">
        <v>877</v>
      </c>
      <c r="B633" s="2">
        <v>42835</v>
      </c>
      <c r="C633" t="s">
        <v>1738</v>
      </c>
      <c r="D633" t="s">
        <v>28</v>
      </c>
      <c r="E633" t="s">
        <v>1739</v>
      </c>
      <c r="F633" t="s">
        <v>8</v>
      </c>
      <c r="G633" t="s">
        <v>1740</v>
      </c>
      <c r="H633" t="s">
        <v>82</v>
      </c>
      <c r="I633" s="5">
        <v>150000</v>
      </c>
      <c r="J633">
        <v>2017</v>
      </c>
      <c r="K633">
        <v>4</v>
      </c>
      <c r="L633" t="s">
        <v>3456</v>
      </c>
      <c r="M633">
        <v>2</v>
      </c>
      <c r="N633" t="str">
        <f>TEXT(startup_funding[[#This Row],[Date]],"YYYY_MMMM")</f>
        <v>2017 Apr</v>
      </c>
    </row>
    <row r="634" spans="1:14" x14ac:dyDescent="0.3">
      <c r="A634">
        <v>878</v>
      </c>
      <c r="B634" s="2">
        <v>42835</v>
      </c>
      <c r="C634" t="s">
        <v>772</v>
      </c>
      <c r="D634" t="s">
        <v>428</v>
      </c>
      <c r="E634" t="s">
        <v>553</v>
      </c>
      <c r="F634" t="s">
        <v>8</v>
      </c>
      <c r="G634" t="s">
        <v>1741</v>
      </c>
      <c r="H634" t="s">
        <v>285</v>
      </c>
      <c r="I634" s="5">
        <v>2300000</v>
      </c>
      <c r="J634">
        <v>2017</v>
      </c>
      <c r="K634">
        <v>4</v>
      </c>
      <c r="L634" t="s">
        <v>3456</v>
      </c>
      <c r="M634">
        <v>2</v>
      </c>
      <c r="N634" t="str">
        <f>TEXT(startup_funding[[#This Row],[Date]],"YYYY_MMMM")</f>
        <v>2017 Apr</v>
      </c>
    </row>
    <row r="635" spans="1:14" x14ac:dyDescent="0.3">
      <c r="A635">
        <v>879</v>
      </c>
      <c r="B635" s="2">
        <v>42836</v>
      </c>
      <c r="C635" t="s">
        <v>74</v>
      </c>
      <c r="D635" t="s">
        <v>323</v>
      </c>
      <c r="E635" t="s">
        <v>1742</v>
      </c>
      <c r="F635" t="s">
        <v>8</v>
      </c>
      <c r="G635" t="s">
        <v>1743</v>
      </c>
      <c r="H635" t="s">
        <v>285</v>
      </c>
      <c r="I635" s="5">
        <v>5500000</v>
      </c>
      <c r="J635">
        <v>2017</v>
      </c>
      <c r="K635">
        <v>4</v>
      </c>
      <c r="L635" t="s">
        <v>3456</v>
      </c>
      <c r="M635">
        <v>2</v>
      </c>
      <c r="N635" t="str">
        <f>TEXT(startup_funding[[#This Row],[Date]],"YYYY_MMMM")</f>
        <v>2017 Apr</v>
      </c>
    </row>
    <row r="636" spans="1:14" x14ac:dyDescent="0.3">
      <c r="A636">
        <v>880</v>
      </c>
      <c r="B636" s="2">
        <v>42836</v>
      </c>
      <c r="C636" t="s">
        <v>1744</v>
      </c>
      <c r="D636" t="s">
        <v>28</v>
      </c>
      <c r="E636" t="s">
        <v>1745</v>
      </c>
      <c r="F636" t="s">
        <v>8</v>
      </c>
      <c r="G636" t="s">
        <v>1746</v>
      </c>
      <c r="H636" t="s">
        <v>82</v>
      </c>
      <c r="I636" s="5">
        <v>100000</v>
      </c>
      <c r="J636">
        <v>2017</v>
      </c>
      <c r="K636">
        <v>4</v>
      </c>
      <c r="L636" t="s">
        <v>3456</v>
      </c>
      <c r="M636">
        <v>2</v>
      </c>
      <c r="N636" t="str">
        <f>TEXT(startup_funding[[#This Row],[Date]],"YYYY_MMMM")</f>
        <v>2017 Apr</v>
      </c>
    </row>
    <row r="637" spans="1:14" x14ac:dyDescent="0.3">
      <c r="A637">
        <v>882</v>
      </c>
      <c r="B637" s="2">
        <v>42837</v>
      </c>
      <c r="C637" t="s">
        <v>1747</v>
      </c>
      <c r="D637" t="s">
        <v>323</v>
      </c>
      <c r="E637" t="s">
        <v>1748</v>
      </c>
      <c r="F637" t="s">
        <v>17</v>
      </c>
      <c r="G637" t="s">
        <v>1749</v>
      </c>
      <c r="H637" t="s">
        <v>285</v>
      </c>
      <c r="I637" s="5">
        <v>4000000</v>
      </c>
      <c r="J637">
        <v>2017</v>
      </c>
      <c r="K637">
        <v>4</v>
      </c>
      <c r="L637" t="s">
        <v>3456</v>
      </c>
      <c r="M637">
        <v>2</v>
      </c>
      <c r="N637" t="str">
        <f>TEXT(startup_funding[[#This Row],[Date]],"YYYY_MMMM")</f>
        <v>2017 Apr</v>
      </c>
    </row>
    <row r="638" spans="1:14" x14ac:dyDescent="0.3">
      <c r="A638">
        <v>883</v>
      </c>
      <c r="B638" s="2">
        <v>42837</v>
      </c>
      <c r="C638" t="s">
        <v>1750</v>
      </c>
      <c r="D638" t="s">
        <v>21</v>
      </c>
      <c r="E638" t="s">
        <v>1751</v>
      </c>
      <c r="F638" t="s">
        <v>19</v>
      </c>
      <c r="G638" t="s">
        <v>1752</v>
      </c>
      <c r="H638" t="s">
        <v>285</v>
      </c>
      <c r="I638" s="5">
        <v>4500000</v>
      </c>
      <c r="J638">
        <v>2017</v>
      </c>
      <c r="K638">
        <v>4</v>
      </c>
      <c r="L638" t="s">
        <v>3456</v>
      </c>
      <c r="M638">
        <v>2</v>
      </c>
      <c r="N638" t="str">
        <f>TEXT(startup_funding[[#This Row],[Date]],"YYYY_MMMM")</f>
        <v>2017 Apr</v>
      </c>
    </row>
    <row r="639" spans="1:14" x14ac:dyDescent="0.3">
      <c r="A639">
        <v>884</v>
      </c>
      <c r="B639" s="2">
        <v>42837</v>
      </c>
      <c r="C639" t="s">
        <v>1753</v>
      </c>
      <c r="D639" t="s">
        <v>428</v>
      </c>
      <c r="E639" t="s">
        <v>1754</v>
      </c>
      <c r="F639" t="s">
        <v>8</v>
      </c>
      <c r="G639" t="s">
        <v>1755</v>
      </c>
      <c r="H639" t="s">
        <v>285</v>
      </c>
      <c r="I639" s="5">
        <v>4500000</v>
      </c>
      <c r="J639">
        <v>2017</v>
      </c>
      <c r="K639">
        <v>4</v>
      </c>
      <c r="L639" t="s">
        <v>3456</v>
      </c>
      <c r="M639">
        <v>2</v>
      </c>
      <c r="N639" t="str">
        <f>TEXT(startup_funding[[#This Row],[Date]],"YYYY_MMMM")</f>
        <v>2017 Apr</v>
      </c>
    </row>
    <row r="640" spans="1:14" x14ac:dyDescent="0.3">
      <c r="A640">
        <v>885</v>
      </c>
      <c r="B640" s="2">
        <v>42837</v>
      </c>
      <c r="C640" t="s">
        <v>1756</v>
      </c>
      <c r="D640" t="s">
        <v>28</v>
      </c>
      <c r="E640" t="s">
        <v>586</v>
      </c>
      <c r="F640" t="s">
        <v>59</v>
      </c>
      <c r="G640" t="s">
        <v>1757</v>
      </c>
      <c r="H640" t="s">
        <v>285</v>
      </c>
      <c r="I640" s="5">
        <v>2100000</v>
      </c>
      <c r="J640">
        <v>2017</v>
      </c>
      <c r="K640">
        <v>4</v>
      </c>
      <c r="L640" t="s">
        <v>3456</v>
      </c>
      <c r="M640">
        <v>2</v>
      </c>
      <c r="N640" t="str">
        <f>TEXT(startup_funding[[#This Row],[Date]],"YYYY_MMMM")</f>
        <v>2017 Apr</v>
      </c>
    </row>
    <row r="641" spans="1:14" x14ac:dyDescent="0.3">
      <c r="A641">
        <v>889</v>
      </c>
      <c r="B641" s="2">
        <v>42838</v>
      </c>
      <c r="C641" t="s">
        <v>1758</v>
      </c>
      <c r="D641" t="s">
        <v>428</v>
      </c>
      <c r="E641" t="s">
        <v>1759</v>
      </c>
      <c r="F641" t="s">
        <v>161</v>
      </c>
      <c r="G641" t="s">
        <v>1760</v>
      </c>
      <c r="H641" t="s">
        <v>285</v>
      </c>
      <c r="I641" s="5">
        <v>7700000</v>
      </c>
      <c r="J641">
        <v>2017</v>
      </c>
      <c r="K641">
        <v>4</v>
      </c>
      <c r="L641" t="s">
        <v>3456</v>
      </c>
      <c r="M641">
        <v>2</v>
      </c>
      <c r="N641" t="str">
        <f>TEXT(startup_funding[[#This Row],[Date]],"YYYY_MMMM")</f>
        <v>2017 Apr</v>
      </c>
    </row>
    <row r="642" spans="1:14" x14ac:dyDescent="0.3">
      <c r="A642">
        <v>890</v>
      </c>
      <c r="B642" s="2">
        <v>42839</v>
      </c>
      <c r="C642" t="s">
        <v>197</v>
      </c>
      <c r="D642" t="s">
        <v>428</v>
      </c>
      <c r="E642" t="s">
        <v>1761</v>
      </c>
      <c r="F642" t="s">
        <v>8</v>
      </c>
      <c r="G642" t="s">
        <v>1762</v>
      </c>
      <c r="H642" t="s">
        <v>285</v>
      </c>
      <c r="I642" s="5">
        <v>260000000</v>
      </c>
      <c r="J642">
        <v>2017</v>
      </c>
      <c r="K642">
        <v>4</v>
      </c>
      <c r="L642" t="s">
        <v>3456</v>
      </c>
      <c r="M642">
        <v>2</v>
      </c>
      <c r="N642" t="str">
        <f>TEXT(startup_funding[[#This Row],[Date]],"YYYY_MMMM")</f>
        <v>2017 Apr</v>
      </c>
    </row>
    <row r="643" spans="1:14" x14ac:dyDescent="0.3">
      <c r="A643">
        <v>891</v>
      </c>
      <c r="B643" s="2">
        <v>42840</v>
      </c>
      <c r="C643" t="s">
        <v>1763</v>
      </c>
      <c r="D643" t="s">
        <v>428</v>
      </c>
      <c r="E643" t="s">
        <v>1764</v>
      </c>
      <c r="F643" t="s">
        <v>335</v>
      </c>
      <c r="G643" t="s">
        <v>1765</v>
      </c>
      <c r="H643" t="s">
        <v>82</v>
      </c>
      <c r="I643" s="5">
        <v>310000</v>
      </c>
      <c r="J643">
        <v>2017</v>
      </c>
      <c r="K643">
        <v>4</v>
      </c>
      <c r="L643" t="s">
        <v>3456</v>
      </c>
      <c r="M643">
        <v>2</v>
      </c>
      <c r="N643" t="str">
        <f>TEXT(startup_funding[[#This Row],[Date]],"YYYY_MMMM")</f>
        <v>2017 Apr</v>
      </c>
    </row>
    <row r="644" spans="1:14" x14ac:dyDescent="0.3">
      <c r="A644">
        <v>892</v>
      </c>
      <c r="B644" s="2">
        <v>42842</v>
      </c>
      <c r="C644" t="s">
        <v>1766</v>
      </c>
      <c r="D644" t="s">
        <v>428</v>
      </c>
      <c r="E644" t="s">
        <v>1767</v>
      </c>
      <c r="F644" t="s">
        <v>161</v>
      </c>
      <c r="G644" t="s">
        <v>1768</v>
      </c>
      <c r="H644" t="s">
        <v>285</v>
      </c>
      <c r="I644" s="5">
        <v>1500000</v>
      </c>
      <c r="J644">
        <v>2017</v>
      </c>
      <c r="K644">
        <v>4</v>
      </c>
      <c r="L644" t="s">
        <v>3456</v>
      </c>
      <c r="M644">
        <v>2</v>
      </c>
      <c r="N644" t="str">
        <f>TEXT(startup_funding[[#This Row],[Date]],"YYYY_MMMM")</f>
        <v>2017 Apr</v>
      </c>
    </row>
    <row r="645" spans="1:14" x14ac:dyDescent="0.3">
      <c r="A645">
        <v>895</v>
      </c>
      <c r="B645" s="2">
        <v>42842</v>
      </c>
      <c r="C645" t="s">
        <v>1769</v>
      </c>
      <c r="D645" t="s">
        <v>837</v>
      </c>
      <c r="E645" t="s">
        <v>1770</v>
      </c>
      <c r="F645" t="s">
        <v>19</v>
      </c>
      <c r="G645" t="s">
        <v>1771</v>
      </c>
      <c r="H645" t="s">
        <v>82</v>
      </c>
      <c r="I645" s="5">
        <v>175000</v>
      </c>
      <c r="J645">
        <v>2017</v>
      </c>
      <c r="K645">
        <v>4</v>
      </c>
      <c r="L645" t="s">
        <v>3456</v>
      </c>
      <c r="M645">
        <v>2</v>
      </c>
      <c r="N645" t="str">
        <f>TEXT(startup_funding[[#This Row],[Date]],"YYYY_MMMM")</f>
        <v>2017 Apr</v>
      </c>
    </row>
    <row r="646" spans="1:14" x14ac:dyDescent="0.3">
      <c r="A646">
        <v>896</v>
      </c>
      <c r="B646" s="2">
        <v>42842</v>
      </c>
      <c r="C646" t="s">
        <v>1772</v>
      </c>
      <c r="D646" t="s">
        <v>428</v>
      </c>
      <c r="E646" t="s">
        <v>1773</v>
      </c>
      <c r="F646" t="s">
        <v>17</v>
      </c>
      <c r="G646" t="s">
        <v>1774</v>
      </c>
      <c r="H646" t="s">
        <v>82</v>
      </c>
      <c r="I646" s="5">
        <v>620000</v>
      </c>
      <c r="J646">
        <v>2017</v>
      </c>
      <c r="K646">
        <v>4</v>
      </c>
      <c r="L646" t="s">
        <v>3456</v>
      </c>
      <c r="M646">
        <v>2</v>
      </c>
      <c r="N646" t="str">
        <f>TEXT(startup_funding[[#This Row],[Date]],"YYYY_MMMM")</f>
        <v>2017 Apr</v>
      </c>
    </row>
    <row r="647" spans="1:14" x14ac:dyDescent="0.3">
      <c r="A647">
        <v>898</v>
      </c>
      <c r="B647" s="2">
        <v>42842</v>
      </c>
      <c r="C647" t="s">
        <v>891</v>
      </c>
      <c r="D647" t="s">
        <v>428</v>
      </c>
      <c r="E647" t="s">
        <v>1775</v>
      </c>
      <c r="F647" t="s">
        <v>947</v>
      </c>
      <c r="G647" t="s">
        <v>233</v>
      </c>
      <c r="H647" t="s">
        <v>285</v>
      </c>
      <c r="I647" s="5">
        <v>4650000</v>
      </c>
      <c r="J647">
        <v>2017</v>
      </c>
      <c r="K647">
        <v>4</v>
      </c>
      <c r="L647" t="s">
        <v>3456</v>
      </c>
      <c r="M647">
        <v>2</v>
      </c>
      <c r="N647" t="str">
        <f>TEXT(startup_funding[[#This Row],[Date]],"YYYY_MMMM")</f>
        <v>2017 Apr</v>
      </c>
    </row>
    <row r="648" spans="1:14" x14ac:dyDescent="0.3">
      <c r="A648">
        <v>899</v>
      </c>
      <c r="B648" s="2">
        <v>42843</v>
      </c>
      <c r="C648" t="s">
        <v>1776</v>
      </c>
      <c r="D648" t="s">
        <v>28</v>
      </c>
      <c r="E648" t="s">
        <v>1777</v>
      </c>
      <c r="F648" t="s">
        <v>17</v>
      </c>
      <c r="G648" t="s">
        <v>1778</v>
      </c>
      <c r="H648" t="s">
        <v>285</v>
      </c>
      <c r="I648" s="5">
        <v>2000000</v>
      </c>
      <c r="J648">
        <v>2017</v>
      </c>
      <c r="K648">
        <v>4</v>
      </c>
      <c r="L648" t="s">
        <v>3456</v>
      </c>
      <c r="M648">
        <v>2</v>
      </c>
      <c r="N648" t="str">
        <f>TEXT(startup_funding[[#This Row],[Date]],"YYYY_MMMM")</f>
        <v>2017 Apr</v>
      </c>
    </row>
    <row r="649" spans="1:14" x14ac:dyDescent="0.3">
      <c r="A649">
        <v>900</v>
      </c>
      <c r="B649" s="2">
        <v>42843</v>
      </c>
      <c r="C649" t="s">
        <v>1779</v>
      </c>
      <c r="D649" t="s">
        <v>28</v>
      </c>
      <c r="E649" t="s">
        <v>1780</v>
      </c>
      <c r="F649" t="s">
        <v>8</v>
      </c>
      <c r="G649" t="s">
        <v>1669</v>
      </c>
      <c r="H649" t="s">
        <v>285</v>
      </c>
      <c r="I649" s="5">
        <v>600000</v>
      </c>
      <c r="J649">
        <v>2017</v>
      </c>
      <c r="K649">
        <v>4</v>
      </c>
      <c r="L649" t="s">
        <v>3456</v>
      </c>
      <c r="M649">
        <v>2</v>
      </c>
      <c r="N649" t="str">
        <f>TEXT(startup_funding[[#This Row],[Date]],"YYYY_MMMM")</f>
        <v>2017 Apr</v>
      </c>
    </row>
    <row r="650" spans="1:14" x14ac:dyDescent="0.3">
      <c r="A650">
        <v>901</v>
      </c>
      <c r="B650" s="2">
        <v>42843</v>
      </c>
      <c r="C650" t="s">
        <v>1781</v>
      </c>
      <c r="D650" t="s">
        <v>28</v>
      </c>
      <c r="E650" t="s">
        <v>1782</v>
      </c>
      <c r="F650" t="s">
        <v>8</v>
      </c>
      <c r="G650" t="s">
        <v>124</v>
      </c>
      <c r="H650" t="s">
        <v>285</v>
      </c>
      <c r="I650" s="5">
        <v>1250000</v>
      </c>
      <c r="J650">
        <v>2017</v>
      </c>
      <c r="K650">
        <v>4</v>
      </c>
      <c r="L650" t="s">
        <v>3456</v>
      </c>
      <c r="M650">
        <v>2</v>
      </c>
      <c r="N650" t="str">
        <f>TEXT(startup_funding[[#This Row],[Date]],"YYYY_MMMM")</f>
        <v>2017 Apr</v>
      </c>
    </row>
    <row r="651" spans="1:14" x14ac:dyDescent="0.3">
      <c r="A651">
        <v>903</v>
      </c>
      <c r="B651" s="2">
        <v>42845</v>
      </c>
      <c r="C651" t="s">
        <v>895</v>
      </c>
      <c r="D651" t="s">
        <v>428</v>
      </c>
      <c r="E651" t="s">
        <v>516</v>
      </c>
      <c r="F651" t="s">
        <v>19</v>
      </c>
      <c r="G651" t="s">
        <v>1783</v>
      </c>
      <c r="H651" t="s">
        <v>285</v>
      </c>
      <c r="I651" s="5">
        <v>3000000</v>
      </c>
      <c r="J651">
        <v>2017</v>
      </c>
      <c r="K651">
        <v>4</v>
      </c>
      <c r="L651" t="s">
        <v>3456</v>
      </c>
      <c r="M651">
        <v>2</v>
      </c>
      <c r="N651" t="str">
        <f>TEXT(startup_funding[[#This Row],[Date]],"YYYY_MMMM")</f>
        <v>2017 Apr</v>
      </c>
    </row>
    <row r="652" spans="1:14" x14ac:dyDescent="0.3">
      <c r="A652">
        <v>905</v>
      </c>
      <c r="B652" s="2">
        <v>42846</v>
      </c>
      <c r="C652" t="s">
        <v>1784</v>
      </c>
      <c r="D652" t="s">
        <v>428</v>
      </c>
      <c r="E652" t="s">
        <v>1785</v>
      </c>
      <c r="F652" t="s">
        <v>8</v>
      </c>
      <c r="G652" t="s">
        <v>1786</v>
      </c>
      <c r="H652" t="s">
        <v>82</v>
      </c>
      <c r="I652" s="5">
        <v>1000000</v>
      </c>
      <c r="J652">
        <v>2017</v>
      </c>
      <c r="K652">
        <v>4</v>
      </c>
      <c r="L652" t="s">
        <v>3456</v>
      </c>
      <c r="M652">
        <v>2</v>
      </c>
      <c r="N652" t="str">
        <f>TEXT(startup_funding[[#This Row],[Date]],"YYYY_MMMM")</f>
        <v>2017 Apr</v>
      </c>
    </row>
    <row r="653" spans="1:14" x14ac:dyDescent="0.3">
      <c r="A653">
        <v>906</v>
      </c>
      <c r="B653" s="2">
        <v>42849</v>
      </c>
      <c r="C653" t="s">
        <v>1787</v>
      </c>
      <c r="D653" t="s">
        <v>837</v>
      </c>
      <c r="E653" t="s">
        <v>1788</v>
      </c>
      <c r="F653" t="s">
        <v>30</v>
      </c>
      <c r="G653" t="s">
        <v>1789</v>
      </c>
      <c r="H653" t="s">
        <v>285</v>
      </c>
      <c r="I653" s="5">
        <v>6300000</v>
      </c>
      <c r="J653">
        <v>2017</v>
      </c>
      <c r="K653">
        <v>4</v>
      </c>
      <c r="L653" t="s">
        <v>3456</v>
      </c>
      <c r="M653">
        <v>2</v>
      </c>
      <c r="N653" t="str">
        <f>TEXT(startup_funding[[#This Row],[Date]],"YYYY_MMMM")</f>
        <v>2017 Apr</v>
      </c>
    </row>
    <row r="654" spans="1:14" x14ac:dyDescent="0.3">
      <c r="A654">
        <v>907</v>
      </c>
      <c r="B654" s="2">
        <v>42849</v>
      </c>
      <c r="C654" t="s">
        <v>1313</v>
      </c>
      <c r="D654" t="s">
        <v>428</v>
      </c>
      <c r="E654" t="s">
        <v>1790</v>
      </c>
      <c r="F654" t="s">
        <v>161</v>
      </c>
      <c r="G654" t="s">
        <v>1791</v>
      </c>
      <c r="H654" t="s">
        <v>285</v>
      </c>
      <c r="I654" s="5">
        <v>250000000</v>
      </c>
      <c r="J654">
        <v>2017</v>
      </c>
      <c r="K654">
        <v>4</v>
      </c>
      <c r="L654" t="s">
        <v>3456</v>
      </c>
      <c r="M654">
        <v>2</v>
      </c>
      <c r="N654" t="str">
        <f>TEXT(startup_funding[[#This Row],[Date]],"YYYY_MMMM")</f>
        <v>2017 Apr</v>
      </c>
    </row>
    <row r="655" spans="1:14" x14ac:dyDescent="0.3">
      <c r="A655">
        <v>908</v>
      </c>
      <c r="B655" s="2">
        <v>42849</v>
      </c>
      <c r="C655" t="s">
        <v>300</v>
      </c>
      <c r="D655" t="s">
        <v>428</v>
      </c>
      <c r="E655" t="s">
        <v>1792</v>
      </c>
      <c r="F655" t="s">
        <v>19</v>
      </c>
      <c r="G655" t="s">
        <v>1793</v>
      </c>
      <c r="H655" t="s">
        <v>285</v>
      </c>
      <c r="I655" s="5">
        <v>3200000</v>
      </c>
      <c r="J655">
        <v>2017</v>
      </c>
      <c r="K655">
        <v>4</v>
      </c>
      <c r="L655" t="s">
        <v>3456</v>
      </c>
      <c r="M655">
        <v>2</v>
      </c>
      <c r="N655" t="str">
        <f>TEXT(startup_funding[[#This Row],[Date]],"YYYY_MMMM")</f>
        <v>2017 Apr</v>
      </c>
    </row>
    <row r="656" spans="1:14" x14ac:dyDescent="0.3">
      <c r="A656">
        <v>910</v>
      </c>
      <c r="B656" s="2">
        <v>42850</v>
      </c>
      <c r="C656" t="s">
        <v>1794</v>
      </c>
      <c r="D656" t="s">
        <v>428</v>
      </c>
      <c r="E656" t="s">
        <v>1795</v>
      </c>
      <c r="F656" t="s">
        <v>161</v>
      </c>
      <c r="G656" t="s">
        <v>1796</v>
      </c>
      <c r="H656" t="s">
        <v>82</v>
      </c>
      <c r="I656" s="5">
        <v>245000</v>
      </c>
      <c r="J656">
        <v>2017</v>
      </c>
      <c r="K656">
        <v>4</v>
      </c>
      <c r="L656" t="s">
        <v>3456</v>
      </c>
      <c r="M656">
        <v>2</v>
      </c>
      <c r="N656" t="str">
        <f>TEXT(startup_funding[[#This Row],[Date]],"YYYY_MMMM")</f>
        <v>2017 Apr</v>
      </c>
    </row>
    <row r="657" spans="1:14" x14ac:dyDescent="0.3">
      <c r="A657">
        <v>911</v>
      </c>
      <c r="B657" s="2">
        <v>42850</v>
      </c>
      <c r="C657" t="s">
        <v>1623</v>
      </c>
      <c r="D657" t="s">
        <v>428</v>
      </c>
      <c r="E657" t="s">
        <v>1624</v>
      </c>
      <c r="F657" t="s">
        <v>161</v>
      </c>
      <c r="G657" t="s">
        <v>821</v>
      </c>
      <c r="H657" t="s">
        <v>285</v>
      </c>
      <c r="I657" s="5">
        <v>3100000</v>
      </c>
      <c r="J657">
        <v>2017</v>
      </c>
      <c r="K657">
        <v>4</v>
      </c>
      <c r="L657" t="s">
        <v>3456</v>
      </c>
      <c r="M657">
        <v>2</v>
      </c>
      <c r="N657" t="str">
        <f>TEXT(startup_funding[[#This Row],[Date]],"YYYY_MMMM")</f>
        <v>2017 Apr</v>
      </c>
    </row>
    <row r="658" spans="1:14" x14ac:dyDescent="0.3">
      <c r="A658">
        <v>912</v>
      </c>
      <c r="B658" s="2">
        <v>42851</v>
      </c>
      <c r="C658" t="s">
        <v>1797</v>
      </c>
      <c r="D658" t="s">
        <v>428</v>
      </c>
      <c r="E658" t="s">
        <v>1798</v>
      </c>
      <c r="F658" t="s">
        <v>19</v>
      </c>
      <c r="G658" t="s">
        <v>147</v>
      </c>
      <c r="H658" t="s">
        <v>285</v>
      </c>
      <c r="I658" s="5">
        <v>20000000</v>
      </c>
      <c r="J658">
        <v>2017</v>
      </c>
      <c r="K658">
        <v>4</v>
      </c>
      <c r="L658" t="s">
        <v>3456</v>
      </c>
      <c r="M658">
        <v>2</v>
      </c>
      <c r="N658" t="str">
        <f>TEXT(startup_funding[[#This Row],[Date]],"YYYY_MMMM")</f>
        <v>2017 Apr</v>
      </c>
    </row>
    <row r="659" spans="1:14" x14ac:dyDescent="0.3">
      <c r="A659">
        <v>914</v>
      </c>
      <c r="B659" s="2">
        <v>42851</v>
      </c>
      <c r="C659" t="s">
        <v>1799</v>
      </c>
      <c r="D659" t="s">
        <v>28</v>
      </c>
      <c r="E659" t="s">
        <v>1800</v>
      </c>
      <c r="F659" t="s">
        <v>19</v>
      </c>
      <c r="G659" t="s">
        <v>1801</v>
      </c>
      <c r="H659" t="s">
        <v>285</v>
      </c>
      <c r="I659" s="5">
        <v>11000000</v>
      </c>
      <c r="J659">
        <v>2017</v>
      </c>
      <c r="K659">
        <v>4</v>
      </c>
      <c r="L659" t="s">
        <v>3456</v>
      </c>
      <c r="M659">
        <v>2</v>
      </c>
      <c r="N659" t="str">
        <f>TEXT(startup_funding[[#This Row],[Date]],"YYYY_MMMM")</f>
        <v>2017 Apr</v>
      </c>
    </row>
    <row r="660" spans="1:14" x14ac:dyDescent="0.3">
      <c r="A660">
        <v>915</v>
      </c>
      <c r="B660" s="2">
        <v>42851</v>
      </c>
      <c r="C660" t="s">
        <v>1802</v>
      </c>
      <c r="D660" t="s">
        <v>428</v>
      </c>
      <c r="E660" t="s">
        <v>1803</v>
      </c>
      <c r="F660" t="s">
        <v>22</v>
      </c>
      <c r="G660" t="s">
        <v>1804</v>
      </c>
      <c r="H660" t="s">
        <v>82</v>
      </c>
      <c r="I660" s="5">
        <v>1500000</v>
      </c>
      <c r="J660">
        <v>2017</v>
      </c>
      <c r="K660">
        <v>4</v>
      </c>
      <c r="L660" t="s">
        <v>3456</v>
      </c>
      <c r="M660">
        <v>2</v>
      </c>
      <c r="N660" t="str">
        <f>TEXT(startup_funding[[#This Row],[Date]],"YYYY_MMMM")</f>
        <v>2017 Apr</v>
      </c>
    </row>
    <row r="661" spans="1:14" x14ac:dyDescent="0.3">
      <c r="A661">
        <v>916</v>
      </c>
      <c r="B661" s="2">
        <v>42851</v>
      </c>
      <c r="C661" t="s">
        <v>1805</v>
      </c>
      <c r="D661" t="s">
        <v>323</v>
      </c>
      <c r="E661" t="s">
        <v>1806</v>
      </c>
      <c r="F661" t="s">
        <v>17</v>
      </c>
      <c r="G661" t="s">
        <v>821</v>
      </c>
      <c r="H661" t="s">
        <v>285</v>
      </c>
      <c r="I661" s="5">
        <v>1000000</v>
      </c>
      <c r="J661">
        <v>2017</v>
      </c>
      <c r="K661">
        <v>4</v>
      </c>
      <c r="L661" t="s">
        <v>3456</v>
      </c>
      <c r="M661">
        <v>2</v>
      </c>
      <c r="N661" t="str">
        <f>TEXT(startup_funding[[#This Row],[Date]],"YYYY_MMMM")</f>
        <v>2017 Apr</v>
      </c>
    </row>
    <row r="662" spans="1:14" x14ac:dyDescent="0.3">
      <c r="A662">
        <v>918</v>
      </c>
      <c r="B662" s="2">
        <v>42852</v>
      </c>
      <c r="C662" t="s">
        <v>1807</v>
      </c>
      <c r="D662" t="s">
        <v>428</v>
      </c>
      <c r="E662" t="s">
        <v>1808</v>
      </c>
      <c r="F662" t="s">
        <v>19</v>
      </c>
      <c r="G662" t="s">
        <v>1809</v>
      </c>
      <c r="H662" t="s">
        <v>285</v>
      </c>
      <c r="I662" s="5">
        <v>3600000</v>
      </c>
      <c r="J662">
        <v>2017</v>
      </c>
      <c r="K662">
        <v>4</v>
      </c>
      <c r="L662" t="s">
        <v>3456</v>
      </c>
      <c r="M662">
        <v>2</v>
      </c>
      <c r="N662" t="str">
        <f>TEXT(startup_funding[[#This Row],[Date]],"YYYY_MMMM")</f>
        <v>2017 Apr</v>
      </c>
    </row>
    <row r="663" spans="1:14" x14ac:dyDescent="0.3">
      <c r="A663">
        <v>921</v>
      </c>
      <c r="B663" s="2">
        <v>42852</v>
      </c>
      <c r="C663" t="s">
        <v>1018</v>
      </c>
      <c r="D663" t="s">
        <v>428</v>
      </c>
      <c r="E663" t="s">
        <v>1810</v>
      </c>
      <c r="F663" t="s">
        <v>8</v>
      </c>
      <c r="G663" t="s">
        <v>1477</v>
      </c>
      <c r="H663" t="s">
        <v>285</v>
      </c>
      <c r="I663" s="5">
        <v>1500000</v>
      </c>
      <c r="J663">
        <v>2017</v>
      </c>
      <c r="K663">
        <v>4</v>
      </c>
      <c r="L663" t="s">
        <v>3456</v>
      </c>
      <c r="M663">
        <v>2</v>
      </c>
      <c r="N663" t="str">
        <f>TEXT(startup_funding[[#This Row],[Date]],"YYYY_MMMM")</f>
        <v>2017 Apr</v>
      </c>
    </row>
    <row r="664" spans="1:14" x14ac:dyDescent="0.3">
      <c r="A664">
        <v>922</v>
      </c>
      <c r="B664" s="2">
        <v>42853</v>
      </c>
      <c r="C664" t="s">
        <v>1811</v>
      </c>
      <c r="D664" t="s">
        <v>428</v>
      </c>
      <c r="E664" t="s">
        <v>1812</v>
      </c>
      <c r="F664" t="s">
        <v>17</v>
      </c>
      <c r="G664" t="s">
        <v>1011</v>
      </c>
      <c r="H664" t="s">
        <v>82</v>
      </c>
      <c r="I664" s="5">
        <v>750000</v>
      </c>
      <c r="J664">
        <v>2017</v>
      </c>
      <c r="K664">
        <v>4</v>
      </c>
      <c r="L664" t="s">
        <v>3456</v>
      </c>
      <c r="M664">
        <v>2</v>
      </c>
      <c r="N664" t="str">
        <f>TEXT(startup_funding[[#This Row],[Date]],"YYYY_MMMM")</f>
        <v>2017 Apr</v>
      </c>
    </row>
    <row r="665" spans="1:14" x14ac:dyDescent="0.3">
      <c r="A665">
        <v>925</v>
      </c>
      <c r="B665" s="2">
        <v>42795</v>
      </c>
      <c r="C665" t="s">
        <v>1556</v>
      </c>
      <c r="D665" t="s">
        <v>428</v>
      </c>
      <c r="E665" t="s">
        <v>1813</v>
      </c>
      <c r="F665" t="s">
        <v>8</v>
      </c>
      <c r="G665" t="s">
        <v>1814</v>
      </c>
      <c r="H665" t="s">
        <v>285</v>
      </c>
      <c r="I665" s="5">
        <v>330000000</v>
      </c>
      <c r="J665">
        <v>2017</v>
      </c>
      <c r="K665">
        <v>3</v>
      </c>
      <c r="L665" t="s">
        <v>3458</v>
      </c>
      <c r="M665">
        <v>1</v>
      </c>
      <c r="N665" t="str">
        <f>TEXT(startup_funding[[#This Row],[Date]],"YYYY_MMMM")</f>
        <v>2017 Mar</v>
      </c>
    </row>
    <row r="666" spans="1:14" x14ac:dyDescent="0.3">
      <c r="A666">
        <v>926</v>
      </c>
      <c r="B666" s="2">
        <v>42795</v>
      </c>
      <c r="C666" t="s">
        <v>1815</v>
      </c>
      <c r="D666" t="s">
        <v>428</v>
      </c>
      <c r="E666" t="s">
        <v>1816</v>
      </c>
      <c r="F666" t="s">
        <v>8</v>
      </c>
      <c r="G666" t="s">
        <v>14</v>
      </c>
      <c r="H666" t="s">
        <v>285</v>
      </c>
      <c r="I666" s="5">
        <v>10000000</v>
      </c>
      <c r="J666">
        <v>2017</v>
      </c>
      <c r="K666">
        <v>3</v>
      </c>
      <c r="L666" t="s">
        <v>3458</v>
      </c>
      <c r="M666">
        <v>1</v>
      </c>
      <c r="N666" t="str">
        <f>TEXT(startup_funding[[#This Row],[Date]],"YYYY_MMMM")</f>
        <v>2017 Mar</v>
      </c>
    </row>
    <row r="667" spans="1:14" x14ac:dyDescent="0.3">
      <c r="A667">
        <v>929</v>
      </c>
      <c r="B667" s="2">
        <v>42796</v>
      </c>
      <c r="C667" t="s">
        <v>1817</v>
      </c>
      <c r="D667" t="s">
        <v>428</v>
      </c>
      <c r="E667" t="s">
        <v>1818</v>
      </c>
      <c r="F667" t="s">
        <v>123</v>
      </c>
      <c r="G667" t="s">
        <v>1819</v>
      </c>
      <c r="H667" t="s">
        <v>285</v>
      </c>
      <c r="I667" s="5">
        <v>1500000</v>
      </c>
      <c r="J667">
        <v>2017</v>
      </c>
      <c r="K667">
        <v>3</v>
      </c>
      <c r="L667" t="s">
        <v>3458</v>
      </c>
      <c r="M667">
        <v>1</v>
      </c>
      <c r="N667" t="str">
        <f>TEXT(startup_funding[[#This Row],[Date]],"YYYY_MMMM")</f>
        <v>2017 Mar</v>
      </c>
    </row>
    <row r="668" spans="1:14" x14ac:dyDescent="0.3">
      <c r="A668">
        <v>930</v>
      </c>
      <c r="B668" s="2">
        <v>42796</v>
      </c>
      <c r="C668" t="s">
        <v>1820</v>
      </c>
      <c r="D668" t="s">
        <v>28</v>
      </c>
      <c r="E668" t="s">
        <v>1821</v>
      </c>
      <c r="F668" t="s">
        <v>22</v>
      </c>
      <c r="G668" t="s">
        <v>1669</v>
      </c>
      <c r="H668" t="s">
        <v>82</v>
      </c>
      <c r="I668" s="5">
        <v>500000</v>
      </c>
      <c r="J668">
        <v>2017</v>
      </c>
      <c r="K668">
        <v>3</v>
      </c>
      <c r="L668" t="s">
        <v>3458</v>
      </c>
      <c r="M668">
        <v>1</v>
      </c>
      <c r="N668" t="str">
        <f>TEXT(startup_funding[[#This Row],[Date]],"YYYY_MMMM")</f>
        <v>2017 Mar</v>
      </c>
    </row>
    <row r="669" spans="1:14" x14ac:dyDescent="0.3">
      <c r="A669">
        <v>931</v>
      </c>
      <c r="B669" s="2">
        <v>42796</v>
      </c>
      <c r="C669" t="s">
        <v>1822</v>
      </c>
      <c r="D669" t="s">
        <v>428</v>
      </c>
      <c r="E669" t="s">
        <v>693</v>
      </c>
      <c r="F669" t="s">
        <v>161</v>
      </c>
      <c r="G669" t="s">
        <v>1823</v>
      </c>
      <c r="H669" t="s">
        <v>285</v>
      </c>
      <c r="I669" s="5">
        <v>2500000</v>
      </c>
      <c r="J669">
        <v>2017</v>
      </c>
      <c r="K669">
        <v>3</v>
      </c>
      <c r="L669" t="s">
        <v>3458</v>
      </c>
      <c r="M669">
        <v>1</v>
      </c>
      <c r="N669" t="str">
        <f>TEXT(startup_funding[[#This Row],[Date]],"YYYY_MMMM")</f>
        <v>2017 Mar</v>
      </c>
    </row>
    <row r="670" spans="1:14" x14ac:dyDescent="0.3">
      <c r="A670">
        <v>933</v>
      </c>
      <c r="B670" s="2">
        <v>42796</v>
      </c>
      <c r="C670" t="s">
        <v>1824</v>
      </c>
      <c r="D670" t="s">
        <v>428</v>
      </c>
      <c r="E670" t="s">
        <v>1825</v>
      </c>
      <c r="F670" t="s">
        <v>22</v>
      </c>
      <c r="G670" t="s">
        <v>1826</v>
      </c>
      <c r="H670" t="s">
        <v>285</v>
      </c>
      <c r="I670" s="5">
        <v>7600000</v>
      </c>
      <c r="J670">
        <v>2017</v>
      </c>
      <c r="K670">
        <v>3</v>
      </c>
      <c r="L670" t="s">
        <v>3458</v>
      </c>
      <c r="M670">
        <v>1</v>
      </c>
      <c r="N670" t="str">
        <f>TEXT(startup_funding[[#This Row],[Date]],"YYYY_MMMM")</f>
        <v>2017 Mar</v>
      </c>
    </row>
    <row r="671" spans="1:14" x14ac:dyDescent="0.3">
      <c r="A671">
        <v>935</v>
      </c>
      <c r="B671" s="2">
        <v>42797</v>
      </c>
      <c r="C671" t="s">
        <v>1827</v>
      </c>
      <c r="D671" t="s">
        <v>28</v>
      </c>
      <c r="E671" t="s">
        <v>1828</v>
      </c>
      <c r="F671" t="s">
        <v>8</v>
      </c>
      <c r="G671" t="s">
        <v>1829</v>
      </c>
      <c r="H671" t="s">
        <v>82</v>
      </c>
      <c r="I671" s="5">
        <v>275000</v>
      </c>
      <c r="J671">
        <v>2017</v>
      </c>
      <c r="K671">
        <v>3</v>
      </c>
      <c r="L671" t="s">
        <v>3458</v>
      </c>
      <c r="M671">
        <v>1</v>
      </c>
      <c r="N671" t="str">
        <f>TEXT(startup_funding[[#This Row],[Date]],"YYYY_MMMM")</f>
        <v>2017 Mar</v>
      </c>
    </row>
    <row r="672" spans="1:14" x14ac:dyDescent="0.3">
      <c r="A672">
        <v>937</v>
      </c>
      <c r="B672" s="2">
        <v>42797</v>
      </c>
      <c r="C672" t="s">
        <v>1830</v>
      </c>
      <c r="D672" t="s">
        <v>28</v>
      </c>
      <c r="E672" t="s">
        <v>1831</v>
      </c>
      <c r="F672" t="s">
        <v>947</v>
      </c>
      <c r="G672" t="s">
        <v>1832</v>
      </c>
      <c r="H672" t="s">
        <v>285</v>
      </c>
      <c r="I672" s="5">
        <v>6700000</v>
      </c>
      <c r="J672">
        <v>2017</v>
      </c>
      <c r="K672">
        <v>3</v>
      </c>
      <c r="L672" t="s">
        <v>3458</v>
      </c>
      <c r="M672">
        <v>1</v>
      </c>
      <c r="N672" t="str">
        <f>TEXT(startup_funding[[#This Row],[Date]],"YYYY_MMMM")</f>
        <v>2017 Mar</v>
      </c>
    </row>
    <row r="673" spans="1:14" x14ac:dyDescent="0.3">
      <c r="A673">
        <v>939</v>
      </c>
      <c r="B673" s="2">
        <v>42797</v>
      </c>
      <c r="C673" t="s">
        <v>1833</v>
      </c>
      <c r="D673" t="s">
        <v>323</v>
      </c>
      <c r="E673" t="s">
        <v>1834</v>
      </c>
      <c r="F673" t="s">
        <v>8</v>
      </c>
      <c r="G673" t="s">
        <v>1835</v>
      </c>
      <c r="H673" t="s">
        <v>285</v>
      </c>
      <c r="I673" s="5">
        <v>200000000</v>
      </c>
      <c r="J673">
        <v>2017</v>
      </c>
      <c r="K673">
        <v>3</v>
      </c>
      <c r="L673" t="s">
        <v>3458</v>
      </c>
      <c r="M673">
        <v>1</v>
      </c>
      <c r="N673" t="str">
        <f>TEXT(startup_funding[[#This Row],[Date]],"YYYY_MMMM")</f>
        <v>2017 Mar</v>
      </c>
    </row>
    <row r="674" spans="1:14" x14ac:dyDescent="0.3">
      <c r="A674">
        <v>940</v>
      </c>
      <c r="B674" s="2">
        <v>42798</v>
      </c>
      <c r="C674" t="s">
        <v>1836</v>
      </c>
      <c r="D674" t="s">
        <v>216</v>
      </c>
      <c r="E674" t="s">
        <v>1837</v>
      </c>
      <c r="F674" t="s">
        <v>19</v>
      </c>
      <c r="G674" t="s">
        <v>499</v>
      </c>
      <c r="H674" t="s">
        <v>285</v>
      </c>
      <c r="I674" s="5">
        <v>19500000</v>
      </c>
      <c r="J674">
        <v>2017</v>
      </c>
      <c r="K674">
        <v>3</v>
      </c>
      <c r="L674" t="s">
        <v>3458</v>
      </c>
      <c r="M674">
        <v>1</v>
      </c>
      <c r="N674" t="str">
        <f>TEXT(startup_funding[[#This Row],[Date]],"YYYY_MMMM")</f>
        <v>2017 Mar</v>
      </c>
    </row>
    <row r="675" spans="1:14" x14ac:dyDescent="0.3">
      <c r="A675">
        <v>941</v>
      </c>
      <c r="B675" s="2">
        <v>42800</v>
      </c>
      <c r="C675" t="s">
        <v>1838</v>
      </c>
      <c r="D675" t="s">
        <v>428</v>
      </c>
      <c r="E675" t="s">
        <v>1839</v>
      </c>
      <c r="F675" t="s">
        <v>19</v>
      </c>
      <c r="G675" t="s">
        <v>1840</v>
      </c>
      <c r="H675" t="s">
        <v>82</v>
      </c>
      <c r="I675" s="5">
        <v>1200000</v>
      </c>
      <c r="J675">
        <v>2017</v>
      </c>
      <c r="K675">
        <v>3</v>
      </c>
      <c r="L675" t="s">
        <v>3458</v>
      </c>
      <c r="M675">
        <v>1</v>
      </c>
      <c r="N675" t="str">
        <f>TEXT(startup_funding[[#This Row],[Date]],"YYYY_MMMM")</f>
        <v>2017 Mar</v>
      </c>
    </row>
    <row r="676" spans="1:14" x14ac:dyDescent="0.3">
      <c r="A676">
        <v>942</v>
      </c>
      <c r="B676" s="2">
        <v>42800</v>
      </c>
      <c r="C676" t="s">
        <v>1841</v>
      </c>
      <c r="D676" t="s">
        <v>428</v>
      </c>
      <c r="E676" t="s">
        <v>1842</v>
      </c>
      <c r="F676" t="s">
        <v>161</v>
      </c>
      <c r="G676" t="s">
        <v>1843</v>
      </c>
      <c r="H676" t="s">
        <v>82</v>
      </c>
      <c r="I676" s="5">
        <v>150000</v>
      </c>
      <c r="J676">
        <v>2017</v>
      </c>
      <c r="K676">
        <v>3</v>
      </c>
      <c r="L676" t="s">
        <v>3458</v>
      </c>
      <c r="M676">
        <v>1</v>
      </c>
      <c r="N676" t="str">
        <f>TEXT(startup_funding[[#This Row],[Date]],"YYYY_MMMM")</f>
        <v>2017 Mar</v>
      </c>
    </row>
    <row r="677" spans="1:14" x14ac:dyDescent="0.3">
      <c r="A677">
        <v>943</v>
      </c>
      <c r="B677" s="2">
        <v>42800</v>
      </c>
      <c r="C677" t="s">
        <v>1844</v>
      </c>
      <c r="D677" t="s">
        <v>428</v>
      </c>
      <c r="E677" t="s">
        <v>1845</v>
      </c>
      <c r="F677" t="s">
        <v>19</v>
      </c>
      <c r="G677" t="s">
        <v>1846</v>
      </c>
      <c r="H677" t="s">
        <v>285</v>
      </c>
      <c r="I677" s="5">
        <v>1790000</v>
      </c>
      <c r="J677">
        <v>2017</v>
      </c>
      <c r="K677">
        <v>3</v>
      </c>
      <c r="L677" t="s">
        <v>3458</v>
      </c>
      <c r="M677">
        <v>1</v>
      </c>
      <c r="N677" t="str">
        <f>TEXT(startup_funding[[#This Row],[Date]],"YYYY_MMMM")</f>
        <v>2017 Mar</v>
      </c>
    </row>
    <row r="678" spans="1:14" x14ac:dyDescent="0.3">
      <c r="A678">
        <v>944</v>
      </c>
      <c r="B678" s="2">
        <v>42801</v>
      </c>
      <c r="C678" t="s">
        <v>1847</v>
      </c>
      <c r="D678" t="s">
        <v>28</v>
      </c>
      <c r="E678" t="s">
        <v>1848</v>
      </c>
      <c r="F678" t="s">
        <v>30</v>
      </c>
      <c r="G678" t="s">
        <v>1011</v>
      </c>
      <c r="H678" t="s">
        <v>285</v>
      </c>
      <c r="I678" s="5">
        <v>10000000</v>
      </c>
      <c r="J678">
        <v>2017</v>
      </c>
      <c r="K678">
        <v>3</v>
      </c>
      <c r="L678" t="s">
        <v>3458</v>
      </c>
      <c r="M678">
        <v>1</v>
      </c>
      <c r="N678" t="str">
        <f>TEXT(startup_funding[[#This Row],[Date]],"YYYY_MMMM")</f>
        <v>2017 Mar</v>
      </c>
    </row>
    <row r="679" spans="1:14" x14ac:dyDescent="0.3">
      <c r="A679">
        <v>945</v>
      </c>
      <c r="B679" s="2">
        <v>42801</v>
      </c>
      <c r="C679" t="s">
        <v>1849</v>
      </c>
      <c r="D679" t="s">
        <v>28</v>
      </c>
      <c r="E679" t="s">
        <v>1850</v>
      </c>
      <c r="F679" t="s">
        <v>8</v>
      </c>
      <c r="G679" t="s">
        <v>1851</v>
      </c>
      <c r="H679" t="s">
        <v>285</v>
      </c>
      <c r="I679" s="5">
        <v>10000000</v>
      </c>
      <c r="J679">
        <v>2017</v>
      </c>
      <c r="K679">
        <v>3</v>
      </c>
      <c r="L679" t="s">
        <v>3458</v>
      </c>
      <c r="M679">
        <v>1</v>
      </c>
      <c r="N679" t="str">
        <f>TEXT(startup_funding[[#This Row],[Date]],"YYYY_MMMM")</f>
        <v>2017 Mar</v>
      </c>
    </row>
    <row r="680" spans="1:14" x14ac:dyDescent="0.3">
      <c r="A680">
        <v>946</v>
      </c>
      <c r="B680" s="2">
        <v>42801</v>
      </c>
      <c r="C680" t="s">
        <v>1852</v>
      </c>
      <c r="D680" t="s">
        <v>28</v>
      </c>
      <c r="E680" t="s">
        <v>1853</v>
      </c>
      <c r="F680" t="s">
        <v>59</v>
      </c>
      <c r="G680" t="s">
        <v>1854</v>
      </c>
      <c r="H680" t="s">
        <v>285</v>
      </c>
      <c r="I680" s="5">
        <v>1000000</v>
      </c>
      <c r="J680">
        <v>2017</v>
      </c>
      <c r="K680">
        <v>3</v>
      </c>
      <c r="L680" t="s">
        <v>3458</v>
      </c>
      <c r="M680">
        <v>1</v>
      </c>
      <c r="N680" t="str">
        <f>TEXT(startup_funding[[#This Row],[Date]],"YYYY_MMMM")</f>
        <v>2017 Mar</v>
      </c>
    </row>
    <row r="681" spans="1:14" x14ac:dyDescent="0.3">
      <c r="A681">
        <v>947</v>
      </c>
      <c r="B681" s="2">
        <v>42801</v>
      </c>
      <c r="C681" t="s">
        <v>1855</v>
      </c>
      <c r="D681" t="s">
        <v>428</v>
      </c>
      <c r="E681" t="s">
        <v>1856</v>
      </c>
      <c r="F681" t="s">
        <v>17</v>
      </c>
      <c r="G681" t="s">
        <v>1857</v>
      </c>
      <c r="H681" t="s">
        <v>82</v>
      </c>
      <c r="I681" s="5">
        <v>30000</v>
      </c>
      <c r="J681">
        <v>2017</v>
      </c>
      <c r="K681">
        <v>3</v>
      </c>
      <c r="L681" t="s">
        <v>3458</v>
      </c>
      <c r="M681">
        <v>1</v>
      </c>
      <c r="N681" t="str">
        <f>TEXT(startup_funding[[#This Row],[Date]],"YYYY_MMMM")</f>
        <v>2017 Mar</v>
      </c>
    </row>
    <row r="682" spans="1:14" x14ac:dyDescent="0.3">
      <c r="A682">
        <v>948</v>
      </c>
      <c r="B682" s="2">
        <v>42801</v>
      </c>
      <c r="C682" t="s">
        <v>1858</v>
      </c>
      <c r="D682" t="s">
        <v>428</v>
      </c>
      <c r="E682" t="s">
        <v>1859</v>
      </c>
      <c r="F682" t="s">
        <v>8</v>
      </c>
      <c r="G682" t="s">
        <v>1860</v>
      </c>
      <c r="H682" t="s">
        <v>285</v>
      </c>
      <c r="I682" s="5">
        <v>3650000</v>
      </c>
      <c r="J682">
        <v>2017</v>
      </c>
      <c r="K682">
        <v>3</v>
      </c>
      <c r="L682" t="s">
        <v>3458</v>
      </c>
      <c r="M682">
        <v>1</v>
      </c>
      <c r="N682" t="str">
        <f>TEXT(startup_funding[[#This Row],[Date]],"YYYY_MMMM")</f>
        <v>2017 Mar</v>
      </c>
    </row>
    <row r="683" spans="1:14" x14ac:dyDescent="0.3">
      <c r="A683">
        <v>949</v>
      </c>
      <c r="B683" s="2">
        <v>42802</v>
      </c>
      <c r="C683" t="s">
        <v>41</v>
      </c>
      <c r="D683" t="s">
        <v>21</v>
      </c>
      <c r="E683" t="s">
        <v>1861</v>
      </c>
      <c r="F683" t="s">
        <v>161</v>
      </c>
      <c r="G683" t="s">
        <v>1862</v>
      </c>
      <c r="H683" t="s">
        <v>285</v>
      </c>
      <c r="I683" s="5">
        <v>15000000</v>
      </c>
      <c r="J683">
        <v>2017</v>
      </c>
      <c r="K683">
        <v>3</v>
      </c>
      <c r="L683" t="s">
        <v>3458</v>
      </c>
      <c r="M683">
        <v>1</v>
      </c>
      <c r="N683" t="str">
        <f>TEXT(startup_funding[[#This Row],[Date]],"YYYY_MMMM")</f>
        <v>2017 Mar</v>
      </c>
    </row>
    <row r="684" spans="1:14" x14ac:dyDescent="0.3">
      <c r="A684">
        <v>950</v>
      </c>
      <c r="B684" s="2">
        <v>42802</v>
      </c>
      <c r="C684" t="s">
        <v>1863</v>
      </c>
      <c r="D684" t="s">
        <v>28</v>
      </c>
      <c r="E684" t="s">
        <v>1864</v>
      </c>
      <c r="F684" t="s">
        <v>22</v>
      </c>
      <c r="G684" t="s">
        <v>1865</v>
      </c>
      <c r="H684" t="s">
        <v>82</v>
      </c>
      <c r="I684" s="5">
        <v>1100000</v>
      </c>
      <c r="J684">
        <v>2017</v>
      </c>
      <c r="K684">
        <v>3</v>
      </c>
      <c r="L684" t="s">
        <v>3458</v>
      </c>
      <c r="M684">
        <v>1</v>
      </c>
      <c r="N684" t="str">
        <f>TEXT(startup_funding[[#This Row],[Date]],"YYYY_MMMM")</f>
        <v>2017 Mar</v>
      </c>
    </row>
    <row r="685" spans="1:14" x14ac:dyDescent="0.3">
      <c r="A685">
        <v>951</v>
      </c>
      <c r="B685" s="2">
        <v>42802</v>
      </c>
      <c r="C685" t="s">
        <v>1694</v>
      </c>
      <c r="D685" t="s">
        <v>428</v>
      </c>
      <c r="E685" t="s">
        <v>1866</v>
      </c>
      <c r="F685" t="s">
        <v>19</v>
      </c>
      <c r="G685" t="s">
        <v>464</v>
      </c>
      <c r="H685" t="s">
        <v>82</v>
      </c>
      <c r="I685" s="5">
        <v>120000</v>
      </c>
      <c r="J685">
        <v>2017</v>
      </c>
      <c r="K685">
        <v>3</v>
      </c>
      <c r="L685" t="s">
        <v>3458</v>
      </c>
      <c r="M685">
        <v>1</v>
      </c>
      <c r="N685" t="str">
        <f>TEXT(startup_funding[[#This Row],[Date]],"YYYY_MMMM")</f>
        <v>2017 Mar</v>
      </c>
    </row>
    <row r="686" spans="1:14" x14ac:dyDescent="0.3">
      <c r="A686">
        <v>953</v>
      </c>
      <c r="B686" s="2">
        <v>42803</v>
      </c>
      <c r="C686" t="s">
        <v>1867</v>
      </c>
      <c r="D686" t="s">
        <v>428</v>
      </c>
      <c r="E686" t="s">
        <v>1868</v>
      </c>
      <c r="F686" t="s">
        <v>8</v>
      </c>
      <c r="G686" t="s">
        <v>1869</v>
      </c>
      <c r="H686" t="s">
        <v>82</v>
      </c>
      <c r="I686" s="5">
        <v>500000</v>
      </c>
      <c r="J686">
        <v>2017</v>
      </c>
      <c r="K686">
        <v>3</v>
      </c>
      <c r="L686" t="s">
        <v>3458</v>
      </c>
      <c r="M686">
        <v>1</v>
      </c>
      <c r="N686" t="str">
        <f>TEXT(startup_funding[[#This Row],[Date]],"YYYY_MMMM")</f>
        <v>2017 Mar</v>
      </c>
    </row>
    <row r="687" spans="1:14" x14ac:dyDescent="0.3">
      <c r="A687">
        <v>954</v>
      </c>
      <c r="B687" s="2">
        <v>42803</v>
      </c>
      <c r="C687" t="s">
        <v>1870</v>
      </c>
      <c r="D687" t="s">
        <v>428</v>
      </c>
      <c r="E687" t="s">
        <v>1871</v>
      </c>
      <c r="F687" t="s">
        <v>19</v>
      </c>
      <c r="G687" t="s">
        <v>1872</v>
      </c>
      <c r="H687" t="s">
        <v>285</v>
      </c>
      <c r="I687" s="5">
        <v>4500000</v>
      </c>
      <c r="J687">
        <v>2017</v>
      </c>
      <c r="K687">
        <v>3</v>
      </c>
      <c r="L687" t="s">
        <v>3458</v>
      </c>
      <c r="M687">
        <v>1</v>
      </c>
      <c r="N687" t="str">
        <f>TEXT(startup_funding[[#This Row],[Date]],"YYYY_MMMM")</f>
        <v>2017 Mar</v>
      </c>
    </row>
    <row r="688" spans="1:14" x14ac:dyDescent="0.3">
      <c r="A688">
        <v>955</v>
      </c>
      <c r="B688" s="2">
        <v>42804</v>
      </c>
      <c r="C688" t="s">
        <v>1873</v>
      </c>
      <c r="D688" t="s">
        <v>216</v>
      </c>
      <c r="E688" t="s">
        <v>1874</v>
      </c>
      <c r="F688" t="s">
        <v>17</v>
      </c>
      <c r="G688" t="s">
        <v>1875</v>
      </c>
      <c r="H688" t="s">
        <v>82</v>
      </c>
      <c r="I688" s="5">
        <v>443000</v>
      </c>
      <c r="J688">
        <v>2017</v>
      </c>
      <c r="K688">
        <v>3</v>
      </c>
      <c r="L688" t="s">
        <v>3458</v>
      </c>
      <c r="M688">
        <v>1</v>
      </c>
      <c r="N688" t="str">
        <f>TEXT(startup_funding[[#This Row],[Date]],"YYYY_MMMM")</f>
        <v>2017 Mar</v>
      </c>
    </row>
    <row r="689" spans="1:14" x14ac:dyDescent="0.3">
      <c r="A689">
        <v>957</v>
      </c>
      <c r="B689" s="2">
        <v>42804</v>
      </c>
      <c r="C689" t="s">
        <v>1876</v>
      </c>
      <c r="D689" t="s">
        <v>28</v>
      </c>
      <c r="E689" t="s">
        <v>1877</v>
      </c>
      <c r="F689" t="s">
        <v>8</v>
      </c>
      <c r="G689" t="s">
        <v>1669</v>
      </c>
      <c r="H689" t="s">
        <v>82</v>
      </c>
      <c r="I689" s="5">
        <v>600000</v>
      </c>
      <c r="J689">
        <v>2017</v>
      </c>
      <c r="K689">
        <v>3</v>
      </c>
      <c r="L689" t="s">
        <v>3458</v>
      </c>
      <c r="M689">
        <v>1</v>
      </c>
      <c r="N689" t="str">
        <f>TEXT(startup_funding[[#This Row],[Date]],"YYYY_MMMM")</f>
        <v>2017 Mar</v>
      </c>
    </row>
    <row r="690" spans="1:14" x14ac:dyDescent="0.3">
      <c r="A690">
        <v>960</v>
      </c>
      <c r="B690" s="2">
        <v>42809</v>
      </c>
      <c r="C690" t="s">
        <v>1878</v>
      </c>
      <c r="D690" t="s">
        <v>323</v>
      </c>
      <c r="E690" t="s">
        <v>1879</v>
      </c>
      <c r="F690" t="s">
        <v>123</v>
      </c>
      <c r="G690" t="s">
        <v>1880</v>
      </c>
      <c r="H690" t="s">
        <v>285</v>
      </c>
      <c r="I690" s="5">
        <v>3350000</v>
      </c>
      <c r="J690">
        <v>2017</v>
      </c>
      <c r="K690">
        <v>3</v>
      </c>
      <c r="L690" t="s">
        <v>3458</v>
      </c>
      <c r="M690">
        <v>1</v>
      </c>
      <c r="N690" t="str">
        <f>TEXT(startup_funding[[#This Row],[Date]],"YYYY_MMMM")</f>
        <v>2017 Mar</v>
      </c>
    </row>
    <row r="691" spans="1:14" x14ac:dyDescent="0.3">
      <c r="A691">
        <v>962</v>
      </c>
      <c r="B691" s="2">
        <v>42810</v>
      </c>
      <c r="C691" t="s">
        <v>1881</v>
      </c>
      <c r="D691" t="s">
        <v>428</v>
      </c>
      <c r="E691" t="s">
        <v>1882</v>
      </c>
      <c r="F691" t="s">
        <v>19</v>
      </c>
      <c r="G691" t="s">
        <v>1883</v>
      </c>
      <c r="H691" t="s">
        <v>285</v>
      </c>
      <c r="I691" s="5">
        <v>1350000</v>
      </c>
      <c r="J691">
        <v>2017</v>
      </c>
      <c r="K691">
        <v>3</v>
      </c>
      <c r="L691" t="s">
        <v>3458</v>
      </c>
      <c r="M691">
        <v>1</v>
      </c>
      <c r="N691" t="str">
        <f>TEXT(startup_funding[[#This Row],[Date]],"YYYY_MMMM")</f>
        <v>2017 Mar</v>
      </c>
    </row>
    <row r="692" spans="1:14" x14ac:dyDescent="0.3">
      <c r="A692">
        <v>964</v>
      </c>
      <c r="B692" s="2">
        <v>42810</v>
      </c>
      <c r="C692" t="s">
        <v>776</v>
      </c>
      <c r="D692" t="s">
        <v>428</v>
      </c>
      <c r="E692" t="s">
        <v>1884</v>
      </c>
      <c r="F692" t="s">
        <v>17</v>
      </c>
      <c r="G692" t="s">
        <v>1885</v>
      </c>
      <c r="H692" t="s">
        <v>285</v>
      </c>
      <c r="I692" s="5">
        <v>3100000</v>
      </c>
      <c r="J692">
        <v>2017</v>
      </c>
      <c r="K692">
        <v>3</v>
      </c>
      <c r="L692" t="s">
        <v>3458</v>
      </c>
      <c r="M692">
        <v>1</v>
      </c>
      <c r="N692" t="str">
        <f>TEXT(startup_funding[[#This Row],[Date]],"YYYY_MMMM")</f>
        <v>2017 Mar</v>
      </c>
    </row>
    <row r="693" spans="1:14" x14ac:dyDescent="0.3">
      <c r="A693">
        <v>965</v>
      </c>
      <c r="B693" s="2">
        <v>42810</v>
      </c>
      <c r="C693" t="s">
        <v>1886</v>
      </c>
      <c r="D693" t="s">
        <v>428</v>
      </c>
      <c r="E693" t="s">
        <v>1887</v>
      </c>
      <c r="F693" t="s">
        <v>161</v>
      </c>
      <c r="G693" t="s">
        <v>1888</v>
      </c>
      <c r="H693" t="s">
        <v>82</v>
      </c>
      <c r="I693" s="5">
        <v>200000</v>
      </c>
      <c r="J693">
        <v>2017</v>
      </c>
      <c r="K693">
        <v>3</v>
      </c>
      <c r="L693" t="s">
        <v>3458</v>
      </c>
      <c r="M693">
        <v>1</v>
      </c>
      <c r="N693" t="str">
        <f>TEXT(startup_funding[[#This Row],[Date]],"YYYY_MMMM")</f>
        <v>2017 Mar</v>
      </c>
    </row>
    <row r="694" spans="1:14" x14ac:dyDescent="0.3">
      <c r="A694">
        <v>967</v>
      </c>
      <c r="B694" s="2">
        <v>42815</v>
      </c>
      <c r="C694" t="s">
        <v>479</v>
      </c>
      <c r="D694" t="s">
        <v>323</v>
      </c>
      <c r="E694" t="s">
        <v>1834</v>
      </c>
      <c r="F694" t="s">
        <v>8</v>
      </c>
      <c r="G694" t="s">
        <v>1889</v>
      </c>
      <c r="H694" t="s">
        <v>285</v>
      </c>
      <c r="I694" s="5">
        <v>1400000000</v>
      </c>
      <c r="J694">
        <v>2017</v>
      </c>
      <c r="K694">
        <v>3</v>
      </c>
      <c r="L694" t="s">
        <v>3458</v>
      </c>
      <c r="M694">
        <v>1</v>
      </c>
      <c r="N694" t="str">
        <f>TEXT(startup_funding[[#This Row],[Date]],"YYYY_MMMM")</f>
        <v>2017 Mar</v>
      </c>
    </row>
    <row r="695" spans="1:14" x14ac:dyDescent="0.3">
      <c r="A695">
        <v>968</v>
      </c>
      <c r="B695" s="2">
        <v>42815</v>
      </c>
      <c r="C695" t="s">
        <v>1890</v>
      </c>
      <c r="D695" t="s">
        <v>28</v>
      </c>
      <c r="E695" t="s">
        <v>1671</v>
      </c>
      <c r="F695" t="s">
        <v>19</v>
      </c>
      <c r="G695" t="s">
        <v>1891</v>
      </c>
      <c r="H695" t="s">
        <v>285</v>
      </c>
      <c r="I695" s="5">
        <v>3670000</v>
      </c>
      <c r="J695">
        <v>2017</v>
      </c>
      <c r="K695">
        <v>3</v>
      </c>
      <c r="L695" t="s">
        <v>3458</v>
      </c>
      <c r="M695">
        <v>1</v>
      </c>
      <c r="N695" t="str">
        <f>TEXT(startup_funding[[#This Row],[Date]],"YYYY_MMMM")</f>
        <v>2017 Mar</v>
      </c>
    </row>
    <row r="696" spans="1:14" x14ac:dyDescent="0.3">
      <c r="A696">
        <v>969</v>
      </c>
      <c r="B696" s="2">
        <v>42815</v>
      </c>
      <c r="C696" t="s">
        <v>1892</v>
      </c>
      <c r="D696" t="s">
        <v>428</v>
      </c>
      <c r="E696" t="s">
        <v>1893</v>
      </c>
      <c r="F696" t="s">
        <v>19</v>
      </c>
      <c r="G696" t="s">
        <v>1894</v>
      </c>
      <c r="H696" t="s">
        <v>285</v>
      </c>
      <c r="I696" s="5">
        <v>5300000</v>
      </c>
      <c r="J696">
        <v>2017</v>
      </c>
      <c r="K696">
        <v>3</v>
      </c>
      <c r="L696" t="s">
        <v>3458</v>
      </c>
      <c r="M696">
        <v>1</v>
      </c>
      <c r="N696" t="str">
        <f>TEXT(startup_funding[[#This Row],[Date]],"YYYY_MMMM")</f>
        <v>2017 Mar</v>
      </c>
    </row>
    <row r="697" spans="1:14" x14ac:dyDescent="0.3">
      <c r="A697">
        <v>971</v>
      </c>
      <c r="B697" s="2">
        <v>42816</v>
      </c>
      <c r="C697" t="s">
        <v>1895</v>
      </c>
      <c r="D697" t="s">
        <v>428</v>
      </c>
      <c r="E697" t="s">
        <v>1896</v>
      </c>
      <c r="F697" t="s">
        <v>8</v>
      </c>
      <c r="G697" t="s">
        <v>1897</v>
      </c>
      <c r="H697" t="s">
        <v>82</v>
      </c>
      <c r="I697" s="5">
        <v>191000</v>
      </c>
      <c r="J697">
        <v>2017</v>
      </c>
      <c r="K697">
        <v>3</v>
      </c>
      <c r="L697" t="s">
        <v>3458</v>
      </c>
      <c r="M697">
        <v>1</v>
      </c>
      <c r="N697" t="str">
        <f>TEXT(startup_funding[[#This Row],[Date]],"YYYY_MMMM")</f>
        <v>2017 Mar</v>
      </c>
    </row>
    <row r="698" spans="1:14" x14ac:dyDescent="0.3">
      <c r="A698">
        <v>972</v>
      </c>
      <c r="B698" s="2">
        <v>42817</v>
      </c>
      <c r="C698" t="s">
        <v>1898</v>
      </c>
      <c r="D698" t="s">
        <v>428</v>
      </c>
      <c r="E698" t="s">
        <v>1899</v>
      </c>
      <c r="F698" t="s">
        <v>161</v>
      </c>
      <c r="G698" t="s">
        <v>1900</v>
      </c>
      <c r="H698" t="s">
        <v>285</v>
      </c>
      <c r="I698" s="5">
        <v>15000000</v>
      </c>
      <c r="J698">
        <v>2017</v>
      </c>
      <c r="K698">
        <v>3</v>
      </c>
      <c r="L698" t="s">
        <v>3458</v>
      </c>
      <c r="M698">
        <v>1</v>
      </c>
      <c r="N698" t="str">
        <f>TEXT(startup_funding[[#This Row],[Date]],"YYYY_MMMM")</f>
        <v>2017 Mar</v>
      </c>
    </row>
    <row r="699" spans="1:14" x14ac:dyDescent="0.3">
      <c r="A699">
        <v>973</v>
      </c>
      <c r="B699" s="2">
        <v>42817</v>
      </c>
      <c r="C699" t="s">
        <v>1901</v>
      </c>
      <c r="D699" t="s">
        <v>28</v>
      </c>
      <c r="E699" t="s">
        <v>1902</v>
      </c>
      <c r="F699" t="s">
        <v>30</v>
      </c>
      <c r="G699" t="s">
        <v>1903</v>
      </c>
      <c r="H699" t="s">
        <v>285</v>
      </c>
      <c r="I699" s="5">
        <v>56000000</v>
      </c>
      <c r="J699">
        <v>2017</v>
      </c>
      <c r="K699">
        <v>3</v>
      </c>
      <c r="L699" t="s">
        <v>3458</v>
      </c>
      <c r="M699">
        <v>1</v>
      </c>
      <c r="N699" t="str">
        <f>TEXT(startup_funding[[#This Row],[Date]],"YYYY_MMMM")</f>
        <v>2017 Mar</v>
      </c>
    </row>
    <row r="700" spans="1:14" x14ac:dyDescent="0.3">
      <c r="A700">
        <v>974</v>
      </c>
      <c r="B700" s="2">
        <v>42818</v>
      </c>
      <c r="C700" t="s">
        <v>1904</v>
      </c>
      <c r="D700" t="s">
        <v>28</v>
      </c>
      <c r="E700" t="s">
        <v>1905</v>
      </c>
      <c r="F700" t="s">
        <v>8</v>
      </c>
      <c r="G700" t="s">
        <v>1906</v>
      </c>
      <c r="H700" t="s">
        <v>82</v>
      </c>
      <c r="I700" s="5">
        <v>382000</v>
      </c>
      <c r="J700">
        <v>2017</v>
      </c>
      <c r="K700">
        <v>3</v>
      </c>
      <c r="L700" t="s">
        <v>3458</v>
      </c>
      <c r="M700">
        <v>1</v>
      </c>
      <c r="N700" t="str">
        <f>TEXT(startup_funding[[#This Row],[Date]],"YYYY_MMMM")</f>
        <v>2017 Mar</v>
      </c>
    </row>
    <row r="701" spans="1:14" x14ac:dyDescent="0.3">
      <c r="A701">
        <v>976</v>
      </c>
      <c r="B701" s="2">
        <v>42818</v>
      </c>
      <c r="C701" t="s">
        <v>1682</v>
      </c>
      <c r="D701" t="s">
        <v>28</v>
      </c>
      <c r="E701" t="s">
        <v>1907</v>
      </c>
      <c r="F701" t="s">
        <v>17</v>
      </c>
      <c r="G701" t="s">
        <v>1908</v>
      </c>
      <c r="H701" t="s">
        <v>285</v>
      </c>
      <c r="I701" s="5">
        <v>100000000</v>
      </c>
      <c r="J701">
        <v>2017</v>
      </c>
      <c r="K701">
        <v>3</v>
      </c>
      <c r="L701" t="s">
        <v>3458</v>
      </c>
      <c r="M701">
        <v>1</v>
      </c>
      <c r="N701" t="str">
        <f>TEXT(startup_funding[[#This Row],[Date]],"YYYY_MMMM")</f>
        <v>2017 Mar</v>
      </c>
    </row>
    <row r="702" spans="1:14" x14ac:dyDescent="0.3">
      <c r="A702">
        <v>978</v>
      </c>
      <c r="B702" s="2">
        <v>42822</v>
      </c>
      <c r="C702" t="s">
        <v>1580</v>
      </c>
      <c r="D702" t="s">
        <v>323</v>
      </c>
      <c r="E702" t="s">
        <v>1806</v>
      </c>
      <c r="F702" t="s">
        <v>19</v>
      </c>
      <c r="G702" t="s">
        <v>385</v>
      </c>
      <c r="H702" t="s">
        <v>285</v>
      </c>
      <c r="I702" s="5">
        <v>500000</v>
      </c>
      <c r="J702">
        <v>2017</v>
      </c>
      <c r="K702">
        <v>3</v>
      </c>
      <c r="L702" t="s">
        <v>3458</v>
      </c>
      <c r="M702">
        <v>1</v>
      </c>
      <c r="N702" t="str">
        <f>TEXT(startup_funding[[#This Row],[Date]],"YYYY_MMMM")</f>
        <v>2017 Mar</v>
      </c>
    </row>
    <row r="703" spans="1:14" x14ac:dyDescent="0.3">
      <c r="A703">
        <v>980</v>
      </c>
      <c r="B703" s="2">
        <v>42822</v>
      </c>
      <c r="C703" t="s">
        <v>1909</v>
      </c>
      <c r="D703" t="s">
        <v>428</v>
      </c>
      <c r="E703" t="s">
        <v>1910</v>
      </c>
      <c r="F703" t="s">
        <v>161</v>
      </c>
      <c r="G703" t="s">
        <v>630</v>
      </c>
      <c r="H703" t="s">
        <v>285</v>
      </c>
      <c r="I703" s="5">
        <v>300000</v>
      </c>
      <c r="J703">
        <v>2017</v>
      </c>
      <c r="K703">
        <v>3</v>
      </c>
      <c r="L703" t="s">
        <v>3458</v>
      </c>
      <c r="M703">
        <v>1</v>
      </c>
      <c r="N703" t="str">
        <f>TEXT(startup_funding[[#This Row],[Date]],"YYYY_MMMM")</f>
        <v>2017 Mar</v>
      </c>
    </row>
    <row r="704" spans="1:14" x14ac:dyDescent="0.3">
      <c r="A704">
        <v>982</v>
      </c>
      <c r="B704" s="2">
        <v>42823</v>
      </c>
      <c r="C704" t="s">
        <v>1911</v>
      </c>
      <c r="D704" t="s">
        <v>428</v>
      </c>
      <c r="E704" t="s">
        <v>1912</v>
      </c>
      <c r="F704" t="s">
        <v>19</v>
      </c>
      <c r="G704" t="s">
        <v>1913</v>
      </c>
      <c r="H704" t="s">
        <v>82</v>
      </c>
      <c r="I704" s="5">
        <v>325000</v>
      </c>
      <c r="J704">
        <v>2017</v>
      </c>
      <c r="K704">
        <v>3</v>
      </c>
      <c r="L704" t="s">
        <v>3458</v>
      </c>
      <c r="M704">
        <v>1</v>
      </c>
      <c r="N704" t="str">
        <f>TEXT(startup_funding[[#This Row],[Date]],"YYYY_MMMM")</f>
        <v>2017 Mar</v>
      </c>
    </row>
    <row r="705" spans="1:14" x14ac:dyDescent="0.3">
      <c r="A705">
        <v>983</v>
      </c>
      <c r="B705" s="2">
        <v>42823</v>
      </c>
      <c r="C705" t="s">
        <v>1914</v>
      </c>
      <c r="D705" t="s">
        <v>323</v>
      </c>
      <c r="E705" t="s">
        <v>1915</v>
      </c>
      <c r="F705" t="s">
        <v>8</v>
      </c>
      <c r="G705" t="s">
        <v>1230</v>
      </c>
      <c r="H705" t="s">
        <v>82</v>
      </c>
      <c r="I705" s="5">
        <v>650000</v>
      </c>
      <c r="J705">
        <v>2017</v>
      </c>
      <c r="K705">
        <v>3</v>
      </c>
      <c r="L705" t="s">
        <v>3458</v>
      </c>
      <c r="M705">
        <v>1</v>
      </c>
      <c r="N705" t="str">
        <f>TEXT(startup_funding[[#This Row],[Date]],"YYYY_MMMM")</f>
        <v>2017 Mar</v>
      </c>
    </row>
    <row r="706" spans="1:14" x14ac:dyDescent="0.3">
      <c r="A706">
        <v>985</v>
      </c>
      <c r="B706" s="2">
        <v>42823</v>
      </c>
      <c r="C706" t="s">
        <v>48</v>
      </c>
      <c r="D706" t="s">
        <v>323</v>
      </c>
      <c r="E706" t="s">
        <v>1916</v>
      </c>
      <c r="F706" t="s">
        <v>8</v>
      </c>
      <c r="G706" t="s">
        <v>1917</v>
      </c>
      <c r="H706" t="s">
        <v>285</v>
      </c>
      <c r="I706" s="5">
        <v>10000000</v>
      </c>
      <c r="J706">
        <v>2017</v>
      </c>
      <c r="K706">
        <v>3</v>
      </c>
      <c r="L706" t="s">
        <v>3458</v>
      </c>
      <c r="M706">
        <v>1</v>
      </c>
      <c r="N706" t="str">
        <f>TEXT(startup_funding[[#This Row],[Date]],"YYYY_MMMM")</f>
        <v>2017 Mar</v>
      </c>
    </row>
    <row r="707" spans="1:14" x14ac:dyDescent="0.3">
      <c r="A707">
        <v>986</v>
      </c>
      <c r="B707" s="2">
        <v>42823</v>
      </c>
      <c r="C707" t="s">
        <v>1428</v>
      </c>
      <c r="D707" t="s">
        <v>428</v>
      </c>
      <c r="E707" t="s">
        <v>1918</v>
      </c>
      <c r="F707" t="s">
        <v>8</v>
      </c>
      <c r="G707" t="s">
        <v>1919</v>
      </c>
      <c r="H707" t="s">
        <v>82</v>
      </c>
      <c r="I707" s="5">
        <v>50000</v>
      </c>
      <c r="J707">
        <v>2017</v>
      </c>
      <c r="K707">
        <v>3</v>
      </c>
      <c r="L707" t="s">
        <v>3458</v>
      </c>
      <c r="M707">
        <v>1</v>
      </c>
      <c r="N707" t="str">
        <f>TEXT(startup_funding[[#This Row],[Date]],"YYYY_MMMM")</f>
        <v>2017 Mar</v>
      </c>
    </row>
    <row r="708" spans="1:14" x14ac:dyDescent="0.3">
      <c r="A708">
        <v>990</v>
      </c>
      <c r="B708" s="2">
        <v>42825</v>
      </c>
      <c r="C708" t="s">
        <v>1920</v>
      </c>
      <c r="D708" t="s">
        <v>428</v>
      </c>
      <c r="E708" t="s">
        <v>1921</v>
      </c>
      <c r="F708" t="s">
        <v>19</v>
      </c>
      <c r="G708" t="s">
        <v>1922</v>
      </c>
      <c r="H708" t="s">
        <v>82</v>
      </c>
      <c r="I708" s="5">
        <v>155000</v>
      </c>
      <c r="J708">
        <v>2017</v>
      </c>
      <c r="K708">
        <v>3</v>
      </c>
      <c r="L708" t="s">
        <v>3458</v>
      </c>
      <c r="M708">
        <v>1</v>
      </c>
      <c r="N708" t="str">
        <f>TEXT(startup_funding[[#This Row],[Date]],"YYYY_MMMM")</f>
        <v>2017 Mar</v>
      </c>
    </row>
    <row r="709" spans="1:14" x14ac:dyDescent="0.3">
      <c r="A709">
        <v>991</v>
      </c>
      <c r="B709" s="2">
        <v>42825</v>
      </c>
      <c r="C709" t="s">
        <v>1923</v>
      </c>
      <c r="D709" t="s">
        <v>28</v>
      </c>
      <c r="E709" t="s">
        <v>1924</v>
      </c>
      <c r="F709" t="s">
        <v>19</v>
      </c>
      <c r="G709" t="s">
        <v>1925</v>
      </c>
      <c r="H709" t="s">
        <v>285</v>
      </c>
      <c r="I709" s="5">
        <v>3000000</v>
      </c>
      <c r="J709">
        <v>2017</v>
      </c>
      <c r="K709">
        <v>3</v>
      </c>
      <c r="L709" t="s">
        <v>3458</v>
      </c>
      <c r="M709">
        <v>1</v>
      </c>
      <c r="N709" t="str">
        <f>TEXT(startup_funding[[#This Row],[Date]],"YYYY_MMMM")</f>
        <v>2017 Mar</v>
      </c>
    </row>
    <row r="710" spans="1:14" x14ac:dyDescent="0.3">
      <c r="A710">
        <v>992</v>
      </c>
      <c r="B710" s="2">
        <v>42825</v>
      </c>
      <c r="C710" t="s">
        <v>862</v>
      </c>
      <c r="D710" t="s">
        <v>323</v>
      </c>
      <c r="E710" t="s">
        <v>1926</v>
      </c>
      <c r="F710" t="s">
        <v>8</v>
      </c>
      <c r="G710" t="s">
        <v>821</v>
      </c>
      <c r="H710" t="s">
        <v>285</v>
      </c>
      <c r="I710" s="5">
        <v>7000000</v>
      </c>
      <c r="J710">
        <v>2017</v>
      </c>
      <c r="K710">
        <v>3</v>
      </c>
      <c r="L710" t="s">
        <v>3458</v>
      </c>
      <c r="M710">
        <v>1</v>
      </c>
      <c r="N710" t="str">
        <f>TEXT(startup_funding[[#This Row],[Date]],"YYYY_MMMM")</f>
        <v>2017 Mar</v>
      </c>
    </row>
    <row r="711" spans="1:14" x14ac:dyDescent="0.3">
      <c r="A711">
        <v>995</v>
      </c>
      <c r="B711" s="2">
        <v>42825</v>
      </c>
      <c r="C711" t="s">
        <v>883</v>
      </c>
      <c r="D711" t="s">
        <v>28</v>
      </c>
      <c r="E711" t="s">
        <v>1927</v>
      </c>
      <c r="F711" t="s">
        <v>30</v>
      </c>
      <c r="G711" t="s">
        <v>1928</v>
      </c>
      <c r="H711" t="s">
        <v>285</v>
      </c>
      <c r="I711" s="5">
        <v>25000000</v>
      </c>
      <c r="J711">
        <v>2017</v>
      </c>
      <c r="K711">
        <v>3</v>
      </c>
      <c r="L711" t="s">
        <v>3458</v>
      </c>
      <c r="M711">
        <v>1</v>
      </c>
      <c r="N711" t="str">
        <f>TEXT(startup_funding[[#This Row],[Date]],"YYYY_MMMM")</f>
        <v>2017 Mar</v>
      </c>
    </row>
    <row r="712" spans="1:14" x14ac:dyDescent="0.3">
      <c r="A712">
        <v>998</v>
      </c>
      <c r="B712" s="2">
        <v>42772</v>
      </c>
      <c r="C712" t="s">
        <v>772</v>
      </c>
      <c r="D712" t="s">
        <v>428</v>
      </c>
      <c r="E712" t="s">
        <v>258</v>
      </c>
      <c r="F712" t="s">
        <v>8</v>
      </c>
      <c r="G712" t="s">
        <v>1929</v>
      </c>
      <c r="H712" t="s">
        <v>285</v>
      </c>
      <c r="I712" s="5">
        <v>2500000</v>
      </c>
      <c r="J712">
        <v>2017</v>
      </c>
      <c r="K712">
        <v>2</v>
      </c>
      <c r="L712" t="s">
        <v>3457</v>
      </c>
      <c r="M712">
        <v>1</v>
      </c>
      <c r="N712" t="str">
        <f>TEXT(startup_funding[[#This Row],[Date]],"YYYY_MMMM")</f>
        <v>2017 Feb</v>
      </c>
    </row>
    <row r="713" spans="1:14" x14ac:dyDescent="0.3">
      <c r="A713">
        <v>1000</v>
      </c>
      <c r="B713" s="2">
        <v>42773</v>
      </c>
      <c r="C713" t="s">
        <v>1930</v>
      </c>
      <c r="D713" t="s">
        <v>428</v>
      </c>
      <c r="E713" t="s">
        <v>1931</v>
      </c>
      <c r="F713" t="s">
        <v>19</v>
      </c>
      <c r="G713" t="s">
        <v>1932</v>
      </c>
      <c r="H713" t="s">
        <v>82</v>
      </c>
      <c r="I713" s="5">
        <v>450000</v>
      </c>
      <c r="J713">
        <v>2017</v>
      </c>
      <c r="K713">
        <v>2</v>
      </c>
      <c r="L713" t="s">
        <v>3457</v>
      </c>
      <c r="M713">
        <v>1</v>
      </c>
      <c r="N713" t="str">
        <f>TEXT(startup_funding[[#This Row],[Date]],"YYYY_MMMM")</f>
        <v>2017 Feb</v>
      </c>
    </row>
    <row r="714" spans="1:14" x14ac:dyDescent="0.3">
      <c r="A714">
        <v>1001</v>
      </c>
      <c r="B714" s="2">
        <v>42773</v>
      </c>
      <c r="C714" t="s">
        <v>1933</v>
      </c>
      <c r="D714" t="s">
        <v>428</v>
      </c>
      <c r="E714" t="s">
        <v>1934</v>
      </c>
      <c r="F714" t="s">
        <v>59</v>
      </c>
      <c r="G714" t="s">
        <v>1935</v>
      </c>
      <c r="H714" t="s">
        <v>285</v>
      </c>
      <c r="I714" s="5">
        <v>10000000</v>
      </c>
      <c r="J714">
        <v>2017</v>
      </c>
      <c r="K714">
        <v>2</v>
      </c>
      <c r="L714" t="s">
        <v>3457</v>
      </c>
      <c r="M714">
        <v>1</v>
      </c>
      <c r="N714" t="str">
        <f>TEXT(startup_funding[[#This Row],[Date]],"YYYY_MMMM")</f>
        <v>2017 Feb</v>
      </c>
    </row>
    <row r="715" spans="1:14" x14ac:dyDescent="0.3">
      <c r="A715">
        <v>1002</v>
      </c>
      <c r="B715" s="2">
        <v>42774</v>
      </c>
      <c r="C715" t="s">
        <v>1936</v>
      </c>
      <c r="D715" t="s">
        <v>428</v>
      </c>
      <c r="E715" t="s">
        <v>1937</v>
      </c>
      <c r="F715" t="s">
        <v>8</v>
      </c>
      <c r="G715" t="s">
        <v>1938</v>
      </c>
      <c r="H715" t="s">
        <v>82</v>
      </c>
      <c r="I715" s="5">
        <v>1000000</v>
      </c>
      <c r="J715">
        <v>2017</v>
      </c>
      <c r="K715">
        <v>2</v>
      </c>
      <c r="L715" t="s">
        <v>3457</v>
      </c>
      <c r="M715">
        <v>1</v>
      </c>
      <c r="N715" t="str">
        <f>TEXT(startup_funding[[#This Row],[Date]],"YYYY_MMMM")</f>
        <v>2017 Feb</v>
      </c>
    </row>
    <row r="716" spans="1:14" x14ac:dyDescent="0.3">
      <c r="A716">
        <v>1003</v>
      </c>
      <c r="B716" s="2">
        <v>42774</v>
      </c>
      <c r="C716" t="s">
        <v>1939</v>
      </c>
      <c r="D716" t="s">
        <v>28</v>
      </c>
      <c r="E716" t="s">
        <v>1940</v>
      </c>
      <c r="F716" t="s">
        <v>161</v>
      </c>
      <c r="G716" t="s">
        <v>1941</v>
      </c>
      <c r="H716" t="s">
        <v>285</v>
      </c>
      <c r="I716" s="5">
        <v>1200000</v>
      </c>
      <c r="J716">
        <v>2017</v>
      </c>
      <c r="K716">
        <v>2</v>
      </c>
      <c r="L716" t="s">
        <v>3457</v>
      </c>
      <c r="M716">
        <v>1</v>
      </c>
      <c r="N716" t="str">
        <f>TEXT(startup_funding[[#This Row],[Date]],"YYYY_MMMM")</f>
        <v>2017 Feb</v>
      </c>
    </row>
    <row r="717" spans="1:14" x14ac:dyDescent="0.3">
      <c r="A717">
        <v>1004</v>
      </c>
      <c r="B717" s="2">
        <v>42774</v>
      </c>
      <c r="C717" t="s">
        <v>1942</v>
      </c>
      <c r="D717" t="s">
        <v>428</v>
      </c>
      <c r="E717" t="s">
        <v>1943</v>
      </c>
      <c r="F717" t="s">
        <v>19</v>
      </c>
      <c r="G717" t="s">
        <v>1944</v>
      </c>
      <c r="H717" t="s">
        <v>285</v>
      </c>
      <c r="I717" s="5">
        <v>55000000</v>
      </c>
      <c r="J717">
        <v>2017</v>
      </c>
      <c r="K717">
        <v>2</v>
      </c>
      <c r="L717" t="s">
        <v>3457</v>
      </c>
      <c r="M717">
        <v>1</v>
      </c>
      <c r="N717" t="str">
        <f>TEXT(startup_funding[[#This Row],[Date]],"YYYY_MMMM")</f>
        <v>2017 Feb</v>
      </c>
    </row>
    <row r="718" spans="1:14" x14ac:dyDescent="0.3">
      <c r="A718">
        <v>1006</v>
      </c>
      <c r="B718" s="2">
        <v>42774</v>
      </c>
      <c r="C718" t="s">
        <v>1945</v>
      </c>
      <c r="D718" t="s">
        <v>428</v>
      </c>
      <c r="E718" t="s">
        <v>1946</v>
      </c>
      <c r="F718" t="s">
        <v>161</v>
      </c>
      <c r="G718" t="s">
        <v>1947</v>
      </c>
      <c r="H718" t="s">
        <v>82</v>
      </c>
      <c r="I718" s="5">
        <v>40000</v>
      </c>
      <c r="J718">
        <v>2017</v>
      </c>
      <c r="K718">
        <v>2</v>
      </c>
      <c r="L718" t="s">
        <v>3457</v>
      </c>
      <c r="M718">
        <v>1</v>
      </c>
      <c r="N718" t="str">
        <f>TEXT(startup_funding[[#This Row],[Date]],"YYYY_MMMM")</f>
        <v>2017 Feb</v>
      </c>
    </row>
    <row r="719" spans="1:14" x14ac:dyDescent="0.3">
      <c r="A719">
        <v>1007</v>
      </c>
      <c r="B719" s="2">
        <v>42775</v>
      </c>
      <c r="C719" t="s">
        <v>1948</v>
      </c>
      <c r="D719" t="s">
        <v>323</v>
      </c>
      <c r="E719" t="s">
        <v>1949</v>
      </c>
      <c r="F719" t="s">
        <v>8</v>
      </c>
      <c r="G719" t="s">
        <v>1950</v>
      </c>
      <c r="H719" t="s">
        <v>285</v>
      </c>
      <c r="I719" s="5">
        <v>6000000</v>
      </c>
      <c r="J719">
        <v>2017</v>
      </c>
      <c r="K719">
        <v>2</v>
      </c>
      <c r="L719" t="s">
        <v>3457</v>
      </c>
      <c r="M719">
        <v>1</v>
      </c>
      <c r="N719" t="str">
        <f>TEXT(startup_funding[[#This Row],[Date]],"YYYY_MMMM")</f>
        <v>2017 Feb</v>
      </c>
    </row>
    <row r="720" spans="1:14" x14ac:dyDescent="0.3">
      <c r="A720">
        <v>1009</v>
      </c>
      <c r="B720" s="2">
        <v>42775</v>
      </c>
      <c r="C720" t="s">
        <v>1951</v>
      </c>
      <c r="D720" t="s">
        <v>323</v>
      </c>
      <c r="E720" t="s">
        <v>1952</v>
      </c>
      <c r="F720" t="s">
        <v>8</v>
      </c>
      <c r="G720" t="s">
        <v>1953</v>
      </c>
      <c r="H720" t="s">
        <v>285</v>
      </c>
      <c r="I720" s="5">
        <v>8000000</v>
      </c>
      <c r="J720">
        <v>2017</v>
      </c>
      <c r="K720">
        <v>2</v>
      </c>
      <c r="L720" t="s">
        <v>3457</v>
      </c>
      <c r="M720">
        <v>1</v>
      </c>
      <c r="N720" t="str">
        <f>TEXT(startup_funding[[#This Row],[Date]],"YYYY_MMMM")</f>
        <v>2017 Feb</v>
      </c>
    </row>
    <row r="721" spans="1:14" x14ac:dyDescent="0.3">
      <c r="A721">
        <v>1010</v>
      </c>
      <c r="B721" s="2">
        <v>42776</v>
      </c>
      <c r="C721" t="s">
        <v>1954</v>
      </c>
      <c r="D721" t="s">
        <v>323</v>
      </c>
      <c r="E721" t="s">
        <v>26</v>
      </c>
      <c r="F721" t="s">
        <v>8</v>
      </c>
      <c r="G721" t="s">
        <v>1955</v>
      </c>
      <c r="H721" t="s">
        <v>285</v>
      </c>
      <c r="I721" s="5">
        <v>500000</v>
      </c>
      <c r="J721">
        <v>2017</v>
      </c>
      <c r="K721">
        <v>2</v>
      </c>
      <c r="L721" t="s">
        <v>3457</v>
      </c>
      <c r="M721">
        <v>1</v>
      </c>
      <c r="N721" t="str">
        <f>TEXT(startup_funding[[#This Row],[Date]],"YYYY_MMMM")</f>
        <v>2017 Feb</v>
      </c>
    </row>
    <row r="722" spans="1:14" x14ac:dyDescent="0.3">
      <c r="A722">
        <v>1012</v>
      </c>
      <c r="B722" s="2">
        <v>42779</v>
      </c>
      <c r="C722" t="s">
        <v>659</v>
      </c>
      <c r="D722" t="s">
        <v>28</v>
      </c>
      <c r="E722" t="s">
        <v>1956</v>
      </c>
      <c r="F722" t="s">
        <v>8</v>
      </c>
      <c r="G722" t="s">
        <v>1957</v>
      </c>
      <c r="H722" t="s">
        <v>285</v>
      </c>
      <c r="I722" s="5">
        <v>5800000</v>
      </c>
      <c r="J722">
        <v>2017</v>
      </c>
      <c r="K722">
        <v>2</v>
      </c>
      <c r="L722" t="s">
        <v>3457</v>
      </c>
      <c r="M722">
        <v>1</v>
      </c>
      <c r="N722" t="str">
        <f>TEXT(startup_funding[[#This Row],[Date]],"YYYY_MMMM")</f>
        <v>2017 Feb</v>
      </c>
    </row>
    <row r="723" spans="1:14" x14ac:dyDescent="0.3">
      <c r="A723">
        <v>1013</v>
      </c>
      <c r="B723" s="2">
        <v>42779</v>
      </c>
      <c r="C723" t="s">
        <v>1958</v>
      </c>
      <c r="D723" t="s">
        <v>28</v>
      </c>
      <c r="E723" t="s">
        <v>1959</v>
      </c>
      <c r="F723" t="s">
        <v>8</v>
      </c>
      <c r="G723" t="s">
        <v>1960</v>
      </c>
      <c r="H723" t="s">
        <v>285</v>
      </c>
      <c r="I723" s="5">
        <v>7500000</v>
      </c>
      <c r="J723">
        <v>2017</v>
      </c>
      <c r="K723">
        <v>2</v>
      </c>
      <c r="L723" t="s">
        <v>3457</v>
      </c>
      <c r="M723">
        <v>1</v>
      </c>
      <c r="N723" t="str">
        <f>TEXT(startup_funding[[#This Row],[Date]],"YYYY_MMMM")</f>
        <v>2017 Feb</v>
      </c>
    </row>
    <row r="724" spans="1:14" x14ac:dyDescent="0.3">
      <c r="A724">
        <v>1014</v>
      </c>
      <c r="B724" s="2">
        <v>42779</v>
      </c>
      <c r="C724" t="s">
        <v>1961</v>
      </c>
      <c r="D724" t="s">
        <v>428</v>
      </c>
      <c r="E724" t="s">
        <v>1962</v>
      </c>
      <c r="F724" t="s">
        <v>22</v>
      </c>
      <c r="G724" t="s">
        <v>1963</v>
      </c>
      <c r="H724" t="s">
        <v>285</v>
      </c>
      <c r="I724" s="5">
        <v>3200000</v>
      </c>
      <c r="J724">
        <v>2017</v>
      </c>
      <c r="K724">
        <v>2</v>
      </c>
      <c r="L724" t="s">
        <v>3457</v>
      </c>
      <c r="M724">
        <v>1</v>
      </c>
      <c r="N724" t="str">
        <f>TEXT(startup_funding[[#This Row],[Date]],"YYYY_MMMM")</f>
        <v>2017 Feb</v>
      </c>
    </row>
    <row r="725" spans="1:14" x14ac:dyDescent="0.3">
      <c r="A725">
        <v>1015</v>
      </c>
      <c r="B725" s="2">
        <v>42779</v>
      </c>
      <c r="C725" t="s">
        <v>1964</v>
      </c>
      <c r="D725" t="s">
        <v>428</v>
      </c>
      <c r="E725" t="s">
        <v>1965</v>
      </c>
      <c r="F725" t="s">
        <v>161</v>
      </c>
      <c r="G725" t="s">
        <v>1966</v>
      </c>
      <c r="H725" t="s">
        <v>285</v>
      </c>
      <c r="I725" s="5">
        <v>15000000</v>
      </c>
      <c r="J725">
        <v>2017</v>
      </c>
      <c r="K725">
        <v>2</v>
      </c>
      <c r="L725" t="s">
        <v>3457</v>
      </c>
      <c r="M725">
        <v>1</v>
      </c>
      <c r="N725" t="str">
        <f>TEXT(startup_funding[[#This Row],[Date]],"YYYY_MMMM")</f>
        <v>2017 Feb</v>
      </c>
    </row>
    <row r="726" spans="1:14" x14ac:dyDescent="0.3">
      <c r="A726">
        <v>1016</v>
      </c>
      <c r="B726" s="2">
        <v>42779</v>
      </c>
      <c r="C726" t="s">
        <v>1967</v>
      </c>
      <c r="D726" t="s">
        <v>428</v>
      </c>
      <c r="E726" t="s">
        <v>1968</v>
      </c>
      <c r="F726" t="s">
        <v>17</v>
      </c>
      <c r="G726" t="s">
        <v>1969</v>
      </c>
      <c r="H726" t="s">
        <v>82</v>
      </c>
      <c r="I726" s="5">
        <v>330000</v>
      </c>
      <c r="J726">
        <v>2017</v>
      </c>
      <c r="K726">
        <v>2</v>
      </c>
      <c r="L726" t="s">
        <v>3457</v>
      </c>
      <c r="M726">
        <v>1</v>
      </c>
      <c r="N726" t="str">
        <f>TEXT(startup_funding[[#This Row],[Date]],"YYYY_MMMM")</f>
        <v>2017 Feb</v>
      </c>
    </row>
    <row r="727" spans="1:14" x14ac:dyDescent="0.3">
      <c r="A727">
        <v>1017</v>
      </c>
      <c r="B727" s="2">
        <v>42779</v>
      </c>
      <c r="C727" t="s">
        <v>1970</v>
      </c>
      <c r="D727" t="s">
        <v>28</v>
      </c>
      <c r="E727" t="s">
        <v>1971</v>
      </c>
      <c r="F727" t="s">
        <v>8</v>
      </c>
      <c r="G727" t="s">
        <v>998</v>
      </c>
      <c r="H727" t="s">
        <v>82</v>
      </c>
      <c r="I727" s="5">
        <v>400000</v>
      </c>
      <c r="J727">
        <v>2017</v>
      </c>
      <c r="K727">
        <v>2</v>
      </c>
      <c r="L727" t="s">
        <v>3457</v>
      </c>
      <c r="M727">
        <v>1</v>
      </c>
      <c r="N727" t="str">
        <f>TEXT(startup_funding[[#This Row],[Date]],"YYYY_MMMM")</f>
        <v>2017 Feb</v>
      </c>
    </row>
    <row r="728" spans="1:14" x14ac:dyDescent="0.3">
      <c r="A728">
        <v>1018</v>
      </c>
      <c r="B728" s="2">
        <v>42780</v>
      </c>
      <c r="C728" t="s">
        <v>1972</v>
      </c>
      <c r="D728" t="s">
        <v>428</v>
      </c>
      <c r="E728" t="s">
        <v>1973</v>
      </c>
      <c r="F728" t="s">
        <v>22</v>
      </c>
      <c r="G728" t="s">
        <v>1974</v>
      </c>
      <c r="H728" t="s">
        <v>82</v>
      </c>
      <c r="I728" s="5">
        <v>300000</v>
      </c>
      <c r="J728">
        <v>2017</v>
      </c>
      <c r="K728">
        <v>2</v>
      </c>
      <c r="L728" t="s">
        <v>3457</v>
      </c>
      <c r="M728">
        <v>1</v>
      </c>
      <c r="N728" t="str">
        <f>TEXT(startup_funding[[#This Row],[Date]],"YYYY_MMMM")</f>
        <v>2017 Feb</v>
      </c>
    </row>
    <row r="729" spans="1:14" x14ac:dyDescent="0.3">
      <c r="A729">
        <v>1019</v>
      </c>
      <c r="B729" s="2">
        <v>42780</v>
      </c>
      <c r="C729" t="s">
        <v>1975</v>
      </c>
      <c r="D729" t="s">
        <v>428</v>
      </c>
      <c r="E729" t="s">
        <v>1671</v>
      </c>
      <c r="F729" t="s">
        <v>19</v>
      </c>
      <c r="G729" t="s">
        <v>912</v>
      </c>
      <c r="H729" t="s">
        <v>285</v>
      </c>
      <c r="I729" s="5">
        <v>22400000</v>
      </c>
      <c r="J729">
        <v>2017</v>
      </c>
      <c r="K729">
        <v>2</v>
      </c>
      <c r="L729" t="s">
        <v>3457</v>
      </c>
      <c r="M729">
        <v>1</v>
      </c>
      <c r="N729" t="str">
        <f>TEXT(startup_funding[[#This Row],[Date]],"YYYY_MMMM")</f>
        <v>2017 Feb</v>
      </c>
    </row>
    <row r="730" spans="1:14" x14ac:dyDescent="0.3">
      <c r="A730">
        <v>1022</v>
      </c>
      <c r="B730" s="2">
        <v>42781</v>
      </c>
      <c r="C730" t="s">
        <v>503</v>
      </c>
      <c r="D730" t="s">
        <v>428</v>
      </c>
      <c r="E730" t="s">
        <v>564</v>
      </c>
      <c r="F730" t="s">
        <v>8</v>
      </c>
      <c r="G730" t="s">
        <v>1976</v>
      </c>
      <c r="H730" t="s">
        <v>285</v>
      </c>
      <c r="I730" s="5">
        <v>6500000</v>
      </c>
      <c r="J730">
        <v>2017</v>
      </c>
      <c r="K730">
        <v>2</v>
      </c>
      <c r="L730" t="s">
        <v>3457</v>
      </c>
      <c r="M730">
        <v>1</v>
      </c>
      <c r="N730" t="str">
        <f>TEXT(startup_funding[[#This Row],[Date]],"YYYY_MMMM")</f>
        <v>2017 Feb</v>
      </c>
    </row>
    <row r="731" spans="1:14" x14ac:dyDescent="0.3">
      <c r="A731">
        <v>1023</v>
      </c>
      <c r="B731" s="2">
        <v>42781</v>
      </c>
      <c r="C731" t="s">
        <v>1977</v>
      </c>
      <c r="D731" t="s">
        <v>28</v>
      </c>
      <c r="E731" t="s">
        <v>1978</v>
      </c>
      <c r="F731" t="s">
        <v>3538</v>
      </c>
      <c r="G731" t="s">
        <v>1979</v>
      </c>
      <c r="H731" t="s">
        <v>82</v>
      </c>
      <c r="I731" s="5">
        <v>350000</v>
      </c>
      <c r="J731">
        <v>2017</v>
      </c>
      <c r="K731">
        <v>2</v>
      </c>
      <c r="L731" t="s">
        <v>3457</v>
      </c>
      <c r="M731">
        <v>1</v>
      </c>
      <c r="N731" t="str">
        <f>TEXT(startup_funding[[#This Row],[Date]],"YYYY_MMMM")</f>
        <v>2017 Feb</v>
      </c>
    </row>
    <row r="732" spans="1:14" x14ac:dyDescent="0.3">
      <c r="A732">
        <v>1024</v>
      </c>
      <c r="B732" s="2">
        <v>42782</v>
      </c>
      <c r="C732" t="s">
        <v>1980</v>
      </c>
      <c r="D732" t="s">
        <v>428</v>
      </c>
      <c r="E732" t="s">
        <v>1981</v>
      </c>
      <c r="F732" t="s">
        <v>19</v>
      </c>
      <c r="G732" t="s">
        <v>1982</v>
      </c>
      <c r="H732" t="s">
        <v>285</v>
      </c>
      <c r="I732" s="5">
        <v>3000000</v>
      </c>
      <c r="J732">
        <v>2017</v>
      </c>
      <c r="K732">
        <v>2</v>
      </c>
      <c r="L732" t="s">
        <v>3457</v>
      </c>
      <c r="M732">
        <v>1</v>
      </c>
      <c r="N732" t="str">
        <f>TEXT(startup_funding[[#This Row],[Date]],"YYYY_MMMM")</f>
        <v>2017 Feb</v>
      </c>
    </row>
    <row r="733" spans="1:14" x14ac:dyDescent="0.3">
      <c r="A733">
        <v>1025</v>
      </c>
      <c r="B733" s="2">
        <v>42782</v>
      </c>
      <c r="C733" t="s">
        <v>1983</v>
      </c>
      <c r="D733" t="s">
        <v>428</v>
      </c>
      <c r="E733" t="s">
        <v>1984</v>
      </c>
      <c r="F733" t="s">
        <v>8</v>
      </c>
      <c r="G733" t="s">
        <v>1985</v>
      </c>
      <c r="H733" t="s">
        <v>285</v>
      </c>
      <c r="I733" s="5">
        <v>3000000</v>
      </c>
      <c r="J733">
        <v>2017</v>
      </c>
      <c r="K733">
        <v>2</v>
      </c>
      <c r="L733" t="s">
        <v>3457</v>
      </c>
      <c r="M733">
        <v>1</v>
      </c>
      <c r="N733" t="str">
        <f>TEXT(startup_funding[[#This Row],[Date]],"YYYY_MMMM")</f>
        <v>2017 Feb</v>
      </c>
    </row>
    <row r="734" spans="1:14" x14ac:dyDescent="0.3">
      <c r="A734">
        <v>1026</v>
      </c>
      <c r="B734" s="2">
        <v>42783</v>
      </c>
      <c r="C734" t="s">
        <v>1986</v>
      </c>
      <c r="D734" t="s">
        <v>28</v>
      </c>
      <c r="E734" t="s">
        <v>1987</v>
      </c>
      <c r="F734" t="s">
        <v>123</v>
      </c>
      <c r="G734" t="s">
        <v>1988</v>
      </c>
      <c r="H734" t="s">
        <v>82</v>
      </c>
      <c r="I734" s="5">
        <v>500000</v>
      </c>
      <c r="J734">
        <v>2017</v>
      </c>
      <c r="K734">
        <v>2</v>
      </c>
      <c r="L734" t="s">
        <v>3457</v>
      </c>
      <c r="M734">
        <v>1</v>
      </c>
      <c r="N734" t="str">
        <f>TEXT(startup_funding[[#This Row],[Date]],"YYYY_MMMM")</f>
        <v>2017 Feb</v>
      </c>
    </row>
    <row r="735" spans="1:14" x14ac:dyDescent="0.3">
      <c r="A735">
        <v>1027</v>
      </c>
      <c r="B735" s="2">
        <v>42783</v>
      </c>
      <c r="C735" t="s">
        <v>557</v>
      </c>
      <c r="D735" t="s">
        <v>428</v>
      </c>
      <c r="E735" t="s">
        <v>1989</v>
      </c>
      <c r="F735" t="s">
        <v>8</v>
      </c>
      <c r="G735" t="s">
        <v>1990</v>
      </c>
      <c r="H735" t="s">
        <v>82</v>
      </c>
      <c r="I735" s="5">
        <v>400000</v>
      </c>
      <c r="J735">
        <v>2017</v>
      </c>
      <c r="K735">
        <v>2</v>
      </c>
      <c r="L735" t="s">
        <v>3457</v>
      </c>
      <c r="M735">
        <v>1</v>
      </c>
      <c r="N735" t="str">
        <f>TEXT(startup_funding[[#This Row],[Date]],"YYYY_MMMM")</f>
        <v>2017 Feb</v>
      </c>
    </row>
    <row r="736" spans="1:14" x14ac:dyDescent="0.3">
      <c r="A736">
        <v>1028</v>
      </c>
      <c r="B736" s="2">
        <v>42783</v>
      </c>
      <c r="C736" t="s">
        <v>791</v>
      </c>
      <c r="D736" t="s">
        <v>323</v>
      </c>
      <c r="E736" t="s">
        <v>792</v>
      </c>
      <c r="F736" t="s">
        <v>8</v>
      </c>
      <c r="G736" t="s">
        <v>1991</v>
      </c>
      <c r="H736" t="s">
        <v>285</v>
      </c>
      <c r="I736" s="5">
        <v>15200000</v>
      </c>
      <c r="J736">
        <v>2017</v>
      </c>
      <c r="K736">
        <v>2</v>
      </c>
      <c r="L736" t="s">
        <v>3457</v>
      </c>
      <c r="M736">
        <v>1</v>
      </c>
      <c r="N736" t="str">
        <f>TEXT(startup_funding[[#This Row],[Date]],"YYYY_MMMM")</f>
        <v>2017 Feb</v>
      </c>
    </row>
    <row r="737" spans="1:14" x14ac:dyDescent="0.3">
      <c r="A737">
        <v>1031</v>
      </c>
      <c r="B737" s="2">
        <v>42783</v>
      </c>
      <c r="C737" t="s">
        <v>1992</v>
      </c>
      <c r="D737" t="s">
        <v>323</v>
      </c>
      <c r="E737" t="s">
        <v>1993</v>
      </c>
      <c r="F737" t="s">
        <v>19</v>
      </c>
      <c r="G737" t="s">
        <v>1994</v>
      </c>
      <c r="H737" t="s">
        <v>82</v>
      </c>
      <c r="I737" s="5">
        <v>40000</v>
      </c>
      <c r="J737">
        <v>2017</v>
      </c>
      <c r="K737">
        <v>2</v>
      </c>
      <c r="L737" t="s">
        <v>3457</v>
      </c>
      <c r="M737">
        <v>1</v>
      </c>
      <c r="N737" t="str">
        <f>TEXT(startup_funding[[#This Row],[Date]],"YYYY_MMMM")</f>
        <v>2017 Feb</v>
      </c>
    </row>
    <row r="738" spans="1:14" x14ac:dyDescent="0.3">
      <c r="A738">
        <v>1032</v>
      </c>
      <c r="B738" s="2">
        <v>42784</v>
      </c>
      <c r="C738" t="s">
        <v>1995</v>
      </c>
      <c r="D738" t="s">
        <v>428</v>
      </c>
      <c r="E738" t="s">
        <v>1996</v>
      </c>
      <c r="F738" t="s">
        <v>161</v>
      </c>
      <c r="G738" t="s">
        <v>1994</v>
      </c>
      <c r="H738" t="s">
        <v>82</v>
      </c>
      <c r="I738" s="5">
        <v>40000</v>
      </c>
      <c r="J738">
        <v>2017</v>
      </c>
      <c r="K738">
        <v>2</v>
      </c>
      <c r="L738" t="s">
        <v>3457</v>
      </c>
      <c r="M738">
        <v>1</v>
      </c>
      <c r="N738" t="str">
        <f>TEXT(startup_funding[[#This Row],[Date]],"YYYY_MMMM")</f>
        <v>2017 Feb</v>
      </c>
    </row>
    <row r="739" spans="1:14" x14ac:dyDescent="0.3">
      <c r="A739">
        <v>1033</v>
      </c>
      <c r="B739" s="2">
        <v>42786</v>
      </c>
      <c r="C739" t="s">
        <v>479</v>
      </c>
      <c r="D739" t="s">
        <v>323</v>
      </c>
      <c r="E739" t="s">
        <v>334</v>
      </c>
      <c r="F739" t="s">
        <v>8</v>
      </c>
      <c r="G739" t="s">
        <v>1997</v>
      </c>
      <c r="H739" t="s">
        <v>285</v>
      </c>
      <c r="I739" s="5">
        <v>38700000</v>
      </c>
      <c r="J739">
        <v>2017</v>
      </c>
      <c r="K739">
        <v>2</v>
      </c>
      <c r="L739" t="s">
        <v>3457</v>
      </c>
      <c r="M739">
        <v>1</v>
      </c>
      <c r="N739" t="str">
        <f>TEXT(startup_funding[[#This Row],[Date]],"YYYY_MMMM")</f>
        <v>2017 Feb</v>
      </c>
    </row>
    <row r="740" spans="1:14" x14ac:dyDescent="0.3">
      <c r="A740">
        <v>1034</v>
      </c>
      <c r="B740" s="2">
        <v>42787</v>
      </c>
      <c r="C740" t="s">
        <v>766</v>
      </c>
      <c r="D740" t="s">
        <v>428</v>
      </c>
      <c r="E740" t="s">
        <v>767</v>
      </c>
      <c r="F740" t="s">
        <v>161</v>
      </c>
      <c r="G740" t="s">
        <v>1998</v>
      </c>
      <c r="H740" t="s">
        <v>285</v>
      </c>
      <c r="I740" s="5">
        <v>15000000</v>
      </c>
      <c r="J740">
        <v>2017</v>
      </c>
      <c r="K740">
        <v>2</v>
      </c>
      <c r="L740" t="s">
        <v>3457</v>
      </c>
      <c r="M740">
        <v>1</v>
      </c>
      <c r="N740" t="str">
        <f>TEXT(startup_funding[[#This Row],[Date]],"YYYY_MMMM")</f>
        <v>2017 Feb</v>
      </c>
    </row>
    <row r="741" spans="1:14" x14ac:dyDescent="0.3">
      <c r="A741">
        <v>1035</v>
      </c>
      <c r="B741" s="2">
        <v>42788</v>
      </c>
      <c r="C741" t="s">
        <v>1999</v>
      </c>
      <c r="D741" t="s">
        <v>428</v>
      </c>
      <c r="E741" t="s">
        <v>2000</v>
      </c>
      <c r="F741" t="s">
        <v>8</v>
      </c>
      <c r="G741" t="s">
        <v>1994</v>
      </c>
      <c r="H741" t="s">
        <v>82</v>
      </c>
      <c r="I741" s="5">
        <v>40000</v>
      </c>
      <c r="J741">
        <v>2017</v>
      </c>
      <c r="K741">
        <v>2</v>
      </c>
      <c r="L741" t="s">
        <v>3457</v>
      </c>
      <c r="M741">
        <v>1</v>
      </c>
      <c r="N741" t="str">
        <f>TEXT(startup_funding[[#This Row],[Date]],"YYYY_MMMM")</f>
        <v>2017 Feb</v>
      </c>
    </row>
    <row r="742" spans="1:14" x14ac:dyDescent="0.3">
      <c r="A742">
        <v>1036</v>
      </c>
      <c r="B742" s="2">
        <v>42789</v>
      </c>
      <c r="C742" t="s">
        <v>1331</v>
      </c>
      <c r="D742" t="s">
        <v>428</v>
      </c>
      <c r="E742" t="s">
        <v>2001</v>
      </c>
      <c r="F742" t="s">
        <v>17</v>
      </c>
      <c r="G742" t="s">
        <v>2002</v>
      </c>
      <c r="H742" t="s">
        <v>285</v>
      </c>
      <c r="I742" s="5">
        <v>1100000</v>
      </c>
      <c r="J742">
        <v>2017</v>
      </c>
      <c r="K742">
        <v>2</v>
      </c>
      <c r="L742" t="s">
        <v>3457</v>
      </c>
      <c r="M742">
        <v>1</v>
      </c>
      <c r="N742" t="str">
        <f>TEXT(startup_funding[[#This Row],[Date]],"YYYY_MMMM")</f>
        <v>2017 Feb</v>
      </c>
    </row>
    <row r="743" spans="1:14" x14ac:dyDescent="0.3">
      <c r="A743">
        <v>1040</v>
      </c>
      <c r="B743" s="2">
        <v>42793</v>
      </c>
      <c r="C743" t="s">
        <v>515</v>
      </c>
      <c r="D743" t="s">
        <v>428</v>
      </c>
      <c r="E743" t="s">
        <v>2003</v>
      </c>
      <c r="F743" t="s">
        <v>161</v>
      </c>
      <c r="G743" t="s">
        <v>2004</v>
      </c>
      <c r="H743" t="s">
        <v>82</v>
      </c>
      <c r="I743" s="5">
        <v>375000</v>
      </c>
      <c r="J743">
        <v>2017</v>
      </c>
      <c r="K743">
        <v>2</v>
      </c>
      <c r="L743" t="s">
        <v>3457</v>
      </c>
      <c r="M743">
        <v>1</v>
      </c>
      <c r="N743" t="str">
        <f>TEXT(startup_funding[[#This Row],[Date]],"YYYY_MMMM")</f>
        <v>2017 Feb</v>
      </c>
    </row>
    <row r="744" spans="1:14" x14ac:dyDescent="0.3">
      <c r="A744">
        <v>1042</v>
      </c>
      <c r="B744" s="2">
        <v>42794</v>
      </c>
      <c r="C744" t="s">
        <v>2005</v>
      </c>
      <c r="D744" t="s">
        <v>428</v>
      </c>
      <c r="E744" t="s">
        <v>2006</v>
      </c>
      <c r="F744" t="s">
        <v>17</v>
      </c>
      <c r="G744" t="s">
        <v>2007</v>
      </c>
      <c r="H744" t="s">
        <v>285</v>
      </c>
      <c r="I744" s="5">
        <v>1000000</v>
      </c>
      <c r="J744">
        <v>2017</v>
      </c>
      <c r="K744">
        <v>2</v>
      </c>
      <c r="L744" t="s">
        <v>3457</v>
      </c>
      <c r="M744">
        <v>1</v>
      </c>
      <c r="N744" t="str">
        <f>TEXT(startup_funding[[#This Row],[Date]],"YYYY_MMMM")</f>
        <v>2017 Feb</v>
      </c>
    </row>
    <row r="745" spans="1:14" x14ac:dyDescent="0.3">
      <c r="A745">
        <v>1043</v>
      </c>
      <c r="B745" s="2">
        <v>42794</v>
      </c>
      <c r="C745" t="s">
        <v>266</v>
      </c>
      <c r="D745" t="s">
        <v>21</v>
      </c>
      <c r="E745" t="s">
        <v>2008</v>
      </c>
      <c r="F745" t="s">
        <v>8</v>
      </c>
      <c r="G745" t="s">
        <v>2009</v>
      </c>
      <c r="H745" t="s">
        <v>285</v>
      </c>
      <c r="I745" s="5">
        <v>70000000</v>
      </c>
      <c r="J745">
        <v>2017</v>
      </c>
      <c r="K745">
        <v>2</v>
      </c>
      <c r="L745" t="s">
        <v>3457</v>
      </c>
      <c r="M745">
        <v>1</v>
      </c>
      <c r="N745" t="str">
        <f>TEXT(startup_funding[[#This Row],[Date]],"YYYY_MMMM")</f>
        <v>2017 Feb</v>
      </c>
    </row>
    <row r="746" spans="1:14" x14ac:dyDescent="0.3">
      <c r="A746">
        <v>1044</v>
      </c>
      <c r="B746" s="2">
        <v>42737</v>
      </c>
      <c r="C746" t="s">
        <v>2010</v>
      </c>
      <c r="D746" t="s">
        <v>428</v>
      </c>
      <c r="E746" t="s">
        <v>2011</v>
      </c>
      <c r="F746" t="s">
        <v>30</v>
      </c>
      <c r="G746" t="s">
        <v>2012</v>
      </c>
      <c r="H746" t="s">
        <v>82</v>
      </c>
      <c r="I746" s="5">
        <v>366000</v>
      </c>
      <c r="J746">
        <v>2017</v>
      </c>
      <c r="K746">
        <v>1</v>
      </c>
      <c r="L746" t="s">
        <v>3447</v>
      </c>
      <c r="M746">
        <v>1</v>
      </c>
      <c r="N746" t="str">
        <f>TEXT(startup_funding[[#This Row],[Date]],"YYYY_MMMM")</f>
        <v>2017 Jan</v>
      </c>
    </row>
    <row r="747" spans="1:14" x14ac:dyDescent="0.3">
      <c r="A747">
        <v>1045</v>
      </c>
      <c r="B747" s="2">
        <v>42738</v>
      </c>
      <c r="C747" t="s">
        <v>2013</v>
      </c>
      <c r="D747" t="s">
        <v>28</v>
      </c>
      <c r="E747" t="s">
        <v>2014</v>
      </c>
      <c r="F747" t="s">
        <v>2015</v>
      </c>
      <c r="G747" t="s">
        <v>2016</v>
      </c>
      <c r="H747" t="s">
        <v>82</v>
      </c>
      <c r="I747" s="5">
        <v>825000</v>
      </c>
      <c r="J747">
        <v>2017</v>
      </c>
      <c r="K747">
        <v>1</v>
      </c>
      <c r="L747" t="s">
        <v>3447</v>
      </c>
      <c r="M747">
        <v>1</v>
      </c>
      <c r="N747" t="str">
        <f>TEXT(startup_funding[[#This Row],[Date]],"YYYY_MMMM")</f>
        <v>2017 Jan</v>
      </c>
    </row>
    <row r="748" spans="1:14" x14ac:dyDescent="0.3">
      <c r="A748">
        <v>1051</v>
      </c>
      <c r="B748" s="2">
        <v>42741</v>
      </c>
      <c r="C748" t="s">
        <v>2017</v>
      </c>
      <c r="D748" t="s">
        <v>21</v>
      </c>
      <c r="E748" t="s">
        <v>2018</v>
      </c>
      <c r="F748" t="s">
        <v>19</v>
      </c>
      <c r="G748" t="s">
        <v>2019</v>
      </c>
      <c r="H748" t="s">
        <v>285</v>
      </c>
      <c r="I748" s="5">
        <v>13000000</v>
      </c>
      <c r="J748">
        <v>2017</v>
      </c>
      <c r="K748">
        <v>1</v>
      </c>
      <c r="L748" t="s">
        <v>3447</v>
      </c>
      <c r="M748">
        <v>1</v>
      </c>
      <c r="N748" t="str">
        <f>TEXT(startup_funding[[#This Row],[Date]],"YYYY_MMMM")</f>
        <v>2017 Jan</v>
      </c>
    </row>
    <row r="749" spans="1:14" x14ac:dyDescent="0.3">
      <c r="A749">
        <v>1052</v>
      </c>
      <c r="B749" s="2">
        <v>42742</v>
      </c>
      <c r="C749" t="s">
        <v>2020</v>
      </c>
      <c r="D749" t="s">
        <v>428</v>
      </c>
      <c r="E749" t="s">
        <v>101</v>
      </c>
      <c r="F749" t="s">
        <v>19</v>
      </c>
      <c r="G749" t="s">
        <v>2021</v>
      </c>
      <c r="H749" t="s">
        <v>285</v>
      </c>
      <c r="I749" s="5">
        <v>57000000</v>
      </c>
      <c r="J749">
        <v>2017</v>
      </c>
      <c r="K749">
        <v>1</v>
      </c>
      <c r="L749" t="s">
        <v>3447</v>
      </c>
      <c r="M749">
        <v>1</v>
      </c>
      <c r="N749" t="str">
        <f>TEXT(startup_funding[[#This Row],[Date]],"YYYY_MMMM")</f>
        <v>2017 Jan</v>
      </c>
    </row>
    <row r="750" spans="1:14" x14ac:dyDescent="0.3">
      <c r="A750">
        <v>1053</v>
      </c>
      <c r="B750" s="2">
        <v>42744</v>
      </c>
      <c r="C750" t="s">
        <v>2022</v>
      </c>
      <c r="D750" t="s">
        <v>428</v>
      </c>
      <c r="E750" t="s">
        <v>2023</v>
      </c>
      <c r="F750" t="s">
        <v>22</v>
      </c>
      <c r="G750" t="s">
        <v>2024</v>
      </c>
      <c r="H750" t="s">
        <v>285</v>
      </c>
      <c r="I750" s="5">
        <v>35000000</v>
      </c>
      <c r="J750">
        <v>2017</v>
      </c>
      <c r="K750">
        <v>1</v>
      </c>
      <c r="L750" t="s">
        <v>3447</v>
      </c>
      <c r="M750">
        <v>1</v>
      </c>
      <c r="N750" t="str">
        <f>TEXT(startup_funding[[#This Row],[Date]],"YYYY_MMMM")</f>
        <v>2017 Jan</v>
      </c>
    </row>
    <row r="751" spans="1:14" x14ac:dyDescent="0.3">
      <c r="A751">
        <v>1054</v>
      </c>
      <c r="B751" s="2">
        <v>42745</v>
      </c>
      <c r="C751" t="s">
        <v>2025</v>
      </c>
      <c r="D751" t="s">
        <v>28</v>
      </c>
      <c r="E751" t="s">
        <v>2026</v>
      </c>
      <c r="F751" t="s">
        <v>19</v>
      </c>
      <c r="G751" t="s">
        <v>2027</v>
      </c>
      <c r="H751" t="s">
        <v>285</v>
      </c>
      <c r="I751" s="5">
        <v>800000</v>
      </c>
      <c r="J751">
        <v>2017</v>
      </c>
      <c r="K751">
        <v>1</v>
      </c>
      <c r="L751" t="s">
        <v>3447</v>
      </c>
      <c r="M751">
        <v>1</v>
      </c>
      <c r="N751" t="str">
        <f>TEXT(startup_funding[[#This Row],[Date]],"YYYY_MMMM")</f>
        <v>2017 Jan</v>
      </c>
    </row>
    <row r="752" spans="1:14" x14ac:dyDescent="0.3">
      <c r="A752">
        <v>1055</v>
      </c>
      <c r="B752" s="2">
        <v>42745</v>
      </c>
      <c r="C752" t="s">
        <v>2028</v>
      </c>
      <c r="D752" t="s">
        <v>28</v>
      </c>
      <c r="E752" t="s">
        <v>2029</v>
      </c>
      <c r="F752" t="s">
        <v>19</v>
      </c>
      <c r="G752" t="s">
        <v>2030</v>
      </c>
      <c r="H752" t="s">
        <v>285</v>
      </c>
      <c r="I752" s="5">
        <v>5000000</v>
      </c>
      <c r="J752">
        <v>2017</v>
      </c>
      <c r="K752">
        <v>1</v>
      </c>
      <c r="L752" t="s">
        <v>3447</v>
      </c>
      <c r="M752">
        <v>1</v>
      </c>
      <c r="N752" t="str">
        <f>TEXT(startup_funding[[#This Row],[Date]],"YYYY_MMMM")</f>
        <v>2017 Jan</v>
      </c>
    </row>
    <row r="753" spans="1:14" x14ac:dyDescent="0.3">
      <c r="A753">
        <v>1056</v>
      </c>
      <c r="B753" s="2">
        <v>42745</v>
      </c>
      <c r="C753" t="s">
        <v>2031</v>
      </c>
      <c r="D753" t="s">
        <v>428</v>
      </c>
      <c r="E753" t="s">
        <v>2032</v>
      </c>
      <c r="F753" t="s">
        <v>161</v>
      </c>
      <c r="G753" t="s">
        <v>2033</v>
      </c>
      <c r="H753" t="s">
        <v>285</v>
      </c>
      <c r="I753" s="5">
        <v>2250000</v>
      </c>
      <c r="J753">
        <v>2017</v>
      </c>
      <c r="K753">
        <v>1</v>
      </c>
      <c r="L753" t="s">
        <v>3447</v>
      </c>
      <c r="M753">
        <v>1</v>
      </c>
      <c r="N753" t="str">
        <f>TEXT(startup_funding[[#This Row],[Date]],"YYYY_MMMM")</f>
        <v>2017 Jan</v>
      </c>
    </row>
    <row r="754" spans="1:14" x14ac:dyDescent="0.3">
      <c r="A754">
        <v>1058</v>
      </c>
      <c r="B754" s="2">
        <v>42745</v>
      </c>
      <c r="C754" t="s">
        <v>1428</v>
      </c>
      <c r="D754" t="s">
        <v>428</v>
      </c>
      <c r="E754" t="s">
        <v>2034</v>
      </c>
      <c r="F754" t="s">
        <v>8</v>
      </c>
      <c r="G754" t="s">
        <v>2035</v>
      </c>
      <c r="H754" t="s">
        <v>82</v>
      </c>
      <c r="I754" s="5">
        <v>100000</v>
      </c>
      <c r="J754">
        <v>2017</v>
      </c>
      <c r="K754">
        <v>1</v>
      </c>
      <c r="L754" t="s">
        <v>3447</v>
      </c>
      <c r="M754">
        <v>1</v>
      </c>
      <c r="N754" t="str">
        <f>TEXT(startup_funding[[#This Row],[Date]],"YYYY_MMMM")</f>
        <v>2017 Jan</v>
      </c>
    </row>
    <row r="755" spans="1:14" x14ac:dyDescent="0.3">
      <c r="A755">
        <v>1059</v>
      </c>
      <c r="B755" s="2">
        <v>42745</v>
      </c>
      <c r="C755" t="s">
        <v>2036</v>
      </c>
      <c r="D755" t="s">
        <v>323</v>
      </c>
      <c r="E755" t="s">
        <v>2037</v>
      </c>
      <c r="F755" t="s">
        <v>8</v>
      </c>
      <c r="G755" t="s">
        <v>2038</v>
      </c>
      <c r="H755" t="s">
        <v>285</v>
      </c>
      <c r="I755" s="5">
        <v>3500000</v>
      </c>
      <c r="J755">
        <v>2017</v>
      </c>
      <c r="K755">
        <v>1</v>
      </c>
      <c r="L755" t="s">
        <v>3447</v>
      </c>
      <c r="M755">
        <v>1</v>
      </c>
      <c r="N755" t="str">
        <f>TEXT(startup_funding[[#This Row],[Date]],"YYYY_MMMM")</f>
        <v>2017 Jan</v>
      </c>
    </row>
    <row r="756" spans="1:14" x14ac:dyDescent="0.3">
      <c r="A756">
        <v>1061</v>
      </c>
      <c r="B756" s="2">
        <v>42747</v>
      </c>
      <c r="C756" t="s">
        <v>2039</v>
      </c>
      <c r="D756" t="s">
        <v>428</v>
      </c>
      <c r="E756" t="s">
        <v>2040</v>
      </c>
      <c r="F756" t="s">
        <v>8</v>
      </c>
      <c r="G756" t="s">
        <v>2041</v>
      </c>
      <c r="H756" t="s">
        <v>285</v>
      </c>
      <c r="I756" s="5">
        <v>1350000</v>
      </c>
      <c r="J756">
        <v>2017</v>
      </c>
      <c r="K756">
        <v>1</v>
      </c>
      <c r="L756" t="s">
        <v>3447</v>
      </c>
      <c r="M756">
        <v>1</v>
      </c>
      <c r="N756" t="str">
        <f>TEXT(startup_funding[[#This Row],[Date]],"YYYY_MMMM")</f>
        <v>2017 Jan</v>
      </c>
    </row>
    <row r="757" spans="1:14" x14ac:dyDescent="0.3">
      <c r="A757">
        <v>1062</v>
      </c>
      <c r="B757" s="2">
        <v>42747</v>
      </c>
      <c r="C757" t="s">
        <v>2042</v>
      </c>
      <c r="D757" t="s">
        <v>428</v>
      </c>
      <c r="E757" t="s">
        <v>2043</v>
      </c>
      <c r="F757" t="s">
        <v>161</v>
      </c>
      <c r="G757" t="s">
        <v>2044</v>
      </c>
      <c r="H757" t="s">
        <v>285</v>
      </c>
      <c r="I757" s="5">
        <v>10000000</v>
      </c>
      <c r="J757">
        <v>2017</v>
      </c>
      <c r="K757">
        <v>1</v>
      </c>
      <c r="L757" t="s">
        <v>3447</v>
      </c>
      <c r="M757">
        <v>1</v>
      </c>
      <c r="N757" t="str">
        <f>TEXT(startup_funding[[#This Row],[Date]],"YYYY_MMMM")</f>
        <v>2017 Jan</v>
      </c>
    </row>
    <row r="758" spans="1:14" x14ac:dyDescent="0.3">
      <c r="A758">
        <v>1063</v>
      </c>
      <c r="B758" s="2">
        <v>42748</v>
      </c>
      <c r="C758" t="s">
        <v>2045</v>
      </c>
      <c r="D758" t="s">
        <v>28</v>
      </c>
      <c r="E758" t="s">
        <v>2046</v>
      </c>
      <c r="F758" t="s">
        <v>19</v>
      </c>
      <c r="G758" t="s">
        <v>2047</v>
      </c>
      <c r="H758" t="s">
        <v>285</v>
      </c>
      <c r="I758" s="5">
        <v>4100000</v>
      </c>
      <c r="J758">
        <v>2017</v>
      </c>
      <c r="K758">
        <v>1</v>
      </c>
      <c r="L758" t="s">
        <v>3447</v>
      </c>
      <c r="M758">
        <v>1</v>
      </c>
      <c r="N758" t="str">
        <f>TEXT(startup_funding[[#This Row],[Date]],"YYYY_MMMM")</f>
        <v>2017 Jan</v>
      </c>
    </row>
    <row r="759" spans="1:14" x14ac:dyDescent="0.3">
      <c r="A759">
        <v>1065</v>
      </c>
      <c r="B759" s="2">
        <v>42748</v>
      </c>
      <c r="C759" t="s">
        <v>2048</v>
      </c>
      <c r="D759" t="s">
        <v>428</v>
      </c>
      <c r="E759" t="s">
        <v>2049</v>
      </c>
      <c r="F759" t="s">
        <v>8</v>
      </c>
      <c r="G759" t="s">
        <v>2050</v>
      </c>
      <c r="H759" t="s">
        <v>82</v>
      </c>
      <c r="I759" s="5">
        <v>440000</v>
      </c>
      <c r="J759">
        <v>2017</v>
      </c>
      <c r="K759">
        <v>1</v>
      </c>
      <c r="L759" t="s">
        <v>3447</v>
      </c>
      <c r="M759">
        <v>1</v>
      </c>
      <c r="N759" t="str">
        <f>TEXT(startup_funding[[#This Row],[Date]],"YYYY_MMMM")</f>
        <v>2017 Jan</v>
      </c>
    </row>
    <row r="760" spans="1:14" x14ac:dyDescent="0.3">
      <c r="A760">
        <v>1066</v>
      </c>
      <c r="B760" s="2">
        <v>42749</v>
      </c>
      <c r="C760" t="s">
        <v>306</v>
      </c>
      <c r="D760" t="s">
        <v>428</v>
      </c>
      <c r="E760" t="s">
        <v>1265</v>
      </c>
      <c r="F760" t="s">
        <v>8</v>
      </c>
      <c r="G760" t="s">
        <v>2051</v>
      </c>
      <c r="H760" t="s">
        <v>285</v>
      </c>
      <c r="I760" s="5">
        <v>4500000</v>
      </c>
      <c r="J760">
        <v>2017</v>
      </c>
      <c r="K760">
        <v>1</v>
      </c>
      <c r="L760" t="s">
        <v>3447</v>
      </c>
      <c r="M760">
        <v>1</v>
      </c>
      <c r="N760" t="str">
        <f>TEXT(startup_funding[[#This Row],[Date]],"YYYY_MMMM")</f>
        <v>2017 Jan</v>
      </c>
    </row>
    <row r="761" spans="1:14" x14ac:dyDescent="0.3">
      <c r="A761">
        <v>1069</v>
      </c>
      <c r="B761" s="2">
        <v>42751</v>
      </c>
      <c r="C761" t="s">
        <v>2052</v>
      </c>
      <c r="D761" t="s">
        <v>428</v>
      </c>
      <c r="E761" t="s">
        <v>2053</v>
      </c>
      <c r="F761" t="s">
        <v>8</v>
      </c>
      <c r="G761" t="s">
        <v>2054</v>
      </c>
      <c r="H761" t="s">
        <v>285</v>
      </c>
      <c r="I761" s="5">
        <v>5000000</v>
      </c>
      <c r="J761">
        <v>2017</v>
      </c>
      <c r="K761">
        <v>1</v>
      </c>
      <c r="L761" t="s">
        <v>3447</v>
      </c>
      <c r="M761">
        <v>1</v>
      </c>
      <c r="N761" t="str">
        <f>TEXT(startup_funding[[#This Row],[Date]],"YYYY_MMMM")</f>
        <v>2017 Jan</v>
      </c>
    </row>
    <row r="762" spans="1:14" x14ac:dyDescent="0.3">
      <c r="A762">
        <v>1072</v>
      </c>
      <c r="B762" s="2">
        <v>42752</v>
      </c>
      <c r="C762" t="s">
        <v>2055</v>
      </c>
      <c r="D762" t="s">
        <v>428</v>
      </c>
      <c r="E762" t="s">
        <v>1265</v>
      </c>
      <c r="F762" t="s">
        <v>8</v>
      </c>
      <c r="G762" t="s">
        <v>2056</v>
      </c>
      <c r="H762" t="s">
        <v>285</v>
      </c>
      <c r="I762" s="5">
        <v>800000</v>
      </c>
      <c r="J762">
        <v>2017</v>
      </c>
      <c r="K762">
        <v>1</v>
      </c>
      <c r="L762" t="s">
        <v>3447</v>
      </c>
      <c r="M762">
        <v>1</v>
      </c>
      <c r="N762" t="str">
        <f>TEXT(startup_funding[[#This Row],[Date]],"YYYY_MMMM")</f>
        <v>2017 Jan</v>
      </c>
    </row>
    <row r="763" spans="1:14" x14ac:dyDescent="0.3">
      <c r="A763">
        <v>1073</v>
      </c>
      <c r="B763" s="2">
        <v>42752</v>
      </c>
      <c r="C763" t="s">
        <v>2057</v>
      </c>
      <c r="D763" t="s">
        <v>428</v>
      </c>
      <c r="E763" t="s">
        <v>2058</v>
      </c>
      <c r="F763" t="s">
        <v>8</v>
      </c>
      <c r="G763" t="s">
        <v>479</v>
      </c>
      <c r="H763" t="s">
        <v>285</v>
      </c>
      <c r="I763" s="5">
        <v>2000000</v>
      </c>
      <c r="J763">
        <v>2017</v>
      </c>
      <c r="K763">
        <v>1</v>
      </c>
      <c r="L763" t="s">
        <v>3447</v>
      </c>
      <c r="M763">
        <v>1</v>
      </c>
      <c r="N763" t="str">
        <f>TEXT(startup_funding[[#This Row],[Date]],"YYYY_MMMM")</f>
        <v>2017 Jan</v>
      </c>
    </row>
    <row r="764" spans="1:14" x14ac:dyDescent="0.3">
      <c r="A764">
        <v>1074</v>
      </c>
      <c r="B764" s="2">
        <v>42752</v>
      </c>
      <c r="C764" t="s">
        <v>2059</v>
      </c>
      <c r="D764" t="s">
        <v>428</v>
      </c>
      <c r="E764" t="s">
        <v>2060</v>
      </c>
      <c r="F764" t="s">
        <v>8</v>
      </c>
      <c r="G764" t="s">
        <v>2061</v>
      </c>
      <c r="H764" t="s">
        <v>285</v>
      </c>
      <c r="I764" s="5">
        <v>55000000</v>
      </c>
      <c r="J764">
        <v>2017</v>
      </c>
      <c r="K764">
        <v>1</v>
      </c>
      <c r="L764" t="s">
        <v>3447</v>
      </c>
      <c r="M764">
        <v>1</v>
      </c>
      <c r="N764" t="str">
        <f>TEXT(startup_funding[[#This Row],[Date]],"YYYY_MMMM")</f>
        <v>2017 Jan</v>
      </c>
    </row>
    <row r="765" spans="1:14" x14ac:dyDescent="0.3">
      <c r="A765">
        <v>1075</v>
      </c>
      <c r="B765" s="2">
        <v>42752</v>
      </c>
      <c r="C765" t="s">
        <v>2062</v>
      </c>
      <c r="D765" t="s">
        <v>428</v>
      </c>
      <c r="E765" t="s">
        <v>2063</v>
      </c>
      <c r="F765" t="s">
        <v>17</v>
      </c>
      <c r="G765" t="s">
        <v>2064</v>
      </c>
      <c r="H765" t="s">
        <v>82</v>
      </c>
      <c r="I765" s="5">
        <v>441000</v>
      </c>
      <c r="J765">
        <v>2017</v>
      </c>
      <c r="K765">
        <v>1</v>
      </c>
      <c r="L765" t="s">
        <v>3447</v>
      </c>
      <c r="M765">
        <v>1</v>
      </c>
      <c r="N765" t="str">
        <f>TEXT(startup_funding[[#This Row],[Date]],"YYYY_MMMM")</f>
        <v>2017 Jan</v>
      </c>
    </row>
    <row r="766" spans="1:14" x14ac:dyDescent="0.3">
      <c r="A766">
        <v>1077</v>
      </c>
      <c r="B766" s="2">
        <v>42752</v>
      </c>
      <c r="C766" t="s">
        <v>2065</v>
      </c>
      <c r="D766" t="s">
        <v>428</v>
      </c>
      <c r="E766" t="s">
        <v>2066</v>
      </c>
      <c r="F766" t="s">
        <v>8</v>
      </c>
      <c r="G766" t="s">
        <v>2067</v>
      </c>
      <c r="H766" t="s">
        <v>82</v>
      </c>
      <c r="I766" s="5">
        <v>147000</v>
      </c>
      <c r="J766">
        <v>2017</v>
      </c>
      <c r="K766">
        <v>1</v>
      </c>
      <c r="L766" t="s">
        <v>3447</v>
      </c>
      <c r="M766">
        <v>1</v>
      </c>
      <c r="N766" t="str">
        <f>TEXT(startup_funding[[#This Row],[Date]],"YYYY_MMMM")</f>
        <v>2017 Jan</v>
      </c>
    </row>
    <row r="767" spans="1:14" x14ac:dyDescent="0.3">
      <c r="A767">
        <v>1080</v>
      </c>
      <c r="B767" s="2">
        <v>42753</v>
      </c>
      <c r="C767" t="s">
        <v>2068</v>
      </c>
      <c r="D767" t="s">
        <v>323</v>
      </c>
      <c r="E767" t="s">
        <v>2069</v>
      </c>
      <c r="F767" t="s">
        <v>17</v>
      </c>
      <c r="G767" t="s">
        <v>2070</v>
      </c>
      <c r="H767" t="s">
        <v>82</v>
      </c>
      <c r="I767" s="5">
        <v>650000</v>
      </c>
      <c r="J767">
        <v>2017</v>
      </c>
      <c r="K767">
        <v>1</v>
      </c>
      <c r="L767" t="s">
        <v>3447</v>
      </c>
      <c r="M767">
        <v>1</v>
      </c>
      <c r="N767" t="str">
        <f>TEXT(startup_funding[[#This Row],[Date]],"YYYY_MMMM")</f>
        <v>2017 Jan</v>
      </c>
    </row>
    <row r="768" spans="1:14" x14ac:dyDescent="0.3">
      <c r="A768">
        <v>1083</v>
      </c>
      <c r="B768" s="2">
        <v>42754</v>
      </c>
      <c r="C768" t="s">
        <v>2071</v>
      </c>
      <c r="D768" t="s">
        <v>428</v>
      </c>
      <c r="E768" t="s">
        <v>2072</v>
      </c>
      <c r="F768" t="s">
        <v>19</v>
      </c>
      <c r="G768" t="s">
        <v>2073</v>
      </c>
      <c r="H768" t="s">
        <v>285</v>
      </c>
      <c r="I768" s="5">
        <v>1000000</v>
      </c>
      <c r="J768">
        <v>2017</v>
      </c>
      <c r="K768">
        <v>1</v>
      </c>
      <c r="L768" t="s">
        <v>3447</v>
      </c>
      <c r="M768">
        <v>1</v>
      </c>
      <c r="N768" t="str">
        <f>TEXT(startup_funding[[#This Row],[Date]],"YYYY_MMMM")</f>
        <v>2017 Jan</v>
      </c>
    </row>
    <row r="769" spans="1:14" x14ac:dyDescent="0.3">
      <c r="A769">
        <v>1093</v>
      </c>
      <c r="B769" s="2">
        <v>42758</v>
      </c>
      <c r="C769" t="s">
        <v>2074</v>
      </c>
      <c r="D769" t="s">
        <v>28</v>
      </c>
      <c r="E769" t="s">
        <v>2075</v>
      </c>
      <c r="F769" t="s">
        <v>17</v>
      </c>
      <c r="G769" t="s">
        <v>2076</v>
      </c>
      <c r="H769" t="s">
        <v>285</v>
      </c>
      <c r="I769" s="5">
        <v>15000000</v>
      </c>
      <c r="J769">
        <v>2017</v>
      </c>
      <c r="K769">
        <v>1</v>
      </c>
      <c r="L769" t="s">
        <v>3447</v>
      </c>
      <c r="M769">
        <v>1</v>
      </c>
      <c r="N769" t="str">
        <f>TEXT(startup_funding[[#This Row],[Date]],"YYYY_MMMM")</f>
        <v>2017 Jan</v>
      </c>
    </row>
    <row r="770" spans="1:14" x14ac:dyDescent="0.3">
      <c r="A770">
        <v>1096</v>
      </c>
      <c r="B770" s="2">
        <v>42759</v>
      </c>
      <c r="C770" t="s">
        <v>2077</v>
      </c>
      <c r="D770" t="s">
        <v>428</v>
      </c>
      <c r="E770" t="s">
        <v>2078</v>
      </c>
      <c r="F770" t="s">
        <v>8</v>
      </c>
      <c r="G770" t="s">
        <v>2079</v>
      </c>
      <c r="H770" t="s">
        <v>285</v>
      </c>
      <c r="I770" s="5">
        <v>500000</v>
      </c>
      <c r="J770">
        <v>2017</v>
      </c>
      <c r="K770">
        <v>1</v>
      </c>
      <c r="L770" t="s">
        <v>3447</v>
      </c>
      <c r="M770">
        <v>1</v>
      </c>
      <c r="N770" t="str">
        <f>TEXT(startup_funding[[#This Row],[Date]],"YYYY_MMMM")</f>
        <v>2017 Jan</v>
      </c>
    </row>
    <row r="771" spans="1:14" x14ac:dyDescent="0.3">
      <c r="A771">
        <v>1097</v>
      </c>
      <c r="B771" s="2">
        <v>42759</v>
      </c>
      <c r="C771" t="s">
        <v>2080</v>
      </c>
      <c r="D771" t="s">
        <v>428</v>
      </c>
      <c r="E771" t="s">
        <v>2081</v>
      </c>
      <c r="F771" t="s">
        <v>123</v>
      </c>
      <c r="G771" t="s">
        <v>2082</v>
      </c>
      <c r="H771" t="s">
        <v>285</v>
      </c>
      <c r="I771" s="5">
        <v>10000000</v>
      </c>
      <c r="J771">
        <v>2017</v>
      </c>
      <c r="K771">
        <v>1</v>
      </c>
      <c r="L771" t="s">
        <v>3447</v>
      </c>
      <c r="M771">
        <v>1</v>
      </c>
      <c r="N771" t="str">
        <f>TEXT(startup_funding[[#This Row],[Date]],"YYYY_MMMM")</f>
        <v>2017 Jan</v>
      </c>
    </row>
    <row r="772" spans="1:14" x14ac:dyDescent="0.3">
      <c r="A772">
        <v>1098</v>
      </c>
      <c r="B772" s="2">
        <v>42759</v>
      </c>
      <c r="C772" t="s">
        <v>2083</v>
      </c>
      <c r="D772" t="s">
        <v>428</v>
      </c>
      <c r="E772" t="s">
        <v>2084</v>
      </c>
      <c r="F772" t="s">
        <v>8</v>
      </c>
      <c r="G772" t="s">
        <v>2085</v>
      </c>
      <c r="H772" t="s">
        <v>285</v>
      </c>
      <c r="I772" s="5">
        <v>4000000</v>
      </c>
      <c r="J772">
        <v>2017</v>
      </c>
      <c r="K772">
        <v>1</v>
      </c>
      <c r="L772" t="s">
        <v>3447</v>
      </c>
      <c r="M772">
        <v>1</v>
      </c>
      <c r="N772" t="str">
        <f>TEXT(startup_funding[[#This Row],[Date]],"YYYY_MMMM")</f>
        <v>2017 Jan</v>
      </c>
    </row>
    <row r="773" spans="1:14" x14ac:dyDescent="0.3">
      <c r="A773">
        <v>1101</v>
      </c>
      <c r="B773" s="2">
        <v>42760</v>
      </c>
      <c r="C773" t="s">
        <v>2086</v>
      </c>
      <c r="D773" t="s">
        <v>28</v>
      </c>
      <c r="E773" t="s">
        <v>2087</v>
      </c>
      <c r="F773" t="s">
        <v>30</v>
      </c>
      <c r="G773" t="s">
        <v>2088</v>
      </c>
      <c r="H773" t="s">
        <v>285</v>
      </c>
      <c r="I773" s="5">
        <v>4000000</v>
      </c>
      <c r="J773">
        <v>2017</v>
      </c>
      <c r="K773">
        <v>1</v>
      </c>
      <c r="L773" t="s">
        <v>3447</v>
      </c>
      <c r="M773">
        <v>1</v>
      </c>
      <c r="N773" t="str">
        <f>TEXT(startup_funding[[#This Row],[Date]],"YYYY_MMMM")</f>
        <v>2017 Jan</v>
      </c>
    </row>
    <row r="774" spans="1:14" x14ac:dyDescent="0.3">
      <c r="A774">
        <v>1103</v>
      </c>
      <c r="B774" s="2">
        <v>42760</v>
      </c>
      <c r="C774" t="s">
        <v>2089</v>
      </c>
      <c r="D774" t="s">
        <v>28</v>
      </c>
      <c r="E774" t="s">
        <v>2090</v>
      </c>
      <c r="F774" t="s">
        <v>8</v>
      </c>
      <c r="G774" t="s">
        <v>2091</v>
      </c>
      <c r="H774" t="s">
        <v>285</v>
      </c>
      <c r="I774" s="5">
        <v>2200000</v>
      </c>
      <c r="J774">
        <v>2017</v>
      </c>
      <c r="K774">
        <v>1</v>
      </c>
      <c r="L774" t="s">
        <v>3447</v>
      </c>
      <c r="M774">
        <v>1</v>
      </c>
      <c r="N774" t="str">
        <f>TEXT(startup_funding[[#This Row],[Date]],"YYYY_MMMM")</f>
        <v>2017 Jan</v>
      </c>
    </row>
    <row r="775" spans="1:14" x14ac:dyDescent="0.3">
      <c r="A775">
        <v>1104</v>
      </c>
      <c r="B775" s="2">
        <v>42760</v>
      </c>
      <c r="C775" t="s">
        <v>912</v>
      </c>
      <c r="D775" t="s">
        <v>323</v>
      </c>
      <c r="E775" t="s">
        <v>1834</v>
      </c>
      <c r="F775" t="s">
        <v>947</v>
      </c>
      <c r="G775" t="s">
        <v>1832</v>
      </c>
      <c r="H775" t="s">
        <v>285</v>
      </c>
      <c r="I775" s="5">
        <v>8800000</v>
      </c>
      <c r="J775">
        <v>2017</v>
      </c>
      <c r="K775">
        <v>1</v>
      </c>
      <c r="L775" t="s">
        <v>3447</v>
      </c>
      <c r="M775">
        <v>1</v>
      </c>
      <c r="N775" t="str">
        <f>TEXT(startup_funding[[#This Row],[Date]],"YYYY_MMMM")</f>
        <v>2017 Jan</v>
      </c>
    </row>
    <row r="776" spans="1:14" x14ac:dyDescent="0.3">
      <c r="A776">
        <v>1106</v>
      </c>
      <c r="B776" s="2">
        <v>42761</v>
      </c>
      <c r="C776" t="s">
        <v>2092</v>
      </c>
      <c r="D776" t="s">
        <v>428</v>
      </c>
      <c r="E776" t="s">
        <v>2093</v>
      </c>
      <c r="F776" t="s">
        <v>947</v>
      </c>
      <c r="G776" t="s">
        <v>630</v>
      </c>
      <c r="H776" t="s">
        <v>285</v>
      </c>
      <c r="I776" s="5">
        <v>1400000</v>
      </c>
      <c r="J776">
        <v>2017</v>
      </c>
      <c r="K776">
        <v>1</v>
      </c>
      <c r="L776" t="s">
        <v>3447</v>
      </c>
      <c r="M776">
        <v>1</v>
      </c>
      <c r="N776" t="str">
        <f>TEXT(startup_funding[[#This Row],[Date]],"YYYY_MMMM")</f>
        <v>2017 Jan</v>
      </c>
    </row>
    <row r="777" spans="1:14" x14ac:dyDescent="0.3">
      <c r="A777">
        <v>1107</v>
      </c>
      <c r="B777" s="2">
        <v>42761</v>
      </c>
      <c r="C777" t="s">
        <v>2094</v>
      </c>
      <c r="D777" t="s">
        <v>428</v>
      </c>
      <c r="E777" t="s">
        <v>2095</v>
      </c>
      <c r="F777" t="s">
        <v>22</v>
      </c>
      <c r="G777" t="s">
        <v>2096</v>
      </c>
      <c r="H777" t="s">
        <v>82</v>
      </c>
      <c r="I777" s="5">
        <v>300000</v>
      </c>
      <c r="J777">
        <v>2017</v>
      </c>
      <c r="K777">
        <v>1</v>
      </c>
      <c r="L777" t="s">
        <v>3447</v>
      </c>
      <c r="M777">
        <v>1</v>
      </c>
      <c r="N777" t="str">
        <f>TEXT(startup_funding[[#This Row],[Date]],"YYYY_MMMM")</f>
        <v>2017 Jan</v>
      </c>
    </row>
    <row r="778" spans="1:14" x14ac:dyDescent="0.3">
      <c r="A778">
        <v>1109</v>
      </c>
      <c r="B778" s="2">
        <v>42765</v>
      </c>
      <c r="C778" t="s">
        <v>2097</v>
      </c>
      <c r="D778" t="s">
        <v>28</v>
      </c>
      <c r="E778" t="s">
        <v>2098</v>
      </c>
      <c r="F778" t="s">
        <v>19</v>
      </c>
      <c r="G778" t="s">
        <v>2099</v>
      </c>
      <c r="H778" t="s">
        <v>82</v>
      </c>
      <c r="I778" s="5">
        <v>106000</v>
      </c>
      <c r="J778">
        <v>2017</v>
      </c>
      <c r="K778">
        <v>1</v>
      </c>
      <c r="L778" t="s">
        <v>3447</v>
      </c>
      <c r="M778">
        <v>1</v>
      </c>
      <c r="N778" t="str">
        <f>TEXT(startup_funding[[#This Row],[Date]],"YYYY_MMMM")</f>
        <v>2017 Jan</v>
      </c>
    </row>
    <row r="779" spans="1:14" x14ac:dyDescent="0.3">
      <c r="A779">
        <v>1110</v>
      </c>
      <c r="B779" s="2">
        <v>42765</v>
      </c>
      <c r="C779" t="s">
        <v>2100</v>
      </c>
      <c r="D779" t="s">
        <v>28</v>
      </c>
      <c r="E779" t="s">
        <v>2101</v>
      </c>
      <c r="F779" t="s">
        <v>17</v>
      </c>
      <c r="G779" t="s">
        <v>2102</v>
      </c>
      <c r="H779" t="s">
        <v>82</v>
      </c>
      <c r="I779" s="5">
        <v>22500</v>
      </c>
      <c r="J779">
        <v>2017</v>
      </c>
      <c r="K779">
        <v>1</v>
      </c>
      <c r="L779" t="s">
        <v>3447</v>
      </c>
      <c r="M779">
        <v>1</v>
      </c>
      <c r="N779" t="str">
        <f>TEXT(startup_funding[[#This Row],[Date]],"YYYY_MMMM")</f>
        <v>2017 Jan</v>
      </c>
    </row>
    <row r="780" spans="1:14" x14ac:dyDescent="0.3">
      <c r="A780">
        <v>1111</v>
      </c>
      <c r="B780" s="2">
        <v>42765</v>
      </c>
      <c r="C780" t="s">
        <v>2103</v>
      </c>
      <c r="D780" t="s">
        <v>323</v>
      </c>
      <c r="E780" t="s">
        <v>2104</v>
      </c>
      <c r="F780" t="s">
        <v>19</v>
      </c>
      <c r="G780" t="s">
        <v>2102</v>
      </c>
      <c r="H780" t="s">
        <v>82</v>
      </c>
      <c r="I780" s="5">
        <v>68000</v>
      </c>
      <c r="J780">
        <v>2017</v>
      </c>
      <c r="K780">
        <v>1</v>
      </c>
      <c r="L780" t="s">
        <v>3447</v>
      </c>
      <c r="M780">
        <v>1</v>
      </c>
      <c r="N780" t="str">
        <f>TEXT(startup_funding[[#This Row],[Date]],"YYYY_MMMM")</f>
        <v>2017 Jan</v>
      </c>
    </row>
    <row r="781" spans="1:14" x14ac:dyDescent="0.3">
      <c r="A781">
        <v>1112</v>
      </c>
      <c r="B781" s="2">
        <v>42765</v>
      </c>
      <c r="C781" t="s">
        <v>2105</v>
      </c>
      <c r="D781" t="s">
        <v>428</v>
      </c>
      <c r="E781" t="s">
        <v>2106</v>
      </c>
      <c r="F781" t="s">
        <v>8</v>
      </c>
      <c r="G781" t="s">
        <v>2102</v>
      </c>
      <c r="H781" t="s">
        <v>82</v>
      </c>
      <c r="I781" s="5">
        <v>18000</v>
      </c>
      <c r="J781">
        <v>2017</v>
      </c>
      <c r="K781">
        <v>1</v>
      </c>
      <c r="L781" t="s">
        <v>3447</v>
      </c>
      <c r="M781">
        <v>1</v>
      </c>
      <c r="N781" t="str">
        <f>TEXT(startup_funding[[#This Row],[Date]],"YYYY_MMMM")</f>
        <v>2017 Jan</v>
      </c>
    </row>
    <row r="782" spans="1:14" x14ac:dyDescent="0.3">
      <c r="A782">
        <v>1116</v>
      </c>
      <c r="B782" s="2">
        <v>42705</v>
      </c>
      <c r="C782" t="s">
        <v>2107</v>
      </c>
      <c r="D782" t="s">
        <v>28</v>
      </c>
      <c r="E782" t="s">
        <v>2108</v>
      </c>
      <c r="F782" t="s">
        <v>59</v>
      </c>
      <c r="G782" t="s">
        <v>2109</v>
      </c>
      <c r="H782" t="s">
        <v>285</v>
      </c>
      <c r="I782" s="5">
        <v>1200000</v>
      </c>
      <c r="J782">
        <v>2016</v>
      </c>
      <c r="K782">
        <v>12</v>
      </c>
      <c r="L782" t="s">
        <v>3448</v>
      </c>
      <c r="M782">
        <v>4</v>
      </c>
      <c r="N782" t="str">
        <f>TEXT(startup_funding[[#This Row],[Date]],"YYYY_MMMM")</f>
        <v>2016 Dec</v>
      </c>
    </row>
    <row r="783" spans="1:14" x14ac:dyDescent="0.3">
      <c r="A783">
        <v>1117</v>
      </c>
      <c r="B783" s="2">
        <v>42705</v>
      </c>
      <c r="C783" t="s">
        <v>2110</v>
      </c>
      <c r="D783" t="s">
        <v>428</v>
      </c>
      <c r="E783" t="s">
        <v>2111</v>
      </c>
      <c r="F783" t="s">
        <v>17</v>
      </c>
      <c r="G783" t="s">
        <v>2112</v>
      </c>
      <c r="H783" t="s">
        <v>285</v>
      </c>
      <c r="I783" s="5">
        <v>4000000</v>
      </c>
      <c r="J783">
        <v>2016</v>
      </c>
      <c r="K783">
        <v>12</v>
      </c>
      <c r="L783" t="s">
        <v>3448</v>
      </c>
      <c r="M783">
        <v>4</v>
      </c>
      <c r="N783" t="str">
        <f>TEXT(startup_funding[[#This Row],[Date]],"YYYY_MMMM")</f>
        <v>2016 Dec</v>
      </c>
    </row>
    <row r="784" spans="1:14" x14ac:dyDescent="0.3">
      <c r="A784">
        <v>1118</v>
      </c>
      <c r="B784" s="2">
        <v>42705</v>
      </c>
      <c r="C784" t="s">
        <v>2113</v>
      </c>
      <c r="D784" t="s">
        <v>428</v>
      </c>
      <c r="E784" t="s">
        <v>2114</v>
      </c>
      <c r="F784" t="s">
        <v>17</v>
      </c>
      <c r="G784" t="s">
        <v>2115</v>
      </c>
      <c r="H784" t="s">
        <v>285</v>
      </c>
      <c r="I784" s="5">
        <v>3600000</v>
      </c>
      <c r="J784">
        <v>2016</v>
      </c>
      <c r="K784">
        <v>12</v>
      </c>
      <c r="L784" t="s">
        <v>3448</v>
      </c>
      <c r="M784">
        <v>4</v>
      </c>
      <c r="N784" t="str">
        <f>TEXT(startup_funding[[#This Row],[Date]],"YYYY_MMMM")</f>
        <v>2016 Dec</v>
      </c>
    </row>
    <row r="785" spans="1:14" x14ac:dyDescent="0.3">
      <c r="A785">
        <v>1121</v>
      </c>
      <c r="B785" s="2">
        <v>42706</v>
      </c>
      <c r="C785" t="s">
        <v>2116</v>
      </c>
      <c r="D785" t="s">
        <v>28</v>
      </c>
      <c r="E785" t="s">
        <v>2117</v>
      </c>
      <c r="F785" t="s">
        <v>19</v>
      </c>
      <c r="G785" t="s">
        <v>2118</v>
      </c>
      <c r="H785" t="s">
        <v>285</v>
      </c>
      <c r="I785" s="5">
        <v>3000000</v>
      </c>
      <c r="J785">
        <v>2016</v>
      </c>
      <c r="K785">
        <v>12</v>
      </c>
      <c r="L785" t="s">
        <v>3448</v>
      </c>
      <c r="M785">
        <v>4</v>
      </c>
      <c r="N785" t="str">
        <f>TEXT(startup_funding[[#This Row],[Date]],"YYYY_MMMM")</f>
        <v>2016 Dec</v>
      </c>
    </row>
    <row r="786" spans="1:14" x14ac:dyDescent="0.3">
      <c r="A786">
        <v>1123</v>
      </c>
      <c r="B786" s="2">
        <v>42709</v>
      </c>
      <c r="C786" t="s">
        <v>2119</v>
      </c>
      <c r="D786" t="s">
        <v>323</v>
      </c>
      <c r="E786" t="s">
        <v>2120</v>
      </c>
      <c r="F786" t="s">
        <v>8</v>
      </c>
      <c r="G786" t="s">
        <v>2121</v>
      </c>
      <c r="H786" t="s">
        <v>285</v>
      </c>
      <c r="I786" s="5">
        <v>1400000</v>
      </c>
      <c r="J786">
        <v>2016</v>
      </c>
      <c r="K786">
        <v>12</v>
      </c>
      <c r="L786" t="s">
        <v>3448</v>
      </c>
      <c r="M786">
        <v>4</v>
      </c>
      <c r="N786" t="str">
        <f>TEXT(startup_funding[[#This Row],[Date]],"YYYY_MMMM")</f>
        <v>2016 Dec</v>
      </c>
    </row>
    <row r="787" spans="1:14" x14ac:dyDescent="0.3">
      <c r="A787">
        <v>1125</v>
      </c>
      <c r="B787" s="2">
        <v>42710</v>
      </c>
      <c r="C787" t="s">
        <v>2122</v>
      </c>
      <c r="D787" t="s">
        <v>428</v>
      </c>
      <c r="E787" t="s">
        <v>2123</v>
      </c>
      <c r="F787" t="s">
        <v>17</v>
      </c>
      <c r="G787" t="s">
        <v>2124</v>
      </c>
      <c r="H787" t="s">
        <v>82</v>
      </c>
      <c r="I787" s="5">
        <v>147000</v>
      </c>
      <c r="J787">
        <v>2016</v>
      </c>
      <c r="K787">
        <v>12</v>
      </c>
      <c r="L787" t="s">
        <v>3448</v>
      </c>
      <c r="M787">
        <v>4</v>
      </c>
      <c r="N787" t="str">
        <f>TEXT(startup_funding[[#This Row],[Date]],"YYYY_MMMM")</f>
        <v>2016 Dec</v>
      </c>
    </row>
    <row r="788" spans="1:14" x14ac:dyDescent="0.3">
      <c r="A788">
        <v>1131</v>
      </c>
      <c r="B788" s="2">
        <v>42711</v>
      </c>
      <c r="C788" t="s">
        <v>500</v>
      </c>
      <c r="D788" t="s">
        <v>428</v>
      </c>
      <c r="E788" t="s">
        <v>2125</v>
      </c>
      <c r="F788" t="s">
        <v>17</v>
      </c>
      <c r="G788" t="s">
        <v>2126</v>
      </c>
      <c r="H788" t="s">
        <v>285</v>
      </c>
      <c r="I788" s="5">
        <v>9000000</v>
      </c>
      <c r="J788">
        <v>2016</v>
      </c>
      <c r="K788">
        <v>12</v>
      </c>
      <c r="L788" t="s">
        <v>3448</v>
      </c>
      <c r="M788">
        <v>4</v>
      </c>
      <c r="N788" t="str">
        <f>TEXT(startup_funding[[#This Row],[Date]],"YYYY_MMMM")</f>
        <v>2016 Dec</v>
      </c>
    </row>
    <row r="789" spans="1:14" x14ac:dyDescent="0.3">
      <c r="A789">
        <v>1132</v>
      </c>
      <c r="B789" s="2">
        <v>42711</v>
      </c>
      <c r="C789" t="s">
        <v>2127</v>
      </c>
      <c r="D789" t="s">
        <v>428</v>
      </c>
      <c r="E789" t="s">
        <v>2128</v>
      </c>
      <c r="F789" t="s">
        <v>8</v>
      </c>
      <c r="G789" t="s">
        <v>2129</v>
      </c>
      <c r="H789" t="s">
        <v>82</v>
      </c>
      <c r="I789" s="5">
        <v>440000</v>
      </c>
      <c r="J789">
        <v>2016</v>
      </c>
      <c r="K789">
        <v>12</v>
      </c>
      <c r="L789" t="s">
        <v>3448</v>
      </c>
      <c r="M789">
        <v>4</v>
      </c>
      <c r="N789" t="str">
        <f>TEXT(startup_funding[[#This Row],[Date]],"YYYY_MMMM")</f>
        <v>2016 Dec</v>
      </c>
    </row>
    <row r="790" spans="1:14" x14ac:dyDescent="0.3">
      <c r="A790">
        <v>1134</v>
      </c>
      <c r="B790" s="2">
        <v>42712</v>
      </c>
      <c r="C790" t="s">
        <v>2130</v>
      </c>
      <c r="D790" t="s">
        <v>428</v>
      </c>
      <c r="E790" t="s">
        <v>564</v>
      </c>
      <c r="F790" t="s">
        <v>19</v>
      </c>
      <c r="G790" t="s">
        <v>2131</v>
      </c>
      <c r="H790" t="s">
        <v>285</v>
      </c>
      <c r="I790" s="5">
        <v>6500000</v>
      </c>
      <c r="J790">
        <v>2016</v>
      </c>
      <c r="K790">
        <v>12</v>
      </c>
      <c r="L790" t="s">
        <v>3448</v>
      </c>
      <c r="M790">
        <v>4</v>
      </c>
      <c r="N790" t="str">
        <f>TEXT(startup_funding[[#This Row],[Date]],"YYYY_MMMM")</f>
        <v>2016 Dec</v>
      </c>
    </row>
    <row r="791" spans="1:14" x14ac:dyDescent="0.3">
      <c r="A791">
        <v>1135</v>
      </c>
      <c r="B791" s="2">
        <v>42712</v>
      </c>
      <c r="C791" t="s">
        <v>2132</v>
      </c>
      <c r="D791" t="s">
        <v>428</v>
      </c>
      <c r="E791" t="s">
        <v>2133</v>
      </c>
      <c r="F791" t="s">
        <v>161</v>
      </c>
      <c r="G791" t="s">
        <v>385</v>
      </c>
      <c r="H791" t="s">
        <v>82</v>
      </c>
      <c r="I791" s="5">
        <v>250000</v>
      </c>
      <c r="J791">
        <v>2016</v>
      </c>
      <c r="K791">
        <v>12</v>
      </c>
      <c r="L791" t="s">
        <v>3448</v>
      </c>
      <c r="M791">
        <v>4</v>
      </c>
      <c r="N791" t="str">
        <f>TEXT(startup_funding[[#This Row],[Date]],"YYYY_MMMM")</f>
        <v>2016 Dec</v>
      </c>
    </row>
    <row r="792" spans="1:14" x14ac:dyDescent="0.3">
      <c r="A792">
        <v>1136</v>
      </c>
      <c r="B792" s="2">
        <v>42713</v>
      </c>
      <c r="C792" t="s">
        <v>2134</v>
      </c>
      <c r="D792" t="s">
        <v>323</v>
      </c>
      <c r="E792" t="s">
        <v>2135</v>
      </c>
      <c r="F792" t="s">
        <v>17</v>
      </c>
      <c r="G792" t="s">
        <v>2136</v>
      </c>
      <c r="H792" t="s">
        <v>285</v>
      </c>
      <c r="I792" s="5">
        <v>6000000</v>
      </c>
      <c r="J792">
        <v>2016</v>
      </c>
      <c r="K792">
        <v>12</v>
      </c>
      <c r="L792" t="s">
        <v>3448</v>
      </c>
      <c r="M792">
        <v>4</v>
      </c>
      <c r="N792" t="str">
        <f>TEXT(startup_funding[[#This Row],[Date]],"YYYY_MMMM")</f>
        <v>2016 Dec</v>
      </c>
    </row>
    <row r="793" spans="1:14" x14ac:dyDescent="0.3">
      <c r="A793">
        <v>1138</v>
      </c>
      <c r="B793" s="2">
        <v>42713</v>
      </c>
      <c r="C793" t="s">
        <v>2137</v>
      </c>
      <c r="D793" t="s">
        <v>28</v>
      </c>
      <c r="E793" t="s">
        <v>2138</v>
      </c>
      <c r="F793" t="s">
        <v>8</v>
      </c>
      <c r="G793" t="s">
        <v>263</v>
      </c>
      <c r="H793" t="s">
        <v>82</v>
      </c>
      <c r="I793" s="5">
        <v>450000</v>
      </c>
      <c r="J793">
        <v>2016</v>
      </c>
      <c r="K793">
        <v>12</v>
      </c>
      <c r="L793" t="s">
        <v>3448</v>
      </c>
      <c r="M793">
        <v>4</v>
      </c>
      <c r="N793" t="str">
        <f>TEXT(startup_funding[[#This Row],[Date]],"YYYY_MMMM")</f>
        <v>2016 Dec</v>
      </c>
    </row>
    <row r="794" spans="1:14" x14ac:dyDescent="0.3">
      <c r="A794">
        <v>1139</v>
      </c>
      <c r="B794" s="2">
        <v>42713</v>
      </c>
      <c r="C794" t="s">
        <v>2139</v>
      </c>
      <c r="D794" t="s">
        <v>28</v>
      </c>
      <c r="E794" t="s">
        <v>1584</v>
      </c>
      <c r="F794" t="s">
        <v>335</v>
      </c>
      <c r="G794" t="s">
        <v>2140</v>
      </c>
      <c r="H794" t="s">
        <v>82</v>
      </c>
      <c r="I794" s="5">
        <v>250000</v>
      </c>
      <c r="J794">
        <v>2016</v>
      </c>
      <c r="K794">
        <v>12</v>
      </c>
      <c r="L794" t="s">
        <v>3448</v>
      </c>
      <c r="M794">
        <v>4</v>
      </c>
      <c r="N794" t="str">
        <f>TEXT(startup_funding[[#This Row],[Date]],"YYYY_MMMM")</f>
        <v>2016 Dec</v>
      </c>
    </row>
    <row r="795" spans="1:14" x14ac:dyDescent="0.3">
      <c r="A795">
        <v>1140</v>
      </c>
      <c r="B795" s="2">
        <v>42716</v>
      </c>
      <c r="C795" t="s">
        <v>2141</v>
      </c>
      <c r="D795" t="s">
        <v>28</v>
      </c>
      <c r="E795" t="s">
        <v>2142</v>
      </c>
      <c r="F795" t="s">
        <v>8</v>
      </c>
      <c r="G795" t="s">
        <v>2143</v>
      </c>
      <c r="H795" t="s">
        <v>285</v>
      </c>
      <c r="I795" s="5">
        <v>10000000</v>
      </c>
      <c r="J795">
        <v>2016</v>
      </c>
      <c r="K795">
        <v>12</v>
      </c>
      <c r="L795" t="s">
        <v>3448</v>
      </c>
      <c r="M795">
        <v>4</v>
      </c>
      <c r="N795" t="str">
        <f>TEXT(startup_funding[[#This Row],[Date]],"YYYY_MMMM")</f>
        <v>2016 Dec</v>
      </c>
    </row>
    <row r="796" spans="1:14" x14ac:dyDescent="0.3">
      <c r="A796">
        <v>1142</v>
      </c>
      <c r="B796" s="2">
        <v>42716</v>
      </c>
      <c r="C796" t="s">
        <v>2144</v>
      </c>
      <c r="D796" t="s">
        <v>428</v>
      </c>
      <c r="E796" t="s">
        <v>2145</v>
      </c>
      <c r="F796" t="s">
        <v>161</v>
      </c>
      <c r="G796" t="s">
        <v>2146</v>
      </c>
      <c r="H796" t="s">
        <v>285</v>
      </c>
      <c r="I796" s="5">
        <v>2000000</v>
      </c>
      <c r="J796">
        <v>2016</v>
      </c>
      <c r="K796">
        <v>12</v>
      </c>
      <c r="L796" t="s">
        <v>3448</v>
      </c>
      <c r="M796">
        <v>4</v>
      </c>
      <c r="N796" t="str">
        <f>TEXT(startup_funding[[#This Row],[Date]],"YYYY_MMMM")</f>
        <v>2016 Dec</v>
      </c>
    </row>
    <row r="797" spans="1:14" x14ac:dyDescent="0.3">
      <c r="A797">
        <v>1144</v>
      </c>
      <c r="B797" s="2">
        <v>42716</v>
      </c>
      <c r="C797" t="s">
        <v>2147</v>
      </c>
      <c r="D797" t="s">
        <v>837</v>
      </c>
      <c r="E797" t="s">
        <v>2148</v>
      </c>
      <c r="F797" t="s">
        <v>17</v>
      </c>
      <c r="G797" t="s">
        <v>2149</v>
      </c>
      <c r="H797" t="s">
        <v>82</v>
      </c>
      <c r="I797" s="5">
        <v>2000000</v>
      </c>
      <c r="J797">
        <v>2016</v>
      </c>
      <c r="K797">
        <v>12</v>
      </c>
      <c r="L797" t="s">
        <v>3448</v>
      </c>
      <c r="M797">
        <v>4</v>
      </c>
      <c r="N797" t="str">
        <f>TEXT(startup_funding[[#This Row],[Date]],"YYYY_MMMM")</f>
        <v>2016 Dec</v>
      </c>
    </row>
    <row r="798" spans="1:14" x14ac:dyDescent="0.3">
      <c r="A798">
        <v>1145</v>
      </c>
      <c r="B798" s="2">
        <v>42717</v>
      </c>
      <c r="C798" t="s">
        <v>2150</v>
      </c>
      <c r="D798" t="s">
        <v>428</v>
      </c>
      <c r="E798" t="s">
        <v>258</v>
      </c>
      <c r="F798" t="s">
        <v>161</v>
      </c>
      <c r="G798" t="s">
        <v>870</v>
      </c>
      <c r="H798" t="s">
        <v>285</v>
      </c>
      <c r="I798" s="5">
        <v>10000000</v>
      </c>
      <c r="J798">
        <v>2016</v>
      </c>
      <c r="K798">
        <v>12</v>
      </c>
      <c r="L798" t="s">
        <v>3448</v>
      </c>
      <c r="M798">
        <v>4</v>
      </c>
      <c r="N798" t="str">
        <f>TEXT(startup_funding[[#This Row],[Date]],"YYYY_MMMM")</f>
        <v>2016 Dec</v>
      </c>
    </row>
    <row r="799" spans="1:14" x14ac:dyDescent="0.3">
      <c r="A799">
        <v>1147</v>
      </c>
      <c r="B799" s="2">
        <v>42717</v>
      </c>
      <c r="C799" t="s">
        <v>552</v>
      </c>
      <c r="D799" t="s">
        <v>323</v>
      </c>
      <c r="E799" t="s">
        <v>2151</v>
      </c>
      <c r="F799" t="s">
        <v>161</v>
      </c>
      <c r="G799" t="s">
        <v>2152</v>
      </c>
      <c r="H799" t="s">
        <v>285</v>
      </c>
      <c r="I799" s="5">
        <v>11100000</v>
      </c>
      <c r="J799">
        <v>2016</v>
      </c>
      <c r="K799">
        <v>12</v>
      </c>
      <c r="L799" t="s">
        <v>3448</v>
      </c>
      <c r="M799">
        <v>4</v>
      </c>
      <c r="N799" t="str">
        <f>TEXT(startup_funding[[#This Row],[Date]],"YYYY_MMMM")</f>
        <v>2016 Dec</v>
      </c>
    </row>
    <row r="800" spans="1:14" x14ac:dyDescent="0.3">
      <c r="A800">
        <v>1149</v>
      </c>
      <c r="B800" s="2">
        <v>42718</v>
      </c>
      <c r="C800" t="s">
        <v>2153</v>
      </c>
      <c r="D800" t="s">
        <v>428</v>
      </c>
      <c r="E800" t="s">
        <v>2154</v>
      </c>
      <c r="F800" t="s">
        <v>161</v>
      </c>
      <c r="G800" t="s">
        <v>2155</v>
      </c>
      <c r="H800" t="s">
        <v>82</v>
      </c>
      <c r="I800" s="5">
        <v>150000</v>
      </c>
      <c r="J800">
        <v>2016</v>
      </c>
      <c r="K800">
        <v>12</v>
      </c>
      <c r="L800" t="s">
        <v>3448</v>
      </c>
      <c r="M800">
        <v>4</v>
      </c>
      <c r="N800" t="str">
        <f>TEXT(startup_funding[[#This Row],[Date]],"YYYY_MMMM")</f>
        <v>2016 Dec</v>
      </c>
    </row>
    <row r="801" spans="1:14" x14ac:dyDescent="0.3">
      <c r="A801">
        <v>1150</v>
      </c>
      <c r="B801" s="2">
        <v>42718</v>
      </c>
      <c r="C801" t="s">
        <v>1620</v>
      </c>
      <c r="D801" t="s">
        <v>428</v>
      </c>
      <c r="E801" t="s">
        <v>2156</v>
      </c>
      <c r="F801" t="s">
        <v>17</v>
      </c>
      <c r="G801" t="s">
        <v>263</v>
      </c>
      <c r="H801" t="s">
        <v>82</v>
      </c>
      <c r="I801" s="5">
        <v>1000000</v>
      </c>
      <c r="J801">
        <v>2016</v>
      </c>
      <c r="K801">
        <v>12</v>
      </c>
      <c r="L801" t="s">
        <v>3448</v>
      </c>
      <c r="M801">
        <v>4</v>
      </c>
      <c r="N801" t="str">
        <f>TEXT(startup_funding[[#This Row],[Date]],"YYYY_MMMM")</f>
        <v>2016 Dec</v>
      </c>
    </row>
    <row r="802" spans="1:14" x14ac:dyDescent="0.3">
      <c r="A802">
        <v>1153</v>
      </c>
      <c r="B802" s="2">
        <v>42718</v>
      </c>
      <c r="C802" t="s">
        <v>2157</v>
      </c>
      <c r="D802" t="s">
        <v>428</v>
      </c>
      <c r="E802" t="s">
        <v>2158</v>
      </c>
      <c r="F802" t="s">
        <v>358</v>
      </c>
      <c r="G802" t="s">
        <v>2159</v>
      </c>
      <c r="H802" t="s">
        <v>82</v>
      </c>
      <c r="I802" s="5">
        <v>297000</v>
      </c>
      <c r="J802">
        <v>2016</v>
      </c>
      <c r="K802">
        <v>12</v>
      </c>
      <c r="L802" t="s">
        <v>3448</v>
      </c>
      <c r="M802">
        <v>4</v>
      </c>
      <c r="N802" t="str">
        <f>TEXT(startup_funding[[#This Row],[Date]],"YYYY_MMMM")</f>
        <v>2016 Dec</v>
      </c>
    </row>
    <row r="803" spans="1:14" x14ac:dyDescent="0.3">
      <c r="A803">
        <v>1154</v>
      </c>
      <c r="B803" s="2">
        <v>42719</v>
      </c>
      <c r="C803" t="s">
        <v>2160</v>
      </c>
      <c r="D803" t="s">
        <v>428</v>
      </c>
      <c r="E803" t="s">
        <v>2161</v>
      </c>
      <c r="F803" t="s">
        <v>30</v>
      </c>
      <c r="G803" t="s">
        <v>2162</v>
      </c>
      <c r="H803" t="s">
        <v>82</v>
      </c>
      <c r="I803" s="5">
        <v>100000</v>
      </c>
      <c r="J803">
        <v>2016</v>
      </c>
      <c r="K803">
        <v>12</v>
      </c>
      <c r="L803" t="s">
        <v>3448</v>
      </c>
      <c r="M803">
        <v>4</v>
      </c>
      <c r="N803" t="str">
        <f>TEXT(startup_funding[[#This Row],[Date]],"YYYY_MMMM")</f>
        <v>2016 Dec</v>
      </c>
    </row>
    <row r="804" spans="1:14" x14ac:dyDescent="0.3">
      <c r="A804">
        <v>1155</v>
      </c>
      <c r="B804" s="2">
        <v>42719</v>
      </c>
      <c r="C804" t="s">
        <v>2163</v>
      </c>
      <c r="D804" t="s">
        <v>28</v>
      </c>
      <c r="E804" t="s">
        <v>2164</v>
      </c>
      <c r="F804" t="s">
        <v>19</v>
      </c>
      <c r="G804" t="s">
        <v>2165</v>
      </c>
      <c r="H804" t="s">
        <v>285</v>
      </c>
      <c r="I804" s="5">
        <v>10000000</v>
      </c>
      <c r="J804">
        <v>2016</v>
      </c>
      <c r="K804">
        <v>12</v>
      </c>
      <c r="L804" t="s">
        <v>3448</v>
      </c>
      <c r="M804">
        <v>4</v>
      </c>
      <c r="N804" t="str">
        <f>TEXT(startup_funding[[#This Row],[Date]],"YYYY_MMMM")</f>
        <v>2016 Dec</v>
      </c>
    </row>
    <row r="805" spans="1:14" x14ac:dyDescent="0.3">
      <c r="A805">
        <v>1156</v>
      </c>
      <c r="B805" s="2">
        <v>42719</v>
      </c>
      <c r="C805" t="s">
        <v>2166</v>
      </c>
      <c r="D805" t="s">
        <v>28</v>
      </c>
      <c r="E805" t="s">
        <v>2167</v>
      </c>
      <c r="F805" t="s">
        <v>19</v>
      </c>
      <c r="G805" t="s">
        <v>2168</v>
      </c>
      <c r="H805" t="s">
        <v>285</v>
      </c>
      <c r="I805" s="5">
        <v>35000000</v>
      </c>
      <c r="J805">
        <v>2016</v>
      </c>
      <c r="K805">
        <v>12</v>
      </c>
      <c r="L805" t="s">
        <v>3448</v>
      </c>
      <c r="M805">
        <v>4</v>
      </c>
      <c r="N805" t="str">
        <f>TEXT(startup_funding[[#This Row],[Date]],"YYYY_MMMM")</f>
        <v>2016 Dec</v>
      </c>
    </row>
    <row r="806" spans="1:14" x14ac:dyDescent="0.3">
      <c r="A806">
        <v>1157</v>
      </c>
      <c r="B806" s="2">
        <v>42719</v>
      </c>
      <c r="C806" t="s">
        <v>2169</v>
      </c>
      <c r="D806" t="s">
        <v>28</v>
      </c>
      <c r="E806" t="s">
        <v>2170</v>
      </c>
      <c r="F806" t="s">
        <v>19</v>
      </c>
      <c r="G806" t="s">
        <v>2171</v>
      </c>
      <c r="H806" t="s">
        <v>285</v>
      </c>
      <c r="I806" s="5">
        <v>3000000</v>
      </c>
      <c r="J806">
        <v>2016</v>
      </c>
      <c r="K806">
        <v>12</v>
      </c>
      <c r="L806" t="s">
        <v>3448</v>
      </c>
      <c r="M806">
        <v>4</v>
      </c>
      <c r="N806" t="str">
        <f>TEXT(startup_funding[[#This Row],[Date]],"YYYY_MMMM")</f>
        <v>2016 Dec</v>
      </c>
    </row>
    <row r="807" spans="1:14" x14ac:dyDescent="0.3">
      <c r="A807">
        <v>1158</v>
      </c>
      <c r="B807" s="2">
        <v>42720</v>
      </c>
      <c r="C807" t="s">
        <v>2172</v>
      </c>
      <c r="D807" t="s">
        <v>28</v>
      </c>
      <c r="E807" t="s">
        <v>2173</v>
      </c>
      <c r="F807" t="s">
        <v>123</v>
      </c>
      <c r="G807" t="s">
        <v>2174</v>
      </c>
      <c r="H807" t="s">
        <v>285</v>
      </c>
      <c r="I807" s="5">
        <v>23000000</v>
      </c>
      <c r="J807">
        <v>2016</v>
      </c>
      <c r="K807">
        <v>12</v>
      </c>
      <c r="L807" t="s">
        <v>3448</v>
      </c>
      <c r="M807">
        <v>4</v>
      </c>
      <c r="N807" t="str">
        <f>TEXT(startup_funding[[#This Row],[Date]],"YYYY_MMMM")</f>
        <v>2016 Dec</v>
      </c>
    </row>
    <row r="808" spans="1:14" x14ac:dyDescent="0.3">
      <c r="A808">
        <v>1159</v>
      </c>
      <c r="B808" s="2">
        <v>42720</v>
      </c>
      <c r="C808" t="s">
        <v>2175</v>
      </c>
      <c r="D808" t="s">
        <v>428</v>
      </c>
      <c r="E808" t="s">
        <v>2176</v>
      </c>
      <c r="F808" t="s">
        <v>17</v>
      </c>
      <c r="G808" t="s">
        <v>2177</v>
      </c>
      <c r="H808" t="s">
        <v>82</v>
      </c>
      <c r="I808" s="5">
        <v>123000</v>
      </c>
      <c r="J808">
        <v>2016</v>
      </c>
      <c r="K808">
        <v>12</v>
      </c>
      <c r="L808" t="s">
        <v>3448</v>
      </c>
      <c r="M808">
        <v>4</v>
      </c>
      <c r="N808" t="str">
        <f>TEXT(startup_funding[[#This Row],[Date]],"YYYY_MMMM")</f>
        <v>2016 Dec</v>
      </c>
    </row>
    <row r="809" spans="1:14" x14ac:dyDescent="0.3">
      <c r="A809">
        <v>1161</v>
      </c>
      <c r="B809" s="2">
        <v>42723</v>
      </c>
      <c r="C809" t="s">
        <v>228</v>
      </c>
      <c r="D809" t="s">
        <v>428</v>
      </c>
      <c r="E809" t="s">
        <v>2178</v>
      </c>
      <c r="F809" t="s">
        <v>8</v>
      </c>
      <c r="G809" t="s">
        <v>2179</v>
      </c>
      <c r="H809" t="s">
        <v>285</v>
      </c>
      <c r="I809" s="5">
        <v>7400000</v>
      </c>
      <c r="J809">
        <v>2016</v>
      </c>
      <c r="K809">
        <v>12</v>
      </c>
      <c r="L809" t="s">
        <v>3448</v>
      </c>
      <c r="M809">
        <v>4</v>
      </c>
      <c r="N809" t="str">
        <f>TEXT(startup_funding[[#This Row],[Date]],"YYYY_MMMM")</f>
        <v>2016 Dec</v>
      </c>
    </row>
    <row r="810" spans="1:14" x14ac:dyDescent="0.3">
      <c r="A810">
        <v>1165</v>
      </c>
      <c r="B810" s="2">
        <v>42724</v>
      </c>
      <c r="C810" t="s">
        <v>6</v>
      </c>
      <c r="D810" t="s">
        <v>428</v>
      </c>
      <c r="E810" t="s">
        <v>1265</v>
      </c>
      <c r="F810" t="s">
        <v>8</v>
      </c>
      <c r="G810" t="s">
        <v>2180</v>
      </c>
      <c r="H810" t="s">
        <v>285</v>
      </c>
      <c r="I810" s="5">
        <v>15000000</v>
      </c>
      <c r="J810">
        <v>2016</v>
      </c>
      <c r="K810">
        <v>12</v>
      </c>
      <c r="L810" t="s">
        <v>3448</v>
      </c>
      <c r="M810">
        <v>4</v>
      </c>
      <c r="N810" t="str">
        <f>TEXT(startup_funding[[#This Row],[Date]],"YYYY_MMMM")</f>
        <v>2016 Dec</v>
      </c>
    </row>
    <row r="811" spans="1:14" x14ac:dyDescent="0.3">
      <c r="A811">
        <v>1167</v>
      </c>
      <c r="B811" s="2">
        <v>42725</v>
      </c>
      <c r="C811" t="s">
        <v>2181</v>
      </c>
      <c r="D811" t="s">
        <v>428</v>
      </c>
      <c r="E811" t="s">
        <v>2182</v>
      </c>
      <c r="F811" t="s">
        <v>8</v>
      </c>
      <c r="G811" t="s">
        <v>2183</v>
      </c>
      <c r="H811" t="s">
        <v>82</v>
      </c>
      <c r="I811" s="5">
        <v>500000</v>
      </c>
      <c r="J811">
        <v>2016</v>
      </c>
      <c r="K811">
        <v>12</v>
      </c>
      <c r="L811" t="s">
        <v>3448</v>
      </c>
      <c r="M811">
        <v>4</v>
      </c>
      <c r="N811" t="str">
        <f>TEXT(startup_funding[[#This Row],[Date]],"YYYY_MMMM")</f>
        <v>2016 Dec</v>
      </c>
    </row>
    <row r="812" spans="1:14" x14ac:dyDescent="0.3">
      <c r="A812">
        <v>1169</v>
      </c>
      <c r="B812" s="2">
        <v>42725</v>
      </c>
      <c r="C812" t="s">
        <v>2184</v>
      </c>
      <c r="D812" t="s">
        <v>323</v>
      </c>
      <c r="E812" t="s">
        <v>2185</v>
      </c>
      <c r="F812" t="s">
        <v>22</v>
      </c>
      <c r="G812" t="s">
        <v>979</v>
      </c>
      <c r="H812" t="s">
        <v>82</v>
      </c>
      <c r="I812" s="5">
        <v>162000</v>
      </c>
      <c r="J812">
        <v>2016</v>
      </c>
      <c r="K812">
        <v>12</v>
      </c>
      <c r="L812" t="s">
        <v>3448</v>
      </c>
      <c r="M812">
        <v>4</v>
      </c>
      <c r="N812" t="str">
        <f>TEXT(startup_funding[[#This Row],[Date]],"YYYY_MMMM")</f>
        <v>2016 Dec</v>
      </c>
    </row>
    <row r="813" spans="1:14" x14ac:dyDescent="0.3">
      <c r="A813">
        <v>1171</v>
      </c>
      <c r="B813" s="2">
        <v>42726</v>
      </c>
      <c r="C813" t="s">
        <v>2186</v>
      </c>
      <c r="D813" t="s">
        <v>428</v>
      </c>
      <c r="E813" t="s">
        <v>2187</v>
      </c>
      <c r="F813" t="s">
        <v>17</v>
      </c>
      <c r="G813" t="s">
        <v>2188</v>
      </c>
      <c r="H813" t="s">
        <v>82</v>
      </c>
      <c r="I813" s="5">
        <v>324000</v>
      </c>
      <c r="J813">
        <v>2016</v>
      </c>
      <c r="K813">
        <v>12</v>
      </c>
      <c r="L813" t="s">
        <v>3448</v>
      </c>
      <c r="M813">
        <v>4</v>
      </c>
      <c r="N813" t="str">
        <f>TEXT(startup_funding[[#This Row],[Date]],"YYYY_MMMM")</f>
        <v>2016 Dec</v>
      </c>
    </row>
    <row r="814" spans="1:14" x14ac:dyDescent="0.3">
      <c r="A814">
        <v>1172</v>
      </c>
      <c r="B814" s="2">
        <v>42726</v>
      </c>
      <c r="C814" t="s">
        <v>2189</v>
      </c>
      <c r="D814" t="s">
        <v>323</v>
      </c>
      <c r="E814" t="s">
        <v>2190</v>
      </c>
      <c r="F814" t="s">
        <v>8</v>
      </c>
      <c r="G814" t="s">
        <v>2191</v>
      </c>
      <c r="H814" t="s">
        <v>82</v>
      </c>
      <c r="I814" s="5">
        <v>300000</v>
      </c>
      <c r="J814">
        <v>2016</v>
      </c>
      <c r="K814">
        <v>12</v>
      </c>
      <c r="L814" t="s">
        <v>3448</v>
      </c>
      <c r="M814">
        <v>4</v>
      </c>
      <c r="N814" t="str">
        <f>TEXT(startup_funding[[#This Row],[Date]],"YYYY_MMMM")</f>
        <v>2016 Dec</v>
      </c>
    </row>
    <row r="815" spans="1:14" x14ac:dyDescent="0.3">
      <c r="A815">
        <v>1173</v>
      </c>
      <c r="B815" s="2">
        <v>42727</v>
      </c>
      <c r="C815" t="s">
        <v>2192</v>
      </c>
      <c r="D815" t="s">
        <v>28</v>
      </c>
      <c r="E815" t="s">
        <v>2193</v>
      </c>
      <c r="F815" t="s">
        <v>8</v>
      </c>
      <c r="G815" t="s">
        <v>2194</v>
      </c>
      <c r="H815" t="s">
        <v>285</v>
      </c>
      <c r="I815" s="5">
        <v>2000000</v>
      </c>
      <c r="J815">
        <v>2016</v>
      </c>
      <c r="K815">
        <v>12</v>
      </c>
      <c r="L815" t="s">
        <v>3448</v>
      </c>
      <c r="M815">
        <v>4</v>
      </c>
      <c r="N815" t="str">
        <f>TEXT(startup_funding[[#This Row],[Date]],"YYYY_MMMM")</f>
        <v>2016 Dec</v>
      </c>
    </row>
    <row r="816" spans="1:14" x14ac:dyDescent="0.3">
      <c r="A816">
        <v>1181</v>
      </c>
      <c r="B816" s="2">
        <v>42730</v>
      </c>
      <c r="C816" t="s">
        <v>2195</v>
      </c>
      <c r="D816" t="s">
        <v>21</v>
      </c>
      <c r="E816" t="s">
        <v>2196</v>
      </c>
      <c r="F816" t="s">
        <v>161</v>
      </c>
      <c r="G816" t="s">
        <v>1571</v>
      </c>
      <c r="H816" t="s">
        <v>285</v>
      </c>
      <c r="I816" s="5">
        <v>10000000</v>
      </c>
      <c r="J816">
        <v>2016</v>
      </c>
      <c r="K816">
        <v>12</v>
      </c>
      <c r="L816" t="s">
        <v>3448</v>
      </c>
      <c r="M816">
        <v>4</v>
      </c>
      <c r="N816" t="str">
        <f>TEXT(startup_funding[[#This Row],[Date]],"YYYY_MMMM")</f>
        <v>2016 Dec</v>
      </c>
    </row>
    <row r="817" spans="1:14" x14ac:dyDescent="0.3">
      <c r="A817">
        <v>1182</v>
      </c>
      <c r="B817" s="2">
        <v>42731</v>
      </c>
      <c r="C817" t="s">
        <v>465</v>
      </c>
      <c r="D817" t="s">
        <v>323</v>
      </c>
      <c r="E817" t="s">
        <v>2197</v>
      </c>
      <c r="F817" t="s">
        <v>8</v>
      </c>
      <c r="G817" t="s">
        <v>2198</v>
      </c>
      <c r="H817" t="s">
        <v>285</v>
      </c>
      <c r="I817" s="5">
        <v>5000000</v>
      </c>
      <c r="J817">
        <v>2016</v>
      </c>
      <c r="K817">
        <v>12</v>
      </c>
      <c r="L817" t="s">
        <v>3448</v>
      </c>
      <c r="M817">
        <v>4</v>
      </c>
      <c r="N817" t="str">
        <f>TEXT(startup_funding[[#This Row],[Date]],"YYYY_MMMM")</f>
        <v>2016 Dec</v>
      </c>
    </row>
    <row r="818" spans="1:14" x14ac:dyDescent="0.3">
      <c r="A818">
        <v>1184</v>
      </c>
      <c r="B818" s="2">
        <v>42733</v>
      </c>
      <c r="C818" t="s">
        <v>389</v>
      </c>
      <c r="D818" t="s">
        <v>428</v>
      </c>
      <c r="E818" t="s">
        <v>1887</v>
      </c>
      <c r="F818" t="s">
        <v>8</v>
      </c>
      <c r="G818" t="s">
        <v>1027</v>
      </c>
      <c r="H818" t="s">
        <v>285</v>
      </c>
      <c r="I818" s="5">
        <v>1000000</v>
      </c>
      <c r="J818">
        <v>2016</v>
      </c>
      <c r="K818">
        <v>12</v>
      </c>
      <c r="L818" t="s">
        <v>3448</v>
      </c>
      <c r="M818">
        <v>4</v>
      </c>
      <c r="N818" t="str">
        <f>TEXT(startup_funding[[#This Row],[Date]],"YYYY_MMMM")</f>
        <v>2016 Dec</v>
      </c>
    </row>
    <row r="819" spans="1:14" x14ac:dyDescent="0.3">
      <c r="A819">
        <v>1188</v>
      </c>
      <c r="B819" s="2">
        <v>42675</v>
      </c>
      <c r="C819" t="s">
        <v>2199</v>
      </c>
      <c r="D819" t="s">
        <v>428</v>
      </c>
      <c r="E819" t="s">
        <v>2200</v>
      </c>
      <c r="F819" t="s">
        <v>17</v>
      </c>
      <c r="G819" t="s">
        <v>2201</v>
      </c>
      <c r="H819" t="s">
        <v>82</v>
      </c>
      <c r="I819" s="5">
        <v>200000</v>
      </c>
      <c r="J819">
        <v>2016</v>
      </c>
      <c r="K819">
        <v>11</v>
      </c>
      <c r="L819" t="s">
        <v>3449</v>
      </c>
      <c r="M819">
        <v>4</v>
      </c>
      <c r="N819" t="str">
        <f>TEXT(startup_funding[[#This Row],[Date]],"YYYY_MMMM")</f>
        <v>2016 Nov</v>
      </c>
    </row>
    <row r="820" spans="1:14" x14ac:dyDescent="0.3">
      <c r="A820">
        <v>1189</v>
      </c>
      <c r="B820" s="2">
        <v>42676</v>
      </c>
      <c r="C820" t="s">
        <v>2202</v>
      </c>
      <c r="D820" t="s">
        <v>428</v>
      </c>
      <c r="E820" t="s">
        <v>2203</v>
      </c>
      <c r="F820" t="s">
        <v>22</v>
      </c>
      <c r="G820" t="s">
        <v>2204</v>
      </c>
      <c r="H820" t="s">
        <v>285</v>
      </c>
      <c r="I820" s="5">
        <v>55000000</v>
      </c>
      <c r="J820">
        <v>2016</v>
      </c>
      <c r="K820">
        <v>11</v>
      </c>
      <c r="L820" t="s">
        <v>3449</v>
      </c>
      <c r="M820">
        <v>4</v>
      </c>
      <c r="N820" t="str">
        <f>TEXT(startup_funding[[#This Row],[Date]],"YYYY_MMMM")</f>
        <v>2016 Nov</v>
      </c>
    </row>
    <row r="821" spans="1:14" x14ac:dyDescent="0.3">
      <c r="A821">
        <v>1193</v>
      </c>
      <c r="B821" s="2">
        <v>42677</v>
      </c>
      <c r="C821" t="s">
        <v>2205</v>
      </c>
      <c r="D821" t="s">
        <v>28</v>
      </c>
      <c r="E821" t="s">
        <v>2206</v>
      </c>
      <c r="F821" t="s">
        <v>22</v>
      </c>
      <c r="G821" t="s">
        <v>147</v>
      </c>
      <c r="H821" t="s">
        <v>285</v>
      </c>
      <c r="I821" s="5">
        <v>6000000</v>
      </c>
      <c r="J821">
        <v>2016</v>
      </c>
      <c r="K821">
        <v>11</v>
      </c>
      <c r="L821" t="s">
        <v>3449</v>
      </c>
      <c r="M821">
        <v>4</v>
      </c>
      <c r="N821" t="str">
        <f>TEXT(startup_funding[[#This Row],[Date]],"YYYY_MMMM")</f>
        <v>2016 Nov</v>
      </c>
    </row>
    <row r="822" spans="1:14" x14ac:dyDescent="0.3">
      <c r="A822">
        <v>1195</v>
      </c>
      <c r="B822" s="2">
        <v>42677</v>
      </c>
      <c r="C822" t="s">
        <v>2207</v>
      </c>
      <c r="D822" t="s">
        <v>428</v>
      </c>
      <c r="E822" t="s">
        <v>2208</v>
      </c>
      <c r="F822" t="s">
        <v>59</v>
      </c>
      <c r="G822" t="s">
        <v>2209</v>
      </c>
      <c r="H822" t="s">
        <v>285</v>
      </c>
      <c r="I822" s="5">
        <v>10000000</v>
      </c>
      <c r="J822">
        <v>2016</v>
      </c>
      <c r="K822">
        <v>11</v>
      </c>
      <c r="L822" t="s">
        <v>3449</v>
      </c>
      <c r="M822">
        <v>4</v>
      </c>
      <c r="N822" t="str">
        <f>TEXT(startup_funding[[#This Row],[Date]],"YYYY_MMMM")</f>
        <v>2016 Nov</v>
      </c>
    </row>
    <row r="823" spans="1:14" x14ac:dyDescent="0.3">
      <c r="A823">
        <v>1197</v>
      </c>
      <c r="B823" s="2">
        <v>42678</v>
      </c>
      <c r="C823" t="s">
        <v>2210</v>
      </c>
      <c r="D823" t="s">
        <v>21</v>
      </c>
      <c r="E823" t="s">
        <v>2211</v>
      </c>
      <c r="F823" t="s">
        <v>8</v>
      </c>
      <c r="G823" t="s">
        <v>2212</v>
      </c>
      <c r="H823" t="s">
        <v>285</v>
      </c>
      <c r="I823" s="5">
        <v>1000000</v>
      </c>
      <c r="J823">
        <v>2016</v>
      </c>
      <c r="K823">
        <v>11</v>
      </c>
      <c r="L823" t="s">
        <v>3449</v>
      </c>
      <c r="M823">
        <v>4</v>
      </c>
      <c r="N823" t="str">
        <f>TEXT(startup_funding[[#This Row],[Date]],"YYYY_MMMM")</f>
        <v>2016 Nov</v>
      </c>
    </row>
    <row r="824" spans="1:14" x14ac:dyDescent="0.3">
      <c r="A824">
        <v>1198</v>
      </c>
      <c r="B824" s="2">
        <v>42678</v>
      </c>
      <c r="C824" t="s">
        <v>2213</v>
      </c>
      <c r="D824" t="s">
        <v>28</v>
      </c>
      <c r="E824" t="s">
        <v>2214</v>
      </c>
      <c r="F824" t="s">
        <v>17</v>
      </c>
      <c r="G824" t="s">
        <v>2215</v>
      </c>
      <c r="H824" t="s">
        <v>82</v>
      </c>
      <c r="I824" s="5">
        <v>150000</v>
      </c>
      <c r="J824">
        <v>2016</v>
      </c>
      <c r="K824">
        <v>11</v>
      </c>
      <c r="L824" t="s">
        <v>3449</v>
      </c>
      <c r="M824">
        <v>4</v>
      </c>
      <c r="N824" t="str">
        <f>TEXT(startup_funding[[#This Row],[Date]],"YYYY_MMMM")</f>
        <v>2016 Nov</v>
      </c>
    </row>
    <row r="825" spans="1:14" x14ac:dyDescent="0.3">
      <c r="A825">
        <v>1201</v>
      </c>
      <c r="B825" s="2">
        <v>42679</v>
      </c>
      <c r="C825" t="s">
        <v>2216</v>
      </c>
      <c r="D825" t="s">
        <v>323</v>
      </c>
      <c r="E825" t="s">
        <v>2217</v>
      </c>
      <c r="F825" t="s">
        <v>17</v>
      </c>
      <c r="G825" t="s">
        <v>2218</v>
      </c>
      <c r="H825" t="s">
        <v>82</v>
      </c>
      <c r="I825" s="5">
        <v>45000</v>
      </c>
      <c r="J825">
        <v>2016</v>
      </c>
      <c r="K825">
        <v>11</v>
      </c>
      <c r="L825" t="s">
        <v>3449</v>
      </c>
      <c r="M825">
        <v>4</v>
      </c>
      <c r="N825" t="str">
        <f>TEXT(startup_funding[[#This Row],[Date]],"YYYY_MMMM")</f>
        <v>2016 Nov</v>
      </c>
    </row>
    <row r="826" spans="1:14" x14ac:dyDescent="0.3">
      <c r="A826">
        <v>1202</v>
      </c>
      <c r="B826" s="2">
        <v>42679</v>
      </c>
      <c r="C826" t="s">
        <v>671</v>
      </c>
      <c r="D826" t="s">
        <v>323</v>
      </c>
      <c r="E826" t="s">
        <v>2219</v>
      </c>
      <c r="F826" t="s">
        <v>19</v>
      </c>
      <c r="G826" t="s">
        <v>2220</v>
      </c>
      <c r="H826" t="s">
        <v>285</v>
      </c>
      <c r="I826" s="5">
        <v>3000000</v>
      </c>
      <c r="J826">
        <v>2016</v>
      </c>
      <c r="K826">
        <v>11</v>
      </c>
      <c r="L826" t="s">
        <v>3449</v>
      </c>
      <c r="M826">
        <v>4</v>
      </c>
      <c r="N826" t="str">
        <f>TEXT(startup_funding[[#This Row],[Date]],"YYYY_MMMM")</f>
        <v>2016 Nov</v>
      </c>
    </row>
    <row r="827" spans="1:14" x14ac:dyDescent="0.3">
      <c r="A827">
        <v>1203</v>
      </c>
      <c r="B827" s="2">
        <v>42681</v>
      </c>
      <c r="C827" t="s">
        <v>41</v>
      </c>
      <c r="D827" t="s">
        <v>28</v>
      </c>
      <c r="E827" t="s">
        <v>2221</v>
      </c>
      <c r="F827" t="s">
        <v>161</v>
      </c>
      <c r="G827" t="s">
        <v>1324</v>
      </c>
      <c r="H827" t="s">
        <v>285</v>
      </c>
      <c r="I827" s="5">
        <v>75000000</v>
      </c>
      <c r="J827">
        <v>2016</v>
      </c>
      <c r="K827">
        <v>11</v>
      </c>
      <c r="L827" t="s">
        <v>3449</v>
      </c>
      <c r="M827">
        <v>4</v>
      </c>
      <c r="N827" t="str">
        <f>TEXT(startup_funding[[#This Row],[Date]],"YYYY_MMMM")</f>
        <v>2016 Nov</v>
      </c>
    </row>
    <row r="828" spans="1:14" x14ac:dyDescent="0.3">
      <c r="A828">
        <v>1204</v>
      </c>
      <c r="B828" s="2">
        <v>42681</v>
      </c>
      <c r="C828" t="s">
        <v>2222</v>
      </c>
      <c r="D828" t="s">
        <v>428</v>
      </c>
      <c r="E828" t="s">
        <v>2223</v>
      </c>
      <c r="F828" t="s">
        <v>19</v>
      </c>
      <c r="G828" t="s">
        <v>2224</v>
      </c>
      <c r="H828" t="s">
        <v>285</v>
      </c>
      <c r="I828" s="5">
        <v>3000000</v>
      </c>
      <c r="J828">
        <v>2016</v>
      </c>
      <c r="K828">
        <v>11</v>
      </c>
      <c r="L828" t="s">
        <v>3449</v>
      </c>
      <c r="M828">
        <v>4</v>
      </c>
      <c r="N828" t="str">
        <f>TEXT(startup_funding[[#This Row],[Date]],"YYYY_MMMM")</f>
        <v>2016 Nov</v>
      </c>
    </row>
    <row r="829" spans="1:14" x14ac:dyDescent="0.3">
      <c r="A829">
        <v>1205</v>
      </c>
      <c r="B829" s="2">
        <v>42683</v>
      </c>
      <c r="C829" t="s">
        <v>2225</v>
      </c>
      <c r="D829" t="s">
        <v>428</v>
      </c>
      <c r="E829" t="s">
        <v>2226</v>
      </c>
      <c r="F829" t="s">
        <v>17</v>
      </c>
      <c r="G829" t="s">
        <v>2227</v>
      </c>
      <c r="H829" t="s">
        <v>285</v>
      </c>
      <c r="I829" s="5">
        <v>2000000</v>
      </c>
      <c r="J829">
        <v>2016</v>
      </c>
      <c r="K829">
        <v>11</v>
      </c>
      <c r="L829" t="s">
        <v>3449</v>
      </c>
      <c r="M829">
        <v>4</v>
      </c>
      <c r="N829" t="str">
        <f>TEXT(startup_funding[[#This Row],[Date]],"YYYY_MMMM")</f>
        <v>2016 Nov</v>
      </c>
    </row>
    <row r="830" spans="1:14" x14ac:dyDescent="0.3">
      <c r="A830">
        <v>1206</v>
      </c>
      <c r="B830" s="2">
        <v>42683</v>
      </c>
      <c r="C830" t="s">
        <v>2042</v>
      </c>
      <c r="D830" t="s">
        <v>428</v>
      </c>
      <c r="E830" t="s">
        <v>2228</v>
      </c>
      <c r="F830" t="s">
        <v>161</v>
      </c>
      <c r="G830" t="s">
        <v>2229</v>
      </c>
      <c r="H830" t="s">
        <v>285</v>
      </c>
      <c r="I830" s="5">
        <v>12000000</v>
      </c>
      <c r="J830">
        <v>2016</v>
      </c>
      <c r="K830">
        <v>11</v>
      </c>
      <c r="L830" t="s">
        <v>3449</v>
      </c>
      <c r="M830">
        <v>4</v>
      </c>
      <c r="N830" t="str">
        <f>TEXT(startup_funding[[#This Row],[Date]],"YYYY_MMMM")</f>
        <v>2016 Nov</v>
      </c>
    </row>
    <row r="831" spans="1:14" x14ac:dyDescent="0.3">
      <c r="A831">
        <v>1207</v>
      </c>
      <c r="B831" s="2">
        <v>42684</v>
      </c>
      <c r="C831" t="s">
        <v>2230</v>
      </c>
      <c r="D831" t="s">
        <v>428</v>
      </c>
      <c r="E831" t="s">
        <v>2231</v>
      </c>
      <c r="F831" t="s">
        <v>17</v>
      </c>
      <c r="G831" t="s">
        <v>2232</v>
      </c>
      <c r="H831" t="s">
        <v>285</v>
      </c>
      <c r="I831" s="5">
        <v>1000000</v>
      </c>
      <c r="J831">
        <v>2016</v>
      </c>
      <c r="K831">
        <v>11</v>
      </c>
      <c r="L831" t="s">
        <v>3449</v>
      </c>
      <c r="M831">
        <v>4</v>
      </c>
      <c r="N831" t="str">
        <f>TEXT(startup_funding[[#This Row],[Date]],"YYYY_MMMM")</f>
        <v>2016 Nov</v>
      </c>
    </row>
    <row r="832" spans="1:14" x14ac:dyDescent="0.3">
      <c r="A832">
        <v>1211</v>
      </c>
      <c r="B832" s="2">
        <v>42688</v>
      </c>
      <c r="C832" t="s">
        <v>2233</v>
      </c>
      <c r="D832" t="s">
        <v>28</v>
      </c>
      <c r="E832" t="s">
        <v>2234</v>
      </c>
      <c r="F832" t="s">
        <v>959</v>
      </c>
      <c r="G832" t="s">
        <v>2235</v>
      </c>
      <c r="H832" t="s">
        <v>285</v>
      </c>
      <c r="I832" s="5">
        <v>3000000</v>
      </c>
      <c r="J832">
        <v>2016</v>
      </c>
      <c r="K832">
        <v>11</v>
      </c>
      <c r="L832" t="s">
        <v>3449</v>
      </c>
      <c r="M832">
        <v>4</v>
      </c>
      <c r="N832" t="str">
        <f>TEXT(startup_funding[[#This Row],[Date]],"YYYY_MMMM")</f>
        <v>2016 Nov</v>
      </c>
    </row>
    <row r="833" spans="1:14" x14ac:dyDescent="0.3">
      <c r="A833">
        <v>1212</v>
      </c>
      <c r="B833" s="2">
        <v>42688</v>
      </c>
      <c r="C833" t="s">
        <v>2236</v>
      </c>
      <c r="D833" t="s">
        <v>28</v>
      </c>
      <c r="E833" t="s">
        <v>2237</v>
      </c>
      <c r="F833" t="s">
        <v>30</v>
      </c>
      <c r="G833" t="s">
        <v>1720</v>
      </c>
      <c r="H833" t="s">
        <v>285</v>
      </c>
      <c r="I833" s="5">
        <v>2000000</v>
      </c>
      <c r="J833">
        <v>2016</v>
      </c>
      <c r="K833">
        <v>11</v>
      </c>
      <c r="L833" t="s">
        <v>3449</v>
      </c>
      <c r="M833">
        <v>4</v>
      </c>
      <c r="N833" t="str">
        <f>TEXT(startup_funding[[#This Row],[Date]],"YYYY_MMMM")</f>
        <v>2016 Nov</v>
      </c>
    </row>
    <row r="834" spans="1:14" x14ac:dyDescent="0.3">
      <c r="A834">
        <v>1214</v>
      </c>
      <c r="B834" s="2">
        <v>42689</v>
      </c>
      <c r="C834" t="s">
        <v>1199</v>
      </c>
      <c r="D834" t="s">
        <v>323</v>
      </c>
      <c r="E834" t="s">
        <v>2238</v>
      </c>
      <c r="F834" t="s">
        <v>8</v>
      </c>
      <c r="G834" t="s">
        <v>2239</v>
      </c>
      <c r="H834" t="s">
        <v>285</v>
      </c>
      <c r="I834" s="5">
        <v>6000000</v>
      </c>
      <c r="J834">
        <v>2016</v>
      </c>
      <c r="K834">
        <v>11</v>
      </c>
      <c r="L834" t="s">
        <v>3449</v>
      </c>
      <c r="M834">
        <v>4</v>
      </c>
      <c r="N834" t="str">
        <f>TEXT(startup_funding[[#This Row],[Date]],"YYYY_MMMM")</f>
        <v>2016 Nov</v>
      </c>
    </row>
    <row r="835" spans="1:14" x14ac:dyDescent="0.3">
      <c r="A835">
        <v>1215</v>
      </c>
      <c r="B835" s="2">
        <v>42689</v>
      </c>
      <c r="C835" t="s">
        <v>2240</v>
      </c>
      <c r="D835" t="s">
        <v>28</v>
      </c>
      <c r="E835" t="s">
        <v>2241</v>
      </c>
      <c r="F835" t="s">
        <v>8</v>
      </c>
      <c r="G835" t="s">
        <v>2242</v>
      </c>
      <c r="H835" t="s">
        <v>285</v>
      </c>
      <c r="I835" s="5">
        <v>4000000</v>
      </c>
      <c r="J835">
        <v>2016</v>
      </c>
      <c r="K835">
        <v>11</v>
      </c>
      <c r="L835" t="s">
        <v>3449</v>
      </c>
      <c r="M835">
        <v>4</v>
      </c>
      <c r="N835" t="str">
        <f>TEXT(startup_funding[[#This Row],[Date]],"YYYY_MMMM")</f>
        <v>2016 Nov</v>
      </c>
    </row>
    <row r="836" spans="1:14" x14ac:dyDescent="0.3">
      <c r="A836">
        <v>1216</v>
      </c>
      <c r="B836" s="2">
        <v>42690</v>
      </c>
      <c r="C836" t="s">
        <v>2243</v>
      </c>
      <c r="D836" t="s">
        <v>28</v>
      </c>
      <c r="E836" t="s">
        <v>2244</v>
      </c>
      <c r="F836" t="s">
        <v>8</v>
      </c>
      <c r="G836" t="s">
        <v>2245</v>
      </c>
      <c r="H836" t="s">
        <v>285</v>
      </c>
      <c r="I836" s="5">
        <v>5000000</v>
      </c>
      <c r="J836">
        <v>2016</v>
      </c>
      <c r="K836">
        <v>11</v>
      </c>
      <c r="L836" t="s">
        <v>3449</v>
      </c>
      <c r="M836">
        <v>4</v>
      </c>
      <c r="N836" t="str">
        <f>TEXT(startup_funding[[#This Row],[Date]],"YYYY_MMMM")</f>
        <v>2016 Nov</v>
      </c>
    </row>
    <row r="837" spans="1:14" x14ac:dyDescent="0.3">
      <c r="A837">
        <v>1218</v>
      </c>
      <c r="B837" s="2">
        <v>42691</v>
      </c>
      <c r="C837" t="s">
        <v>2246</v>
      </c>
      <c r="D837" t="s">
        <v>323</v>
      </c>
      <c r="E837" t="s">
        <v>1581</v>
      </c>
      <c r="F837" t="s">
        <v>17</v>
      </c>
      <c r="G837" t="s">
        <v>2247</v>
      </c>
      <c r="H837" t="s">
        <v>285</v>
      </c>
      <c r="I837" s="5">
        <v>13500000</v>
      </c>
      <c r="J837">
        <v>2016</v>
      </c>
      <c r="K837">
        <v>11</v>
      </c>
      <c r="L837" t="s">
        <v>3449</v>
      </c>
      <c r="M837">
        <v>4</v>
      </c>
      <c r="N837" t="str">
        <f>TEXT(startup_funding[[#This Row],[Date]],"YYYY_MMMM")</f>
        <v>2016 Nov</v>
      </c>
    </row>
    <row r="838" spans="1:14" x14ac:dyDescent="0.3">
      <c r="A838">
        <v>1221</v>
      </c>
      <c r="B838" s="2">
        <v>42691</v>
      </c>
      <c r="C838" t="s">
        <v>2248</v>
      </c>
      <c r="D838" t="s">
        <v>428</v>
      </c>
      <c r="E838" t="s">
        <v>2249</v>
      </c>
      <c r="F838" t="s">
        <v>19</v>
      </c>
      <c r="G838" t="s">
        <v>2250</v>
      </c>
      <c r="H838" t="s">
        <v>82</v>
      </c>
      <c r="I838" s="5">
        <v>147000</v>
      </c>
      <c r="J838">
        <v>2016</v>
      </c>
      <c r="K838">
        <v>11</v>
      </c>
      <c r="L838" t="s">
        <v>3449</v>
      </c>
      <c r="M838">
        <v>4</v>
      </c>
      <c r="N838" t="str">
        <f>TEXT(startup_funding[[#This Row],[Date]],"YYYY_MMMM")</f>
        <v>2016 Nov</v>
      </c>
    </row>
    <row r="839" spans="1:14" x14ac:dyDescent="0.3">
      <c r="A839">
        <v>1222</v>
      </c>
      <c r="B839" s="2">
        <v>42692</v>
      </c>
      <c r="C839" t="s">
        <v>2251</v>
      </c>
      <c r="D839" t="s">
        <v>3547</v>
      </c>
      <c r="E839" t="s">
        <v>2252</v>
      </c>
      <c r="F839" t="s">
        <v>17</v>
      </c>
      <c r="G839" t="s">
        <v>2253</v>
      </c>
      <c r="H839" t="s">
        <v>82</v>
      </c>
      <c r="I839" s="5">
        <v>1000000</v>
      </c>
      <c r="J839">
        <v>2016</v>
      </c>
      <c r="K839">
        <v>11</v>
      </c>
      <c r="L839" t="s">
        <v>3449</v>
      </c>
      <c r="M839">
        <v>4</v>
      </c>
      <c r="N839" t="str">
        <f>TEXT(startup_funding[[#This Row],[Date]],"YYYY_MMMM")</f>
        <v>2016 Nov</v>
      </c>
    </row>
    <row r="840" spans="1:14" x14ac:dyDescent="0.3">
      <c r="A840">
        <v>1225</v>
      </c>
      <c r="B840" s="2">
        <v>42695</v>
      </c>
      <c r="C840" t="s">
        <v>2254</v>
      </c>
      <c r="D840" t="s">
        <v>428</v>
      </c>
      <c r="E840" t="s">
        <v>2255</v>
      </c>
      <c r="F840" t="s">
        <v>161</v>
      </c>
      <c r="G840" t="s">
        <v>2256</v>
      </c>
      <c r="H840" t="s">
        <v>82</v>
      </c>
      <c r="I840" s="5">
        <v>90000</v>
      </c>
      <c r="J840">
        <v>2016</v>
      </c>
      <c r="K840">
        <v>11</v>
      </c>
      <c r="L840" t="s">
        <v>3449</v>
      </c>
      <c r="M840">
        <v>4</v>
      </c>
      <c r="N840" t="str">
        <f>TEXT(startup_funding[[#This Row],[Date]],"YYYY_MMMM")</f>
        <v>2016 Nov</v>
      </c>
    </row>
    <row r="841" spans="1:14" x14ac:dyDescent="0.3">
      <c r="A841">
        <v>1226</v>
      </c>
      <c r="B841" s="2">
        <v>42695</v>
      </c>
      <c r="C841" t="s">
        <v>2257</v>
      </c>
      <c r="D841" t="s">
        <v>28</v>
      </c>
      <c r="E841" t="s">
        <v>2258</v>
      </c>
      <c r="F841" t="s">
        <v>161</v>
      </c>
      <c r="G841" t="s">
        <v>2259</v>
      </c>
      <c r="H841" t="s">
        <v>82</v>
      </c>
      <c r="I841" s="5">
        <v>650000</v>
      </c>
      <c r="J841">
        <v>2016</v>
      </c>
      <c r="K841">
        <v>11</v>
      </c>
      <c r="L841" t="s">
        <v>3449</v>
      </c>
      <c r="M841">
        <v>4</v>
      </c>
      <c r="N841" t="str">
        <f>TEXT(startup_funding[[#This Row],[Date]],"YYYY_MMMM")</f>
        <v>2016 Nov</v>
      </c>
    </row>
    <row r="842" spans="1:14" x14ac:dyDescent="0.3">
      <c r="A842">
        <v>1227</v>
      </c>
      <c r="B842" s="2">
        <v>42696</v>
      </c>
      <c r="C842" t="s">
        <v>3561</v>
      </c>
      <c r="D842" t="s">
        <v>428</v>
      </c>
      <c r="E842" t="s">
        <v>2260</v>
      </c>
      <c r="F842" t="s">
        <v>19</v>
      </c>
      <c r="G842" t="s">
        <v>1679</v>
      </c>
      <c r="H842" t="s">
        <v>285</v>
      </c>
      <c r="I842" s="5">
        <v>5000000</v>
      </c>
      <c r="J842">
        <v>2016</v>
      </c>
      <c r="K842">
        <v>11</v>
      </c>
      <c r="L842" t="s">
        <v>3449</v>
      </c>
      <c r="M842">
        <v>4</v>
      </c>
      <c r="N842" t="str">
        <f>TEXT(startup_funding[[#This Row],[Date]],"YYYY_MMMM")</f>
        <v>2016 Nov</v>
      </c>
    </row>
    <row r="843" spans="1:14" x14ac:dyDescent="0.3">
      <c r="A843">
        <v>1228</v>
      </c>
      <c r="B843" s="2">
        <v>42696</v>
      </c>
      <c r="C843" t="s">
        <v>2261</v>
      </c>
      <c r="D843" t="s">
        <v>428</v>
      </c>
      <c r="E843" t="s">
        <v>2262</v>
      </c>
      <c r="F843" t="s">
        <v>8</v>
      </c>
      <c r="G843" t="s">
        <v>2263</v>
      </c>
      <c r="H843" t="s">
        <v>82</v>
      </c>
      <c r="I843" s="5">
        <v>147000</v>
      </c>
      <c r="J843">
        <v>2016</v>
      </c>
      <c r="K843">
        <v>11</v>
      </c>
      <c r="L843" t="s">
        <v>3449</v>
      </c>
      <c r="M843">
        <v>4</v>
      </c>
      <c r="N843" t="str">
        <f>TEXT(startup_funding[[#This Row],[Date]],"YYYY_MMMM")</f>
        <v>2016 Nov</v>
      </c>
    </row>
    <row r="844" spans="1:14" x14ac:dyDescent="0.3">
      <c r="A844">
        <v>1230</v>
      </c>
      <c r="B844" s="2">
        <v>42696</v>
      </c>
      <c r="C844" t="s">
        <v>2264</v>
      </c>
      <c r="D844" t="s">
        <v>28</v>
      </c>
      <c r="E844" t="s">
        <v>2265</v>
      </c>
      <c r="F844" t="s">
        <v>8</v>
      </c>
      <c r="G844" t="s">
        <v>147</v>
      </c>
      <c r="H844" t="s">
        <v>285</v>
      </c>
      <c r="I844" s="5">
        <v>5000000</v>
      </c>
      <c r="J844">
        <v>2016</v>
      </c>
      <c r="K844">
        <v>11</v>
      </c>
      <c r="L844" t="s">
        <v>3449</v>
      </c>
      <c r="M844">
        <v>4</v>
      </c>
      <c r="N844" t="str">
        <f>TEXT(startup_funding[[#This Row],[Date]],"YYYY_MMMM")</f>
        <v>2016 Nov</v>
      </c>
    </row>
    <row r="845" spans="1:14" x14ac:dyDescent="0.3">
      <c r="A845">
        <v>1233</v>
      </c>
      <c r="B845" s="2">
        <v>42697</v>
      </c>
      <c r="C845" t="s">
        <v>2266</v>
      </c>
      <c r="D845" t="s">
        <v>428</v>
      </c>
      <c r="E845" t="s">
        <v>2267</v>
      </c>
      <c r="F845" t="s">
        <v>8</v>
      </c>
      <c r="G845" t="s">
        <v>2268</v>
      </c>
      <c r="H845" t="s">
        <v>285</v>
      </c>
      <c r="I845" s="5">
        <v>20000000</v>
      </c>
      <c r="J845">
        <v>2016</v>
      </c>
      <c r="K845">
        <v>11</v>
      </c>
      <c r="L845" t="s">
        <v>3449</v>
      </c>
      <c r="M845">
        <v>4</v>
      </c>
      <c r="N845" t="str">
        <f>TEXT(startup_funding[[#This Row],[Date]],"YYYY_MMMM")</f>
        <v>2016 Nov</v>
      </c>
    </row>
    <row r="846" spans="1:14" x14ac:dyDescent="0.3">
      <c r="A846">
        <v>1234</v>
      </c>
      <c r="B846" s="2">
        <v>42697</v>
      </c>
      <c r="C846" t="s">
        <v>2269</v>
      </c>
      <c r="D846" t="s">
        <v>28</v>
      </c>
      <c r="E846" t="s">
        <v>2270</v>
      </c>
      <c r="F846" t="s">
        <v>19</v>
      </c>
      <c r="G846" t="s">
        <v>2271</v>
      </c>
      <c r="H846" t="s">
        <v>82</v>
      </c>
      <c r="I846" s="5">
        <v>600000</v>
      </c>
      <c r="J846">
        <v>2016</v>
      </c>
      <c r="K846">
        <v>11</v>
      </c>
      <c r="L846" t="s">
        <v>3449</v>
      </c>
      <c r="M846">
        <v>4</v>
      </c>
      <c r="N846" t="str">
        <f>TEXT(startup_funding[[#This Row],[Date]],"YYYY_MMMM")</f>
        <v>2016 Nov</v>
      </c>
    </row>
    <row r="847" spans="1:14" x14ac:dyDescent="0.3">
      <c r="A847">
        <v>1235</v>
      </c>
      <c r="B847" s="2">
        <v>42697</v>
      </c>
      <c r="C847" t="s">
        <v>108</v>
      </c>
      <c r="D847" t="s">
        <v>323</v>
      </c>
      <c r="E847" t="s">
        <v>924</v>
      </c>
      <c r="F847" t="s">
        <v>8</v>
      </c>
      <c r="G847" t="s">
        <v>2272</v>
      </c>
      <c r="H847" t="s">
        <v>285</v>
      </c>
      <c r="I847" s="5">
        <v>10000000</v>
      </c>
      <c r="J847">
        <v>2016</v>
      </c>
      <c r="K847">
        <v>11</v>
      </c>
      <c r="L847" t="s">
        <v>3449</v>
      </c>
      <c r="M847">
        <v>4</v>
      </c>
      <c r="N847" t="str">
        <f>TEXT(startup_funding[[#This Row],[Date]],"YYYY_MMMM")</f>
        <v>2016 Nov</v>
      </c>
    </row>
    <row r="848" spans="1:14" x14ac:dyDescent="0.3">
      <c r="A848">
        <v>1238</v>
      </c>
      <c r="B848" s="2">
        <v>42698</v>
      </c>
      <c r="C848" t="s">
        <v>975</v>
      </c>
      <c r="D848" t="s">
        <v>428</v>
      </c>
      <c r="E848" t="s">
        <v>2273</v>
      </c>
      <c r="F848" t="s">
        <v>19</v>
      </c>
      <c r="G848" t="s">
        <v>2274</v>
      </c>
      <c r="H848" t="s">
        <v>285</v>
      </c>
      <c r="I848" s="5">
        <v>4000000</v>
      </c>
      <c r="J848">
        <v>2016</v>
      </c>
      <c r="K848">
        <v>11</v>
      </c>
      <c r="L848" t="s">
        <v>3449</v>
      </c>
      <c r="M848">
        <v>4</v>
      </c>
      <c r="N848" t="str">
        <f>TEXT(startup_funding[[#This Row],[Date]],"YYYY_MMMM")</f>
        <v>2016 Nov</v>
      </c>
    </row>
    <row r="849" spans="1:14" x14ac:dyDescent="0.3">
      <c r="A849">
        <v>1246</v>
      </c>
      <c r="B849" s="2">
        <v>42702</v>
      </c>
      <c r="C849" t="s">
        <v>2275</v>
      </c>
      <c r="D849" t="s">
        <v>323</v>
      </c>
      <c r="E849" t="s">
        <v>2276</v>
      </c>
      <c r="F849" t="s">
        <v>335</v>
      </c>
      <c r="G849" t="s">
        <v>2277</v>
      </c>
      <c r="H849" t="s">
        <v>285</v>
      </c>
      <c r="I849" s="5">
        <v>2000000</v>
      </c>
      <c r="J849">
        <v>2016</v>
      </c>
      <c r="K849">
        <v>11</v>
      </c>
      <c r="L849" t="s">
        <v>3449</v>
      </c>
      <c r="M849">
        <v>4</v>
      </c>
      <c r="N849" t="str">
        <f>TEXT(startup_funding[[#This Row],[Date]],"YYYY_MMMM")</f>
        <v>2016 Nov</v>
      </c>
    </row>
    <row r="850" spans="1:14" x14ac:dyDescent="0.3">
      <c r="A850">
        <v>1248</v>
      </c>
      <c r="B850" s="2">
        <v>42703</v>
      </c>
      <c r="C850" t="s">
        <v>2278</v>
      </c>
      <c r="D850" t="s">
        <v>428</v>
      </c>
      <c r="E850" t="s">
        <v>2279</v>
      </c>
      <c r="F850" t="s">
        <v>17</v>
      </c>
      <c r="G850" t="s">
        <v>2280</v>
      </c>
      <c r="H850" t="s">
        <v>285</v>
      </c>
      <c r="I850" s="5">
        <v>3000000</v>
      </c>
      <c r="J850">
        <v>2016</v>
      </c>
      <c r="K850">
        <v>11</v>
      </c>
      <c r="L850" t="s">
        <v>3449</v>
      </c>
      <c r="M850">
        <v>4</v>
      </c>
      <c r="N850" t="str">
        <f>TEXT(startup_funding[[#This Row],[Date]],"YYYY_MMMM")</f>
        <v>2016 Nov</v>
      </c>
    </row>
    <row r="851" spans="1:14" x14ac:dyDescent="0.3">
      <c r="A851">
        <v>1249</v>
      </c>
      <c r="B851" s="2">
        <v>42704</v>
      </c>
      <c r="C851" t="s">
        <v>1025</v>
      </c>
      <c r="D851" t="s">
        <v>428</v>
      </c>
      <c r="E851" t="s">
        <v>2281</v>
      </c>
      <c r="F851" t="s">
        <v>2015</v>
      </c>
      <c r="G851" t="s">
        <v>2282</v>
      </c>
      <c r="H851" t="s">
        <v>285</v>
      </c>
      <c r="I851" s="5">
        <v>1000000</v>
      </c>
      <c r="J851">
        <v>2016</v>
      </c>
      <c r="K851">
        <v>11</v>
      </c>
      <c r="L851" t="s">
        <v>3449</v>
      </c>
      <c r="M851">
        <v>4</v>
      </c>
      <c r="N851" t="str">
        <f>TEXT(startup_funding[[#This Row],[Date]],"YYYY_MMMM")</f>
        <v>2016 Nov</v>
      </c>
    </row>
    <row r="852" spans="1:14" x14ac:dyDescent="0.3">
      <c r="A852">
        <v>1250</v>
      </c>
      <c r="B852" s="2">
        <v>42704</v>
      </c>
      <c r="C852" t="s">
        <v>2283</v>
      </c>
      <c r="D852" t="s">
        <v>323</v>
      </c>
      <c r="E852" t="s">
        <v>2284</v>
      </c>
      <c r="F852" t="s">
        <v>8</v>
      </c>
      <c r="G852" t="s">
        <v>2285</v>
      </c>
      <c r="H852" t="s">
        <v>82</v>
      </c>
      <c r="I852" s="5">
        <v>963000</v>
      </c>
      <c r="J852">
        <v>2016</v>
      </c>
      <c r="K852">
        <v>11</v>
      </c>
      <c r="L852" t="s">
        <v>3449</v>
      </c>
      <c r="M852">
        <v>4</v>
      </c>
      <c r="N852" t="str">
        <f>TEXT(startup_funding[[#This Row],[Date]],"YYYY_MMMM")</f>
        <v>2016 Nov</v>
      </c>
    </row>
    <row r="853" spans="1:14" x14ac:dyDescent="0.3">
      <c r="A853">
        <v>1251</v>
      </c>
      <c r="B853" s="2">
        <v>42704</v>
      </c>
      <c r="C853" t="s">
        <v>2286</v>
      </c>
      <c r="D853" t="s">
        <v>323</v>
      </c>
      <c r="E853" t="s">
        <v>2287</v>
      </c>
      <c r="F853" t="s">
        <v>8</v>
      </c>
      <c r="G853" t="s">
        <v>2288</v>
      </c>
      <c r="H853" t="s">
        <v>82</v>
      </c>
      <c r="I853" s="5">
        <v>150000</v>
      </c>
      <c r="J853">
        <v>2016</v>
      </c>
      <c r="K853">
        <v>11</v>
      </c>
      <c r="L853" t="s">
        <v>3449</v>
      </c>
      <c r="M853">
        <v>4</v>
      </c>
      <c r="N853" t="str">
        <f>TEXT(startup_funding[[#This Row],[Date]],"YYYY_MMMM")</f>
        <v>2016 Nov</v>
      </c>
    </row>
    <row r="854" spans="1:14" x14ac:dyDescent="0.3">
      <c r="A854">
        <v>1252</v>
      </c>
      <c r="B854" s="2">
        <v>42704</v>
      </c>
      <c r="C854" t="s">
        <v>2289</v>
      </c>
      <c r="D854" t="s">
        <v>28</v>
      </c>
      <c r="E854" t="s">
        <v>2290</v>
      </c>
      <c r="F854" t="s">
        <v>8</v>
      </c>
      <c r="G854" t="s">
        <v>2291</v>
      </c>
      <c r="H854" t="s">
        <v>82</v>
      </c>
      <c r="I854" s="5">
        <v>200000</v>
      </c>
      <c r="J854">
        <v>2016</v>
      </c>
      <c r="K854">
        <v>11</v>
      </c>
      <c r="L854" t="s">
        <v>3449</v>
      </c>
      <c r="M854">
        <v>4</v>
      </c>
      <c r="N854" t="str">
        <f>TEXT(startup_funding[[#This Row],[Date]],"YYYY_MMMM")</f>
        <v>2016 Nov</v>
      </c>
    </row>
    <row r="855" spans="1:14" x14ac:dyDescent="0.3">
      <c r="A855">
        <v>1253</v>
      </c>
      <c r="B855" s="2">
        <v>42704</v>
      </c>
      <c r="C855" t="s">
        <v>2292</v>
      </c>
      <c r="D855" t="s">
        <v>28</v>
      </c>
      <c r="E855" t="s">
        <v>2293</v>
      </c>
      <c r="F855" t="s">
        <v>8</v>
      </c>
      <c r="G855" t="s">
        <v>124</v>
      </c>
      <c r="H855" t="s">
        <v>285</v>
      </c>
      <c r="I855" s="5">
        <v>2000000</v>
      </c>
      <c r="J855">
        <v>2016</v>
      </c>
      <c r="K855">
        <v>11</v>
      </c>
      <c r="L855" t="s">
        <v>3449</v>
      </c>
      <c r="M855">
        <v>4</v>
      </c>
      <c r="N855" t="str">
        <f>TEXT(startup_funding[[#This Row],[Date]],"YYYY_MMMM")</f>
        <v>2016 Nov</v>
      </c>
    </row>
    <row r="856" spans="1:14" x14ac:dyDescent="0.3">
      <c r="A856">
        <v>1254</v>
      </c>
      <c r="B856" s="2">
        <v>42704</v>
      </c>
      <c r="C856" t="s">
        <v>2294</v>
      </c>
      <c r="D856" t="s">
        <v>837</v>
      </c>
      <c r="E856" t="s">
        <v>2295</v>
      </c>
      <c r="F856" t="s">
        <v>59</v>
      </c>
      <c r="G856" t="s">
        <v>2250</v>
      </c>
      <c r="H856" t="s">
        <v>82</v>
      </c>
      <c r="I856" s="5">
        <v>218000</v>
      </c>
      <c r="J856">
        <v>2016</v>
      </c>
      <c r="K856">
        <v>11</v>
      </c>
      <c r="L856" t="s">
        <v>3449</v>
      </c>
      <c r="M856">
        <v>4</v>
      </c>
      <c r="N856" t="str">
        <f>TEXT(startup_funding[[#This Row],[Date]],"YYYY_MMMM")</f>
        <v>2016 Nov</v>
      </c>
    </row>
    <row r="857" spans="1:14" x14ac:dyDescent="0.3">
      <c r="A857">
        <v>1255</v>
      </c>
      <c r="B857" s="2">
        <v>42704</v>
      </c>
      <c r="C857" t="s">
        <v>2296</v>
      </c>
      <c r="D857" t="s">
        <v>28</v>
      </c>
      <c r="E857" t="s">
        <v>2297</v>
      </c>
      <c r="F857" t="s">
        <v>30</v>
      </c>
      <c r="G857" t="s">
        <v>2298</v>
      </c>
      <c r="H857" t="s">
        <v>82</v>
      </c>
      <c r="I857" s="5">
        <v>100000</v>
      </c>
      <c r="J857">
        <v>2016</v>
      </c>
      <c r="K857">
        <v>11</v>
      </c>
      <c r="L857" t="s">
        <v>3449</v>
      </c>
      <c r="M857">
        <v>4</v>
      </c>
      <c r="N857" t="str">
        <f>TEXT(startup_funding[[#This Row],[Date]],"YYYY_MMMM")</f>
        <v>2016 Nov</v>
      </c>
    </row>
    <row r="858" spans="1:14" x14ac:dyDescent="0.3">
      <c r="A858">
        <v>1256</v>
      </c>
      <c r="B858" s="2">
        <v>42704</v>
      </c>
      <c r="C858" t="s">
        <v>2299</v>
      </c>
      <c r="D858" t="s">
        <v>428</v>
      </c>
      <c r="E858" t="s">
        <v>2300</v>
      </c>
      <c r="F858" t="s">
        <v>1413</v>
      </c>
      <c r="G858" t="s">
        <v>2301</v>
      </c>
      <c r="H858" t="s">
        <v>82</v>
      </c>
      <c r="I858" s="5">
        <v>440000</v>
      </c>
      <c r="J858">
        <v>2016</v>
      </c>
      <c r="K858">
        <v>11</v>
      </c>
      <c r="L858" t="s">
        <v>3449</v>
      </c>
      <c r="M858">
        <v>4</v>
      </c>
      <c r="N858" t="str">
        <f>TEXT(startup_funding[[#This Row],[Date]],"YYYY_MMMM")</f>
        <v>2016 Nov</v>
      </c>
    </row>
    <row r="859" spans="1:14" x14ac:dyDescent="0.3">
      <c r="A859">
        <v>1257</v>
      </c>
      <c r="B859" s="2">
        <v>42704</v>
      </c>
      <c r="C859" t="s">
        <v>2302</v>
      </c>
      <c r="D859" t="s">
        <v>428</v>
      </c>
      <c r="E859" t="s">
        <v>2303</v>
      </c>
      <c r="F859" t="s">
        <v>8</v>
      </c>
      <c r="G859" t="s">
        <v>117</v>
      </c>
      <c r="H859" t="s">
        <v>285</v>
      </c>
      <c r="I859" s="5">
        <v>500000</v>
      </c>
      <c r="J859">
        <v>2016</v>
      </c>
      <c r="K859">
        <v>11</v>
      </c>
      <c r="L859" t="s">
        <v>3449</v>
      </c>
      <c r="M859">
        <v>4</v>
      </c>
      <c r="N859" t="str">
        <f>TEXT(startup_funding[[#This Row],[Date]],"YYYY_MMMM")</f>
        <v>2016 Nov</v>
      </c>
    </row>
    <row r="860" spans="1:14" x14ac:dyDescent="0.3">
      <c r="A860">
        <v>1259</v>
      </c>
      <c r="B860" s="2">
        <v>42704</v>
      </c>
      <c r="C860" t="s">
        <v>2304</v>
      </c>
      <c r="D860" t="s">
        <v>428</v>
      </c>
      <c r="E860" t="s">
        <v>2305</v>
      </c>
      <c r="F860" t="s">
        <v>19</v>
      </c>
      <c r="G860" t="s">
        <v>2306</v>
      </c>
      <c r="H860" t="s">
        <v>82</v>
      </c>
      <c r="I860" s="5">
        <v>500000</v>
      </c>
      <c r="J860">
        <v>2016</v>
      </c>
      <c r="K860">
        <v>11</v>
      </c>
      <c r="L860" t="s">
        <v>3449</v>
      </c>
      <c r="M860">
        <v>4</v>
      </c>
      <c r="N860" t="str">
        <f>TEXT(startup_funding[[#This Row],[Date]],"YYYY_MMMM")</f>
        <v>2016 Nov</v>
      </c>
    </row>
    <row r="861" spans="1:14" x14ac:dyDescent="0.3">
      <c r="A861">
        <v>1261</v>
      </c>
      <c r="B861" s="2">
        <v>42646</v>
      </c>
      <c r="C861" t="s">
        <v>2307</v>
      </c>
      <c r="D861" t="s">
        <v>428</v>
      </c>
      <c r="E861" t="s">
        <v>2308</v>
      </c>
      <c r="F861" t="s">
        <v>8</v>
      </c>
      <c r="G861" t="s">
        <v>2309</v>
      </c>
      <c r="H861" t="s">
        <v>285</v>
      </c>
      <c r="I861" s="5">
        <v>5000000</v>
      </c>
      <c r="J861">
        <v>2016</v>
      </c>
      <c r="K861">
        <v>10</v>
      </c>
      <c r="L861" t="s">
        <v>3450</v>
      </c>
      <c r="M861">
        <v>4</v>
      </c>
      <c r="N861" t="str">
        <f>TEXT(startup_funding[[#This Row],[Date]],"YYYY_MMMM")</f>
        <v>2016 Oct</v>
      </c>
    </row>
    <row r="862" spans="1:14" x14ac:dyDescent="0.3">
      <c r="A862">
        <v>1263</v>
      </c>
      <c r="B862" s="2">
        <v>42646</v>
      </c>
      <c r="C862" t="s">
        <v>163</v>
      </c>
      <c r="D862" t="s">
        <v>28</v>
      </c>
      <c r="E862" t="s">
        <v>2310</v>
      </c>
      <c r="F862" t="s">
        <v>22</v>
      </c>
      <c r="G862" t="s">
        <v>2311</v>
      </c>
      <c r="H862" t="s">
        <v>285</v>
      </c>
      <c r="I862" s="5">
        <v>2000000</v>
      </c>
      <c r="J862">
        <v>2016</v>
      </c>
      <c r="K862">
        <v>10</v>
      </c>
      <c r="L862" t="s">
        <v>3450</v>
      </c>
      <c r="M862">
        <v>4</v>
      </c>
      <c r="N862" t="str">
        <f>TEXT(startup_funding[[#This Row],[Date]],"YYYY_MMMM")</f>
        <v>2016 Oct</v>
      </c>
    </row>
    <row r="863" spans="1:14" x14ac:dyDescent="0.3">
      <c r="A863">
        <v>1264</v>
      </c>
      <c r="B863" s="2">
        <v>42646</v>
      </c>
      <c r="C863" t="s">
        <v>2312</v>
      </c>
      <c r="D863" t="s">
        <v>323</v>
      </c>
      <c r="E863" t="s">
        <v>2313</v>
      </c>
      <c r="F863" t="s">
        <v>161</v>
      </c>
      <c r="G863" t="s">
        <v>2314</v>
      </c>
      <c r="H863" t="s">
        <v>82</v>
      </c>
      <c r="I863" s="5">
        <v>200000</v>
      </c>
      <c r="J863">
        <v>2016</v>
      </c>
      <c r="K863">
        <v>10</v>
      </c>
      <c r="L863" t="s">
        <v>3450</v>
      </c>
      <c r="M863">
        <v>4</v>
      </c>
      <c r="N863" t="str">
        <f>TEXT(startup_funding[[#This Row],[Date]],"YYYY_MMMM")</f>
        <v>2016 Oct</v>
      </c>
    </row>
    <row r="864" spans="1:14" x14ac:dyDescent="0.3">
      <c r="A864">
        <v>1265</v>
      </c>
      <c r="B864" s="2">
        <v>42647</v>
      </c>
      <c r="C864" t="s">
        <v>2315</v>
      </c>
      <c r="D864" t="s">
        <v>323</v>
      </c>
      <c r="E864" t="s">
        <v>2316</v>
      </c>
      <c r="F864" t="s">
        <v>8</v>
      </c>
      <c r="G864" t="s">
        <v>2317</v>
      </c>
      <c r="H864" t="s">
        <v>285</v>
      </c>
      <c r="I864" s="5">
        <v>450000</v>
      </c>
      <c r="J864">
        <v>2016</v>
      </c>
      <c r="K864">
        <v>10</v>
      </c>
      <c r="L864" t="s">
        <v>3450</v>
      </c>
      <c r="M864">
        <v>4</v>
      </c>
      <c r="N864" t="str">
        <f>TEXT(startup_funding[[#This Row],[Date]],"YYYY_MMMM")</f>
        <v>2016 Oct</v>
      </c>
    </row>
    <row r="865" spans="1:14" x14ac:dyDescent="0.3">
      <c r="A865">
        <v>1268</v>
      </c>
      <c r="B865" s="2">
        <v>42647</v>
      </c>
      <c r="C865" t="s">
        <v>2318</v>
      </c>
      <c r="D865" t="s">
        <v>323</v>
      </c>
      <c r="E865" t="s">
        <v>2316</v>
      </c>
      <c r="F865" t="s">
        <v>59</v>
      </c>
      <c r="G865" t="s">
        <v>2319</v>
      </c>
      <c r="H865" t="s">
        <v>285</v>
      </c>
      <c r="I865" s="5">
        <v>2000000</v>
      </c>
      <c r="J865">
        <v>2016</v>
      </c>
      <c r="K865">
        <v>10</v>
      </c>
      <c r="L865" t="s">
        <v>3450</v>
      </c>
      <c r="M865">
        <v>4</v>
      </c>
      <c r="N865" t="str">
        <f>TEXT(startup_funding[[#This Row],[Date]],"YYYY_MMMM")</f>
        <v>2016 Oct</v>
      </c>
    </row>
    <row r="866" spans="1:14" x14ac:dyDescent="0.3">
      <c r="A866">
        <v>1269</v>
      </c>
      <c r="B866" s="2">
        <v>42647</v>
      </c>
      <c r="C866" t="s">
        <v>208</v>
      </c>
      <c r="D866" t="s">
        <v>323</v>
      </c>
      <c r="E866" t="s">
        <v>2320</v>
      </c>
      <c r="F866" t="s">
        <v>59</v>
      </c>
      <c r="G866" t="s">
        <v>2321</v>
      </c>
      <c r="H866" t="s">
        <v>285</v>
      </c>
      <c r="I866" s="5">
        <v>4200000</v>
      </c>
      <c r="J866">
        <v>2016</v>
      </c>
      <c r="K866">
        <v>10</v>
      </c>
      <c r="L866" t="s">
        <v>3450</v>
      </c>
      <c r="M866">
        <v>4</v>
      </c>
      <c r="N866" t="str">
        <f>TEXT(startup_funding[[#This Row],[Date]],"YYYY_MMMM")</f>
        <v>2016 Oct</v>
      </c>
    </row>
    <row r="867" spans="1:14" x14ac:dyDescent="0.3">
      <c r="A867">
        <v>1270</v>
      </c>
      <c r="B867" s="2">
        <v>42647</v>
      </c>
      <c r="C867" t="s">
        <v>2322</v>
      </c>
      <c r="D867" t="s">
        <v>428</v>
      </c>
      <c r="E867" t="s">
        <v>2323</v>
      </c>
      <c r="F867" t="s">
        <v>123</v>
      </c>
      <c r="G867" t="s">
        <v>2324</v>
      </c>
      <c r="H867" t="s">
        <v>285</v>
      </c>
      <c r="I867" s="5">
        <v>3000000</v>
      </c>
      <c r="J867">
        <v>2016</v>
      </c>
      <c r="K867">
        <v>10</v>
      </c>
      <c r="L867" t="s">
        <v>3450</v>
      </c>
      <c r="M867">
        <v>4</v>
      </c>
      <c r="N867" t="str">
        <f>TEXT(startup_funding[[#This Row],[Date]],"YYYY_MMMM")</f>
        <v>2016 Oct</v>
      </c>
    </row>
    <row r="868" spans="1:14" x14ac:dyDescent="0.3">
      <c r="A868">
        <v>1272</v>
      </c>
      <c r="B868" s="2">
        <v>42647</v>
      </c>
      <c r="C868" t="s">
        <v>2325</v>
      </c>
      <c r="D868" t="s">
        <v>428</v>
      </c>
      <c r="E868" t="s">
        <v>2326</v>
      </c>
      <c r="F868" t="s">
        <v>19</v>
      </c>
      <c r="G868" t="s">
        <v>2327</v>
      </c>
      <c r="H868" t="s">
        <v>82</v>
      </c>
      <c r="I868" s="5">
        <v>1000000</v>
      </c>
      <c r="J868">
        <v>2016</v>
      </c>
      <c r="K868">
        <v>10</v>
      </c>
      <c r="L868" t="s">
        <v>3450</v>
      </c>
      <c r="M868">
        <v>4</v>
      </c>
      <c r="N868" t="str">
        <f>TEXT(startup_funding[[#This Row],[Date]],"YYYY_MMMM")</f>
        <v>2016 Oct</v>
      </c>
    </row>
    <row r="869" spans="1:14" x14ac:dyDescent="0.3">
      <c r="A869">
        <v>1273</v>
      </c>
      <c r="B869" s="2">
        <v>42647</v>
      </c>
      <c r="C869" t="s">
        <v>2328</v>
      </c>
      <c r="D869" t="s">
        <v>428</v>
      </c>
      <c r="E869" t="s">
        <v>2329</v>
      </c>
      <c r="F869" t="s">
        <v>161</v>
      </c>
      <c r="G869" t="s">
        <v>2330</v>
      </c>
      <c r="H869" t="s">
        <v>285</v>
      </c>
      <c r="I869" s="5">
        <v>2500000</v>
      </c>
      <c r="J869">
        <v>2016</v>
      </c>
      <c r="K869">
        <v>10</v>
      </c>
      <c r="L869" t="s">
        <v>3450</v>
      </c>
      <c r="M869">
        <v>4</v>
      </c>
      <c r="N869" t="str">
        <f>TEXT(startup_funding[[#This Row],[Date]],"YYYY_MMMM")</f>
        <v>2016 Oct</v>
      </c>
    </row>
    <row r="870" spans="1:14" x14ac:dyDescent="0.3">
      <c r="A870">
        <v>1274</v>
      </c>
      <c r="B870" s="2">
        <v>42647</v>
      </c>
      <c r="C870" t="s">
        <v>2331</v>
      </c>
      <c r="D870" t="s">
        <v>428</v>
      </c>
      <c r="E870" t="s">
        <v>2332</v>
      </c>
      <c r="F870" t="s">
        <v>19</v>
      </c>
      <c r="G870" t="s">
        <v>2333</v>
      </c>
      <c r="H870" t="s">
        <v>285</v>
      </c>
      <c r="I870" s="5">
        <v>3750000</v>
      </c>
      <c r="J870">
        <v>2016</v>
      </c>
      <c r="K870">
        <v>10</v>
      </c>
      <c r="L870" t="s">
        <v>3450</v>
      </c>
      <c r="M870">
        <v>4</v>
      </c>
      <c r="N870" t="str">
        <f>TEXT(startup_funding[[#This Row],[Date]],"YYYY_MMMM")</f>
        <v>2016 Oct</v>
      </c>
    </row>
    <row r="871" spans="1:14" x14ac:dyDescent="0.3">
      <c r="A871">
        <v>1278</v>
      </c>
      <c r="B871" s="2">
        <v>42648</v>
      </c>
      <c r="C871" t="s">
        <v>2334</v>
      </c>
      <c r="D871" t="s">
        <v>28</v>
      </c>
      <c r="E871" t="s">
        <v>2335</v>
      </c>
      <c r="F871" t="s">
        <v>19</v>
      </c>
      <c r="G871" t="s">
        <v>2336</v>
      </c>
      <c r="H871" t="s">
        <v>285</v>
      </c>
      <c r="I871" s="5">
        <v>1200000</v>
      </c>
      <c r="J871">
        <v>2016</v>
      </c>
      <c r="K871">
        <v>10</v>
      </c>
      <c r="L871" t="s">
        <v>3450</v>
      </c>
      <c r="M871">
        <v>4</v>
      </c>
      <c r="N871" t="str">
        <f>TEXT(startup_funding[[#This Row],[Date]],"YYYY_MMMM")</f>
        <v>2016 Oct</v>
      </c>
    </row>
    <row r="872" spans="1:14" x14ac:dyDescent="0.3">
      <c r="A872">
        <v>1280</v>
      </c>
      <c r="B872" s="2">
        <v>42649</v>
      </c>
      <c r="C872" t="s">
        <v>2337</v>
      </c>
      <c r="D872" t="s">
        <v>28</v>
      </c>
      <c r="E872" t="s">
        <v>2338</v>
      </c>
      <c r="F872" t="s">
        <v>59</v>
      </c>
      <c r="G872" t="s">
        <v>1633</v>
      </c>
      <c r="H872" t="s">
        <v>82</v>
      </c>
      <c r="I872" s="5">
        <v>300000</v>
      </c>
      <c r="J872">
        <v>2016</v>
      </c>
      <c r="K872">
        <v>10</v>
      </c>
      <c r="L872" t="s">
        <v>3450</v>
      </c>
      <c r="M872">
        <v>4</v>
      </c>
      <c r="N872" t="str">
        <f>TEXT(startup_funding[[#This Row],[Date]],"YYYY_MMMM")</f>
        <v>2016 Oct</v>
      </c>
    </row>
    <row r="873" spans="1:14" x14ac:dyDescent="0.3">
      <c r="A873">
        <v>1282</v>
      </c>
      <c r="B873" s="2">
        <v>42649</v>
      </c>
      <c r="C873" t="s">
        <v>2339</v>
      </c>
      <c r="D873" t="s">
        <v>323</v>
      </c>
      <c r="E873" t="s">
        <v>2238</v>
      </c>
      <c r="F873" t="s">
        <v>8</v>
      </c>
      <c r="G873" t="s">
        <v>2340</v>
      </c>
      <c r="H873" t="s">
        <v>285</v>
      </c>
      <c r="I873" s="5">
        <v>1050000</v>
      </c>
      <c r="J873">
        <v>2016</v>
      </c>
      <c r="K873">
        <v>10</v>
      </c>
      <c r="L873" t="s">
        <v>3450</v>
      </c>
      <c r="M873">
        <v>4</v>
      </c>
      <c r="N873" t="str">
        <f>TEXT(startup_funding[[#This Row],[Date]],"YYYY_MMMM")</f>
        <v>2016 Oct</v>
      </c>
    </row>
    <row r="874" spans="1:14" x14ac:dyDescent="0.3">
      <c r="A874">
        <v>1283</v>
      </c>
      <c r="B874" s="2">
        <v>42650</v>
      </c>
      <c r="C874" t="s">
        <v>2341</v>
      </c>
      <c r="D874" t="s">
        <v>28</v>
      </c>
      <c r="E874" t="s">
        <v>2342</v>
      </c>
      <c r="F874" t="s">
        <v>8</v>
      </c>
      <c r="G874" t="s">
        <v>2343</v>
      </c>
      <c r="H874" t="s">
        <v>82</v>
      </c>
      <c r="I874" s="5">
        <v>100000</v>
      </c>
      <c r="J874">
        <v>2016</v>
      </c>
      <c r="K874">
        <v>10</v>
      </c>
      <c r="L874" t="s">
        <v>3450</v>
      </c>
      <c r="M874">
        <v>4</v>
      </c>
      <c r="N874" t="str">
        <f>TEXT(startup_funding[[#This Row],[Date]],"YYYY_MMMM")</f>
        <v>2016 Oct</v>
      </c>
    </row>
    <row r="875" spans="1:14" x14ac:dyDescent="0.3">
      <c r="A875">
        <v>1284</v>
      </c>
      <c r="B875" s="2">
        <v>42650</v>
      </c>
      <c r="C875" t="s">
        <v>2344</v>
      </c>
      <c r="D875" t="s">
        <v>28</v>
      </c>
      <c r="E875" t="s">
        <v>2345</v>
      </c>
      <c r="F875" t="s">
        <v>19</v>
      </c>
      <c r="G875" t="s">
        <v>2346</v>
      </c>
      <c r="H875" t="s">
        <v>285</v>
      </c>
      <c r="I875" s="5">
        <v>2200000</v>
      </c>
      <c r="J875">
        <v>2016</v>
      </c>
      <c r="K875">
        <v>10</v>
      </c>
      <c r="L875" t="s">
        <v>3450</v>
      </c>
      <c r="M875">
        <v>4</v>
      </c>
      <c r="N875" t="str">
        <f>TEXT(startup_funding[[#This Row],[Date]],"YYYY_MMMM")</f>
        <v>2016 Oct</v>
      </c>
    </row>
    <row r="876" spans="1:14" x14ac:dyDescent="0.3">
      <c r="A876">
        <v>1285</v>
      </c>
      <c r="B876" s="2">
        <v>42650</v>
      </c>
      <c r="C876" t="s">
        <v>2347</v>
      </c>
      <c r="D876" t="s">
        <v>428</v>
      </c>
      <c r="E876" t="s">
        <v>2348</v>
      </c>
      <c r="F876" t="s">
        <v>19</v>
      </c>
      <c r="G876" t="s">
        <v>2349</v>
      </c>
      <c r="H876" t="s">
        <v>285</v>
      </c>
      <c r="I876" s="5">
        <v>15000000</v>
      </c>
      <c r="J876">
        <v>2016</v>
      </c>
      <c r="K876">
        <v>10</v>
      </c>
      <c r="L876" t="s">
        <v>3450</v>
      </c>
      <c r="M876">
        <v>4</v>
      </c>
      <c r="N876" t="str">
        <f>TEXT(startup_funding[[#This Row],[Date]],"YYYY_MMMM")</f>
        <v>2016 Oct</v>
      </c>
    </row>
    <row r="877" spans="1:14" x14ac:dyDescent="0.3">
      <c r="A877">
        <v>1288</v>
      </c>
      <c r="B877" s="2">
        <v>42654</v>
      </c>
      <c r="C877" t="s">
        <v>2350</v>
      </c>
      <c r="D877" t="s">
        <v>428</v>
      </c>
      <c r="E877" t="s">
        <v>2351</v>
      </c>
      <c r="F877" t="s">
        <v>8</v>
      </c>
      <c r="G877" t="s">
        <v>2352</v>
      </c>
      <c r="H877" t="s">
        <v>285</v>
      </c>
      <c r="I877" s="5">
        <v>50000000</v>
      </c>
      <c r="J877">
        <v>2016</v>
      </c>
      <c r="K877">
        <v>10</v>
      </c>
      <c r="L877" t="s">
        <v>3450</v>
      </c>
      <c r="M877">
        <v>4</v>
      </c>
      <c r="N877" t="str">
        <f>TEXT(startup_funding[[#This Row],[Date]],"YYYY_MMMM")</f>
        <v>2016 Oct</v>
      </c>
    </row>
    <row r="878" spans="1:14" x14ac:dyDescent="0.3">
      <c r="A878">
        <v>1289</v>
      </c>
      <c r="B878" s="2">
        <v>42654</v>
      </c>
      <c r="C878" t="s">
        <v>2353</v>
      </c>
      <c r="D878" t="s">
        <v>428</v>
      </c>
      <c r="E878" t="s">
        <v>2354</v>
      </c>
      <c r="F878" t="s">
        <v>161</v>
      </c>
      <c r="G878" t="s">
        <v>2355</v>
      </c>
      <c r="H878" t="s">
        <v>82</v>
      </c>
      <c r="I878" s="5">
        <v>500000</v>
      </c>
      <c r="J878">
        <v>2016</v>
      </c>
      <c r="K878">
        <v>10</v>
      </c>
      <c r="L878" t="s">
        <v>3450</v>
      </c>
      <c r="M878">
        <v>4</v>
      </c>
      <c r="N878" t="str">
        <f>TEXT(startup_funding[[#This Row],[Date]],"YYYY_MMMM")</f>
        <v>2016 Oct</v>
      </c>
    </row>
    <row r="879" spans="1:14" x14ac:dyDescent="0.3">
      <c r="A879">
        <v>1291</v>
      </c>
      <c r="B879" s="2">
        <v>42656</v>
      </c>
      <c r="C879" t="s">
        <v>2356</v>
      </c>
      <c r="D879" t="s">
        <v>323</v>
      </c>
      <c r="E879" t="s">
        <v>2357</v>
      </c>
      <c r="F879" t="s">
        <v>59</v>
      </c>
      <c r="G879" t="s">
        <v>2358</v>
      </c>
      <c r="H879" t="s">
        <v>285</v>
      </c>
      <c r="I879" s="5">
        <v>2000000</v>
      </c>
      <c r="J879">
        <v>2016</v>
      </c>
      <c r="K879">
        <v>10</v>
      </c>
      <c r="L879" t="s">
        <v>3450</v>
      </c>
      <c r="M879">
        <v>4</v>
      </c>
      <c r="N879" t="str">
        <f>TEXT(startup_funding[[#This Row],[Date]],"YYYY_MMMM")</f>
        <v>2016 Oct</v>
      </c>
    </row>
    <row r="880" spans="1:14" x14ac:dyDescent="0.3">
      <c r="A880">
        <v>1294</v>
      </c>
      <c r="B880" s="2">
        <v>42656</v>
      </c>
      <c r="C880" t="s">
        <v>2359</v>
      </c>
      <c r="D880" t="s">
        <v>28</v>
      </c>
      <c r="E880" t="s">
        <v>2360</v>
      </c>
      <c r="F880" t="s">
        <v>947</v>
      </c>
      <c r="G880" t="s">
        <v>2361</v>
      </c>
      <c r="H880" t="s">
        <v>82</v>
      </c>
      <c r="I880" s="5">
        <v>450000</v>
      </c>
      <c r="J880">
        <v>2016</v>
      </c>
      <c r="K880">
        <v>10</v>
      </c>
      <c r="L880" t="s">
        <v>3450</v>
      </c>
      <c r="M880">
        <v>4</v>
      </c>
      <c r="N880" t="str">
        <f>TEXT(startup_funding[[#This Row],[Date]],"YYYY_MMMM")</f>
        <v>2016 Oct</v>
      </c>
    </row>
    <row r="881" spans="1:14" x14ac:dyDescent="0.3">
      <c r="A881">
        <v>1296</v>
      </c>
      <c r="B881" s="2">
        <v>42657</v>
      </c>
      <c r="C881" t="s">
        <v>2362</v>
      </c>
      <c r="D881" t="s">
        <v>428</v>
      </c>
      <c r="E881" t="s">
        <v>2363</v>
      </c>
      <c r="F881" t="s">
        <v>8</v>
      </c>
      <c r="G881" t="s">
        <v>254</v>
      </c>
      <c r="H881" t="s">
        <v>285</v>
      </c>
      <c r="I881" s="5">
        <v>7000000</v>
      </c>
      <c r="J881">
        <v>2016</v>
      </c>
      <c r="K881">
        <v>10</v>
      </c>
      <c r="L881" t="s">
        <v>3450</v>
      </c>
      <c r="M881">
        <v>4</v>
      </c>
      <c r="N881" t="str">
        <f>TEXT(startup_funding[[#This Row],[Date]],"YYYY_MMMM")</f>
        <v>2016 Oct</v>
      </c>
    </row>
    <row r="882" spans="1:14" x14ac:dyDescent="0.3">
      <c r="A882">
        <v>1297</v>
      </c>
      <c r="B882" s="2">
        <v>42657</v>
      </c>
      <c r="C882" t="s">
        <v>2364</v>
      </c>
      <c r="D882" t="s">
        <v>3547</v>
      </c>
      <c r="E882" t="s">
        <v>2365</v>
      </c>
      <c r="F882" t="s">
        <v>123</v>
      </c>
      <c r="G882" t="s">
        <v>2366</v>
      </c>
      <c r="H882" t="s">
        <v>285</v>
      </c>
      <c r="I882" s="5">
        <v>6000000</v>
      </c>
      <c r="J882">
        <v>2016</v>
      </c>
      <c r="K882">
        <v>10</v>
      </c>
      <c r="L882" t="s">
        <v>3450</v>
      </c>
      <c r="M882">
        <v>4</v>
      </c>
      <c r="N882" t="str">
        <f>TEXT(startup_funding[[#This Row],[Date]],"YYYY_MMMM")</f>
        <v>2016 Oct</v>
      </c>
    </row>
    <row r="883" spans="1:14" x14ac:dyDescent="0.3">
      <c r="A883">
        <v>1301</v>
      </c>
      <c r="B883" s="2">
        <v>42658</v>
      </c>
      <c r="C883" t="s">
        <v>2367</v>
      </c>
      <c r="D883" t="s">
        <v>428</v>
      </c>
      <c r="E883" t="s">
        <v>2368</v>
      </c>
      <c r="F883" t="s">
        <v>8</v>
      </c>
      <c r="G883" t="s">
        <v>2369</v>
      </c>
      <c r="H883" t="s">
        <v>285</v>
      </c>
      <c r="I883" s="5">
        <v>25000000</v>
      </c>
      <c r="J883">
        <v>2016</v>
      </c>
      <c r="K883">
        <v>10</v>
      </c>
      <c r="L883" t="s">
        <v>3450</v>
      </c>
      <c r="M883">
        <v>4</v>
      </c>
      <c r="N883" t="str">
        <f>TEXT(startup_funding[[#This Row],[Date]],"YYYY_MMMM")</f>
        <v>2016 Oct</v>
      </c>
    </row>
    <row r="884" spans="1:14" x14ac:dyDescent="0.3">
      <c r="A884">
        <v>1302</v>
      </c>
      <c r="B884" s="2">
        <v>42658</v>
      </c>
      <c r="C884" t="s">
        <v>2370</v>
      </c>
      <c r="D884" t="s">
        <v>428</v>
      </c>
      <c r="E884" t="s">
        <v>2371</v>
      </c>
      <c r="F884" t="s">
        <v>123</v>
      </c>
      <c r="G884" t="s">
        <v>2372</v>
      </c>
      <c r="H884" t="s">
        <v>82</v>
      </c>
      <c r="I884" s="5">
        <v>227000</v>
      </c>
      <c r="J884">
        <v>2016</v>
      </c>
      <c r="K884">
        <v>10</v>
      </c>
      <c r="L884" t="s">
        <v>3450</v>
      </c>
      <c r="M884">
        <v>4</v>
      </c>
      <c r="N884" t="str">
        <f>TEXT(startup_funding[[#This Row],[Date]],"YYYY_MMMM")</f>
        <v>2016 Oct</v>
      </c>
    </row>
    <row r="885" spans="1:14" x14ac:dyDescent="0.3">
      <c r="A885">
        <v>1303</v>
      </c>
      <c r="B885" s="2">
        <v>42658</v>
      </c>
      <c r="C885" t="s">
        <v>2373</v>
      </c>
      <c r="D885" t="s">
        <v>428</v>
      </c>
      <c r="E885" t="s">
        <v>2374</v>
      </c>
      <c r="F885" t="s">
        <v>19</v>
      </c>
      <c r="G885" t="s">
        <v>2375</v>
      </c>
      <c r="H885" t="s">
        <v>82</v>
      </c>
      <c r="I885" s="5">
        <v>1000000</v>
      </c>
      <c r="J885">
        <v>2016</v>
      </c>
      <c r="K885">
        <v>10</v>
      </c>
      <c r="L885" t="s">
        <v>3450</v>
      </c>
      <c r="M885">
        <v>4</v>
      </c>
      <c r="N885" t="str">
        <f>TEXT(startup_funding[[#This Row],[Date]],"YYYY_MMMM")</f>
        <v>2016 Oct</v>
      </c>
    </row>
    <row r="886" spans="1:14" x14ac:dyDescent="0.3">
      <c r="A886">
        <v>1306</v>
      </c>
      <c r="B886" s="2">
        <v>42660</v>
      </c>
      <c r="C886" t="s">
        <v>2376</v>
      </c>
      <c r="D886" t="s">
        <v>428</v>
      </c>
      <c r="E886" t="s">
        <v>2377</v>
      </c>
      <c r="F886" t="s">
        <v>161</v>
      </c>
      <c r="G886" t="s">
        <v>2378</v>
      </c>
      <c r="H886" t="s">
        <v>82</v>
      </c>
      <c r="I886" s="5">
        <v>300000</v>
      </c>
      <c r="J886">
        <v>2016</v>
      </c>
      <c r="K886">
        <v>10</v>
      </c>
      <c r="L886" t="s">
        <v>3450</v>
      </c>
      <c r="M886">
        <v>4</v>
      </c>
      <c r="N886" t="str">
        <f>TEXT(startup_funding[[#This Row],[Date]],"YYYY_MMMM")</f>
        <v>2016 Oct</v>
      </c>
    </row>
    <row r="887" spans="1:14" x14ac:dyDescent="0.3">
      <c r="A887">
        <v>1307</v>
      </c>
      <c r="B887" s="2">
        <v>42660</v>
      </c>
      <c r="C887" t="s">
        <v>2379</v>
      </c>
      <c r="D887" t="s">
        <v>2380</v>
      </c>
      <c r="E887" t="s">
        <v>2381</v>
      </c>
      <c r="F887" t="s">
        <v>19</v>
      </c>
      <c r="G887" t="s">
        <v>2382</v>
      </c>
      <c r="H887" t="s">
        <v>285</v>
      </c>
      <c r="I887" s="5">
        <v>16000000</v>
      </c>
      <c r="J887">
        <v>2016</v>
      </c>
      <c r="K887">
        <v>10</v>
      </c>
      <c r="L887" t="s">
        <v>3450</v>
      </c>
      <c r="M887">
        <v>4</v>
      </c>
      <c r="N887" t="str">
        <f>TEXT(startup_funding[[#This Row],[Date]],"YYYY_MMMM")</f>
        <v>2016 Oct</v>
      </c>
    </row>
    <row r="888" spans="1:14" x14ac:dyDescent="0.3">
      <c r="A888">
        <v>1308</v>
      </c>
      <c r="B888" s="2">
        <v>42661</v>
      </c>
      <c r="C888" t="s">
        <v>2383</v>
      </c>
      <c r="D888" t="s">
        <v>28</v>
      </c>
      <c r="E888" t="s">
        <v>2384</v>
      </c>
      <c r="F888" t="s">
        <v>17</v>
      </c>
      <c r="G888" t="s">
        <v>2385</v>
      </c>
      <c r="H888" t="s">
        <v>82</v>
      </c>
      <c r="I888" s="5">
        <v>150000</v>
      </c>
      <c r="J888">
        <v>2016</v>
      </c>
      <c r="K888">
        <v>10</v>
      </c>
      <c r="L888" t="s">
        <v>3450</v>
      </c>
      <c r="M888">
        <v>4</v>
      </c>
      <c r="N888" t="str">
        <f>TEXT(startup_funding[[#This Row],[Date]],"YYYY_MMMM")</f>
        <v>2016 Oct</v>
      </c>
    </row>
    <row r="889" spans="1:14" x14ac:dyDescent="0.3">
      <c r="A889">
        <v>1311</v>
      </c>
      <c r="B889" s="2">
        <v>42661</v>
      </c>
      <c r="C889" t="s">
        <v>2386</v>
      </c>
      <c r="D889" t="s">
        <v>28</v>
      </c>
      <c r="E889" t="s">
        <v>2387</v>
      </c>
      <c r="F889" t="s">
        <v>59</v>
      </c>
      <c r="G889" t="s">
        <v>2388</v>
      </c>
      <c r="H889" t="s">
        <v>285</v>
      </c>
      <c r="I889" s="5">
        <v>2500000</v>
      </c>
      <c r="J889">
        <v>2016</v>
      </c>
      <c r="K889">
        <v>10</v>
      </c>
      <c r="L889" t="s">
        <v>3450</v>
      </c>
      <c r="M889">
        <v>4</v>
      </c>
      <c r="N889" t="str">
        <f>TEXT(startup_funding[[#This Row],[Date]],"YYYY_MMMM")</f>
        <v>2016 Oct</v>
      </c>
    </row>
    <row r="890" spans="1:14" x14ac:dyDescent="0.3">
      <c r="A890">
        <v>1313</v>
      </c>
      <c r="B890" s="2">
        <v>42662</v>
      </c>
      <c r="C890" t="s">
        <v>1053</v>
      </c>
      <c r="D890" t="s">
        <v>428</v>
      </c>
      <c r="E890" t="s">
        <v>2389</v>
      </c>
      <c r="F890" t="s">
        <v>8</v>
      </c>
      <c r="G890" t="s">
        <v>2390</v>
      </c>
      <c r="H890" t="s">
        <v>285</v>
      </c>
      <c r="I890" s="5">
        <v>30000000</v>
      </c>
      <c r="J890">
        <v>2016</v>
      </c>
      <c r="K890">
        <v>10</v>
      </c>
      <c r="L890" t="s">
        <v>3450</v>
      </c>
      <c r="M890">
        <v>4</v>
      </c>
      <c r="N890" t="str">
        <f>TEXT(startup_funding[[#This Row],[Date]],"YYYY_MMMM")</f>
        <v>2016 Oct</v>
      </c>
    </row>
    <row r="891" spans="1:14" x14ac:dyDescent="0.3">
      <c r="A891">
        <v>1314</v>
      </c>
      <c r="B891" s="2">
        <v>42662</v>
      </c>
      <c r="C891" t="s">
        <v>1123</v>
      </c>
      <c r="D891" t="s">
        <v>428</v>
      </c>
      <c r="E891" t="s">
        <v>2391</v>
      </c>
      <c r="F891" t="s">
        <v>8</v>
      </c>
      <c r="G891" t="s">
        <v>2392</v>
      </c>
      <c r="H891" t="s">
        <v>285</v>
      </c>
      <c r="I891" s="5">
        <v>1100000</v>
      </c>
      <c r="J891">
        <v>2016</v>
      </c>
      <c r="K891">
        <v>10</v>
      </c>
      <c r="L891" t="s">
        <v>3450</v>
      </c>
      <c r="M891">
        <v>4</v>
      </c>
      <c r="N891" t="str">
        <f>TEXT(startup_funding[[#This Row],[Date]],"YYYY_MMMM")</f>
        <v>2016 Oct</v>
      </c>
    </row>
    <row r="892" spans="1:14" x14ac:dyDescent="0.3">
      <c r="A892">
        <v>1315</v>
      </c>
      <c r="B892" s="2">
        <v>42662</v>
      </c>
      <c r="C892" t="s">
        <v>2393</v>
      </c>
      <c r="D892" t="s">
        <v>28</v>
      </c>
      <c r="E892" t="s">
        <v>2394</v>
      </c>
      <c r="F892" t="s">
        <v>19</v>
      </c>
      <c r="G892" t="s">
        <v>2395</v>
      </c>
      <c r="H892" t="s">
        <v>285</v>
      </c>
      <c r="I892" s="5">
        <v>750000</v>
      </c>
      <c r="J892">
        <v>2016</v>
      </c>
      <c r="K892">
        <v>10</v>
      </c>
      <c r="L892" t="s">
        <v>3450</v>
      </c>
      <c r="M892">
        <v>4</v>
      </c>
      <c r="N892" t="str">
        <f>TEXT(startup_funding[[#This Row],[Date]],"YYYY_MMMM")</f>
        <v>2016 Oct</v>
      </c>
    </row>
    <row r="893" spans="1:14" x14ac:dyDescent="0.3">
      <c r="A893">
        <v>1319</v>
      </c>
      <c r="B893" s="2">
        <v>42664</v>
      </c>
      <c r="C893" t="s">
        <v>2396</v>
      </c>
      <c r="D893" t="s">
        <v>428</v>
      </c>
      <c r="E893" t="s">
        <v>2397</v>
      </c>
      <c r="F893" t="s">
        <v>19</v>
      </c>
      <c r="G893" t="s">
        <v>2398</v>
      </c>
      <c r="H893" t="s">
        <v>82</v>
      </c>
      <c r="I893" s="5">
        <v>300000</v>
      </c>
      <c r="J893">
        <v>2016</v>
      </c>
      <c r="K893">
        <v>10</v>
      </c>
      <c r="L893" t="s">
        <v>3450</v>
      </c>
      <c r="M893">
        <v>4</v>
      </c>
      <c r="N893" t="str">
        <f>TEXT(startup_funding[[#This Row],[Date]],"YYYY_MMMM")</f>
        <v>2016 Oct</v>
      </c>
    </row>
    <row r="894" spans="1:14" x14ac:dyDescent="0.3">
      <c r="A894">
        <v>1321</v>
      </c>
      <c r="B894" s="2">
        <v>42667</v>
      </c>
      <c r="C894" t="s">
        <v>45</v>
      </c>
      <c r="D894" t="s">
        <v>428</v>
      </c>
      <c r="E894" t="s">
        <v>2399</v>
      </c>
      <c r="F894" t="s">
        <v>161</v>
      </c>
      <c r="G894" t="s">
        <v>2400</v>
      </c>
      <c r="H894" t="s">
        <v>285</v>
      </c>
      <c r="I894" s="5">
        <v>3000000</v>
      </c>
      <c r="J894">
        <v>2016</v>
      </c>
      <c r="K894">
        <v>10</v>
      </c>
      <c r="L894" t="s">
        <v>3450</v>
      </c>
      <c r="M894">
        <v>4</v>
      </c>
      <c r="N894" t="str">
        <f>TEXT(startup_funding[[#This Row],[Date]],"YYYY_MMMM")</f>
        <v>2016 Oct</v>
      </c>
    </row>
    <row r="895" spans="1:14" x14ac:dyDescent="0.3">
      <c r="A895">
        <v>1322</v>
      </c>
      <c r="B895" s="2">
        <v>42667</v>
      </c>
      <c r="C895" t="s">
        <v>1689</v>
      </c>
      <c r="D895" t="s">
        <v>428</v>
      </c>
      <c r="E895" t="s">
        <v>2401</v>
      </c>
      <c r="F895" t="s">
        <v>19</v>
      </c>
      <c r="G895" t="s">
        <v>2402</v>
      </c>
      <c r="H895" t="s">
        <v>285</v>
      </c>
      <c r="I895" s="5">
        <v>7500000</v>
      </c>
      <c r="J895">
        <v>2016</v>
      </c>
      <c r="K895">
        <v>10</v>
      </c>
      <c r="L895" t="s">
        <v>3450</v>
      </c>
      <c r="M895">
        <v>4</v>
      </c>
      <c r="N895" t="str">
        <f>TEXT(startup_funding[[#This Row],[Date]],"YYYY_MMMM")</f>
        <v>2016 Oct</v>
      </c>
    </row>
    <row r="896" spans="1:14" x14ac:dyDescent="0.3">
      <c r="A896">
        <v>1323</v>
      </c>
      <c r="B896" s="2">
        <v>42668</v>
      </c>
      <c r="C896" t="s">
        <v>2403</v>
      </c>
      <c r="D896" t="s">
        <v>323</v>
      </c>
      <c r="E896" t="s">
        <v>2404</v>
      </c>
      <c r="F896" t="s">
        <v>8</v>
      </c>
      <c r="G896" t="s">
        <v>806</v>
      </c>
      <c r="H896" t="s">
        <v>285</v>
      </c>
      <c r="I896" s="5">
        <v>6000000</v>
      </c>
      <c r="J896">
        <v>2016</v>
      </c>
      <c r="K896">
        <v>10</v>
      </c>
      <c r="L896" t="s">
        <v>3450</v>
      </c>
      <c r="M896">
        <v>4</v>
      </c>
      <c r="N896" t="str">
        <f>TEXT(startup_funding[[#This Row],[Date]],"YYYY_MMMM")</f>
        <v>2016 Oct</v>
      </c>
    </row>
    <row r="897" spans="1:14" x14ac:dyDescent="0.3">
      <c r="A897">
        <v>1324</v>
      </c>
      <c r="B897" s="2">
        <v>42668</v>
      </c>
      <c r="C897" t="s">
        <v>2405</v>
      </c>
      <c r="D897" t="s">
        <v>428</v>
      </c>
      <c r="E897" t="s">
        <v>2406</v>
      </c>
      <c r="F897" t="s">
        <v>19</v>
      </c>
      <c r="G897" t="s">
        <v>2227</v>
      </c>
      <c r="H897" t="s">
        <v>82</v>
      </c>
      <c r="I897" s="5">
        <v>500000</v>
      </c>
      <c r="J897">
        <v>2016</v>
      </c>
      <c r="K897">
        <v>10</v>
      </c>
      <c r="L897" t="s">
        <v>3450</v>
      </c>
      <c r="M897">
        <v>4</v>
      </c>
      <c r="N897" t="str">
        <f>TEXT(startup_funding[[#This Row],[Date]],"YYYY_MMMM")</f>
        <v>2016 Oct</v>
      </c>
    </row>
    <row r="898" spans="1:14" x14ac:dyDescent="0.3">
      <c r="A898">
        <v>1327</v>
      </c>
      <c r="B898" s="2">
        <v>42668</v>
      </c>
      <c r="C898" t="s">
        <v>2407</v>
      </c>
      <c r="D898" t="s">
        <v>28</v>
      </c>
      <c r="E898" t="s">
        <v>2408</v>
      </c>
      <c r="F898" t="s">
        <v>161</v>
      </c>
      <c r="G898" t="s">
        <v>2409</v>
      </c>
      <c r="H898" t="s">
        <v>82</v>
      </c>
      <c r="I898" s="5">
        <v>100000</v>
      </c>
      <c r="J898">
        <v>2016</v>
      </c>
      <c r="K898">
        <v>10</v>
      </c>
      <c r="L898" t="s">
        <v>3450</v>
      </c>
      <c r="M898">
        <v>4</v>
      </c>
      <c r="N898" t="str">
        <f>TEXT(startup_funding[[#This Row],[Date]],"YYYY_MMMM")</f>
        <v>2016 Oct</v>
      </c>
    </row>
    <row r="899" spans="1:14" x14ac:dyDescent="0.3">
      <c r="A899">
        <v>1330</v>
      </c>
      <c r="B899" s="2">
        <v>42669</v>
      </c>
      <c r="C899" t="s">
        <v>2410</v>
      </c>
      <c r="D899" t="s">
        <v>323</v>
      </c>
      <c r="E899" t="s">
        <v>2069</v>
      </c>
      <c r="F899" t="s">
        <v>947</v>
      </c>
      <c r="G899" t="s">
        <v>2411</v>
      </c>
      <c r="H899" t="s">
        <v>285</v>
      </c>
      <c r="I899" s="5">
        <v>1000000</v>
      </c>
      <c r="J899">
        <v>2016</v>
      </c>
      <c r="K899">
        <v>10</v>
      </c>
      <c r="L899" t="s">
        <v>3450</v>
      </c>
      <c r="M899">
        <v>4</v>
      </c>
      <c r="N899" t="str">
        <f>TEXT(startup_funding[[#This Row],[Date]],"YYYY_MMMM")</f>
        <v>2016 Oct</v>
      </c>
    </row>
    <row r="900" spans="1:14" x14ac:dyDescent="0.3">
      <c r="A900">
        <v>1331</v>
      </c>
      <c r="B900" s="2">
        <v>42670</v>
      </c>
      <c r="C900" t="s">
        <v>2412</v>
      </c>
      <c r="D900" t="s">
        <v>428</v>
      </c>
      <c r="E900" t="s">
        <v>2413</v>
      </c>
      <c r="F900" t="s">
        <v>8</v>
      </c>
      <c r="G900" t="s">
        <v>2414</v>
      </c>
      <c r="H900" t="s">
        <v>285</v>
      </c>
      <c r="I900" s="5">
        <v>700000</v>
      </c>
      <c r="J900">
        <v>2016</v>
      </c>
      <c r="K900">
        <v>10</v>
      </c>
      <c r="L900" t="s">
        <v>3450</v>
      </c>
      <c r="M900">
        <v>4</v>
      </c>
      <c r="N900" t="str">
        <f>TEXT(startup_funding[[#This Row],[Date]],"YYYY_MMMM")</f>
        <v>2016 Oct</v>
      </c>
    </row>
    <row r="901" spans="1:14" x14ac:dyDescent="0.3">
      <c r="A901">
        <v>1332</v>
      </c>
      <c r="B901" s="2">
        <v>42670</v>
      </c>
      <c r="C901" t="s">
        <v>1178</v>
      </c>
      <c r="D901" t="s">
        <v>28</v>
      </c>
      <c r="E901" t="s">
        <v>2415</v>
      </c>
      <c r="F901" t="s">
        <v>22</v>
      </c>
      <c r="G901" t="s">
        <v>2416</v>
      </c>
      <c r="H901" t="s">
        <v>285</v>
      </c>
      <c r="I901" s="5">
        <v>971000</v>
      </c>
      <c r="J901">
        <v>2016</v>
      </c>
      <c r="K901">
        <v>10</v>
      </c>
      <c r="L901" t="s">
        <v>3450</v>
      </c>
      <c r="M901">
        <v>4</v>
      </c>
      <c r="N901" t="str">
        <f>TEXT(startup_funding[[#This Row],[Date]],"YYYY_MMMM")</f>
        <v>2016 Oct</v>
      </c>
    </row>
    <row r="902" spans="1:14" x14ac:dyDescent="0.3">
      <c r="A902">
        <v>1333</v>
      </c>
      <c r="B902" s="2">
        <v>42670</v>
      </c>
      <c r="C902" t="s">
        <v>270</v>
      </c>
      <c r="D902" t="s">
        <v>28</v>
      </c>
      <c r="E902" t="s">
        <v>2417</v>
      </c>
      <c r="F902" t="s">
        <v>8</v>
      </c>
      <c r="G902" t="s">
        <v>2418</v>
      </c>
      <c r="H902" t="s">
        <v>285</v>
      </c>
      <c r="I902" s="5">
        <v>27000000</v>
      </c>
      <c r="J902">
        <v>2016</v>
      </c>
      <c r="K902">
        <v>10</v>
      </c>
      <c r="L902" t="s">
        <v>3450</v>
      </c>
      <c r="M902">
        <v>4</v>
      </c>
      <c r="N902" t="str">
        <f>TEXT(startup_funding[[#This Row],[Date]],"YYYY_MMMM")</f>
        <v>2016 Oct</v>
      </c>
    </row>
    <row r="903" spans="1:14" x14ac:dyDescent="0.3">
      <c r="A903">
        <v>1335</v>
      </c>
      <c r="B903" s="2">
        <v>42672</v>
      </c>
      <c r="C903" t="s">
        <v>2419</v>
      </c>
      <c r="D903" t="s">
        <v>28</v>
      </c>
      <c r="E903" t="s">
        <v>2420</v>
      </c>
      <c r="F903" t="s">
        <v>17</v>
      </c>
      <c r="G903" t="s">
        <v>2136</v>
      </c>
      <c r="H903" t="s">
        <v>82</v>
      </c>
      <c r="I903" s="5">
        <v>100000</v>
      </c>
      <c r="J903">
        <v>2016</v>
      </c>
      <c r="K903">
        <v>10</v>
      </c>
      <c r="L903" t="s">
        <v>3450</v>
      </c>
      <c r="M903">
        <v>4</v>
      </c>
      <c r="N903" t="str">
        <f>TEXT(startup_funding[[#This Row],[Date]],"YYYY_MMMM")</f>
        <v>2016 Oct</v>
      </c>
    </row>
    <row r="904" spans="1:14" x14ac:dyDescent="0.3">
      <c r="A904">
        <v>1336</v>
      </c>
      <c r="B904" s="2">
        <v>42672</v>
      </c>
      <c r="C904" t="s">
        <v>2421</v>
      </c>
      <c r="D904" t="s">
        <v>28</v>
      </c>
      <c r="E904" t="s">
        <v>2422</v>
      </c>
      <c r="F904" t="s">
        <v>22</v>
      </c>
      <c r="G904" t="s">
        <v>2136</v>
      </c>
      <c r="H904" t="s">
        <v>82</v>
      </c>
      <c r="I904" s="5">
        <v>100000</v>
      </c>
      <c r="J904">
        <v>2016</v>
      </c>
      <c r="K904">
        <v>10</v>
      </c>
      <c r="L904" t="s">
        <v>3450</v>
      </c>
      <c r="M904">
        <v>4</v>
      </c>
      <c r="N904" t="str">
        <f>TEXT(startup_funding[[#This Row],[Date]],"YYYY_MMMM")</f>
        <v>2016 Oct</v>
      </c>
    </row>
    <row r="905" spans="1:14" x14ac:dyDescent="0.3">
      <c r="A905">
        <v>1337</v>
      </c>
      <c r="B905" s="2">
        <v>42672</v>
      </c>
      <c r="C905" t="s">
        <v>2423</v>
      </c>
      <c r="D905" t="s">
        <v>28</v>
      </c>
      <c r="E905" t="s">
        <v>2424</v>
      </c>
      <c r="F905" t="s">
        <v>8</v>
      </c>
      <c r="G905" t="s">
        <v>2136</v>
      </c>
      <c r="H905" t="s">
        <v>82</v>
      </c>
      <c r="I905" s="5">
        <v>100000</v>
      </c>
      <c r="J905">
        <v>2016</v>
      </c>
      <c r="K905">
        <v>10</v>
      </c>
      <c r="L905" t="s">
        <v>3450</v>
      </c>
      <c r="M905">
        <v>4</v>
      </c>
      <c r="N905" t="str">
        <f>TEXT(startup_funding[[#This Row],[Date]],"YYYY_MMMM")</f>
        <v>2016 Oct</v>
      </c>
    </row>
    <row r="906" spans="1:14" x14ac:dyDescent="0.3">
      <c r="A906">
        <v>1338</v>
      </c>
      <c r="B906" s="2">
        <v>42673</v>
      </c>
      <c r="C906" t="s">
        <v>2425</v>
      </c>
      <c r="D906" t="s">
        <v>28</v>
      </c>
      <c r="E906" t="s">
        <v>2426</v>
      </c>
      <c r="F906" t="s">
        <v>8</v>
      </c>
      <c r="G906" t="s">
        <v>2427</v>
      </c>
      <c r="H906" t="s">
        <v>285</v>
      </c>
      <c r="I906" s="5">
        <v>750000</v>
      </c>
      <c r="J906">
        <v>2016</v>
      </c>
      <c r="K906">
        <v>10</v>
      </c>
      <c r="L906" t="s">
        <v>3450</v>
      </c>
      <c r="M906">
        <v>4</v>
      </c>
      <c r="N906" t="str">
        <f>TEXT(startup_funding[[#This Row],[Date]],"YYYY_MMMM")</f>
        <v>2016 Oct</v>
      </c>
    </row>
    <row r="907" spans="1:14" x14ac:dyDescent="0.3">
      <c r="A907">
        <v>1339</v>
      </c>
      <c r="B907" s="2">
        <v>42674</v>
      </c>
      <c r="C907" t="s">
        <v>2428</v>
      </c>
      <c r="D907" t="s">
        <v>428</v>
      </c>
      <c r="E907" t="s">
        <v>2429</v>
      </c>
      <c r="F907" t="s">
        <v>19</v>
      </c>
      <c r="G907" t="s">
        <v>2430</v>
      </c>
      <c r="H907" t="s">
        <v>82</v>
      </c>
      <c r="I907" s="5">
        <v>1000000</v>
      </c>
      <c r="J907">
        <v>2016</v>
      </c>
      <c r="K907">
        <v>10</v>
      </c>
      <c r="L907" t="s">
        <v>3450</v>
      </c>
      <c r="M907">
        <v>4</v>
      </c>
      <c r="N907" t="str">
        <f>TEXT(startup_funding[[#This Row],[Date]],"YYYY_MMMM")</f>
        <v>2016 Oct</v>
      </c>
    </row>
    <row r="908" spans="1:14" x14ac:dyDescent="0.3">
      <c r="A908">
        <v>1341</v>
      </c>
      <c r="B908" s="2">
        <v>42614</v>
      </c>
      <c r="C908" t="s">
        <v>2431</v>
      </c>
      <c r="D908" t="s">
        <v>28</v>
      </c>
      <c r="E908" t="s">
        <v>2432</v>
      </c>
      <c r="F908" t="s">
        <v>702</v>
      </c>
      <c r="G908" t="s">
        <v>1011</v>
      </c>
      <c r="H908" t="s">
        <v>285</v>
      </c>
      <c r="I908" s="5">
        <v>6700000</v>
      </c>
      <c r="J908">
        <v>2016</v>
      </c>
      <c r="K908">
        <v>9</v>
      </c>
      <c r="L908" t="s">
        <v>3451</v>
      </c>
      <c r="M908">
        <v>3</v>
      </c>
      <c r="N908" t="str">
        <f>TEXT(startup_funding[[#This Row],[Date]],"YYYY_MMMM")</f>
        <v>2016 Sep</v>
      </c>
    </row>
    <row r="909" spans="1:14" x14ac:dyDescent="0.3">
      <c r="A909">
        <v>1347</v>
      </c>
      <c r="B909" s="2">
        <v>42619</v>
      </c>
      <c r="C909" t="s">
        <v>616</v>
      </c>
      <c r="D909" t="s">
        <v>323</v>
      </c>
      <c r="E909" t="s">
        <v>3562</v>
      </c>
      <c r="F909" t="s">
        <v>22</v>
      </c>
      <c r="G909" t="s">
        <v>2433</v>
      </c>
      <c r="H909" t="s">
        <v>285</v>
      </c>
      <c r="I909" s="5">
        <v>1350000</v>
      </c>
      <c r="J909">
        <v>2016</v>
      </c>
      <c r="K909">
        <v>9</v>
      </c>
      <c r="L909" t="s">
        <v>3451</v>
      </c>
      <c r="M909">
        <v>3</v>
      </c>
      <c r="N909" t="str">
        <f>TEXT(startup_funding[[#This Row],[Date]],"YYYY_MMMM")</f>
        <v>2016 Sep</v>
      </c>
    </row>
    <row r="910" spans="1:14" x14ac:dyDescent="0.3">
      <c r="A910">
        <v>1350</v>
      </c>
      <c r="B910" s="2">
        <v>42619</v>
      </c>
      <c r="C910" t="s">
        <v>1507</v>
      </c>
      <c r="D910" t="s">
        <v>428</v>
      </c>
      <c r="E910" t="s">
        <v>2434</v>
      </c>
      <c r="F910" t="s">
        <v>19</v>
      </c>
      <c r="G910" t="s">
        <v>526</v>
      </c>
      <c r="H910" t="s">
        <v>285</v>
      </c>
      <c r="I910" s="5">
        <v>900000</v>
      </c>
      <c r="J910">
        <v>2016</v>
      </c>
      <c r="K910">
        <v>9</v>
      </c>
      <c r="L910" t="s">
        <v>3451</v>
      </c>
      <c r="M910">
        <v>3</v>
      </c>
      <c r="N910" t="str">
        <f>TEXT(startup_funding[[#This Row],[Date]],"YYYY_MMMM")</f>
        <v>2016 Sep</v>
      </c>
    </row>
    <row r="911" spans="1:14" x14ac:dyDescent="0.3">
      <c r="A911">
        <v>1351</v>
      </c>
      <c r="B911" s="2">
        <v>42620</v>
      </c>
      <c r="C911" t="s">
        <v>322</v>
      </c>
      <c r="D911" t="s">
        <v>323</v>
      </c>
      <c r="E911" t="s">
        <v>2435</v>
      </c>
      <c r="F911" t="s">
        <v>8</v>
      </c>
      <c r="G911" t="s">
        <v>2436</v>
      </c>
      <c r="H911" t="s">
        <v>285</v>
      </c>
      <c r="I911" s="5">
        <v>8000000</v>
      </c>
      <c r="J911">
        <v>2016</v>
      </c>
      <c r="K911">
        <v>9</v>
      </c>
      <c r="L911" t="s">
        <v>3451</v>
      </c>
      <c r="M911">
        <v>3</v>
      </c>
      <c r="N911" t="str">
        <f>TEXT(startup_funding[[#This Row],[Date]],"YYYY_MMMM")</f>
        <v>2016 Sep</v>
      </c>
    </row>
    <row r="912" spans="1:14" x14ac:dyDescent="0.3">
      <c r="A912">
        <v>1352</v>
      </c>
      <c r="B912" s="2">
        <v>42620</v>
      </c>
      <c r="C912" t="s">
        <v>2437</v>
      </c>
      <c r="D912" t="s">
        <v>428</v>
      </c>
      <c r="E912" t="s">
        <v>2145</v>
      </c>
      <c r="F912" t="s">
        <v>17</v>
      </c>
      <c r="G912" t="s">
        <v>2438</v>
      </c>
      <c r="H912" t="s">
        <v>82</v>
      </c>
      <c r="I912" s="5">
        <v>500000</v>
      </c>
      <c r="J912">
        <v>2016</v>
      </c>
      <c r="K912">
        <v>9</v>
      </c>
      <c r="L912" t="s">
        <v>3451</v>
      </c>
      <c r="M912">
        <v>3</v>
      </c>
      <c r="N912" t="str">
        <f>TEXT(startup_funding[[#This Row],[Date]],"YYYY_MMMM")</f>
        <v>2016 Sep</v>
      </c>
    </row>
    <row r="913" spans="1:14" x14ac:dyDescent="0.3">
      <c r="A913">
        <v>1353</v>
      </c>
      <c r="B913" s="2">
        <v>42620</v>
      </c>
      <c r="C913" t="s">
        <v>2439</v>
      </c>
      <c r="D913" t="s">
        <v>69</v>
      </c>
      <c r="E913" t="s">
        <v>2440</v>
      </c>
      <c r="F913" t="s">
        <v>8</v>
      </c>
      <c r="G913" t="s">
        <v>1360</v>
      </c>
      <c r="H913" t="s">
        <v>285</v>
      </c>
      <c r="I913" s="5">
        <v>6000000</v>
      </c>
      <c r="J913">
        <v>2016</v>
      </c>
      <c r="K913">
        <v>9</v>
      </c>
      <c r="L913" t="s">
        <v>3451</v>
      </c>
      <c r="M913">
        <v>3</v>
      </c>
      <c r="N913" t="str">
        <f>TEXT(startup_funding[[#This Row],[Date]],"YYYY_MMMM")</f>
        <v>2016 Sep</v>
      </c>
    </row>
    <row r="914" spans="1:14" x14ac:dyDescent="0.3">
      <c r="A914">
        <v>1354</v>
      </c>
      <c r="B914" s="2">
        <v>42620</v>
      </c>
      <c r="C914" t="s">
        <v>2441</v>
      </c>
      <c r="D914" t="s">
        <v>323</v>
      </c>
      <c r="E914" t="s">
        <v>2442</v>
      </c>
      <c r="F914" t="s">
        <v>161</v>
      </c>
      <c r="G914" t="s">
        <v>2443</v>
      </c>
      <c r="H914" t="s">
        <v>82</v>
      </c>
      <c r="I914" s="5">
        <v>315000</v>
      </c>
      <c r="J914">
        <v>2016</v>
      </c>
      <c r="K914">
        <v>9</v>
      </c>
      <c r="L914" t="s">
        <v>3451</v>
      </c>
      <c r="M914">
        <v>3</v>
      </c>
      <c r="N914" t="str">
        <f>TEXT(startup_funding[[#This Row],[Date]],"YYYY_MMMM")</f>
        <v>2016 Sep</v>
      </c>
    </row>
    <row r="915" spans="1:14" x14ac:dyDescent="0.3">
      <c r="A915">
        <v>1355</v>
      </c>
      <c r="B915" s="2">
        <v>42621</v>
      </c>
      <c r="C915" t="s">
        <v>2444</v>
      </c>
      <c r="D915" t="s">
        <v>69</v>
      </c>
      <c r="E915" t="s">
        <v>2445</v>
      </c>
      <c r="F915" t="s">
        <v>8</v>
      </c>
      <c r="G915" t="s">
        <v>2446</v>
      </c>
      <c r="H915" t="s">
        <v>82</v>
      </c>
      <c r="I915" s="5">
        <v>670000</v>
      </c>
      <c r="J915">
        <v>2016</v>
      </c>
      <c r="K915">
        <v>9</v>
      </c>
      <c r="L915" t="s">
        <v>3451</v>
      </c>
      <c r="M915">
        <v>3</v>
      </c>
      <c r="N915" t="str">
        <f>TEXT(startup_funding[[#This Row],[Date]],"YYYY_MMMM")</f>
        <v>2016 Sep</v>
      </c>
    </row>
    <row r="916" spans="1:14" x14ac:dyDescent="0.3">
      <c r="A916">
        <v>1356</v>
      </c>
      <c r="B916" s="2">
        <v>42621</v>
      </c>
      <c r="C916" t="s">
        <v>2447</v>
      </c>
      <c r="D916" t="s">
        <v>323</v>
      </c>
      <c r="E916" t="s">
        <v>2448</v>
      </c>
      <c r="F916" t="s">
        <v>8</v>
      </c>
      <c r="G916" t="s">
        <v>2449</v>
      </c>
      <c r="H916" t="s">
        <v>82</v>
      </c>
      <c r="I916" s="5">
        <v>200000</v>
      </c>
      <c r="J916">
        <v>2016</v>
      </c>
      <c r="K916">
        <v>9</v>
      </c>
      <c r="L916" t="s">
        <v>3451</v>
      </c>
      <c r="M916">
        <v>3</v>
      </c>
      <c r="N916" t="str">
        <f>TEXT(startup_funding[[#This Row],[Date]],"YYYY_MMMM")</f>
        <v>2016 Sep</v>
      </c>
    </row>
    <row r="917" spans="1:14" x14ac:dyDescent="0.3">
      <c r="A917">
        <v>1357</v>
      </c>
      <c r="B917" s="2">
        <v>42622</v>
      </c>
      <c r="C917" t="s">
        <v>6</v>
      </c>
      <c r="D917" t="s">
        <v>69</v>
      </c>
      <c r="E917" t="s">
        <v>2450</v>
      </c>
      <c r="F917" t="s">
        <v>8</v>
      </c>
      <c r="G917" t="s">
        <v>2451</v>
      </c>
      <c r="H917" t="s">
        <v>285</v>
      </c>
      <c r="I917" s="5">
        <v>50000000</v>
      </c>
      <c r="J917">
        <v>2016</v>
      </c>
      <c r="K917">
        <v>9</v>
      </c>
      <c r="L917" t="s">
        <v>3451</v>
      </c>
      <c r="M917">
        <v>3</v>
      </c>
      <c r="N917" t="str">
        <f>TEXT(startup_funding[[#This Row],[Date]],"YYYY_MMMM")</f>
        <v>2016 Sep</v>
      </c>
    </row>
    <row r="918" spans="1:14" x14ac:dyDescent="0.3">
      <c r="A918">
        <v>1360</v>
      </c>
      <c r="B918" s="2">
        <v>42623</v>
      </c>
      <c r="C918" t="s">
        <v>2452</v>
      </c>
      <c r="D918" t="s">
        <v>428</v>
      </c>
      <c r="E918" t="s">
        <v>2453</v>
      </c>
      <c r="F918" t="s">
        <v>17</v>
      </c>
      <c r="G918" t="s">
        <v>2454</v>
      </c>
      <c r="H918" t="s">
        <v>82</v>
      </c>
      <c r="I918" s="5">
        <v>150000</v>
      </c>
      <c r="J918">
        <v>2016</v>
      </c>
      <c r="K918">
        <v>9</v>
      </c>
      <c r="L918" t="s">
        <v>3451</v>
      </c>
      <c r="M918">
        <v>3</v>
      </c>
      <c r="N918" t="str">
        <f>TEXT(startup_funding[[#This Row],[Date]],"YYYY_MMMM")</f>
        <v>2016 Sep</v>
      </c>
    </row>
    <row r="919" spans="1:14" x14ac:dyDescent="0.3">
      <c r="A919">
        <v>1361</v>
      </c>
      <c r="B919" s="2">
        <v>42623</v>
      </c>
      <c r="C919" t="s">
        <v>2455</v>
      </c>
      <c r="D919" t="s">
        <v>428</v>
      </c>
      <c r="E919" t="s">
        <v>2456</v>
      </c>
      <c r="F919" t="s">
        <v>59</v>
      </c>
      <c r="G919" t="s">
        <v>2457</v>
      </c>
      <c r="H919" t="s">
        <v>82</v>
      </c>
      <c r="I919" s="5">
        <v>450000</v>
      </c>
      <c r="J919">
        <v>2016</v>
      </c>
      <c r="K919">
        <v>9</v>
      </c>
      <c r="L919" t="s">
        <v>3451</v>
      </c>
      <c r="M919">
        <v>3</v>
      </c>
      <c r="N919" t="str">
        <f>TEXT(startup_funding[[#This Row],[Date]],"YYYY_MMMM")</f>
        <v>2016 Sep</v>
      </c>
    </row>
    <row r="920" spans="1:14" x14ac:dyDescent="0.3">
      <c r="A920">
        <v>1363</v>
      </c>
      <c r="B920" s="2">
        <v>42625</v>
      </c>
      <c r="C920" t="s">
        <v>2458</v>
      </c>
      <c r="D920" t="s">
        <v>428</v>
      </c>
      <c r="E920" t="s">
        <v>2459</v>
      </c>
      <c r="F920" t="s">
        <v>19</v>
      </c>
      <c r="G920" t="s">
        <v>2460</v>
      </c>
      <c r="H920" t="s">
        <v>82</v>
      </c>
      <c r="I920" s="5">
        <v>448000</v>
      </c>
      <c r="J920">
        <v>2016</v>
      </c>
      <c r="K920">
        <v>9</v>
      </c>
      <c r="L920" t="s">
        <v>3451</v>
      </c>
      <c r="M920">
        <v>3</v>
      </c>
      <c r="N920" t="str">
        <f>TEXT(startup_funding[[#This Row],[Date]],"YYYY_MMMM")</f>
        <v>2016 Sep</v>
      </c>
    </row>
    <row r="921" spans="1:14" x14ac:dyDescent="0.3">
      <c r="A921">
        <v>1364</v>
      </c>
      <c r="B921" s="2">
        <v>42625</v>
      </c>
      <c r="C921" t="s">
        <v>2461</v>
      </c>
      <c r="D921" t="s">
        <v>28</v>
      </c>
      <c r="E921" t="s">
        <v>2462</v>
      </c>
      <c r="F921" t="s">
        <v>30</v>
      </c>
      <c r="G921" t="s">
        <v>2463</v>
      </c>
      <c r="H921" t="s">
        <v>285</v>
      </c>
      <c r="I921" s="5">
        <v>3000000</v>
      </c>
      <c r="J921">
        <v>2016</v>
      </c>
      <c r="K921">
        <v>9</v>
      </c>
      <c r="L921" t="s">
        <v>3451</v>
      </c>
      <c r="M921">
        <v>3</v>
      </c>
      <c r="N921" t="str">
        <f>TEXT(startup_funding[[#This Row],[Date]],"YYYY_MMMM")</f>
        <v>2016 Sep</v>
      </c>
    </row>
    <row r="922" spans="1:14" x14ac:dyDescent="0.3">
      <c r="A922">
        <v>1365</v>
      </c>
      <c r="B922" s="2">
        <v>42625</v>
      </c>
      <c r="C922" t="s">
        <v>436</v>
      </c>
      <c r="D922" t="s">
        <v>323</v>
      </c>
      <c r="E922" t="s">
        <v>2464</v>
      </c>
      <c r="F922" t="s">
        <v>19</v>
      </c>
      <c r="G922" t="s">
        <v>2465</v>
      </c>
      <c r="H922" t="s">
        <v>285</v>
      </c>
      <c r="I922" s="5">
        <v>12300000</v>
      </c>
      <c r="J922">
        <v>2016</v>
      </c>
      <c r="K922">
        <v>9</v>
      </c>
      <c r="L922" t="s">
        <v>3451</v>
      </c>
      <c r="M922">
        <v>3</v>
      </c>
      <c r="N922" t="str">
        <f>TEXT(startup_funding[[#This Row],[Date]],"YYYY_MMMM")</f>
        <v>2016 Sep</v>
      </c>
    </row>
    <row r="923" spans="1:14" x14ac:dyDescent="0.3">
      <c r="A923">
        <v>1366</v>
      </c>
      <c r="B923" s="2">
        <v>42625</v>
      </c>
      <c r="C923" t="s">
        <v>2466</v>
      </c>
      <c r="D923" t="s">
        <v>428</v>
      </c>
      <c r="E923" t="s">
        <v>2467</v>
      </c>
      <c r="F923" t="s">
        <v>59</v>
      </c>
      <c r="G923" t="s">
        <v>2468</v>
      </c>
      <c r="H923" t="s">
        <v>82</v>
      </c>
      <c r="I923" s="5">
        <v>300000</v>
      </c>
      <c r="J923">
        <v>2016</v>
      </c>
      <c r="K923">
        <v>9</v>
      </c>
      <c r="L923" t="s">
        <v>3451</v>
      </c>
      <c r="M923">
        <v>3</v>
      </c>
      <c r="N923" t="str">
        <f>TEXT(startup_funding[[#This Row],[Date]],"YYYY_MMMM")</f>
        <v>2016 Sep</v>
      </c>
    </row>
    <row r="924" spans="1:14" x14ac:dyDescent="0.3">
      <c r="A924">
        <v>1370</v>
      </c>
      <c r="B924" s="2">
        <v>42626</v>
      </c>
      <c r="C924" t="s">
        <v>2469</v>
      </c>
      <c r="D924" t="s">
        <v>428</v>
      </c>
      <c r="E924" t="s">
        <v>2470</v>
      </c>
      <c r="F924" t="s">
        <v>161</v>
      </c>
      <c r="G924" t="s">
        <v>2471</v>
      </c>
      <c r="H924" t="s">
        <v>285</v>
      </c>
      <c r="I924" s="5">
        <v>2500000</v>
      </c>
      <c r="J924">
        <v>2016</v>
      </c>
      <c r="K924">
        <v>9</v>
      </c>
      <c r="L924" t="s">
        <v>3451</v>
      </c>
      <c r="M924">
        <v>3</v>
      </c>
      <c r="N924" t="str">
        <f>TEXT(startup_funding[[#This Row],[Date]],"YYYY_MMMM")</f>
        <v>2016 Sep</v>
      </c>
    </row>
    <row r="925" spans="1:14" x14ac:dyDescent="0.3">
      <c r="A925">
        <v>1372</v>
      </c>
      <c r="B925" s="2">
        <v>42627</v>
      </c>
      <c r="C925" t="s">
        <v>2472</v>
      </c>
      <c r="D925" t="s">
        <v>428</v>
      </c>
      <c r="E925" t="s">
        <v>2473</v>
      </c>
      <c r="F925" t="s">
        <v>8</v>
      </c>
      <c r="G925" t="s">
        <v>2474</v>
      </c>
      <c r="H925" t="s">
        <v>82</v>
      </c>
      <c r="I925" s="5">
        <v>150000</v>
      </c>
      <c r="J925">
        <v>2016</v>
      </c>
      <c r="K925">
        <v>9</v>
      </c>
      <c r="L925" t="s">
        <v>3451</v>
      </c>
      <c r="M925">
        <v>3</v>
      </c>
      <c r="N925" t="str">
        <f>TEXT(startup_funding[[#This Row],[Date]],"YYYY_MMMM")</f>
        <v>2016 Sep</v>
      </c>
    </row>
    <row r="926" spans="1:14" x14ac:dyDescent="0.3">
      <c r="A926">
        <v>1374</v>
      </c>
      <c r="B926" s="2">
        <v>42628</v>
      </c>
      <c r="C926" t="s">
        <v>2475</v>
      </c>
      <c r="D926" t="s">
        <v>428</v>
      </c>
      <c r="E926" t="s">
        <v>2476</v>
      </c>
      <c r="F926" t="s">
        <v>161</v>
      </c>
      <c r="G926" t="s">
        <v>2477</v>
      </c>
      <c r="H926" t="s">
        <v>82</v>
      </c>
      <c r="I926" s="5">
        <v>200000</v>
      </c>
      <c r="J926">
        <v>2016</v>
      </c>
      <c r="K926">
        <v>9</v>
      </c>
      <c r="L926" t="s">
        <v>3451</v>
      </c>
      <c r="M926">
        <v>3</v>
      </c>
      <c r="N926" t="str">
        <f>TEXT(startup_funding[[#This Row],[Date]],"YYYY_MMMM")</f>
        <v>2016 Sep</v>
      </c>
    </row>
    <row r="927" spans="1:14" x14ac:dyDescent="0.3">
      <c r="A927">
        <v>1375</v>
      </c>
      <c r="B927" s="2">
        <v>42628</v>
      </c>
      <c r="C927" t="s">
        <v>1053</v>
      </c>
      <c r="D927" t="s">
        <v>323</v>
      </c>
      <c r="E927" t="s">
        <v>2478</v>
      </c>
      <c r="F927" t="s">
        <v>8</v>
      </c>
      <c r="G927" t="s">
        <v>2479</v>
      </c>
      <c r="H927" t="s">
        <v>285</v>
      </c>
      <c r="I927" s="5">
        <v>5000000</v>
      </c>
      <c r="J927">
        <v>2016</v>
      </c>
      <c r="K927">
        <v>9</v>
      </c>
      <c r="L927" t="s">
        <v>3451</v>
      </c>
      <c r="M927">
        <v>3</v>
      </c>
      <c r="N927" t="str">
        <f>TEXT(startup_funding[[#This Row],[Date]],"YYYY_MMMM")</f>
        <v>2016 Sep</v>
      </c>
    </row>
    <row r="928" spans="1:14" x14ac:dyDescent="0.3">
      <c r="A928">
        <v>1376</v>
      </c>
      <c r="B928" s="2">
        <v>42628</v>
      </c>
      <c r="C928" t="s">
        <v>2480</v>
      </c>
      <c r="D928" t="s">
        <v>428</v>
      </c>
      <c r="E928" t="s">
        <v>1389</v>
      </c>
      <c r="F928" t="s">
        <v>8</v>
      </c>
      <c r="G928" t="s">
        <v>254</v>
      </c>
      <c r="H928" t="s">
        <v>285</v>
      </c>
      <c r="I928" s="5">
        <v>1500000</v>
      </c>
      <c r="J928">
        <v>2016</v>
      </c>
      <c r="K928">
        <v>9</v>
      </c>
      <c r="L928" t="s">
        <v>3451</v>
      </c>
      <c r="M928">
        <v>3</v>
      </c>
      <c r="N928" t="str">
        <f>TEXT(startup_funding[[#This Row],[Date]],"YYYY_MMMM")</f>
        <v>2016 Sep</v>
      </c>
    </row>
    <row r="929" spans="1:14" x14ac:dyDescent="0.3">
      <c r="A929">
        <v>1377</v>
      </c>
      <c r="B929" s="2">
        <v>42629</v>
      </c>
      <c r="C929" t="s">
        <v>2481</v>
      </c>
      <c r="D929" t="s">
        <v>428</v>
      </c>
      <c r="E929" t="s">
        <v>2482</v>
      </c>
      <c r="F929" t="s">
        <v>123</v>
      </c>
      <c r="G929" t="s">
        <v>2483</v>
      </c>
      <c r="H929" t="s">
        <v>82</v>
      </c>
      <c r="I929" s="5">
        <v>100000</v>
      </c>
      <c r="J929">
        <v>2016</v>
      </c>
      <c r="K929">
        <v>9</v>
      </c>
      <c r="L929" t="s">
        <v>3451</v>
      </c>
      <c r="M929">
        <v>3</v>
      </c>
      <c r="N929" t="str">
        <f>TEXT(startup_funding[[#This Row],[Date]],"YYYY_MMMM")</f>
        <v>2016 Sep</v>
      </c>
    </row>
    <row r="930" spans="1:14" x14ac:dyDescent="0.3">
      <c r="A930">
        <v>1378</v>
      </c>
      <c r="B930" s="2">
        <v>42629</v>
      </c>
      <c r="C930" t="s">
        <v>2484</v>
      </c>
      <c r="D930" t="s">
        <v>428</v>
      </c>
      <c r="E930" t="s">
        <v>2485</v>
      </c>
      <c r="F930" t="s">
        <v>161</v>
      </c>
      <c r="G930" t="s">
        <v>2146</v>
      </c>
      <c r="H930" t="s">
        <v>285</v>
      </c>
      <c r="I930" s="5">
        <v>1000000</v>
      </c>
      <c r="J930">
        <v>2016</v>
      </c>
      <c r="K930">
        <v>9</v>
      </c>
      <c r="L930" t="s">
        <v>3451</v>
      </c>
      <c r="M930">
        <v>3</v>
      </c>
      <c r="N930" t="str">
        <f>TEXT(startup_funding[[#This Row],[Date]],"YYYY_MMMM")</f>
        <v>2016 Sep</v>
      </c>
    </row>
    <row r="931" spans="1:14" x14ac:dyDescent="0.3">
      <c r="A931">
        <v>1379</v>
      </c>
      <c r="B931" s="2">
        <v>42632</v>
      </c>
      <c r="C931" t="s">
        <v>2486</v>
      </c>
      <c r="D931" t="s">
        <v>428</v>
      </c>
      <c r="E931" t="s">
        <v>2487</v>
      </c>
      <c r="F931" t="s">
        <v>8</v>
      </c>
      <c r="G931" t="s">
        <v>1011</v>
      </c>
      <c r="H931" t="s">
        <v>82</v>
      </c>
      <c r="I931" s="5">
        <v>750000</v>
      </c>
      <c r="J931">
        <v>2016</v>
      </c>
      <c r="K931">
        <v>9</v>
      </c>
      <c r="L931" t="s">
        <v>3451</v>
      </c>
      <c r="M931">
        <v>3</v>
      </c>
      <c r="N931" t="str">
        <f>TEXT(startup_funding[[#This Row],[Date]],"YYYY_MMMM")</f>
        <v>2016 Sep</v>
      </c>
    </row>
    <row r="932" spans="1:14" x14ac:dyDescent="0.3">
      <c r="A932">
        <v>1381</v>
      </c>
      <c r="B932" s="2">
        <v>42632</v>
      </c>
      <c r="C932" t="s">
        <v>879</v>
      </c>
      <c r="D932" t="s">
        <v>428</v>
      </c>
      <c r="E932" t="s">
        <v>2488</v>
      </c>
      <c r="F932" t="s">
        <v>8</v>
      </c>
      <c r="G932" t="s">
        <v>1072</v>
      </c>
      <c r="H932" t="s">
        <v>285</v>
      </c>
      <c r="I932" s="5">
        <v>15000000</v>
      </c>
      <c r="J932">
        <v>2016</v>
      </c>
      <c r="K932">
        <v>9</v>
      </c>
      <c r="L932" t="s">
        <v>3451</v>
      </c>
      <c r="M932">
        <v>3</v>
      </c>
      <c r="N932" t="str">
        <f>TEXT(startup_funding[[#This Row],[Date]],"YYYY_MMMM")</f>
        <v>2016 Sep</v>
      </c>
    </row>
    <row r="933" spans="1:14" x14ac:dyDescent="0.3">
      <c r="A933">
        <v>1383</v>
      </c>
      <c r="B933" s="2">
        <v>42633</v>
      </c>
      <c r="C933" t="s">
        <v>2489</v>
      </c>
      <c r="D933" t="s">
        <v>323</v>
      </c>
      <c r="E933" t="s">
        <v>2490</v>
      </c>
      <c r="F933" t="s">
        <v>123</v>
      </c>
      <c r="G933" t="s">
        <v>696</v>
      </c>
      <c r="H933" t="s">
        <v>82</v>
      </c>
      <c r="I933" s="5">
        <v>500000</v>
      </c>
      <c r="J933">
        <v>2016</v>
      </c>
      <c r="K933">
        <v>9</v>
      </c>
      <c r="L933" t="s">
        <v>3451</v>
      </c>
      <c r="M933">
        <v>3</v>
      </c>
      <c r="N933" t="str">
        <f>TEXT(startup_funding[[#This Row],[Date]],"YYYY_MMMM")</f>
        <v>2016 Sep</v>
      </c>
    </row>
    <row r="934" spans="1:14" x14ac:dyDescent="0.3">
      <c r="A934">
        <v>1387</v>
      </c>
      <c r="B934" s="2">
        <v>42634</v>
      </c>
      <c r="C934" t="s">
        <v>816</v>
      </c>
      <c r="D934" t="s">
        <v>323</v>
      </c>
      <c r="E934" t="s">
        <v>2491</v>
      </c>
      <c r="F934" t="s">
        <v>19</v>
      </c>
      <c r="G934" t="s">
        <v>2492</v>
      </c>
      <c r="H934" t="s">
        <v>285</v>
      </c>
      <c r="I934" s="5">
        <v>31300000</v>
      </c>
      <c r="J934">
        <v>2016</v>
      </c>
      <c r="K934">
        <v>9</v>
      </c>
      <c r="L934" t="s">
        <v>3451</v>
      </c>
      <c r="M934">
        <v>3</v>
      </c>
      <c r="N934" t="str">
        <f>TEXT(startup_funding[[#This Row],[Date]],"YYYY_MMMM")</f>
        <v>2016 Sep</v>
      </c>
    </row>
    <row r="935" spans="1:14" x14ac:dyDescent="0.3">
      <c r="A935">
        <v>1388</v>
      </c>
      <c r="B935" s="2">
        <v>42634</v>
      </c>
      <c r="C935" t="s">
        <v>2493</v>
      </c>
      <c r="D935" t="s">
        <v>323</v>
      </c>
      <c r="E935" t="s">
        <v>2494</v>
      </c>
      <c r="F935" t="s">
        <v>947</v>
      </c>
      <c r="G935" t="s">
        <v>2495</v>
      </c>
      <c r="H935" t="s">
        <v>82</v>
      </c>
      <c r="I935" s="5">
        <v>298000</v>
      </c>
      <c r="J935">
        <v>2016</v>
      </c>
      <c r="K935">
        <v>9</v>
      </c>
      <c r="L935" t="s">
        <v>3451</v>
      </c>
      <c r="M935">
        <v>3</v>
      </c>
      <c r="N935" t="str">
        <f>TEXT(startup_funding[[#This Row],[Date]],"YYYY_MMMM")</f>
        <v>2016 Sep</v>
      </c>
    </row>
    <row r="936" spans="1:14" x14ac:dyDescent="0.3">
      <c r="A936">
        <v>1389</v>
      </c>
      <c r="B936" s="2">
        <v>42634</v>
      </c>
      <c r="C936" t="s">
        <v>2077</v>
      </c>
      <c r="D936" t="s">
        <v>428</v>
      </c>
      <c r="E936" t="s">
        <v>2496</v>
      </c>
      <c r="F936" t="s">
        <v>17</v>
      </c>
      <c r="G936" t="s">
        <v>2497</v>
      </c>
      <c r="H936" t="s">
        <v>82</v>
      </c>
      <c r="I936" s="5">
        <v>350000</v>
      </c>
      <c r="J936">
        <v>2016</v>
      </c>
      <c r="K936">
        <v>9</v>
      </c>
      <c r="L936" t="s">
        <v>3451</v>
      </c>
      <c r="M936">
        <v>3</v>
      </c>
      <c r="N936" t="str">
        <f>TEXT(startup_funding[[#This Row],[Date]],"YYYY_MMMM")</f>
        <v>2016 Sep</v>
      </c>
    </row>
    <row r="937" spans="1:14" x14ac:dyDescent="0.3">
      <c r="A937">
        <v>1390</v>
      </c>
      <c r="B937" s="2">
        <v>42635</v>
      </c>
      <c r="C937" t="s">
        <v>2498</v>
      </c>
      <c r="D937" t="s">
        <v>428</v>
      </c>
      <c r="E937" t="s">
        <v>2499</v>
      </c>
      <c r="F937" t="s">
        <v>17</v>
      </c>
      <c r="G937" t="s">
        <v>1204</v>
      </c>
      <c r="H937" t="s">
        <v>285</v>
      </c>
      <c r="I937" s="5">
        <v>6000000</v>
      </c>
      <c r="J937">
        <v>2016</v>
      </c>
      <c r="K937">
        <v>9</v>
      </c>
      <c r="L937" t="s">
        <v>3451</v>
      </c>
      <c r="M937">
        <v>3</v>
      </c>
      <c r="N937" t="str">
        <f>TEXT(startup_funding[[#This Row],[Date]],"YYYY_MMMM")</f>
        <v>2016 Sep</v>
      </c>
    </row>
    <row r="938" spans="1:14" x14ac:dyDescent="0.3">
      <c r="A938">
        <v>1392</v>
      </c>
      <c r="B938" s="2">
        <v>42635</v>
      </c>
      <c r="C938" t="s">
        <v>2500</v>
      </c>
      <c r="D938" t="s">
        <v>28</v>
      </c>
      <c r="E938" t="s">
        <v>2501</v>
      </c>
      <c r="F938" t="s">
        <v>8</v>
      </c>
      <c r="G938" t="s">
        <v>2502</v>
      </c>
      <c r="H938" t="s">
        <v>82</v>
      </c>
      <c r="I938" s="5">
        <v>425000</v>
      </c>
      <c r="J938">
        <v>2016</v>
      </c>
      <c r="K938">
        <v>9</v>
      </c>
      <c r="L938" t="s">
        <v>3451</v>
      </c>
      <c r="M938">
        <v>3</v>
      </c>
      <c r="N938" t="str">
        <f>TEXT(startup_funding[[#This Row],[Date]],"YYYY_MMMM")</f>
        <v>2016 Sep</v>
      </c>
    </row>
    <row r="939" spans="1:14" x14ac:dyDescent="0.3">
      <c r="A939">
        <v>1394</v>
      </c>
      <c r="B939" s="2">
        <v>42635</v>
      </c>
      <c r="C939" t="s">
        <v>2503</v>
      </c>
      <c r="D939" t="s">
        <v>28</v>
      </c>
      <c r="E939" t="s">
        <v>2504</v>
      </c>
      <c r="F939" t="s">
        <v>30</v>
      </c>
      <c r="G939" t="s">
        <v>2505</v>
      </c>
      <c r="H939" t="s">
        <v>285</v>
      </c>
      <c r="I939" s="5">
        <v>745000</v>
      </c>
      <c r="J939">
        <v>2016</v>
      </c>
      <c r="K939">
        <v>9</v>
      </c>
      <c r="L939" t="s">
        <v>3451</v>
      </c>
      <c r="M939">
        <v>3</v>
      </c>
      <c r="N939" t="str">
        <f>TEXT(startup_funding[[#This Row],[Date]],"YYYY_MMMM")</f>
        <v>2016 Sep</v>
      </c>
    </row>
    <row r="940" spans="1:14" x14ac:dyDescent="0.3">
      <c r="A940">
        <v>1395</v>
      </c>
      <c r="B940" s="2">
        <v>42636</v>
      </c>
      <c r="C940" t="s">
        <v>2506</v>
      </c>
      <c r="D940" t="s">
        <v>28</v>
      </c>
      <c r="E940" t="s">
        <v>2507</v>
      </c>
      <c r="F940" t="s">
        <v>22</v>
      </c>
      <c r="G940" t="s">
        <v>2508</v>
      </c>
      <c r="H940" t="s">
        <v>285</v>
      </c>
      <c r="I940" s="5">
        <v>6000000</v>
      </c>
      <c r="J940">
        <v>2016</v>
      </c>
      <c r="K940">
        <v>9</v>
      </c>
      <c r="L940" t="s">
        <v>3451</v>
      </c>
      <c r="M940">
        <v>3</v>
      </c>
      <c r="N940" t="str">
        <f>TEXT(startup_funding[[#This Row],[Date]],"YYYY_MMMM")</f>
        <v>2016 Sep</v>
      </c>
    </row>
    <row r="941" spans="1:14" x14ac:dyDescent="0.3">
      <c r="A941">
        <v>1401</v>
      </c>
      <c r="B941" s="2">
        <v>42640</v>
      </c>
      <c r="C941" t="s">
        <v>2057</v>
      </c>
      <c r="D941" t="s">
        <v>428</v>
      </c>
      <c r="E941" t="s">
        <v>2509</v>
      </c>
      <c r="F941" t="s">
        <v>8</v>
      </c>
      <c r="G941" t="s">
        <v>2510</v>
      </c>
      <c r="H941" t="s">
        <v>285</v>
      </c>
      <c r="I941" s="5">
        <v>1580000</v>
      </c>
      <c r="J941">
        <v>2016</v>
      </c>
      <c r="K941">
        <v>9</v>
      </c>
      <c r="L941" t="s">
        <v>3451</v>
      </c>
      <c r="M941">
        <v>3</v>
      </c>
      <c r="N941" t="str">
        <f>TEXT(startup_funding[[#This Row],[Date]],"YYYY_MMMM")</f>
        <v>2016 Sep</v>
      </c>
    </row>
    <row r="942" spans="1:14" x14ac:dyDescent="0.3">
      <c r="A942">
        <v>1403</v>
      </c>
      <c r="B942" s="2">
        <v>42641</v>
      </c>
      <c r="C942" t="s">
        <v>2511</v>
      </c>
      <c r="D942" t="s">
        <v>323</v>
      </c>
      <c r="E942" t="s">
        <v>2512</v>
      </c>
      <c r="F942" t="s">
        <v>947</v>
      </c>
      <c r="G942" t="s">
        <v>385</v>
      </c>
      <c r="H942" t="s">
        <v>82</v>
      </c>
      <c r="I942" s="5">
        <v>500000</v>
      </c>
      <c r="J942">
        <v>2016</v>
      </c>
      <c r="K942">
        <v>9</v>
      </c>
      <c r="L942" t="s">
        <v>3451</v>
      </c>
      <c r="M942">
        <v>3</v>
      </c>
      <c r="N942" t="str">
        <f>TEXT(startup_funding[[#This Row],[Date]],"YYYY_MMMM")</f>
        <v>2016 Sep</v>
      </c>
    </row>
    <row r="943" spans="1:14" x14ac:dyDescent="0.3">
      <c r="A943">
        <v>1404</v>
      </c>
      <c r="B943" s="2">
        <v>42641</v>
      </c>
      <c r="C943" t="s">
        <v>2513</v>
      </c>
      <c r="D943" t="s">
        <v>428</v>
      </c>
      <c r="E943" t="s">
        <v>2514</v>
      </c>
      <c r="F943" t="s">
        <v>358</v>
      </c>
      <c r="G943" t="s">
        <v>2515</v>
      </c>
      <c r="H943" t="s">
        <v>82</v>
      </c>
      <c r="I943" s="5">
        <v>1000000</v>
      </c>
      <c r="J943">
        <v>2016</v>
      </c>
      <c r="K943">
        <v>9</v>
      </c>
      <c r="L943" t="s">
        <v>3451</v>
      </c>
      <c r="M943">
        <v>3</v>
      </c>
      <c r="N943" t="str">
        <f>TEXT(startup_funding[[#This Row],[Date]],"YYYY_MMMM")</f>
        <v>2016 Sep</v>
      </c>
    </row>
    <row r="944" spans="1:14" x14ac:dyDescent="0.3">
      <c r="A944">
        <v>1405</v>
      </c>
      <c r="B944" s="2">
        <v>42641</v>
      </c>
      <c r="C944" t="s">
        <v>1817</v>
      </c>
      <c r="D944" t="s">
        <v>428</v>
      </c>
      <c r="E944" t="s">
        <v>2516</v>
      </c>
      <c r="F944" t="s">
        <v>123</v>
      </c>
      <c r="G944" t="s">
        <v>131</v>
      </c>
      <c r="H944" t="s">
        <v>82</v>
      </c>
      <c r="I944" s="5">
        <v>1000000</v>
      </c>
      <c r="J944">
        <v>2016</v>
      </c>
      <c r="K944">
        <v>9</v>
      </c>
      <c r="L944" t="s">
        <v>3451</v>
      </c>
      <c r="M944">
        <v>3</v>
      </c>
      <c r="N944" t="str">
        <f>TEXT(startup_funding[[#This Row],[Date]],"YYYY_MMMM")</f>
        <v>2016 Sep</v>
      </c>
    </row>
    <row r="945" spans="1:14" x14ac:dyDescent="0.3">
      <c r="A945">
        <v>1406</v>
      </c>
      <c r="B945" s="2">
        <v>42641</v>
      </c>
      <c r="C945" t="s">
        <v>2517</v>
      </c>
      <c r="D945" t="s">
        <v>28</v>
      </c>
      <c r="E945" t="s">
        <v>2518</v>
      </c>
      <c r="F945" t="s">
        <v>30</v>
      </c>
      <c r="G945" t="s">
        <v>2519</v>
      </c>
      <c r="H945" t="s">
        <v>285</v>
      </c>
      <c r="I945" s="5">
        <v>51000000</v>
      </c>
      <c r="J945">
        <v>2016</v>
      </c>
      <c r="K945">
        <v>9</v>
      </c>
      <c r="L945" t="s">
        <v>3451</v>
      </c>
      <c r="M945">
        <v>3</v>
      </c>
      <c r="N945" t="str">
        <f>TEXT(startup_funding[[#This Row],[Date]],"YYYY_MMMM")</f>
        <v>2016 Sep</v>
      </c>
    </row>
    <row r="946" spans="1:14" x14ac:dyDescent="0.3">
      <c r="A946">
        <v>1407</v>
      </c>
      <c r="B946" s="2">
        <v>42642</v>
      </c>
      <c r="C946" t="s">
        <v>2520</v>
      </c>
      <c r="D946" t="s">
        <v>323</v>
      </c>
      <c r="E946" t="s">
        <v>2521</v>
      </c>
      <c r="F946" t="s">
        <v>17</v>
      </c>
      <c r="G946" t="s">
        <v>2522</v>
      </c>
      <c r="H946" t="s">
        <v>82</v>
      </c>
      <c r="I946" s="5">
        <v>180000</v>
      </c>
      <c r="J946">
        <v>2016</v>
      </c>
      <c r="K946">
        <v>9</v>
      </c>
      <c r="L946" t="s">
        <v>3451</v>
      </c>
      <c r="M946">
        <v>3</v>
      </c>
      <c r="N946" t="str">
        <f>TEXT(startup_funding[[#This Row],[Date]],"YYYY_MMMM")</f>
        <v>2016 Sep</v>
      </c>
    </row>
    <row r="947" spans="1:14" x14ac:dyDescent="0.3">
      <c r="A947">
        <v>1409</v>
      </c>
      <c r="B947" s="2">
        <v>42642</v>
      </c>
      <c r="C947" t="s">
        <v>2523</v>
      </c>
      <c r="D947" t="s">
        <v>428</v>
      </c>
      <c r="E947" t="s">
        <v>2524</v>
      </c>
      <c r="F947" t="s">
        <v>8</v>
      </c>
      <c r="G947" t="s">
        <v>2525</v>
      </c>
      <c r="H947" t="s">
        <v>285</v>
      </c>
      <c r="I947" s="5">
        <v>1500000</v>
      </c>
      <c r="J947">
        <v>2016</v>
      </c>
      <c r="K947">
        <v>9</v>
      </c>
      <c r="L947" t="s">
        <v>3451</v>
      </c>
      <c r="M947">
        <v>3</v>
      </c>
      <c r="N947" t="str">
        <f>TEXT(startup_funding[[#This Row],[Date]],"YYYY_MMMM")</f>
        <v>2016 Sep</v>
      </c>
    </row>
    <row r="948" spans="1:14" x14ac:dyDescent="0.3">
      <c r="A948">
        <v>1411</v>
      </c>
      <c r="B948" s="2">
        <v>42643</v>
      </c>
      <c r="C948" t="s">
        <v>2526</v>
      </c>
      <c r="D948" t="s">
        <v>28</v>
      </c>
      <c r="E948" t="s">
        <v>2527</v>
      </c>
      <c r="F948" t="s">
        <v>19</v>
      </c>
      <c r="G948" t="s">
        <v>2528</v>
      </c>
      <c r="H948" t="s">
        <v>285</v>
      </c>
      <c r="I948" s="5">
        <v>19000000</v>
      </c>
      <c r="J948">
        <v>2016</v>
      </c>
      <c r="K948">
        <v>9</v>
      </c>
      <c r="L948" t="s">
        <v>3451</v>
      </c>
      <c r="M948">
        <v>3</v>
      </c>
      <c r="N948" t="str">
        <f>TEXT(startup_funding[[#This Row],[Date]],"YYYY_MMMM")</f>
        <v>2016 Sep</v>
      </c>
    </row>
    <row r="949" spans="1:14" x14ac:dyDescent="0.3">
      <c r="A949">
        <v>1413</v>
      </c>
      <c r="B949" s="2">
        <v>42583</v>
      </c>
      <c r="C949" t="s">
        <v>2529</v>
      </c>
      <c r="D949" t="s">
        <v>323</v>
      </c>
      <c r="E949" t="s">
        <v>2530</v>
      </c>
      <c r="F949" t="s">
        <v>161</v>
      </c>
      <c r="G949" t="s">
        <v>2531</v>
      </c>
      <c r="H949" t="s">
        <v>285</v>
      </c>
      <c r="I949" s="5">
        <v>12000000</v>
      </c>
      <c r="J949">
        <v>2016</v>
      </c>
      <c r="K949">
        <v>8</v>
      </c>
      <c r="L949" t="s">
        <v>3452</v>
      </c>
      <c r="M949">
        <v>3</v>
      </c>
      <c r="N949" t="str">
        <f>TEXT(startup_funding[[#This Row],[Date]],"YYYY_MMMM")</f>
        <v>2016 Aug</v>
      </c>
    </row>
    <row r="950" spans="1:14" x14ac:dyDescent="0.3">
      <c r="A950">
        <v>1414</v>
      </c>
      <c r="B950" s="2">
        <v>42583</v>
      </c>
      <c r="C950" t="s">
        <v>1428</v>
      </c>
      <c r="D950" t="s">
        <v>428</v>
      </c>
      <c r="E950" t="s">
        <v>2532</v>
      </c>
      <c r="F950" t="s">
        <v>8</v>
      </c>
      <c r="G950" t="s">
        <v>2533</v>
      </c>
      <c r="H950" t="s">
        <v>82</v>
      </c>
      <c r="I950" s="5">
        <v>200000</v>
      </c>
      <c r="J950">
        <v>2016</v>
      </c>
      <c r="K950">
        <v>8</v>
      </c>
      <c r="L950" t="s">
        <v>3452</v>
      </c>
      <c r="M950">
        <v>3</v>
      </c>
      <c r="N950" t="str">
        <f>TEXT(startup_funding[[#This Row],[Date]],"YYYY_MMMM")</f>
        <v>2016 Aug</v>
      </c>
    </row>
    <row r="951" spans="1:14" x14ac:dyDescent="0.3">
      <c r="A951">
        <v>1415</v>
      </c>
      <c r="B951" s="2">
        <v>42583</v>
      </c>
      <c r="C951" t="s">
        <v>2534</v>
      </c>
      <c r="D951" t="s">
        <v>428</v>
      </c>
      <c r="E951" t="s">
        <v>2535</v>
      </c>
      <c r="F951" t="s">
        <v>30</v>
      </c>
      <c r="G951" t="s">
        <v>2536</v>
      </c>
      <c r="H951" t="s">
        <v>82</v>
      </c>
      <c r="I951" s="5">
        <v>275000</v>
      </c>
      <c r="J951">
        <v>2016</v>
      </c>
      <c r="K951">
        <v>8</v>
      </c>
      <c r="L951" t="s">
        <v>3452</v>
      </c>
      <c r="M951">
        <v>3</v>
      </c>
      <c r="N951" t="str">
        <f>TEXT(startup_funding[[#This Row],[Date]],"YYYY_MMMM")</f>
        <v>2016 Aug</v>
      </c>
    </row>
    <row r="952" spans="1:14" x14ac:dyDescent="0.3">
      <c r="A952">
        <v>1416</v>
      </c>
      <c r="B952" s="2">
        <v>42583</v>
      </c>
      <c r="C952" t="s">
        <v>1948</v>
      </c>
      <c r="D952" t="s">
        <v>323</v>
      </c>
      <c r="E952" t="s">
        <v>3563</v>
      </c>
      <c r="F952" t="s">
        <v>8</v>
      </c>
      <c r="G952" t="s">
        <v>449</v>
      </c>
      <c r="H952" t="s">
        <v>285</v>
      </c>
      <c r="I952" s="5">
        <v>3000000</v>
      </c>
      <c r="J952">
        <v>2016</v>
      </c>
      <c r="K952">
        <v>8</v>
      </c>
      <c r="L952" t="s">
        <v>3452</v>
      </c>
      <c r="M952">
        <v>3</v>
      </c>
      <c r="N952" t="str">
        <f>TEXT(startup_funding[[#This Row],[Date]],"YYYY_MMMM")</f>
        <v>2016 Aug</v>
      </c>
    </row>
    <row r="953" spans="1:14" x14ac:dyDescent="0.3">
      <c r="A953">
        <v>1417</v>
      </c>
      <c r="B953" s="2">
        <v>42583</v>
      </c>
      <c r="C953" t="s">
        <v>2537</v>
      </c>
      <c r="D953" t="s">
        <v>428</v>
      </c>
      <c r="E953" t="s">
        <v>2538</v>
      </c>
      <c r="F953" t="s">
        <v>30</v>
      </c>
      <c r="G953" t="s">
        <v>2539</v>
      </c>
      <c r="H953" t="s">
        <v>285</v>
      </c>
      <c r="I953" s="5">
        <v>2500000</v>
      </c>
      <c r="J953">
        <v>2016</v>
      </c>
      <c r="K953">
        <v>8</v>
      </c>
      <c r="L953" t="s">
        <v>3452</v>
      </c>
      <c r="M953">
        <v>3</v>
      </c>
      <c r="N953" t="str">
        <f>TEXT(startup_funding[[#This Row],[Date]],"YYYY_MMMM")</f>
        <v>2016 Aug</v>
      </c>
    </row>
    <row r="954" spans="1:14" x14ac:dyDescent="0.3">
      <c r="A954">
        <v>1418</v>
      </c>
      <c r="B954" s="2">
        <v>42584</v>
      </c>
      <c r="C954" t="s">
        <v>2540</v>
      </c>
      <c r="D954" t="s">
        <v>428</v>
      </c>
      <c r="E954" t="s">
        <v>2541</v>
      </c>
      <c r="F954" t="s">
        <v>59</v>
      </c>
      <c r="G954" t="s">
        <v>2542</v>
      </c>
      <c r="H954" t="s">
        <v>285</v>
      </c>
      <c r="I954" s="5">
        <v>1800000</v>
      </c>
      <c r="J954">
        <v>2016</v>
      </c>
      <c r="K954">
        <v>8</v>
      </c>
      <c r="L954" t="s">
        <v>3452</v>
      </c>
      <c r="M954">
        <v>3</v>
      </c>
      <c r="N954" t="str">
        <f>TEXT(startup_funding[[#This Row],[Date]],"YYYY_MMMM")</f>
        <v>2016 Aug</v>
      </c>
    </row>
    <row r="955" spans="1:14" x14ac:dyDescent="0.3">
      <c r="A955">
        <v>1420</v>
      </c>
      <c r="B955" s="2">
        <v>42584</v>
      </c>
      <c r="C955" t="s">
        <v>2543</v>
      </c>
      <c r="D955" t="s">
        <v>837</v>
      </c>
      <c r="E955" t="s">
        <v>2544</v>
      </c>
      <c r="F955" t="s">
        <v>19</v>
      </c>
      <c r="G955" t="s">
        <v>2545</v>
      </c>
      <c r="H955" t="s">
        <v>82</v>
      </c>
      <c r="I955" s="5">
        <v>1000000</v>
      </c>
      <c r="J955">
        <v>2016</v>
      </c>
      <c r="K955">
        <v>8</v>
      </c>
      <c r="L955" t="s">
        <v>3452</v>
      </c>
      <c r="M955">
        <v>3</v>
      </c>
      <c r="N955" t="str">
        <f>TEXT(startup_funding[[#This Row],[Date]],"YYYY_MMMM")</f>
        <v>2016 Aug</v>
      </c>
    </row>
    <row r="956" spans="1:14" x14ac:dyDescent="0.3">
      <c r="A956">
        <v>1422</v>
      </c>
      <c r="B956" s="2">
        <v>42585</v>
      </c>
      <c r="C956" t="s">
        <v>2546</v>
      </c>
      <c r="D956" t="s">
        <v>428</v>
      </c>
      <c r="E956" t="s">
        <v>2547</v>
      </c>
      <c r="F956" t="s">
        <v>161</v>
      </c>
      <c r="G956" t="s">
        <v>630</v>
      </c>
      <c r="H956" t="s">
        <v>82</v>
      </c>
      <c r="I956" s="5">
        <v>225000</v>
      </c>
      <c r="J956">
        <v>2016</v>
      </c>
      <c r="K956">
        <v>8</v>
      </c>
      <c r="L956" t="s">
        <v>3452</v>
      </c>
      <c r="M956">
        <v>3</v>
      </c>
      <c r="N956" t="str">
        <f>TEXT(startup_funding[[#This Row],[Date]],"YYYY_MMMM")</f>
        <v>2016 Aug</v>
      </c>
    </row>
    <row r="957" spans="1:14" x14ac:dyDescent="0.3">
      <c r="A957">
        <v>1423</v>
      </c>
      <c r="B957" s="2">
        <v>42585</v>
      </c>
      <c r="C957" t="s">
        <v>2548</v>
      </c>
      <c r="D957" t="s">
        <v>428</v>
      </c>
      <c r="E957" t="s">
        <v>2549</v>
      </c>
      <c r="F957" t="s">
        <v>19</v>
      </c>
      <c r="G957" t="s">
        <v>2550</v>
      </c>
      <c r="H957" t="s">
        <v>82</v>
      </c>
      <c r="I957" s="5">
        <v>890000</v>
      </c>
      <c r="J957">
        <v>2016</v>
      </c>
      <c r="K957">
        <v>8</v>
      </c>
      <c r="L957" t="s">
        <v>3452</v>
      </c>
      <c r="M957">
        <v>3</v>
      </c>
      <c r="N957" t="str">
        <f>TEXT(startup_funding[[#This Row],[Date]],"YYYY_MMMM")</f>
        <v>2016 Aug</v>
      </c>
    </row>
    <row r="958" spans="1:14" x14ac:dyDescent="0.3">
      <c r="A958">
        <v>1424</v>
      </c>
      <c r="B958" s="2">
        <v>42586</v>
      </c>
      <c r="C958" t="s">
        <v>2551</v>
      </c>
      <c r="D958" t="s">
        <v>428</v>
      </c>
      <c r="E958" t="s">
        <v>1690</v>
      </c>
      <c r="F958" t="s">
        <v>8</v>
      </c>
      <c r="G958" t="s">
        <v>2552</v>
      </c>
      <c r="H958" t="s">
        <v>82</v>
      </c>
      <c r="I958" s="5">
        <v>500000</v>
      </c>
      <c r="J958">
        <v>2016</v>
      </c>
      <c r="K958">
        <v>8</v>
      </c>
      <c r="L958" t="s">
        <v>3452</v>
      </c>
      <c r="M958">
        <v>3</v>
      </c>
      <c r="N958" t="str">
        <f>TEXT(startup_funding[[#This Row],[Date]],"YYYY_MMMM")</f>
        <v>2016 Aug</v>
      </c>
    </row>
    <row r="959" spans="1:14" x14ac:dyDescent="0.3">
      <c r="A959">
        <v>1427</v>
      </c>
      <c r="B959" s="2">
        <v>42588</v>
      </c>
      <c r="C959" t="s">
        <v>2553</v>
      </c>
      <c r="D959" t="s">
        <v>28</v>
      </c>
      <c r="E959" t="s">
        <v>2554</v>
      </c>
      <c r="F959" t="s">
        <v>3541</v>
      </c>
      <c r="G959" t="s">
        <v>2555</v>
      </c>
      <c r="H959" t="s">
        <v>82</v>
      </c>
      <c r="I959" s="5">
        <v>27000</v>
      </c>
      <c r="J959">
        <v>2016</v>
      </c>
      <c r="K959">
        <v>8</v>
      </c>
      <c r="L959" t="s">
        <v>3452</v>
      </c>
      <c r="M959">
        <v>3</v>
      </c>
      <c r="N959" t="str">
        <f>TEXT(startup_funding[[#This Row],[Date]],"YYYY_MMMM")</f>
        <v>2016 Aug</v>
      </c>
    </row>
    <row r="960" spans="1:14" x14ac:dyDescent="0.3">
      <c r="A960">
        <v>1429</v>
      </c>
      <c r="B960" s="2">
        <v>42590</v>
      </c>
      <c r="C960" t="s">
        <v>2556</v>
      </c>
      <c r="D960" t="s">
        <v>2380</v>
      </c>
      <c r="E960" t="s">
        <v>2557</v>
      </c>
      <c r="F960" t="s">
        <v>19</v>
      </c>
      <c r="G960" t="s">
        <v>2558</v>
      </c>
      <c r="H960" t="s">
        <v>82</v>
      </c>
      <c r="I960" s="5">
        <v>40000</v>
      </c>
      <c r="J960">
        <v>2016</v>
      </c>
      <c r="K960">
        <v>8</v>
      </c>
      <c r="L960" t="s">
        <v>3452</v>
      </c>
      <c r="M960">
        <v>3</v>
      </c>
      <c r="N960" t="str">
        <f>TEXT(startup_funding[[#This Row],[Date]],"YYYY_MMMM")</f>
        <v>2016 Aug</v>
      </c>
    </row>
    <row r="961" spans="1:14" x14ac:dyDescent="0.3">
      <c r="A961">
        <v>1431</v>
      </c>
      <c r="B961" s="2">
        <v>42590</v>
      </c>
      <c r="C961" t="s">
        <v>1684</v>
      </c>
      <c r="D961" t="s">
        <v>428</v>
      </c>
      <c r="E961" t="s">
        <v>2559</v>
      </c>
      <c r="F961" t="s">
        <v>19</v>
      </c>
      <c r="G961" t="s">
        <v>2560</v>
      </c>
      <c r="H961" t="s">
        <v>82</v>
      </c>
      <c r="I961" s="5">
        <v>200000</v>
      </c>
      <c r="J961">
        <v>2016</v>
      </c>
      <c r="K961">
        <v>8</v>
      </c>
      <c r="L961" t="s">
        <v>3452</v>
      </c>
      <c r="M961">
        <v>3</v>
      </c>
      <c r="N961" t="str">
        <f>TEXT(startup_funding[[#This Row],[Date]],"YYYY_MMMM")</f>
        <v>2016 Aug</v>
      </c>
    </row>
    <row r="962" spans="1:14" x14ac:dyDescent="0.3">
      <c r="A962">
        <v>1434</v>
      </c>
      <c r="B962" s="2">
        <v>42592</v>
      </c>
      <c r="C962" t="s">
        <v>1999</v>
      </c>
      <c r="D962" t="s">
        <v>428</v>
      </c>
      <c r="E962" t="s">
        <v>2561</v>
      </c>
      <c r="F962" t="s">
        <v>8</v>
      </c>
      <c r="G962" t="s">
        <v>2562</v>
      </c>
      <c r="H962" t="s">
        <v>82</v>
      </c>
      <c r="I962" s="5">
        <v>500000</v>
      </c>
      <c r="J962">
        <v>2016</v>
      </c>
      <c r="K962">
        <v>8</v>
      </c>
      <c r="L962" t="s">
        <v>3452</v>
      </c>
      <c r="M962">
        <v>3</v>
      </c>
      <c r="N962" t="str">
        <f>TEXT(startup_funding[[#This Row],[Date]],"YYYY_MMMM")</f>
        <v>2016 Aug</v>
      </c>
    </row>
    <row r="963" spans="1:14" x14ac:dyDescent="0.3">
      <c r="A963">
        <v>1435</v>
      </c>
      <c r="B963" s="2">
        <v>42592</v>
      </c>
      <c r="C963" t="s">
        <v>1417</v>
      </c>
      <c r="D963" t="s">
        <v>323</v>
      </c>
      <c r="E963" t="s">
        <v>3564</v>
      </c>
      <c r="F963" t="s">
        <v>17</v>
      </c>
      <c r="G963" t="s">
        <v>2563</v>
      </c>
      <c r="H963" t="s">
        <v>82</v>
      </c>
      <c r="I963" s="5">
        <v>600000</v>
      </c>
      <c r="J963">
        <v>2016</v>
      </c>
      <c r="K963">
        <v>8</v>
      </c>
      <c r="L963" t="s">
        <v>3452</v>
      </c>
      <c r="M963">
        <v>3</v>
      </c>
      <c r="N963" t="str">
        <f>TEXT(startup_funding[[#This Row],[Date]],"YYYY_MMMM")</f>
        <v>2016 Aug</v>
      </c>
    </row>
    <row r="964" spans="1:14" x14ac:dyDescent="0.3">
      <c r="A964">
        <v>1436</v>
      </c>
      <c r="B964" s="2">
        <v>42593</v>
      </c>
      <c r="C964" t="s">
        <v>2564</v>
      </c>
      <c r="D964" t="s">
        <v>428</v>
      </c>
      <c r="E964" t="s">
        <v>2565</v>
      </c>
      <c r="F964" t="s">
        <v>8</v>
      </c>
      <c r="G964" t="s">
        <v>2566</v>
      </c>
      <c r="H964" t="s">
        <v>285</v>
      </c>
      <c r="I964" s="5">
        <v>7000000</v>
      </c>
      <c r="J964">
        <v>2016</v>
      </c>
      <c r="K964">
        <v>8</v>
      </c>
      <c r="L964" t="s">
        <v>3452</v>
      </c>
      <c r="M964">
        <v>3</v>
      </c>
      <c r="N964" t="str">
        <f>TEXT(startup_funding[[#This Row],[Date]],"YYYY_MMMM")</f>
        <v>2016 Aug</v>
      </c>
    </row>
    <row r="965" spans="1:14" x14ac:dyDescent="0.3">
      <c r="A965">
        <v>1438</v>
      </c>
      <c r="B965" s="2">
        <v>42593</v>
      </c>
      <c r="C965" t="s">
        <v>2567</v>
      </c>
      <c r="D965" t="s">
        <v>428</v>
      </c>
      <c r="E965" t="s">
        <v>2568</v>
      </c>
      <c r="F965" t="s">
        <v>19</v>
      </c>
      <c r="G965" t="s">
        <v>2569</v>
      </c>
      <c r="H965" t="s">
        <v>82</v>
      </c>
      <c r="I965" s="5">
        <v>209000</v>
      </c>
      <c r="J965">
        <v>2016</v>
      </c>
      <c r="K965">
        <v>8</v>
      </c>
      <c r="L965" t="s">
        <v>3452</v>
      </c>
      <c r="M965">
        <v>3</v>
      </c>
      <c r="N965" t="str">
        <f>TEXT(startup_funding[[#This Row],[Date]],"YYYY_MMMM")</f>
        <v>2016 Aug</v>
      </c>
    </row>
    <row r="966" spans="1:14" x14ac:dyDescent="0.3">
      <c r="A966">
        <v>1439</v>
      </c>
      <c r="B966" s="2">
        <v>42593</v>
      </c>
      <c r="C966" t="s">
        <v>268</v>
      </c>
      <c r="D966" t="s">
        <v>28</v>
      </c>
      <c r="E966" t="s">
        <v>2570</v>
      </c>
      <c r="F966" t="s">
        <v>123</v>
      </c>
      <c r="G966" t="s">
        <v>2571</v>
      </c>
      <c r="H966" t="s">
        <v>285</v>
      </c>
      <c r="I966" s="5">
        <v>15000000</v>
      </c>
      <c r="J966">
        <v>2016</v>
      </c>
      <c r="K966">
        <v>8</v>
      </c>
      <c r="L966" t="s">
        <v>3452</v>
      </c>
      <c r="M966">
        <v>3</v>
      </c>
      <c r="N966" t="str">
        <f>TEXT(startup_funding[[#This Row],[Date]],"YYYY_MMMM")</f>
        <v>2016 Aug</v>
      </c>
    </row>
    <row r="967" spans="1:14" x14ac:dyDescent="0.3">
      <c r="A967">
        <v>1440</v>
      </c>
      <c r="B967" s="2">
        <v>42594</v>
      </c>
      <c r="C967" t="s">
        <v>1397</v>
      </c>
      <c r="D967" t="s">
        <v>28</v>
      </c>
      <c r="E967" t="s">
        <v>2572</v>
      </c>
      <c r="F967" t="s">
        <v>161</v>
      </c>
      <c r="G967" t="s">
        <v>2573</v>
      </c>
      <c r="H967" t="s">
        <v>285</v>
      </c>
      <c r="I967" s="5">
        <v>1500000</v>
      </c>
      <c r="J967">
        <v>2016</v>
      </c>
      <c r="K967">
        <v>8</v>
      </c>
      <c r="L967" t="s">
        <v>3452</v>
      </c>
      <c r="M967">
        <v>3</v>
      </c>
      <c r="N967" t="str">
        <f>TEXT(startup_funding[[#This Row],[Date]],"YYYY_MMMM")</f>
        <v>2016 Aug</v>
      </c>
    </row>
    <row r="968" spans="1:14" x14ac:dyDescent="0.3">
      <c r="A968">
        <v>1441</v>
      </c>
      <c r="B968" s="2">
        <v>42594</v>
      </c>
      <c r="C968" t="s">
        <v>3565</v>
      </c>
      <c r="D968" t="s">
        <v>428</v>
      </c>
      <c r="E968" t="s">
        <v>2574</v>
      </c>
      <c r="F968" t="s">
        <v>161</v>
      </c>
      <c r="G968" t="s">
        <v>630</v>
      </c>
      <c r="H968" t="s">
        <v>285</v>
      </c>
      <c r="I968" s="5">
        <v>1500000</v>
      </c>
      <c r="J968">
        <v>2016</v>
      </c>
      <c r="K968">
        <v>8</v>
      </c>
      <c r="L968" t="s">
        <v>3452</v>
      </c>
      <c r="M968">
        <v>3</v>
      </c>
      <c r="N968" t="str">
        <f>TEXT(startup_funding[[#This Row],[Date]],"YYYY_MMMM")</f>
        <v>2016 Aug</v>
      </c>
    </row>
    <row r="969" spans="1:14" x14ac:dyDescent="0.3">
      <c r="A969">
        <v>1442</v>
      </c>
      <c r="B969" s="2">
        <v>42594</v>
      </c>
      <c r="C969" t="s">
        <v>2575</v>
      </c>
      <c r="D969" t="s">
        <v>28</v>
      </c>
      <c r="E969" t="s">
        <v>2576</v>
      </c>
      <c r="F969" t="s">
        <v>59</v>
      </c>
      <c r="G969" t="s">
        <v>2577</v>
      </c>
      <c r="H969" t="s">
        <v>285</v>
      </c>
      <c r="I969" s="5">
        <v>15600000</v>
      </c>
      <c r="J969">
        <v>2016</v>
      </c>
      <c r="K969">
        <v>8</v>
      </c>
      <c r="L969" t="s">
        <v>3452</v>
      </c>
      <c r="M969">
        <v>3</v>
      </c>
      <c r="N969" t="str">
        <f>TEXT(startup_funding[[#This Row],[Date]],"YYYY_MMMM")</f>
        <v>2016 Aug</v>
      </c>
    </row>
    <row r="970" spans="1:14" x14ac:dyDescent="0.3">
      <c r="A970">
        <v>1447</v>
      </c>
      <c r="B970" s="2">
        <v>42598</v>
      </c>
      <c r="C970" t="s">
        <v>330</v>
      </c>
      <c r="D970" t="s">
        <v>428</v>
      </c>
      <c r="E970" t="s">
        <v>2578</v>
      </c>
      <c r="F970" t="s">
        <v>17</v>
      </c>
      <c r="G970" t="s">
        <v>1679</v>
      </c>
      <c r="H970" t="s">
        <v>285</v>
      </c>
      <c r="I970" s="5">
        <v>62000000</v>
      </c>
      <c r="J970">
        <v>2016</v>
      </c>
      <c r="K970">
        <v>8</v>
      </c>
      <c r="L970" t="s">
        <v>3452</v>
      </c>
      <c r="M970">
        <v>3</v>
      </c>
      <c r="N970" t="str">
        <f>TEXT(startup_funding[[#This Row],[Date]],"YYYY_MMMM")</f>
        <v>2016 Aug</v>
      </c>
    </row>
    <row r="971" spans="1:14" x14ac:dyDescent="0.3">
      <c r="A971">
        <v>1448</v>
      </c>
      <c r="B971" s="2">
        <v>42598</v>
      </c>
      <c r="C971" t="s">
        <v>2579</v>
      </c>
      <c r="D971" t="s">
        <v>428</v>
      </c>
      <c r="E971" t="s">
        <v>2580</v>
      </c>
      <c r="F971" t="s">
        <v>17</v>
      </c>
      <c r="G971" t="s">
        <v>2581</v>
      </c>
      <c r="H971" t="s">
        <v>285</v>
      </c>
      <c r="I971" s="5">
        <v>175000000</v>
      </c>
      <c r="J971">
        <v>2016</v>
      </c>
      <c r="K971">
        <v>8</v>
      </c>
      <c r="L971" t="s">
        <v>3452</v>
      </c>
      <c r="M971">
        <v>3</v>
      </c>
      <c r="N971" t="str">
        <f>TEXT(startup_funding[[#This Row],[Date]],"YYYY_MMMM")</f>
        <v>2016 Aug</v>
      </c>
    </row>
    <row r="972" spans="1:14" x14ac:dyDescent="0.3">
      <c r="A972">
        <v>1449</v>
      </c>
      <c r="B972" s="2">
        <v>42598</v>
      </c>
      <c r="C972" t="s">
        <v>2582</v>
      </c>
      <c r="D972" t="s">
        <v>323</v>
      </c>
      <c r="E972" t="s">
        <v>2583</v>
      </c>
      <c r="F972" t="s">
        <v>19</v>
      </c>
      <c r="G972" t="s">
        <v>2584</v>
      </c>
      <c r="H972" t="s">
        <v>285</v>
      </c>
      <c r="I972" s="5">
        <v>500000</v>
      </c>
      <c r="J972">
        <v>2016</v>
      </c>
      <c r="K972">
        <v>8</v>
      </c>
      <c r="L972" t="s">
        <v>3452</v>
      </c>
      <c r="M972">
        <v>3</v>
      </c>
      <c r="N972" t="str">
        <f>TEXT(startup_funding[[#This Row],[Date]],"YYYY_MMMM")</f>
        <v>2016 Aug</v>
      </c>
    </row>
    <row r="973" spans="1:14" x14ac:dyDescent="0.3">
      <c r="A973">
        <v>1450</v>
      </c>
      <c r="B973" s="2">
        <v>42598</v>
      </c>
      <c r="C973" t="s">
        <v>2585</v>
      </c>
      <c r="D973" t="s">
        <v>323</v>
      </c>
      <c r="E973" t="s">
        <v>2586</v>
      </c>
      <c r="F973" t="s">
        <v>947</v>
      </c>
      <c r="G973" t="s">
        <v>630</v>
      </c>
      <c r="H973" t="s">
        <v>285</v>
      </c>
      <c r="I973" s="5">
        <v>1500000</v>
      </c>
      <c r="J973">
        <v>2016</v>
      </c>
      <c r="K973">
        <v>8</v>
      </c>
      <c r="L973" t="s">
        <v>3452</v>
      </c>
      <c r="M973">
        <v>3</v>
      </c>
      <c r="N973" t="str">
        <f>TEXT(startup_funding[[#This Row],[Date]],"YYYY_MMMM")</f>
        <v>2016 Aug</v>
      </c>
    </row>
    <row r="974" spans="1:14" x14ac:dyDescent="0.3">
      <c r="A974">
        <v>1451</v>
      </c>
      <c r="B974" s="2">
        <v>42598</v>
      </c>
      <c r="C974" t="s">
        <v>2587</v>
      </c>
      <c r="D974" t="s">
        <v>28</v>
      </c>
      <c r="E974" t="s">
        <v>2588</v>
      </c>
      <c r="F974" t="s">
        <v>30</v>
      </c>
      <c r="G974" t="s">
        <v>2589</v>
      </c>
      <c r="H974" t="s">
        <v>82</v>
      </c>
      <c r="I974" s="5">
        <v>250000</v>
      </c>
      <c r="J974">
        <v>2016</v>
      </c>
      <c r="K974">
        <v>8</v>
      </c>
      <c r="L974" t="s">
        <v>3452</v>
      </c>
      <c r="M974">
        <v>3</v>
      </c>
      <c r="N974" t="str">
        <f>TEXT(startup_funding[[#This Row],[Date]],"YYYY_MMMM")</f>
        <v>2016 Aug</v>
      </c>
    </row>
    <row r="975" spans="1:14" x14ac:dyDescent="0.3">
      <c r="A975">
        <v>1453</v>
      </c>
      <c r="B975" s="2">
        <v>42599</v>
      </c>
      <c r="C975" t="s">
        <v>2590</v>
      </c>
      <c r="D975" t="s">
        <v>21</v>
      </c>
      <c r="E975" t="s">
        <v>2591</v>
      </c>
      <c r="F975" t="s">
        <v>358</v>
      </c>
      <c r="G975" t="s">
        <v>2592</v>
      </c>
      <c r="H975" t="s">
        <v>82</v>
      </c>
      <c r="I975" s="5">
        <v>375000</v>
      </c>
      <c r="J975">
        <v>2016</v>
      </c>
      <c r="K975">
        <v>8</v>
      </c>
      <c r="L975" t="s">
        <v>3452</v>
      </c>
      <c r="M975">
        <v>3</v>
      </c>
      <c r="N975" t="str">
        <f>TEXT(startup_funding[[#This Row],[Date]],"YYYY_MMMM")</f>
        <v>2016 Aug</v>
      </c>
    </row>
    <row r="976" spans="1:14" x14ac:dyDescent="0.3">
      <c r="A976">
        <v>1455</v>
      </c>
      <c r="B976" s="2">
        <v>42599</v>
      </c>
      <c r="C976" t="s">
        <v>2593</v>
      </c>
      <c r="D976" t="s">
        <v>28</v>
      </c>
      <c r="E976" t="s">
        <v>2594</v>
      </c>
      <c r="F976" t="s">
        <v>8</v>
      </c>
      <c r="G976" t="s">
        <v>2595</v>
      </c>
      <c r="H976" t="s">
        <v>285</v>
      </c>
      <c r="I976" s="5">
        <v>675000</v>
      </c>
      <c r="J976">
        <v>2016</v>
      </c>
      <c r="K976">
        <v>8</v>
      </c>
      <c r="L976" t="s">
        <v>3452</v>
      </c>
      <c r="M976">
        <v>3</v>
      </c>
      <c r="N976" t="str">
        <f>TEXT(startup_funding[[#This Row],[Date]],"YYYY_MMMM")</f>
        <v>2016 Aug</v>
      </c>
    </row>
    <row r="977" spans="1:14" x14ac:dyDescent="0.3">
      <c r="A977">
        <v>1459</v>
      </c>
      <c r="B977" s="2">
        <v>42601</v>
      </c>
      <c r="C977" t="s">
        <v>2596</v>
      </c>
      <c r="D977" t="s">
        <v>428</v>
      </c>
      <c r="E977" t="s">
        <v>2597</v>
      </c>
      <c r="F977" t="s">
        <v>19</v>
      </c>
      <c r="G977" t="s">
        <v>630</v>
      </c>
      <c r="H977" t="s">
        <v>285</v>
      </c>
      <c r="I977" s="5">
        <v>20000000</v>
      </c>
      <c r="J977">
        <v>2016</v>
      </c>
      <c r="K977">
        <v>8</v>
      </c>
      <c r="L977" t="s">
        <v>3452</v>
      </c>
      <c r="M977">
        <v>3</v>
      </c>
      <c r="N977" t="str">
        <f>TEXT(startup_funding[[#This Row],[Date]],"YYYY_MMMM")</f>
        <v>2016 Aug</v>
      </c>
    </row>
    <row r="978" spans="1:14" x14ac:dyDescent="0.3">
      <c r="A978">
        <v>1460</v>
      </c>
      <c r="B978" s="2">
        <v>42601</v>
      </c>
      <c r="C978" t="s">
        <v>2598</v>
      </c>
      <c r="D978" t="s">
        <v>28</v>
      </c>
      <c r="E978" t="s">
        <v>2599</v>
      </c>
      <c r="F978" t="s">
        <v>8</v>
      </c>
      <c r="G978" t="s">
        <v>1640</v>
      </c>
      <c r="H978" t="s">
        <v>285</v>
      </c>
      <c r="I978" s="5">
        <v>375000</v>
      </c>
      <c r="J978">
        <v>2016</v>
      </c>
      <c r="K978">
        <v>8</v>
      </c>
      <c r="L978" t="s">
        <v>3452</v>
      </c>
      <c r="M978">
        <v>3</v>
      </c>
      <c r="N978" t="str">
        <f>TEXT(startup_funding[[#This Row],[Date]],"YYYY_MMMM")</f>
        <v>2016 Aug</v>
      </c>
    </row>
    <row r="979" spans="1:14" x14ac:dyDescent="0.3">
      <c r="A979">
        <v>1463</v>
      </c>
      <c r="B979" s="2">
        <v>42604</v>
      </c>
      <c r="C979" t="s">
        <v>2600</v>
      </c>
      <c r="D979" t="s">
        <v>216</v>
      </c>
      <c r="E979" t="s">
        <v>2601</v>
      </c>
      <c r="F979" t="s">
        <v>19</v>
      </c>
      <c r="G979" t="s">
        <v>2602</v>
      </c>
      <c r="H979" t="s">
        <v>285</v>
      </c>
      <c r="I979" s="5">
        <v>37000000</v>
      </c>
      <c r="J979">
        <v>2016</v>
      </c>
      <c r="K979">
        <v>8</v>
      </c>
      <c r="L979" t="s">
        <v>3452</v>
      </c>
      <c r="M979">
        <v>3</v>
      </c>
      <c r="N979" t="str">
        <f>TEXT(startup_funding[[#This Row],[Date]],"YYYY_MMMM")</f>
        <v>2016 Aug</v>
      </c>
    </row>
    <row r="980" spans="1:14" x14ac:dyDescent="0.3">
      <c r="A980">
        <v>1466</v>
      </c>
      <c r="B980" s="2">
        <v>42605</v>
      </c>
      <c r="C980" t="s">
        <v>2603</v>
      </c>
      <c r="D980" t="s">
        <v>428</v>
      </c>
      <c r="E980" t="s">
        <v>2604</v>
      </c>
      <c r="F980" t="s">
        <v>17</v>
      </c>
      <c r="G980" t="s">
        <v>2605</v>
      </c>
      <c r="H980" t="s">
        <v>82</v>
      </c>
      <c r="I980" s="5">
        <v>100000</v>
      </c>
      <c r="J980">
        <v>2016</v>
      </c>
      <c r="K980">
        <v>8</v>
      </c>
      <c r="L980" t="s">
        <v>3452</v>
      </c>
      <c r="M980">
        <v>3</v>
      </c>
      <c r="N980" t="str">
        <f>TEXT(startup_funding[[#This Row],[Date]],"YYYY_MMMM")</f>
        <v>2016 Aug</v>
      </c>
    </row>
    <row r="981" spans="1:14" x14ac:dyDescent="0.3">
      <c r="A981">
        <v>1468</v>
      </c>
      <c r="B981" s="2">
        <v>42605</v>
      </c>
      <c r="C981" t="s">
        <v>2606</v>
      </c>
      <c r="D981" t="s">
        <v>28</v>
      </c>
      <c r="E981" t="s">
        <v>2607</v>
      </c>
      <c r="F981" t="s">
        <v>17</v>
      </c>
      <c r="G981" t="s">
        <v>2608</v>
      </c>
      <c r="H981" t="s">
        <v>82</v>
      </c>
      <c r="I981" s="5">
        <v>200000</v>
      </c>
      <c r="J981">
        <v>2016</v>
      </c>
      <c r="K981">
        <v>8</v>
      </c>
      <c r="L981" t="s">
        <v>3452</v>
      </c>
      <c r="M981">
        <v>3</v>
      </c>
      <c r="N981" t="str">
        <f>TEXT(startup_funding[[#This Row],[Date]],"YYYY_MMMM")</f>
        <v>2016 Aug</v>
      </c>
    </row>
    <row r="982" spans="1:14" x14ac:dyDescent="0.3">
      <c r="A982">
        <v>1470</v>
      </c>
      <c r="B982" s="2">
        <v>42606</v>
      </c>
      <c r="C982" t="s">
        <v>2609</v>
      </c>
      <c r="D982" t="s">
        <v>428</v>
      </c>
      <c r="E982" t="s">
        <v>2610</v>
      </c>
      <c r="F982" t="s">
        <v>8</v>
      </c>
      <c r="G982" t="s">
        <v>2611</v>
      </c>
      <c r="H982" t="s">
        <v>285</v>
      </c>
      <c r="I982" s="5">
        <v>1000000</v>
      </c>
      <c r="J982">
        <v>2016</v>
      </c>
      <c r="K982">
        <v>8</v>
      </c>
      <c r="L982" t="s">
        <v>3452</v>
      </c>
      <c r="M982">
        <v>3</v>
      </c>
      <c r="N982" t="str">
        <f>TEXT(startup_funding[[#This Row],[Date]],"YYYY_MMMM")</f>
        <v>2016 Aug</v>
      </c>
    </row>
    <row r="983" spans="1:14" x14ac:dyDescent="0.3">
      <c r="A983">
        <v>1471</v>
      </c>
      <c r="B983" s="2">
        <v>42606</v>
      </c>
      <c r="C983" t="s">
        <v>2612</v>
      </c>
      <c r="D983" t="s">
        <v>28</v>
      </c>
      <c r="E983" t="s">
        <v>2613</v>
      </c>
      <c r="F983" t="s">
        <v>636</v>
      </c>
      <c r="G983" t="s">
        <v>2136</v>
      </c>
      <c r="H983" t="s">
        <v>82</v>
      </c>
      <c r="I983" s="5">
        <v>100000</v>
      </c>
      <c r="J983">
        <v>2016</v>
      </c>
      <c r="K983">
        <v>8</v>
      </c>
      <c r="L983" t="s">
        <v>3452</v>
      </c>
      <c r="M983">
        <v>3</v>
      </c>
      <c r="N983" t="str">
        <f>TEXT(startup_funding[[#This Row],[Date]],"YYYY_MMMM")</f>
        <v>2016 Aug</v>
      </c>
    </row>
    <row r="984" spans="1:14" x14ac:dyDescent="0.3">
      <c r="A984">
        <v>1472</v>
      </c>
      <c r="B984" s="2">
        <v>42606</v>
      </c>
      <c r="C984" t="s">
        <v>2614</v>
      </c>
      <c r="D984" t="s">
        <v>323</v>
      </c>
      <c r="E984" t="s">
        <v>2615</v>
      </c>
      <c r="F984" t="s">
        <v>8</v>
      </c>
      <c r="G984" t="s">
        <v>2136</v>
      </c>
      <c r="H984" t="s">
        <v>82</v>
      </c>
      <c r="I984" s="5">
        <v>500000</v>
      </c>
      <c r="J984">
        <v>2016</v>
      </c>
      <c r="K984">
        <v>8</v>
      </c>
      <c r="L984" t="s">
        <v>3452</v>
      </c>
      <c r="M984">
        <v>3</v>
      </c>
      <c r="N984" t="str">
        <f>TEXT(startup_funding[[#This Row],[Date]],"YYYY_MMMM")</f>
        <v>2016 Aug</v>
      </c>
    </row>
    <row r="985" spans="1:14" x14ac:dyDescent="0.3">
      <c r="A985">
        <v>1474</v>
      </c>
      <c r="B985" s="2">
        <v>42606</v>
      </c>
      <c r="C985" t="s">
        <v>2616</v>
      </c>
      <c r="D985" t="s">
        <v>323</v>
      </c>
      <c r="E985" t="s">
        <v>2617</v>
      </c>
      <c r="F985" t="s">
        <v>19</v>
      </c>
      <c r="G985" t="s">
        <v>2618</v>
      </c>
      <c r="H985" t="s">
        <v>82</v>
      </c>
      <c r="I985" s="5">
        <v>500000</v>
      </c>
      <c r="J985">
        <v>2016</v>
      </c>
      <c r="K985">
        <v>8</v>
      </c>
      <c r="L985" t="s">
        <v>3452</v>
      </c>
      <c r="M985">
        <v>3</v>
      </c>
      <c r="N985" t="str">
        <f>TEXT(startup_funding[[#This Row],[Date]],"YYYY_MMMM")</f>
        <v>2016 Aug</v>
      </c>
    </row>
    <row r="986" spans="1:14" x14ac:dyDescent="0.3">
      <c r="A986">
        <v>1475</v>
      </c>
      <c r="B986" s="2">
        <v>42606</v>
      </c>
      <c r="C986" t="s">
        <v>2619</v>
      </c>
      <c r="D986" t="s">
        <v>69</v>
      </c>
      <c r="E986" t="s">
        <v>2620</v>
      </c>
      <c r="F986" t="s">
        <v>59</v>
      </c>
      <c r="G986" t="s">
        <v>2621</v>
      </c>
      <c r="H986" t="s">
        <v>285</v>
      </c>
      <c r="I986" s="5">
        <v>900000</v>
      </c>
      <c r="J986">
        <v>2016</v>
      </c>
      <c r="K986">
        <v>8</v>
      </c>
      <c r="L986" t="s">
        <v>3452</v>
      </c>
      <c r="M986">
        <v>3</v>
      </c>
      <c r="N986" t="str">
        <f>TEXT(startup_funding[[#This Row],[Date]],"YYYY_MMMM")</f>
        <v>2016 Aug</v>
      </c>
    </row>
    <row r="987" spans="1:14" x14ac:dyDescent="0.3">
      <c r="A987">
        <v>1476</v>
      </c>
      <c r="B987" s="2">
        <v>42606</v>
      </c>
      <c r="C987" t="s">
        <v>2622</v>
      </c>
      <c r="D987" t="s">
        <v>323</v>
      </c>
      <c r="E987" t="s">
        <v>792</v>
      </c>
      <c r="F987" t="s">
        <v>19</v>
      </c>
      <c r="G987" t="s">
        <v>821</v>
      </c>
      <c r="H987" t="s">
        <v>285</v>
      </c>
      <c r="I987" s="5">
        <v>3000000</v>
      </c>
      <c r="J987">
        <v>2016</v>
      </c>
      <c r="K987">
        <v>8</v>
      </c>
      <c r="L987" t="s">
        <v>3452</v>
      </c>
      <c r="M987">
        <v>3</v>
      </c>
      <c r="N987" t="str">
        <f>TEXT(startup_funding[[#This Row],[Date]],"YYYY_MMMM")</f>
        <v>2016 Aug</v>
      </c>
    </row>
    <row r="988" spans="1:14" x14ac:dyDescent="0.3">
      <c r="A988">
        <v>1479</v>
      </c>
      <c r="B988" s="2">
        <v>42607</v>
      </c>
      <c r="C988" t="s">
        <v>2623</v>
      </c>
      <c r="D988" t="s">
        <v>216</v>
      </c>
      <c r="E988" t="s">
        <v>2624</v>
      </c>
      <c r="F988" t="s">
        <v>8</v>
      </c>
      <c r="G988" t="s">
        <v>1015</v>
      </c>
      <c r="H988" t="s">
        <v>285</v>
      </c>
      <c r="I988" s="5">
        <v>3000000</v>
      </c>
      <c r="J988">
        <v>2016</v>
      </c>
      <c r="K988">
        <v>8</v>
      </c>
      <c r="L988" t="s">
        <v>3452</v>
      </c>
      <c r="M988">
        <v>3</v>
      </c>
      <c r="N988" t="str">
        <f>TEXT(startup_funding[[#This Row],[Date]],"YYYY_MMMM")</f>
        <v>2016 Aug</v>
      </c>
    </row>
    <row r="989" spans="1:14" x14ac:dyDescent="0.3">
      <c r="A989">
        <v>1482</v>
      </c>
      <c r="B989" s="2">
        <v>42607</v>
      </c>
      <c r="C989" t="s">
        <v>2625</v>
      </c>
      <c r="D989" t="s">
        <v>428</v>
      </c>
      <c r="E989" t="s">
        <v>2626</v>
      </c>
      <c r="F989" t="s">
        <v>8</v>
      </c>
      <c r="G989" t="s">
        <v>2627</v>
      </c>
      <c r="H989" t="s">
        <v>285</v>
      </c>
      <c r="I989" s="5">
        <v>24000000</v>
      </c>
      <c r="J989">
        <v>2016</v>
      </c>
      <c r="K989">
        <v>8</v>
      </c>
      <c r="L989" t="s">
        <v>3452</v>
      </c>
      <c r="M989">
        <v>3</v>
      </c>
      <c r="N989" t="str">
        <f>TEXT(startup_funding[[#This Row],[Date]],"YYYY_MMMM")</f>
        <v>2016 Aug</v>
      </c>
    </row>
    <row r="990" spans="1:14" x14ac:dyDescent="0.3">
      <c r="A990">
        <v>1483</v>
      </c>
      <c r="B990" s="2">
        <v>42608</v>
      </c>
      <c r="C990" t="s">
        <v>2628</v>
      </c>
      <c r="D990" t="s">
        <v>428</v>
      </c>
      <c r="E990" t="s">
        <v>2629</v>
      </c>
      <c r="F990" t="s">
        <v>161</v>
      </c>
      <c r="G990" t="s">
        <v>2630</v>
      </c>
      <c r="H990" t="s">
        <v>82</v>
      </c>
      <c r="I990" s="5">
        <v>500000</v>
      </c>
      <c r="J990">
        <v>2016</v>
      </c>
      <c r="K990">
        <v>8</v>
      </c>
      <c r="L990" t="s">
        <v>3452</v>
      </c>
      <c r="M990">
        <v>3</v>
      </c>
      <c r="N990" t="str">
        <f>TEXT(startup_funding[[#This Row],[Date]],"YYYY_MMMM")</f>
        <v>2016 Aug</v>
      </c>
    </row>
    <row r="991" spans="1:14" x14ac:dyDescent="0.3">
      <c r="A991">
        <v>1484</v>
      </c>
      <c r="B991" s="2">
        <v>42608</v>
      </c>
      <c r="C991" t="s">
        <v>2631</v>
      </c>
      <c r="D991" t="s">
        <v>428</v>
      </c>
      <c r="E991" t="s">
        <v>2632</v>
      </c>
      <c r="F991" t="s">
        <v>161</v>
      </c>
      <c r="G991" t="s">
        <v>2633</v>
      </c>
      <c r="H991" t="s">
        <v>285</v>
      </c>
      <c r="I991" s="5">
        <v>40000000</v>
      </c>
      <c r="J991">
        <v>2016</v>
      </c>
      <c r="K991">
        <v>8</v>
      </c>
      <c r="L991" t="s">
        <v>3452</v>
      </c>
      <c r="M991">
        <v>3</v>
      </c>
      <c r="N991" t="str">
        <f>TEXT(startup_funding[[#This Row],[Date]],"YYYY_MMMM")</f>
        <v>2016 Aug</v>
      </c>
    </row>
    <row r="992" spans="1:14" x14ac:dyDescent="0.3">
      <c r="A992">
        <v>1485</v>
      </c>
      <c r="B992" s="2">
        <v>42608</v>
      </c>
      <c r="C992" t="s">
        <v>2634</v>
      </c>
      <c r="D992" t="s">
        <v>428</v>
      </c>
      <c r="E992" t="s">
        <v>2635</v>
      </c>
      <c r="F992" t="s">
        <v>19</v>
      </c>
      <c r="G992" t="s">
        <v>2636</v>
      </c>
      <c r="H992" t="s">
        <v>82</v>
      </c>
      <c r="I992" s="5">
        <v>550000</v>
      </c>
      <c r="J992">
        <v>2016</v>
      </c>
      <c r="K992">
        <v>8</v>
      </c>
      <c r="L992" t="s">
        <v>3452</v>
      </c>
      <c r="M992">
        <v>3</v>
      </c>
      <c r="N992" t="str">
        <f>TEXT(startup_funding[[#This Row],[Date]],"YYYY_MMMM")</f>
        <v>2016 Aug</v>
      </c>
    </row>
    <row r="993" spans="1:14" x14ac:dyDescent="0.3">
      <c r="A993">
        <v>1487</v>
      </c>
      <c r="B993" s="2">
        <v>42611</v>
      </c>
      <c r="C993" t="s">
        <v>1599</v>
      </c>
      <c r="D993" t="s">
        <v>428</v>
      </c>
      <c r="E993" t="s">
        <v>1600</v>
      </c>
      <c r="F993" t="s">
        <v>19</v>
      </c>
      <c r="G993" t="s">
        <v>2637</v>
      </c>
      <c r="H993" t="s">
        <v>285</v>
      </c>
      <c r="I993" s="5">
        <v>3000000</v>
      </c>
      <c r="J993">
        <v>2016</v>
      </c>
      <c r="K993">
        <v>8</v>
      </c>
      <c r="L993" t="s">
        <v>3452</v>
      </c>
      <c r="M993">
        <v>3</v>
      </c>
      <c r="N993" t="str">
        <f>TEXT(startup_funding[[#This Row],[Date]],"YYYY_MMMM")</f>
        <v>2016 Aug</v>
      </c>
    </row>
    <row r="994" spans="1:14" x14ac:dyDescent="0.3">
      <c r="A994">
        <v>1488</v>
      </c>
      <c r="B994" s="2">
        <v>42611</v>
      </c>
      <c r="C994" t="s">
        <v>2638</v>
      </c>
      <c r="D994" t="s">
        <v>428</v>
      </c>
      <c r="E994" t="s">
        <v>2639</v>
      </c>
      <c r="F994" t="s">
        <v>8</v>
      </c>
      <c r="G994" t="s">
        <v>2051</v>
      </c>
      <c r="H994" t="s">
        <v>285</v>
      </c>
      <c r="I994" s="5">
        <v>7000000</v>
      </c>
      <c r="J994">
        <v>2016</v>
      </c>
      <c r="K994">
        <v>8</v>
      </c>
      <c r="L994" t="s">
        <v>3452</v>
      </c>
      <c r="M994">
        <v>3</v>
      </c>
      <c r="N994" t="str">
        <f>TEXT(startup_funding[[#This Row],[Date]],"YYYY_MMMM")</f>
        <v>2016 Aug</v>
      </c>
    </row>
    <row r="995" spans="1:14" x14ac:dyDescent="0.3">
      <c r="A995">
        <v>1490</v>
      </c>
      <c r="B995" s="2">
        <v>42611</v>
      </c>
      <c r="C995" t="s">
        <v>2640</v>
      </c>
      <c r="D995" t="s">
        <v>428</v>
      </c>
      <c r="E995" t="s">
        <v>2641</v>
      </c>
      <c r="F995" t="s">
        <v>22</v>
      </c>
      <c r="G995" t="s">
        <v>2642</v>
      </c>
      <c r="H995" t="s">
        <v>285</v>
      </c>
      <c r="I995" s="5">
        <v>1000000</v>
      </c>
      <c r="J995">
        <v>2016</v>
      </c>
      <c r="K995">
        <v>8</v>
      </c>
      <c r="L995" t="s">
        <v>3452</v>
      </c>
      <c r="M995">
        <v>3</v>
      </c>
      <c r="N995" t="str">
        <f>TEXT(startup_funding[[#This Row],[Date]],"YYYY_MMMM")</f>
        <v>2016 Aug</v>
      </c>
    </row>
    <row r="996" spans="1:14" x14ac:dyDescent="0.3">
      <c r="A996">
        <v>1491</v>
      </c>
      <c r="B996" s="2">
        <v>42611</v>
      </c>
      <c r="C996" t="s">
        <v>2643</v>
      </c>
      <c r="D996" t="s">
        <v>428</v>
      </c>
      <c r="E996" t="s">
        <v>2644</v>
      </c>
      <c r="F996" t="s">
        <v>8</v>
      </c>
      <c r="G996" t="s">
        <v>2645</v>
      </c>
      <c r="H996" t="s">
        <v>285</v>
      </c>
      <c r="I996" s="5">
        <v>15000000</v>
      </c>
      <c r="J996">
        <v>2016</v>
      </c>
      <c r="K996">
        <v>8</v>
      </c>
      <c r="L996" t="s">
        <v>3452</v>
      </c>
      <c r="M996">
        <v>3</v>
      </c>
      <c r="N996" t="str">
        <f>TEXT(startup_funding[[#This Row],[Date]],"YYYY_MMMM")</f>
        <v>2016 Aug</v>
      </c>
    </row>
    <row r="997" spans="1:14" x14ac:dyDescent="0.3">
      <c r="A997">
        <v>1492</v>
      </c>
      <c r="B997" s="2">
        <v>42612</v>
      </c>
      <c r="C997" t="s">
        <v>2646</v>
      </c>
      <c r="D997" t="s">
        <v>28</v>
      </c>
      <c r="E997" t="s">
        <v>2647</v>
      </c>
      <c r="F997" t="s">
        <v>161</v>
      </c>
      <c r="G997" t="s">
        <v>2648</v>
      </c>
      <c r="H997" t="s">
        <v>82</v>
      </c>
      <c r="I997" s="5">
        <v>149000</v>
      </c>
      <c r="J997">
        <v>2016</v>
      </c>
      <c r="K997">
        <v>8</v>
      </c>
      <c r="L997" t="s">
        <v>3452</v>
      </c>
      <c r="M997">
        <v>3</v>
      </c>
      <c r="N997" t="str">
        <f>TEXT(startup_funding[[#This Row],[Date]],"YYYY_MMMM")</f>
        <v>2016 Aug</v>
      </c>
    </row>
    <row r="998" spans="1:14" x14ac:dyDescent="0.3">
      <c r="A998">
        <v>1493</v>
      </c>
      <c r="B998" s="2">
        <v>42612</v>
      </c>
      <c r="C998" t="s">
        <v>2649</v>
      </c>
      <c r="D998" t="s">
        <v>428</v>
      </c>
      <c r="E998" t="s">
        <v>2650</v>
      </c>
      <c r="F998" t="s">
        <v>17</v>
      </c>
      <c r="G998" t="s">
        <v>2651</v>
      </c>
      <c r="H998" t="s">
        <v>82</v>
      </c>
      <c r="I998" s="5">
        <v>104000</v>
      </c>
      <c r="J998">
        <v>2016</v>
      </c>
      <c r="K998">
        <v>8</v>
      </c>
      <c r="L998" t="s">
        <v>3452</v>
      </c>
      <c r="M998">
        <v>3</v>
      </c>
      <c r="N998" t="str">
        <f>TEXT(startup_funding[[#This Row],[Date]],"YYYY_MMMM")</f>
        <v>2016 Aug</v>
      </c>
    </row>
    <row r="999" spans="1:14" x14ac:dyDescent="0.3">
      <c r="A999">
        <v>1494</v>
      </c>
      <c r="B999" s="2">
        <v>42612</v>
      </c>
      <c r="C999" t="s">
        <v>100</v>
      </c>
      <c r="D999" t="s">
        <v>323</v>
      </c>
      <c r="E999" t="s">
        <v>101</v>
      </c>
      <c r="F999" t="s">
        <v>8</v>
      </c>
      <c r="G999" t="s">
        <v>2652</v>
      </c>
      <c r="H999" t="s">
        <v>285</v>
      </c>
      <c r="I999" s="5">
        <v>60000000</v>
      </c>
      <c r="J999">
        <v>2016</v>
      </c>
      <c r="K999">
        <v>8</v>
      </c>
      <c r="L999" t="s">
        <v>3452</v>
      </c>
      <c r="M999">
        <v>3</v>
      </c>
      <c r="N999" t="str">
        <f>TEXT(startup_funding[[#This Row],[Date]],"YYYY_MMMM")</f>
        <v>2016 Aug</v>
      </c>
    </row>
    <row r="1000" spans="1:14" x14ac:dyDescent="0.3">
      <c r="A1000">
        <v>1495</v>
      </c>
      <c r="B1000" s="2">
        <v>42612</v>
      </c>
      <c r="C1000" t="s">
        <v>2653</v>
      </c>
      <c r="D1000" t="s">
        <v>28</v>
      </c>
      <c r="E1000" t="s">
        <v>2654</v>
      </c>
      <c r="F1000" t="s">
        <v>8</v>
      </c>
      <c r="G1000" t="s">
        <v>2655</v>
      </c>
      <c r="H1000" t="s">
        <v>285</v>
      </c>
      <c r="I1000" s="5">
        <v>2000000</v>
      </c>
      <c r="J1000">
        <v>2016</v>
      </c>
      <c r="K1000">
        <v>8</v>
      </c>
      <c r="L1000" t="s">
        <v>3452</v>
      </c>
      <c r="M1000">
        <v>3</v>
      </c>
      <c r="N1000" t="str">
        <f>TEXT(startup_funding[[#This Row],[Date]],"YYYY_MMMM")</f>
        <v>2016 Aug</v>
      </c>
    </row>
    <row r="1001" spans="1:14" x14ac:dyDescent="0.3">
      <c r="A1001">
        <v>1496</v>
      </c>
      <c r="B1001" s="2">
        <v>42612</v>
      </c>
      <c r="C1001" t="s">
        <v>1291</v>
      </c>
      <c r="D1001" t="s">
        <v>428</v>
      </c>
      <c r="E1001" t="s">
        <v>2656</v>
      </c>
      <c r="F1001" t="s">
        <v>8</v>
      </c>
      <c r="G1001" t="s">
        <v>526</v>
      </c>
      <c r="H1001" t="s">
        <v>285</v>
      </c>
      <c r="I1001" s="5">
        <v>3000000</v>
      </c>
      <c r="J1001">
        <v>2016</v>
      </c>
      <c r="K1001">
        <v>8</v>
      </c>
      <c r="L1001" t="s">
        <v>3452</v>
      </c>
      <c r="M1001">
        <v>3</v>
      </c>
      <c r="N1001" t="str">
        <f>TEXT(startup_funding[[#This Row],[Date]],"YYYY_MMMM")</f>
        <v>2016 Aug</v>
      </c>
    </row>
    <row r="1002" spans="1:14" x14ac:dyDescent="0.3">
      <c r="A1002">
        <v>1498</v>
      </c>
      <c r="B1002" s="2">
        <v>42613</v>
      </c>
      <c r="C1002" t="s">
        <v>2657</v>
      </c>
      <c r="D1002" t="s">
        <v>323</v>
      </c>
      <c r="E1002" t="s">
        <v>2658</v>
      </c>
      <c r="F1002" t="s">
        <v>19</v>
      </c>
      <c r="G1002" t="s">
        <v>2659</v>
      </c>
      <c r="H1002" t="s">
        <v>285</v>
      </c>
      <c r="I1002" s="5">
        <v>5300000</v>
      </c>
      <c r="J1002">
        <v>2016</v>
      </c>
      <c r="K1002">
        <v>8</v>
      </c>
      <c r="L1002" t="s">
        <v>3452</v>
      </c>
      <c r="M1002">
        <v>3</v>
      </c>
      <c r="N1002" t="str">
        <f>TEXT(startup_funding[[#This Row],[Date]],"YYYY_MMMM")</f>
        <v>2016 Aug</v>
      </c>
    </row>
    <row r="1003" spans="1:14" x14ac:dyDescent="0.3">
      <c r="A1003">
        <v>1502</v>
      </c>
      <c r="B1003" s="2">
        <v>42552</v>
      </c>
      <c r="C1003" t="s">
        <v>385</v>
      </c>
      <c r="D1003" t="s">
        <v>428</v>
      </c>
      <c r="E1003" t="s">
        <v>2660</v>
      </c>
      <c r="F1003" t="s">
        <v>19</v>
      </c>
      <c r="G1003" t="s">
        <v>2661</v>
      </c>
      <c r="H1003" t="s">
        <v>82</v>
      </c>
      <c r="I1003" s="5">
        <v>500000</v>
      </c>
      <c r="J1003">
        <v>2016</v>
      </c>
      <c r="K1003">
        <v>7</v>
      </c>
      <c r="L1003" t="s">
        <v>3453</v>
      </c>
      <c r="M1003">
        <v>3</v>
      </c>
      <c r="N1003" t="str">
        <f>TEXT(startup_funding[[#This Row],[Date]],"YYYY_MMMM")</f>
        <v>2016 Jul</v>
      </c>
    </row>
    <row r="1004" spans="1:14" x14ac:dyDescent="0.3">
      <c r="A1004">
        <v>1504</v>
      </c>
      <c r="B1004" s="2">
        <v>42553</v>
      </c>
      <c r="C1004" t="s">
        <v>2662</v>
      </c>
      <c r="D1004" t="s">
        <v>428</v>
      </c>
      <c r="E1004" t="s">
        <v>2663</v>
      </c>
      <c r="F1004" t="s">
        <v>8</v>
      </c>
      <c r="G1004" t="s">
        <v>117</v>
      </c>
      <c r="H1004" t="s">
        <v>285</v>
      </c>
      <c r="I1004" s="5">
        <v>700000</v>
      </c>
      <c r="J1004">
        <v>2016</v>
      </c>
      <c r="K1004">
        <v>7</v>
      </c>
      <c r="L1004" t="s">
        <v>3453</v>
      </c>
      <c r="M1004">
        <v>3</v>
      </c>
      <c r="N1004" t="str">
        <f>TEXT(startup_funding[[#This Row],[Date]],"YYYY_MMMM")</f>
        <v>2016 Jul</v>
      </c>
    </row>
    <row r="1005" spans="1:14" x14ac:dyDescent="0.3">
      <c r="A1005">
        <v>1506</v>
      </c>
      <c r="B1005" s="2">
        <v>42555</v>
      </c>
      <c r="C1005" t="s">
        <v>1015</v>
      </c>
      <c r="D1005" t="s">
        <v>428</v>
      </c>
      <c r="E1005" t="s">
        <v>2664</v>
      </c>
      <c r="F1005" t="s">
        <v>8</v>
      </c>
      <c r="G1005" t="s">
        <v>2665</v>
      </c>
      <c r="H1005" t="s">
        <v>285</v>
      </c>
      <c r="I1005" s="5">
        <v>15000000</v>
      </c>
      <c r="J1005">
        <v>2016</v>
      </c>
      <c r="K1005">
        <v>7</v>
      </c>
      <c r="L1005" t="s">
        <v>3453</v>
      </c>
      <c r="M1005">
        <v>3</v>
      </c>
      <c r="N1005" t="str">
        <f>TEXT(startup_funding[[#This Row],[Date]],"YYYY_MMMM")</f>
        <v>2016 Jul</v>
      </c>
    </row>
    <row r="1006" spans="1:14" x14ac:dyDescent="0.3">
      <c r="A1006">
        <v>1507</v>
      </c>
      <c r="B1006" s="2">
        <v>42555</v>
      </c>
      <c r="C1006" t="s">
        <v>2666</v>
      </c>
      <c r="D1006" t="s">
        <v>323</v>
      </c>
      <c r="E1006" t="s">
        <v>2667</v>
      </c>
      <c r="F1006" t="s">
        <v>19</v>
      </c>
      <c r="G1006" t="s">
        <v>2668</v>
      </c>
      <c r="H1006" t="s">
        <v>82</v>
      </c>
      <c r="I1006" s="5">
        <v>200000</v>
      </c>
      <c r="J1006">
        <v>2016</v>
      </c>
      <c r="K1006">
        <v>7</v>
      </c>
      <c r="L1006" t="s">
        <v>3453</v>
      </c>
      <c r="M1006">
        <v>3</v>
      </c>
      <c r="N1006" t="str">
        <f>TEXT(startup_funding[[#This Row],[Date]],"YYYY_MMMM")</f>
        <v>2016 Jul</v>
      </c>
    </row>
    <row r="1007" spans="1:14" x14ac:dyDescent="0.3">
      <c r="A1007">
        <v>1508</v>
      </c>
      <c r="B1007" s="2">
        <v>42555</v>
      </c>
      <c r="C1007" t="s">
        <v>2669</v>
      </c>
      <c r="D1007" t="s">
        <v>21</v>
      </c>
      <c r="E1007" t="s">
        <v>2670</v>
      </c>
      <c r="F1007" t="s">
        <v>19</v>
      </c>
      <c r="G1007" t="s">
        <v>2671</v>
      </c>
      <c r="H1007" t="s">
        <v>285</v>
      </c>
      <c r="I1007" s="5">
        <v>2000000</v>
      </c>
      <c r="J1007">
        <v>2016</v>
      </c>
      <c r="K1007">
        <v>7</v>
      </c>
      <c r="L1007" t="s">
        <v>3453</v>
      </c>
      <c r="M1007">
        <v>3</v>
      </c>
      <c r="N1007" t="str">
        <f>TEXT(startup_funding[[#This Row],[Date]],"YYYY_MMMM")</f>
        <v>2016 Jul</v>
      </c>
    </row>
    <row r="1008" spans="1:14" x14ac:dyDescent="0.3">
      <c r="A1008">
        <v>1510</v>
      </c>
      <c r="B1008" s="2">
        <v>42555</v>
      </c>
      <c r="C1008" t="s">
        <v>2672</v>
      </c>
      <c r="D1008" t="s">
        <v>3547</v>
      </c>
      <c r="E1008" t="s">
        <v>1262</v>
      </c>
      <c r="F1008" t="s">
        <v>19</v>
      </c>
      <c r="G1008" t="s">
        <v>2673</v>
      </c>
      <c r="H1008" t="s">
        <v>285</v>
      </c>
      <c r="I1008" s="5">
        <v>16000000</v>
      </c>
      <c r="J1008">
        <v>2016</v>
      </c>
      <c r="K1008">
        <v>7</v>
      </c>
      <c r="L1008" t="s">
        <v>3453</v>
      </c>
      <c r="M1008">
        <v>3</v>
      </c>
      <c r="N1008" t="str">
        <f>TEXT(startup_funding[[#This Row],[Date]],"YYYY_MMMM")</f>
        <v>2016 Jul</v>
      </c>
    </row>
    <row r="1009" spans="1:14" x14ac:dyDescent="0.3">
      <c r="A1009">
        <v>1511</v>
      </c>
      <c r="B1009" s="2">
        <v>42556</v>
      </c>
      <c r="C1009" t="s">
        <v>2674</v>
      </c>
      <c r="D1009" t="s">
        <v>428</v>
      </c>
      <c r="E1009" t="s">
        <v>2675</v>
      </c>
      <c r="F1009" t="s">
        <v>161</v>
      </c>
      <c r="G1009" t="s">
        <v>2676</v>
      </c>
      <c r="H1009" t="s">
        <v>285</v>
      </c>
      <c r="I1009" s="5">
        <v>1000000</v>
      </c>
      <c r="J1009">
        <v>2016</v>
      </c>
      <c r="K1009">
        <v>7</v>
      </c>
      <c r="L1009" t="s">
        <v>3453</v>
      </c>
      <c r="M1009">
        <v>3</v>
      </c>
      <c r="N1009" t="str">
        <f>TEXT(startup_funding[[#This Row],[Date]],"YYYY_MMMM")</f>
        <v>2016 Jul</v>
      </c>
    </row>
    <row r="1010" spans="1:14" x14ac:dyDescent="0.3">
      <c r="A1010">
        <v>1512</v>
      </c>
      <c r="B1010" s="2">
        <v>42556</v>
      </c>
      <c r="C1010" t="s">
        <v>2677</v>
      </c>
      <c r="D1010" t="s">
        <v>428</v>
      </c>
      <c r="E1010" t="s">
        <v>2678</v>
      </c>
      <c r="F1010" t="s">
        <v>19</v>
      </c>
      <c r="G1010" t="s">
        <v>2679</v>
      </c>
      <c r="H1010" t="s">
        <v>285</v>
      </c>
      <c r="I1010" s="5">
        <v>82000000</v>
      </c>
      <c r="J1010">
        <v>2016</v>
      </c>
      <c r="K1010">
        <v>7</v>
      </c>
      <c r="L1010" t="s">
        <v>3453</v>
      </c>
      <c r="M1010">
        <v>3</v>
      </c>
      <c r="N1010" t="str">
        <f>TEXT(startup_funding[[#This Row],[Date]],"YYYY_MMMM")</f>
        <v>2016 Jul</v>
      </c>
    </row>
    <row r="1011" spans="1:14" x14ac:dyDescent="0.3">
      <c r="A1011">
        <v>1513</v>
      </c>
      <c r="B1011" s="2">
        <v>42556</v>
      </c>
      <c r="C1011" t="s">
        <v>2657</v>
      </c>
      <c r="D1011" t="s">
        <v>323</v>
      </c>
      <c r="E1011" t="s">
        <v>2658</v>
      </c>
      <c r="F1011" t="s">
        <v>19</v>
      </c>
      <c r="G1011" t="s">
        <v>2680</v>
      </c>
      <c r="H1011" t="s">
        <v>82</v>
      </c>
      <c r="I1011" s="5">
        <v>1700000</v>
      </c>
      <c r="J1011">
        <v>2016</v>
      </c>
      <c r="K1011">
        <v>7</v>
      </c>
      <c r="L1011" t="s">
        <v>3453</v>
      </c>
      <c r="M1011">
        <v>3</v>
      </c>
      <c r="N1011" t="str">
        <f>TEXT(startup_funding[[#This Row],[Date]],"YYYY_MMMM")</f>
        <v>2016 Jul</v>
      </c>
    </row>
    <row r="1012" spans="1:14" x14ac:dyDescent="0.3">
      <c r="A1012">
        <v>1514</v>
      </c>
      <c r="B1012" s="2">
        <v>42557</v>
      </c>
      <c r="C1012" t="s">
        <v>2681</v>
      </c>
      <c r="D1012" t="s">
        <v>323</v>
      </c>
      <c r="E1012" t="s">
        <v>2682</v>
      </c>
      <c r="F1012" t="s">
        <v>17</v>
      </c>
      <c r="G1012" t="s">
        <v>526</v>
      </c>
      <c r="H1012" t="s">
        <v>285</v>
      </c>
      <c r="I1012" s="5">
        <v>740000</v>
      </c>
      <c r="J1012">
        <v>2016</v>
      </c>
      <c r="K1012">
        <v>7</v>
      </c>
      <c r="L1012" t="s">
        <v>3453</v>
      </c>
      <c r="M1012">
        <v>3</v>
      </c>
      <c r="N1012" t="str">
        <f>TEXT(startup_funding[[#This Row],[Date]],"YYYY_MMMM")</f>
        <v>2016 Jul</v>
      </c>
    </row>
    <row r="1013" spans="1:14" x14ac:dyDescent="0.3">
      <c r="A1013">
        <v>1515</v>
      </c>
      <c r="B1013" s="2">
        <v>42557</v>
      </c>
      <c r="C1013" t="s">
        <v>2683</v>
      </c>
      <c r="D1013" t="s">
        <v>28</v>
      </c>
      <c r="E1013" t="s">
        <v>2684</v>
      </c>
      <c r="F1013" t="s">
        <v>947</v>
      </c>
      <c r="G1013" t="s">
        <v>2685</v>
      </c>
      <c r="H1013" t="s">
        <v>82</v>
      </c>
      <c r="I1013" s="5">
        <v>250000</v>
      </c>
      <c r="J1013">
        <v>2016</v>
      </c>
      <c r="K1013">
        <v>7</v>
      </c>
      <c r="L1013" t="s">
        <v>3453</v>
      </c>
      <c r="M1013">
        <v>3</v>
      </c>
      <c r="N1013" t="str">
        <f>TEXT(startup_funding[[#This Row],[Date]],"YYYY_MMMM")</f>
        <v>2016 Jul</v>
      </c>
    </row>
    <row r="1014" spans="1:14" x14ac:dyDescent="0.3">
      <c r="A1014">
        <v>1516</v>
      </c>
      <c r="B1014" s="2">
        <v>42557</v>
      </c>
      <c r="C1014" t="s">
        <v>2686</v>
      </c>
      <c r="D1014" t="s">
        <v>428</v>
      </c>
      <c r="E1014" t="s">
        <v>2687</v>
      </c>
      <c r="F1014" t="s">
        <v>22</v>
      </c>
      <c r="G1014" t="s">
        <v>2688</v>
      </c>
      <c r="H1014" t="s">
        <v>82</v>
      </c>
      <c r="I1014" s="5">
        <v>297000</v>
      </c>
      <c r="J1014">
        <v>2016</v>
      </c>
      <c r="K1014">
        <v>7</v>
      </c>
      <c r="L1014" t="s">
        <v>3453</v>
      </c>
      <c r="M1014">
        <v>3</v>
      </c>
      <c r="N1014" t="str">
        <f>TEXT(startup_funding[[#This Row],[Date]],"YYYY_MMMM")</f>
        <v>2016 Jul</v>
      </c>
    </row>
    <row r="1015" spans="1:14" x14ac:dyDescent="0.3">
      <c r="A1015">
        <v>1517</v>
      </c>
      <c r="B1015" s="2">
        <v>42558</v>
      </c>
      <c r="C1015" t="s">
        <v>2689</v>
      </c>
      <c r="D1015" t="s">
        <v>28</v>
      </c>
      <c r="E1015" t="s">
        <v>2690</v>
      </c>
      <c r="F1015" t="s">
        <v>19</v>
      </c>
      <c r="G1015" t="s">
        <v>2691</v>
      </c>
      <c r="H1015" t="s">
        <v>285</v>
      </c>
      <c r="I1015" s="5">
        <v>2000000</v>
      </c>
      <c r="J1015">
        <v>2016</v>
      </c>
      <c r="K1015">
        <v>7</v>
      </c>
      <c r="L1015" t="s">
        <v>3453</v>
      </c>
      <c r="M1015">
        <v>3</v>
      </c>
      <c r="N1015" t="str">
        <f>TEXT(startup_funding[[#This Row],[Date]],"YYYY_MMMM")</f>
        <v>2016 Jul</v>
      </c>
    </row>
    <row r="1016" spans="1:14" x14ac:dyDescent="0.3">
      <c r="A1016">
        <v>1518</v>
      </c>
      <c r="B1016" s="2">
        <v>42558</v>
      </c>
      <c r="C1016" t="s">
        <v>2692</v>
      </c>
      <c r="D1016" t="s">
        <v>428</v>
      </c>
      <c r="E1016" t="s">
        <v>2693</v>
      </c>
      <c r="F1016" t="s">
        <v>17</v>
      </c>
      <c r="G1016" t="s">
        <v>1875</v>
      </c>
      <c r="H1016" t="s">
        <v>285</v>
      </c>
      <c r="I1016" s="5">
        <v>1000000</v>
      </c>
      <c r="J1016">
        <v>2016</v>
      </c>
      <c r="K1016">
        <v>7</v>
      </c>
      <c r="L1016" t="s">
        <v>3453</v>
      </c>
      <c r="M1016">
        <v>3</v>
      </c>
      <c r="N1016" t="str">
        <f>TEXT(startup_funding[[#This Row],[Date]],"YYYY_MMMM")</f>
        <v>2016 Jul</v>
      </c>
    </row>
    <row r="1017" spans="1:14" x14ac:dyDescent="0.3">
      <c r="A1017">
        <v>1522</v>
      </c>
      <c r="B1017" s="2">
        <v>42559</v>
      </c>
      <c r="C1017" t="s">
        <v>895</v>
      </c>
      <c r="D1017" t="s">
        <v>428</v>
      </c>
      <c r="E1017" t="s">
        <v>2694</v>
      </c>
      <c r="F1017" t="s">
        <v>19</v>
      </c>
      <c r="G1017" t="s">
        <v>2695</v>
      </c>
      <c r="H1017" t="s">
        <v>285</v>
      </c>
      <c r="I1017" s="5">
        <v>1950000</v>
      </c>
      <c r="J1017">
        <v>2016</v>
      </c>
      <c r="K1017">
        <v>7</v>
      </c>
      <c r="L1017" t="s">
        <v>3453</v>
      </c>
      <c r="M1017">
        <v>3</v>
      </c>
      <c r="N1017" t="str">
        <f>TEXT(startup_funding[[#This Row],[Date]],"YYYY_MMMM")</f>
        <v>2016 Jul</v>
      </c>
    </row>
    <row r="1018" spans="1:14" x14ac:dyDescent="0.3">
      <c r="A1018">
        <v>1523</v>
      </c>
      <c r="B1018" s="2">
        <v>42562</v>
      </c>
      <c r="C1018" t="s">
        <v>1083</v>
      </c>
      <c r="D1018" t="s">
        <v>323</v>
      </c>
      <c r="E1018" t="s">
        <v>2696</v>
      </c>
      <c r="F1018" t="s">
        <v>19</v>
      </c>
      <c r="G1018" t="s">
        <v>2697</v>
      </c>
      <c r="H1018" t="s">
        <v>285</v>
      </c>
      <c r="I1018" s="5">
        <v>6000000</v>
      </c>
      <c r="J1018">
        <v>2016</v>
      </c>
      <c r="K1018">
        <v>7</v>
      </c>
      <c r="L1018" t="s">
        <v>3453</v>
      </c>
      <c r="M1018">
        <v>3</v>
      </c>
      <c r="N1018" t="str">
        <f>TEXT(startup_funding[[#This Row],[Date]],"YYYY_MMMM")</f>
        <v>2016 Jul</v>
      </c>
    </row>
    <row r="1019" spans="1:14" x14ac:dyDescent="0.3">
      <c r="A1019">
        <v>1524</v>
      </c>
      <c r="B1019" s="2">
        <v>42562</v>
      </c>
      <c r="C1019" t="s">
        <v>2698</v>
      </c>
      <c r="D1019" t="s">
        <v>28</v>
      </c>
      <c r="E1019" t="s">
        <v>2699</v>
      </c>
      <c r="F1019" t="s">
        <v>161</v>
      </c>
      <c r="G1019" t="s">
        <v>2700</v>
      </c>
      <c r="H1019" t="s">
        <v>285</v>
      </c>
      <c r="I1019" s="5">
        <v>3500000</v>
      </c>
      <c r="J1019">
        <v>2016</v>
      </c>
      <c r="K1019">
        <v>7</v>
      </c>
      <c r="L1019" t="s">
        <v>3453</v>
      </c>
      <c r="M1019">
        <v>3</v>
      </c>
      <c r="N1019" t="str">
        <f>TEXT(startup_funding[[#This Row],[Date]],"YYYY_MMMM")</f>
        <v>2016 Jul</v>
      </c>
    </row>
    <row r="1020" spans="1:14" x14ac:dyDescent="0.3">
      <c r="A1020">
        <v>1525</v>
      </c>
      <c r="B1020" s="2">
        <v>42562</v>
      </c>
      <c r="C1020" t="s">
        <v>3566</v>
      </c>
      <c r="D1020" t="s">
        <v>323</v>
      </c>
      <c r="E1020" t="s">
        <v>2701</v>
      </c>
      <c r="F1020" t="s">
        <v>161</v>
      </c>
      <c r="G1020" t="s">
        <v>2702</v>
      </c>
      <c r="H1020" t="s">
        <v>285</v>
      </c>
      <c r="I1020" s="5">
        <v>3000000</v>
      </c>
      <c r="J1020">
        <v>2016</v>
      </c>
      <c r="K1020">
        <v>7</v>
      </c>
      <c r="L1020" t="s">
        <v>3453</v>
      </c>
      <c r="M1020">
        <v>3</v>
      </c>
      <c r="N1020" t="str">
        <f>TEXT(startup_funding[[#This Row],[Date]],"YYYY_MMMM")</f>
        <v>2016 Jul</v>
      </c>
    </row>
    <row r="1021" spans="1:14" x14ac:dyDescent="0.3">
      <c r="A1021">
        <v>1526</v>
      </c>
      <c r="B1021" s="2">
        <v>42563</v>
      </c>
      <c r="C1021" t="s">
        <v>2703</v>
      </c>
      <c r="D1021" t="s">
        <v>28</v>
      </c>
      <c r="E1021" t="s">
        <v>2704</v>
      </c>
      <c r="F1021" t="s">
        <v>161</v>
      </c>
      <c r="G1021" t="s">
        <v>806</v>
      </c>
      <c r="H1021" t="s">
        <v>285</v>
      </c>
      <c r="I1021" s="5">
        <v>12250000</v>
      </c>
      <c r="J1021">
        <v>2016</v>
      </c>
      <c r="K1021">
        <v>7</v>
      </c>
      <c r="L1021" t="s">
        <v>3453</v>
      </c>
      <c r="M1021">
        <v>3</v>
      </c>
      <c r="N1021" t="str">
        <f>TEXT(startup_funding[[#This Row],[Date]],"YYYY_MMMM")</f>
        <v>2016 Jul</v>
      </c>
    </row>
    <row r="1022" spans="1:14" x14ac:dyDescent="0.3">
      <c r="A1022">
        <v>1531</v>
      </c>
      <c r="B1022" s="2">
        <v>42564</v>
      </c>
      <c r="C1022" t="s">
        <v>2705</v>
      </c>
      <c r="D1022" t="s">
        <v>428</v>
      </c>
      <c r="E1022" t="s">
        <v>2706</v>
      </c>
      <c r="F1022" t="s">
        <v>17</v>
      </c>
      <c r="G1022" t="s">
        <v>2707</v>
      </c>
      <c r="H1022" t="s">
        <v>285</v>
      </c>
      <c r="I1022" s="5">
        <v>5000000</v>
      </c>
      <c r="J1022">
        <v>2016</v>
      </c>
      <c r="K1022">
        <v>7</v>
      </c>
      <c r="L1022" t="s">
        <v>3453</v>
      </c>
      <c r="M1022">
        <v>3</v>
      </c>
      <c r="N1022" t="str">
        <f>TEXT(startup_funding[[#This Row],[Date]],"YYYY_MMMM")</f>
        <v>2016 Jul</v>
      </c>
    </row>
    <row r="1023" spans="1:14" x14ac:dyDescent="0.3">
      <c r="A1023">
        <v>1533</v>
      </c>
      <c r="B1023" s="2">
        <v>42564</v>
      </c>
      <c r="C1023" t="s">
        <v>2708</v>
      </c>
      <c r="D1023" t="s">
        <v>428</v>
      </c>
      <c r="E1023" t="s">
        <v>2709</v>
      </c>
      <c r="F1023" t="s">
        <v>161</v>
      </c>
      <c r="G1023" t="s">
        <v>2710</v>
      </c>
      <c r="H1023" t="s">
        <v>82</v>
      </c>
      <c r="I1023" s="5">
        <v>600000</v>
      </c>
      <c r="J1023">
        <v>2016</v>
      </c>
      <c r="K1023">
        <v>7</v>
      </c>
      <c r="L1023" t="s">
        <v>3453</v>
      </c>
      <c r="M1023">
        <v>3</v>
      </c>
      <c r="N1023" t="str">
        <f>TEXT(startup_funding[[#This Row],[Date]],"YYYY_MMMM")</f>
        <v>2016 Jul</v>
      </c>
    </row>
    <row r="1024" spans="1:14" x14ac:dyDescent="0.3">
      <c r="A1024">
        <v>1534</v>
      </c>
      <c r="B1024" s="2">
        <v>42564</v>
      </c>
      <c r="C1024" t="s">
        <v>975</v>
      </c>
      <c r="D1024" t="s">
        <v>428</v>
      </c>
      <c r="E1024" t="s">
        <v>2711</v>
      </c>
      <c r="F1024" t="s">
        <v>8</v>
      </c>
      <c r="G1024" t="s">
        <v>2712</v>
      </c>
      <c r="H1024" t="s">
        <v>285</v>
      </c>
      <c r="I1024" s="5">
        <v>1350000</v>
      </c>
      <c r="J1024">
        <v>2016</v>
      </c>
      <c r="K1024">
        <v>7</v>
      </c>
      <c r="L1024" t="s">
        <v>3453</v>
      </c>
      <c r="M1024">
        <v>3</v>
      </c>
      <c r="N1024" t="str">
        <f>TEXT(startup_funding[[#This Row],[Date]],"YYYY_MMMM")</f>
        <v>2016 Jul</v>
      </c>
    </row>
    <row r="1025" spans="1:14" x14ac:dyDescent="0.3">
      <c r="A1025">
        <v>1536</v>
      </c>
      <c r="B1025" s="2">
        <v>42564</v>
      </c>
      <c r="C1025" t="s">
        <v>2713</v>
      </c>
      <c r="D1025" t="s">
        <v>428</v>
      </c>
      <c r="E1025" t="s">
        <v>2714</v>
      </c>
      <c r="F1025" t="s">
        <v>8</v>
      </c>
      <c r="G1025" t="s">
        <v>2715</v>
      </c>
      <c r="H1025" t="s">
        <v>285</v>
      </c>
      <c r="I1025" s="5">
        <v>5000000</v>
      </c>
      <c r="J1025">
        <v>2016</v>
      </c>
      <c r="K1025">
        <v>7</v>
      </c>
      <c r="L1025" t="s">
        <v>3453</v>
      </c>
      <c r="M1025">
        <v>3</v>
      </c>
      <c r="N1025" t="str">
        <f>TEXT(startup_funding[[#This Row],[Date]],"YYYY_MMMM")</f>
        <v>2016 Jul</v>
      </c>
    </row>
    <row r="1026" spans="1:14" x14ac:dyDescent="0.3">
      <c r="A1026">
        <v>1539</v>
      </c>
      <c r="B1026" s="2">
        <v>42565</v>
      </c>
      <c r="C1026" t="s">
        <v>2716</v>
      </c>
      <c r="D1026" t="s">
        <v>323</v>
      </c>
      <c r="E1026" t="s">
        <v>2717</v>
      </c>
      <c r="F1026" t="s">
        <v>732</v>
      </c>
      <c r="G1026" t="s">
        <v>1378</v>
      </c>
      <c r="H1026" t="s">
        <v>82</v>
      </c>
      <c r="I1026" s="5">
        <v>450000</v>
      </c>
      <c r="J1026">
        <v>2016</v>
      </c>
      <c r="K1026">
        <v>7</v>
      </c>
      <c r="L1026" t="s">
        <v>3453</v>
      </c>
      <c r="M1026">
        <v>3</v>
      </c>
      <c r="N1026" t="str">
        <f>TEXT(startup_funding[[#This Row],[Date]],"YYYY_MMMM")</f>
        <v>2016 Jul</v>
      </c>
    </row>
    <row r="1027" spans="1:14" x14ac:dyDescent="0.3">
      <c r="A1027">
        <v>1540</v>
      </c>
      <c r="B1027" s="2">
        <v>42565</v>
      </c>
      <c r="C1027" t="s">
        <v>2718</v>
      </c>
      <c r="D1027" t="s">
        <v>28</v>
      </c>
      <c r="E1027" t="s">
        <v>2719</v>
      </c>
      <c r="F1027" t="s">
        <v>30</v>
      </c>
      <c r="G1027" t="s">
        <v>2720</v>
      </c>
      <c r="H1027" t="s">
        <v>285</v>
      </c>
      <c r="I1027" s="5">
        <v>1070000</v>
      </c>
      <c r="J1027">
        <v>2016</v>
      </c>
      <c r="K1027">
        <v>7</v>
      </c>
      <c r="L1027" t="s">
        <v>3453</v>
      </c>
      <c r="M1027">
        <v>3</v>
      </c>
      <c r="N1027" t="str">
        <f>TEXT(startup_funding[[#This Row],[Date]],"YYYY_MMMM")</f>
        <v>2016 Jul</v>
      </c>
    </row>
    <row r="1028" spans="1:14" x14ac:dyDescent="0.3">
      <c r="A1028">
        <v>1542</v>
      </c>
      <c r="B1028" s="2">
        <v>42566</v>
      </c>
      <c r="C1028" t="s">
        <v>2721</v>
      </c>
      <c r="D1028" t="s">
        <v>28</v>
      </c>
      <c r="E1028" t="s">
        <v>2722</v>
      </c>
      <c r="F1028" t="s">
        <v>30</v>
      </c>
      <c r="G1028" t="s">
        <v>1988</v>
      </c>
      <c r="H1028" t="s">
        <v>82</v>
      </c>
      <c r="I1028" s="5">
        <v>1000000</v>
      </c>
      <c r="J1028">
        <v>2016</v>
      </c>
      <c r="K1028">
        <v>7</v>
      </c>
      <c r="L1028" t="s">
        <v>3453</v>
      </c>
      <c r="M1028">
        <v>3</v>
      </c>
      <c r="N1028" t="str">
        <f>TEXT(startup_funding[[#This Row],[Date]],"YYYY_MMMM")</f>
        <v>2016 Jul</v>
      </c>
    </row>
    <row r="1029" spans="1:14" x14ac:dyDescent="0.3">
      <c r="A1029">
        <v>1545</v>
      </c>
      <c r="B1029" s="2">
        <v>42566</v>
      </c>
      <c r="C1029" t="s">
        <v>2175</v>
      </c>
      <c r="D1029" t="s">
        <v>323</v>
      </c>
      <c r="E1029" t="s">
        <v>2723</v>
      </c>
      <c r="F1029" t="s">
        <v>17</v>
      </c>
      <c r="G1029" t="s">
        <v>2724</v>
      </c>
      <c r="H1029" t="s">
        <v>82</v>
      </c>
      <c r="I1029" s="5">
        <v>250000</v>
      </c>
      <c r="J1029">
        <v>2016</v>
      </c>
      <c r="K1029">
        <v>7</v>
      </c>
      <c r="L1029" t="s">
        <v>3453</v>
      </c>
      <c r="M1029">
        <v>3</v>
      </c>
      <c r="N1029" t="str">
        <f>TEXT(startup_funding[[#This Row],[Date]],"YYYY_MMMM")</f>
        <v>2016 Jul</v>
      </c>
    </row>
    <row r="1030" spans="1:14" x14ac:dyDescent="0.3">
      <c r="A1030">
        <v>1547</v>
      </c>
      <c r="B1030" s="2">
        <v>42566</v>
      </c>
      <c r="C1030" t="s">
        <v>2725</v>
      </c>
      <c r="D1030" t="s">
        <v>428</v>
      </c>
      <c r="E1030" t="s">
        <v>2726</v>
      </c>
      <c r="F1030" t="s">
        <v>19</v>
      </c>
      <c r="G1030" t="s">
        <v>2727</v>
      </c>
      <c r="H1030" t="s">
        <v>285</v>
      </c>
      <c r="I1030" s="5">
        <v>6000000</v>
      </c>
      <c r="J1030">
        <v>2016</v>
      </c>
      <c r="K1030">
        <v>7</v>
      </c>
      <c r="L1030" t="s">
        <v>3453</v>
      </c>
      <c r="M1030">
        <v>3</v>
      </c>
      <c r="N1030" t="str">
        <f>TEXT(startup_funding[[#This Row],[Date]],"YYYY_MMMM")</f>
        <v>2016 Jul</v>
      </c>
    </row>
    <row r="1031" spans="1:14" x14ac:dyDescent="0.3">
      <c r="A1031">
        <v>1548</v>
      </c>
      <c r="B1031" s="2">
        <v>42569</v>
      </c>
      <c r="C1031" t="s">
        <v>2728</v>
      </c>
      <c r="D1031" t="s">
        <v>428</v>
      </c>
      <c r="E1031" t="s">
        <v>1265</v>
      </c>
      <c r="F1031" t="s">
        <v>30</v>
      </c>
      <c r="G1031" t="s">
        <v>1988</v>
      </c>
      <c r="H1031" t="s">
        <v>82</v>
      </c>
      <c r="I1031" s="5">
        <v>650000</v>
      </c>
      <c r="J1031">
        <v>2016</v>
      </c>
      <c r="K1031">
        <v>7</v>
      </c>
      <c r="L1031" t="s">
        <v>3453</v>
      </c>
      <c r="M1031">
        <v>3</v>
      </c>
      <c r="N1031" t="str">
        <f>TEXT(startup_funding[[#This Row],[Date]],"YYYY_MMMM")</f>
        <v>2016 Jul</v>
      </c>
    </row>
    <row r="1032" spans="1:14" x14ac:dyDescent="0.3">
      <c r="A1032">
        <v>1549</v>
      </c>
      <c r="B1032" s="2">
        <v>42569</v>
      </c>
      <c r="C1032" t="s">
        <v>2729</v>
      </c>
      <c r="D1032" t="s">
        <v>428</v>
      </c>
      <c r="E1032" t="s">
        <v>2329</v>
      </c>
      <c r="F1032" t="s">
        <v>17</v>
      </c>
      <c r="G1032" t="s">
        <v>1988</v>
      </c>
      <c r="H1032" t="s">
        <v>82</v>
      </c>
      <c r="I1032" s="5">
        <v>650000</v>
      </c>
      <c r="J1032">
        <v>2016</v>
      </c>
      <c r="K1032">
        <v>7</v>
      </c>
      <c r="L1032" t="s">
        <v>3453</v>
      </c>
      <c r="M1032">
        <v>3</v>
      </c>
      <c r="N1032" t="str">
        <f>TEXT(startup_funding[[#This Row],[Date]],"YYYY_MMMM")</f>
        <v>2016 Jul</v>
      </c>
    </row>
    <row r="1033" spans="1:14" x14ac:dyDescent="0.3">
      <c r="A1033">
        <v>1550</v>
      </c>
      <c r="B1033" s="2">
        <v>42569</v>
      </c>
      <c r="C1033" t="s">
        <v>2730</v>
      </c>
      <c r="D1033" t="s">
        <v>323</v>
      </c>
      <c r="E1033" t="s">
        <v>2731</v>
      </c>
      <c r="F1033" t="s">
        <v>19</v>
      </c>
      <c r="G1033" t="s">
        <v>2732</v>
      </c>
      <c r="H1033" t="s">
        <v>285</v>
      </c>
      <c r="I1033" s="5">
        <v>30000000</v>
      </c>
      <c r="J1033">
        <v>2016</v>
      </c>
      <c r="K1033">
        <v>7</v>
      </c>
      <c r="L1033" t="s">
        <v>3453</v>
      </c>
      <c r="M1033">
        <v>3</v>
      </c>
      <c r="N1033" t="str">
        <f>TEXT(startup_funding[[#This Row],[Date]],"YYYY_MMMM")</f>
        <v>2016 Jul</v>
      </c>
    </row>
    <row r="1034" spans="1:14" x14ac:dyDescent="0.3">
      <c r="A1034">
        <v>1553</v>
      </c>
      <c r="B1034" s="2">
        <v>42570</v>
      </c>
      <c r="C1034" t="s">
        <v>2733</v>
      </c>
      <c r="D1034" t="s">
        <v>28</v>
      </c>
      <c r="E1034" t="s">
        <v>2734</v>
      </c>
      <c r="F1034" t="s">
        <v>17</v>
      </c>
      <c r="G1034" t="s">
        <v>2735</v>
      </c>
      <c r="H1034" t="s">
        <v>285</v>
      </c>
      <c r="I1034" s="5">
        <v>10000000</v>
      </c>
      <c r="J1034">
        <v>2016</v>
      </c>
      <c r="K1034">
        <v>7</v>
      </c>
      <c r="L1034" t="s">
        <v>3453</v>
      </c>
      <c r="M1034">
        <v>3</v>
      </c>
      <c r="N1034" t="str">
        <f>TEXT(startup_funding[[#This Row],[Date]],"YYYY_MMMM")</f>
        <v>2016 Jul</v>
      </c>
    </row>
    <row r="1035" spans="1:14" x14ac:dyDescent="0.3">
      <c r="A1035">
        <v>1554</v>
      </c>
      <c r="B1035" s="2">
        <v>42570</v>
      </c>
      <c r="C1035" t="s">
        <v>2736</v>
      </c>
      <c r="D1035" t="s">
        <v>428</v>
      </c>
      <c r="E1035" t="s">
        <v>3567</v>
      </c>
      <c r="F1035" t="s">
        <v>59</v>
      </c>
      <c r="G1035" t="s">
        <v>2737</v>
      </c>
      <c r="H1035" t="s">
        <v>285</v>
      </c>
      <c r="I1035" s="5">
        <v>15000000</v>
      </c>
      <c r="J1035">
        <v>2016</v>
      </c>
      <c r="K1035">
        <v>7</v>
      </c>
      <c r="L1035" t="s">
        <v>3453</v>
      </c>
      <c r="M1035">
        <v>3</v>
      </c>
      <c r="N1035" t="str">
        <f>TEXT(startup_funding[[#This Row],[Date]],"YYYY_MMMM")</f>
        <v>2016 Jul</v>
      </c>
    </row>
    <row r="1036" spans="1:14" x14ac:dyDescent="0.3">
      <c r="A1036">
        <v>1555</v>
      </c>
      <c r="B1036" s="2">
        <v>42570</v>
      </c>
      <c r="C1036" t="s">
        <v>2738</v>
      </c>
      <c r="D1036" t="s">
        <v>28</v>
      </c>
      <c r="E1036" t="s">
        <v>2739</v>
      </c>
      <c r="F1036" t="s">
        <v>8</v>
      </c>
      <c r="G1036" t="s">
        <v>2740</v>
      </c>
      <c r="H1036" t="s">
        <v>285</v>
      </c>
      <c r="I1036" s="5">
        <v>1000000</v>
      </c>
      <c r="J1036">
        <v>2016</v>
      </c>
      <c r="K1036">
        <v>7</v>
      </c>
      <c r="L1036" t="s">
        <v>3453</v>
      </c>
      <c r="M1036">
        <v>3</v>
      </c>
      <c r="N1036" t="str">
        <f>TEXT(startup_funding[[#This Row],[Date]],"YYYY_MMMM")</f>
        <v>2016 Jul</v>
      </c>
    </row>
    <row r="1037" spans="1:14" x14ac:dyDescent="0.3">
      <c r="A1037">
        <v>1556</v>
      </c>
      <c r="B1037" s="2">
        <v>42570</v>
      </c>
      <c r="C1037" t="s">
        <v>2741</v>
      </c>
      <c r="D1037" t="s">
        <v>428</v>
      </c>
      <c r="E1037" t="s">
        <v>2742</v>
      </c>
      <c r="F1037" t="s">
        <v>161</v>
      </c>
      <c r="G1037" t="s">
        <v>2743</v>
      </c>
      <c r="H1037" t="s">
        <v>82</v>
      </c>
      <c r="I1037" s="5">
        <v>250000</v>
      </c>
      <c r="J1037">
        <v>2016</v>
      </c>
      <c r="K1037">
        <v>7</v>
      </c>
      <c r="L1037" t="s">
        <v>3453</v>
      </c>
      <c r="M1037">
        <v>3</v>
      </c>
      <c r="N1037" t="str">
        <f>TEXT(startup_funding[[#This Row],[Date]],"YYYY_MMMM")</f>
        <v>2016 Jul</v>
      </c>
    </row>
    <row r="1038" spans="1:14" x14ac:dyDescent="0.3">
      <c r="A1038">
        <v>1558</v>
      </c>
      <c r="B1038" s="2">
        <v>42571</v>
      </c>
      <c r="C1038" t="s">
        <v>2744</v>
      </c>
      <c r="D1038" t="s">
        <v>21</v>
      </c>
      <c r="E1038" t="s">
        <v>2745</v>
      </c>
      <c r="F1038" t="s">
        <v>19</v>
      </c>
      <c r="G1038" t="s">
        <v>2746</v>
      </c>
      <c r="H1038" t="s">
        <v>82</v>
      </c>
      <c r="I1038" s="5">
        <v>595000</v>
      </c>
      <c r="J1038">
        <v>2016</v>
      </c>
      <c r="K1038">
        <v>7</v>
      </c>
      <c r="L1038" t="s">
        <v>3453</v>
      </c>
      <c r="M1038">
        <v>3</v>
      </c>
      <c r="N1038" t="str">
        <f>TEXT(startup_funding[[#This Row],[Date]],"YYYY_MMMM")</f>
        <v>2016 Jul</v>
      </c>
    </row>
    <row r="1039" spans="1:14" x14ac:dyDescent="0.3">
      <c r="A1039">
        <v>1560</v>
      </c>
      <c r="B1039" s="2">
        <v>42572</v>
      </c>
      <c r="C1039" t="s">
        <v>2747</v>
      </c>
      <c r="D1039" t="s">
        <v>428</v>
      </c>
      <c r="E1039" t="s">
        <v>2748</v>
      </c>
      <c r="F1039" t="s">
        <v>17</v>
      </c>
      <c r="G1039" t="s">
        <v>2749</v>
      </c>
      <c r="H1039" t="s">
        <v>285</v>
      </c>
      <c r="I1039" s="5">
        <v>1000000</v>
      </c>
      <c r="J1039">
        <v>2016</v>
      </c>
      <c r="K1039">
        <v>7</v>
      </c>
      <c r="L1039" t="s">
        <v>3453</v>
      </c>
      <c r="M1039">
        <v>3</v>
      </c>
      <c r="N1039" t="str">
        <f>TEXT(startup_funding[[#This Row],[Date]],"YYYY_MMMM")</f>
        <v>2016 Jul</v>
      </c>
    </row>
    <row r="1040" spans="1:14" x14ac:dyDescent="0.3">
      <c r="A1040">
        <v>1562</v>
      </c>
      <c r="B1040" s="2">
        <v>42572</v>
      </c>
      <c r="C1040" t="s">
        <v>2750</v>
      </c>
      <c r="D1040" t="s">
        <v>428</v>
      </c>
      <c r="E1040" t="s">
        <v>2751</v>
      </c>
      <c r="F1040" t="s">
        <v>8</v>
      </c>
      <c r="G1040" t="s">
        <v>1875</v>
      </c>
      <c r="H1040" t="s">
        <v>82</v>
      </c>
      <c r="I1040" s="5">
        <v>595000</v>
      </c>
      <c r="J1040">
        <v>2016</v>
      </c>
      <c r="K1040">
        <v>7</v>
      </c>
      <c r="L1040" t="s">
        <v>3453</v>
      </c>
      <c r="M1040">
        <v>3</v>
      </c>
      <c r="N1040" t="str">
        <f>TEXT(startup_funding[[#This Row],[Date]],"YYYY_MMMM")</f>
        <v>2016 Jul</v>
      </c>
    </row>
    <row r="1041" spans="1:14" x14ac:dyDescent="0.3">
      <c r="A1041">
        <v>1568</v>
      </c>
      <c r="B1041" s="2">
        <v>42523</v>
      </c>
      <c r="C1041" t="s">
        <v>2752</v>
      </c>
      <c r="D1041" t="s">
        <v>28</v>
      </c>
      <c r="E1041" t="s">
        <v>2753</v>
      </c>
      <c r="F1041" t="s">
        <v>19</v>
      </c>
      <c r="G1041" t="s">
        <v>2754</v>
      </c>
      <c r="H1041" t="s">
        <v>285</v>
      </c>
      <c r="I1041" s="5">
        <v>1000000</v>
      </c>
      <c r="J1041">
        <v>2016</v>
      </c>
      <c r="K1041">
        <v>6</v>
      </c>
      <c r="L1041" t="s">
        <v>3454</v>
      </c>
      <c r="M1041">
        <v>2</v>
      </c>
      <c r="N1041" t="str">
        <f>TEXT(startup_funding[[#This Row],[Date]],"YYYY_MMMM")</f>
        <v>2016 Jun</v>
      </c>
    </row>
    <row r="1042" spans="1:14" x14ac:dyDescent="0.3">
      <c r="A1042">
        <v>1570</v>
      </c>
      <c r="B1042" s="2">
        <v>42523</v>
      </c>
      <c r="C1042" t="s">
        <v>2755</v>
      </c>
      <c r="D1042" t="s">
        <v>428</v>
      </c>
      <c r="E1042" t="s">
        <v>2756</v>
      </c>
      <c r="F1042" t="s">
        <v>19</v>
      </c>
      <c r="G1042" t="s">
        <v>2707</v>
      </c>
      <c r="H1042" t="s">
        <v>285</v>
      </c>
      <c r="I1042" s="5">
        <v>1000000</v>
      </c>
      <c r="J1042">
        <v>2016</v>
      </c>
      <c r="K1042">
        <v>6</v>
      </c>
      <c r="L1042" t="s">
        <v>3454</v>
      </c>
      <c r="M1042">
        <v>2</v>
      </c>
      <c r="N1042" t="str">
        <f>TEXT(startup_funding[[#This Row],[Date]],"YYYY_MMMM")</f>
        <v>2016 Jun</v>
      </c>
    </row>
    <row r="1043" spans="1:14" x14ac:dyDescent="0.3">
      <c r="A1043">
        <v>1573</v>
      </c>
      <c r="B1043" s="2">
        <v>42524</v>
      </c>
      <c r="C1043" t="s">
        <v>2757</v>
      </c>
      <c r="D1043" t="s">
        <v>216</v>
      </c>
      <c r="E1043" t="s">
        <v>2758</v>
      </c>
      <c r="F1043" t="s">
        <v>17</v>
      </c>
      <c r="G1043" t="s">
        <v>2759</v>
      </c>
      <c r="H1043" t="s">
        <v>285</v>
      </c>
      <c r="I1043" s="5">
        <v>2000000</v>
      </c>
      <c r="J1043">
        <v>2016</v>
      </c>
      <c r="K1043">
        <v>6</v>
      </c>
      <c r="L1043" t="s">
        <v>3454</v>
      </c>
      <c r="M1043">
        <v>2</v>
      </c>
      <c r="N1043" t="str">
        <f>TEXT(startup_funding[[#This Row],[Date]],"YYYY_MMMM")</f>
        <v>2016 Jun</v>
      </c>
    </row>
    <row r="1044" spans="1:14" x14ac:dyDescent="0.3">
      <c r="A1044">
        <v>1574</v>
      </c>
      <c r="B1044" s="2">
        <v>42527</v>
      </c>
      <c r="C1044" t="s">
        <v>2760</v>
      </c>
      <c r="D1044" t="s">
        <v>428</v>
      </c>
      <c r="E1044" t="s">
        <v>2761</v>
      </c>
      <c r="F1044" t="s">
        <v>123</v>
      </c>
      <c r="G1044" t="s">
        <v>2762</v>
      </c>
      <c r="H1044" t="s">
        <v>82</v>
      </c>
      <c r="I1044" s="5">
        <v>448000</v>
      </c>
      <c r="J1044">
        <v>2016</v>
      </c>
      <c r="K1044">
        <v>6</v>
      </c>
      <c r="L1044" t="s">
        <v>3454</v>
      </c>
      <c r="M1044">
        <v>2</v>
      </c>
      <c r="N1044" t="str">
        <f>TEXT(startup_funding[[#This Row],[Date]],"YYYY_MMMM")</f>
        <v>2016 Jun</v>
      </c>
    </row>
    <row r="1045" spans="1:14" x14ac:dyDescent="0.3">
      <c r="A1045">
        <v>1575</v>
      </c>
      <c r="B1045" s="2">
        <v>42528</v>
      </c>
      <c r="C1045" t="s">
        <v>2074</v>
      </c>
      <c r="D1045" t="s">
        <v>69</v>
      </c>
      <c r="E1045" t="s">
        <v>2763</v>
      </c>
      <c r="F1045" t="s">
        <v>8</v>
      </c>
      <c r="G1045" t="s">
        <v>2764</v>
      </c>
      <c r="H1045" t="s">
        <v>285</v>
      </c>
      <c r="I1045" s="5">
        <v>4000000</v>
      </c>
      <c r="J1045">
        <v>2016</v>
      </c>
      <c r="K1045">
        <v>6</v>
      </c>
      <c r="L1045" t="s">
        <v>3454</v>
      </c>
      <c r="M1045">
        <v>2</v>
      </c>
      <c r="N1045" t="str">
        <f>TEXT(startup_funding[[#This Row],[Date]],"YYYY_MMMM")</f>
        <v>2016 Jun</v>
      </c>
    </row>
    <row r="1046" spans="1:14" x14ac:dyDescent="0.3">
      <c r="A1046">
        <v>1576</v>
      </c>
      <c r="B1046" s="2">
        <v>42528</v>
      </c>
      <c r="C1046" t="s">
        <v>313</v>
      </c>
      <c r="D1046" t="s">
        <v>428</v>
      </c>
      <c r="E1046" t="s">
        <v>2765</v>
      </c>
      <c r="F1046" t="s">
        <v>8</v>
      </c>
      <c r="G1046" t="s">
        <v>2766</v>
      </c>
      <c r="H1046" t="s">
        <v>285</v>
      </c>
      <c r="I1046" s="5">
        <v>2000000</v>
      </c>
      <c r="J1046">
        <v>2016</v>
      </c>
      <c r="K1046">
        <v>6</v>
      </c>
      <c r="L1046" t="s">
        <v>3454</v>
      </c>
      <c r="M1046">
        <v>2</v>
      </c>
      <c r="N1046" t="str">
        <f>TEXT(startup_funding[[#This Row],[Date]],"YYYY_MMMM")</f>
        <v>2016 Jun</v>
      </c>
    </row>
    <row r="1047" spans="1:14" x14ac:dyDescent="0.3">
      <c r="A1047">
        <v>1578</v>
      </c>
      <c r="B1047" s="2">
        <v>42528</v>
      </c>
      <c r="C1047" t="s">
        <v>2767</v>
      </c>
      <c r="D1047" t="s">
        <v>28</v>
      </c>
      <c r="E1047" t="s">
        <v>2768</v>
      </c>
      <c r="F1047" t="s">
        <v>30</v>
      </c>
      <c r="G1047" t="s">
        <v>2769</v>
      </c>
      <c r="H1047" t="s">
        <v>285</v>
      </c>
      <c r="I1047" s="5">
        <v>23000000</v>
      </c>
      <c r="J1047">
        <v>2016</v>
      </c>
      <c r="K1047">
        <v>6</v>
      </c>
      <c r="L1047" t="s">
        <v>3454</v>
      </c>
      <c r="M1047">
        <v>2</v>
      </c>
      <c r="N1047" t="str">
        <f>TEXT(startup_funding[[#This Row],[Date]],"YYYY_MMMM")</f>
        <v>2016 Jun</v>
      </c>
    </row>
    <row r="1048" spans="1:14" x14ac:dyDescent="0.3">
      <c r="A1048">
        <v>1579</v>
      </c>
      <c r="B1048" s="2">
        <v>42528</v>
      </c>
      <c r="C1048" t="s">
        <v>2770</v>
      </c>
      <c r="D1048" t="s">
        <v>28</v>
      </c>
      <c r="E1048" t="s">
        <v>2771</v>
      </c>
      <c r="F1048" t="s">
        <v>19</v>
      </c>
      <c r="G1048" t="s">
        <v>2136</v>
      </c>
      <c r="H1048" t="s">
        <v>285</v>
      </c>
      <c r="I1048" s="5">
        <v>1000000</v>
      </c>
      <c r="J1048">
        <v>2016</v>
      </c>
      <c r="K1048">
        <v>6</v>
      </c>
      <c r="L1048" t="s">
        <v>3454</v>
      </c>
      <c r="M1048">
        <v>2</v>
      </c>
      <c r="N1048" t="str">
        <f>TEXT(startup_funding[[#This Row],[Date]],"YYYY_MMMM")</f>
        <v>2016 Jun</v>
      </c>
    </row>
    <row r="1049" spans="1:14" x14ac:dyDescent="0.3">
      <c r="A1049">
        <v>1580</v>
      </c>
      <c r="B1049" s="2">
        <v>42529</v>
      </c>
      <c r="C1049" t="s">
        <v>2772</v>
      </c>
      <c r="D1049" t="s">
        <v>428</v>
      </c>
      <c r="E1049" t="s">
        <v>1265</v>
      </c>
      <c r="F1049" t="s">
        <v>123</v>
      </c>
      <c r="G1049" t="s">
        <v>2773</v>
      </c>
      <c r="H1049" t="s">
        <v>82</v>
      </c>
      <c r="I1049" s="5">
        <v>1000000</v>
      </c>
      <c r="J1049">
        <v>2016</v>
      </c>
      <c r="K1049">
        <v>6</v>
      </c>
      <c r="L1049" t="s">
        <v>3454</v>
      </c>
      <c r="M1049">
        <v>2</v>
      </c>
      <c r="N1049" t="str">
        <f>TEXT(startup_funding[[#This Row],[Date]],"YYYY_MMMM")</f>
        <v>2016 Jun</v>
      </c>
    </row>
    <row r="1050" spans="1:14" x14ac:dyDescent="0.3">
      <c r="A1050">
        <v>1581</v>
      </c>
      <c r="B1050" s="2">
        <v>42529</v>
      </c>
      <c r="C1050" t="s">
        <v>2774</v>
      </c>
      <c r="D1050" t="s">
        <v>323</v>
      </c>
      <c r="E1050" t="s">
        <v>2775</v>
      </c>
      <c r="F1050" t="s">
        <v>19</v>
      </c>
      <c r="G1050" t="s">
        <v>2776</v>
      </c>
      <c r="H1050" t="s">
        <v>82</v>
      </c>
      <c r="I1050" s="5">
        <v>500000</v>
      </c>
      <c r="J1050">
        <v>2016</v>
      </c>
      <c r="K1050">
        <v>6</v>
      </c>
      <c r="L1050" t="s">
        <v>3454</v>
      </c>
      <c r="M1050">
        <v>2</v>
      </c>
      <c r="N1050" t="str">
        <f>TEXT(startup_funding[[#This Row],[Date]],"YYYY_MMMM")</f>
        <v>2016 Jun</v>
      </c>
    </row>
    <row r="1051" spans="1:14" x14ac:dyDescent="0.3">
      <c r="A1051">
        <v>1582</v>
      </c>
      <c r="B1051" s="2">
        <v>42529</v>
      </c>
      <c r="C1051" t="s">
        <v>2777</v>
      </c>
      <c r="D1051" t="s">
        <v>28</v>
      </c>
      <c r="E1051" t="s">
        <v>2778</v>
      </c>
      <c r="F1051" t="s">
        <v>19</v>
      </c>
      <c r="G1051" t="s">
        <v>1875</v>
      </c>
      <c r="H1051" t="s">
        <v>82</v>
      </c>
      <c r="I1051" s="5">
        <v>200000</v>
      </c>
      <c r="J1051">
        <v>2016</v>
      </c>
      <c r="K1051">
        <v>6</v>
      </c>
      <c r="L1051" t="s">
        <v>3454</v>
      </c>
      <c r="M1051">
        <v>2</v>
      </c>
      <c r="N1051" t="str">
        <f>TEXT(startup_funding[[#This Row],[Date]],"YYYY_MMMM")</f>
        <v>2016 Jun</v>
      </c>
    </row>
    <row r="1052" spans="1:14" x14ac:dyDescent="0.3">
      <c r="A1052">
        <v>1585</v>
      </c>
      <c r="B1052" s="2">
        <v>42529</v>
      </c>
      <c r="C1052" t="s">
        <v>2779</v>
      </c>
      <c r="D1052" t="s">
        <v>323</v>
      </c>
      <c r="E1052" t="s">
        <v>2780</v>
      </c>
      <c r="F1052" t="s">
        <v>8</v>
      </c>
      <c r="G1052" t="s">
        <v>2781</v>
      </c>
      <c r="H1052" t="s">
        <v>285</v>
      </c>
      <c r="I1052" s="5">
        <v>16000000</v>
      </c>
      <c r="J1052">
        <v>2016</v>
      </c>
      <c r="K1052">
        <v>6</v>
      </c>
      <c r="L1052" t="s">
        <v>3454</v>
      </c>
      <c r="M1052">
        <v>2</v>
      </c>
      <c r="N1052" t="str">
        <f>TEXT(startup_funding[[#This Row],[Date]],"YYYY_MMMM")</f>
        <v>2016 Jun</v>
      </c>
    </row>
    <row r="1053" spans="1:14" x14ac:dyDescent="0.3">
      <c r="A1053">
        <v>1587</v>
      </c>
      <c r="B1053" s="2">
        <v>42529</v>
      </c>
      <c r="C1053" t="s">
        <v>2782</v>
      </c>
      <c r="D1053" t="s">
        <v>428</v>
      </c>
      <c r="E1053" t="s">
        <v>2783</v>
      </c>
      <c r="F1053" t="s">
        <v>161</v>
      </c>
      <c r="G1053" t="s">
        <v>2784</v>
      </c>
      <c r="H1053" t="s">
        <v>82</v>
      </c>
      <c r="I1053" s="5">
        <v>200000</v>
      </c>
      <c r="J1053">
        <v>2016</v>
      </c>
      <c r="K1053">
        <v>6</v>
      </c>
      <c r="L1053" t="s">
        <v>3454</v>
      </c>
      <c r="M1053">
        <v>2</v>
      </c>
      <c r="N1053" t="str">
        <f>TEXT(startup_funding[[#This Row],[Date]],"YYYY_MMMM")</f>
        <v>2016 Jun</v>
      </c>
    </row>
    <row r="1054" spans="1:14" x14ac:dyDescent="0.3">
      <c r="A1054">
        <v>1590</v>
      </c>
      <c r="B1054" s="2">
        <v>42530</v>
      </c>
      <c r="C1054" t="s">
        <v>2785</v>
      </c>
      <c r="D1054" t="s">
        <v>28</v>
      </c>
      <c r="E1054" t="s">
        <v>2786</v>
      </c>
      <c r="F1054" t="s">
        <v>19</v>
      </c>
      <c r="G1054" t="s">
        <v>2787</v>
      </c>
      <c r="H1054" t="s">
        <v>82</v>
      </c>
      <c r="I1054" s="5">
        <v>2000000</v>
      </c>
      <c r="J1054">
        <v>2016</v>
      </c>
      <c r="K1054">
        <v>6</v>
      </c>
      <c r="L1054" t="s">
        <v>3454</v>
      </c>
      <c r="M1054">
        <v>2</v>
      </c>
      <c r="N1054" t="str">
        <f>TEXT(startup_funding[[#This Row],[Date]],"YYYY_MMMM")</f>
        <v>2016 Jun</v>
      </c>
    </row>
    <row r="1055" spans="1:14" x14ac:dyDescent="0.3">
      <c r="A1055">
        <v>1592</v>
      </c>
      <c r="B1055" s="2">
        <v>42531</v>
      </c>
      <c r="C1055" t="s">
        <v>2788</v>
      </c>
      <c r="D1055" t="s">
        <v>428</v>
      </c>
      <c r="E1055" t="s">
        <v>2789</v>
      </c>
      <c r="F1055" t="s">
        <v>17</v>
      </c>
      <c r="G1055" t="s">
        <v>2790</v>
      </c>
      <c r="H1055" t="s">
        <v>285</v>
      </c>
      <c r="I1055" s="5">
        <v>500000</v>
      </c>
      <c r="J1055">
        <v>2016</v>
      </c>
      <c r="K1055">
        <v>6</v>
      </c>
      <c r="L1055" t="s">
        <v>3454</v>
      </c>
      <c r="M1055">
        <v>2</v>
      </c>
      <c r="N1055" t="str">
        <f>TEXT(startup_funding[[#This Row],[Date]],"YYYY_MMMM")</f>
        <v>2016 Jun</v>
      </c>
    </row>
    <row r="1056" spans="1:14" x14ac:dyDescent="0.3">
      <c r="A1056">
        <v>1605</v>
      </c>
      <c r="B1056" s="2">
        <v>42535</v>
      </c>
      <c r="C1056" t="s">
        <v>2791</v>
      </c>
      <c r="D1056" t="s">
        <v>28</v>
      </c>
      <c r="E1056" t="s">
        <v>2792</v>
      </c>
      <c r="F1056" t="s">
        <v>8</v>
      </c>
      <c r="G1056" t="s">
        <v>2793</v>
      </c>
      <c r="H1056" t="s">
        <v>285</v>
      </c>
      <c r="I1056" s="5">
        <v>6000000</v>
      </c>
      <c r="J1056">
        <v>2016</v>
      </c>
      <c r="K1056">
        <v>6</v>
      </c>
      <c r="L1056" t="s">
        <v>3454</v>
      </c>
      <c r="M1056">
        <v>2</v>
      </c>
      <c r="N1056" t="str">
        <f>TEXT(startup_funding[[#This Row],[Date]],"YYYY_MMMM")</f>
        <v>2016 Jun</v>
      </c>
    </row>
    <row r="1057" spans="1:14" x14ac:dyDescent="0.3">
      <c r="A1057">
        <v>1606</v>
      </c>
      <c r="B1057" s="2">
        <v>42535</v>
      </c>
      <c r="C1057" t="s">
        <v>2794</v>
      </c>
      <c r="D1057" t="s">
        <v>428</v>
      </c>
      <c r="E1057" t="s">
        <v>2795</v>
      </c>
      <c r="F1057" t="s">
        <v>30</v>
      </c>
      <c r="G1057" t="s">
        <v>2796</v>
      </c>
      <c r="H1057" t="s">
        <v>82</v>
      </c>
      <c r="I1057" s="5">
        <v>1000000</v>
      </c>
      <c r="J1057">
        <v>2016</v>
      </c>
      <c r="K1057">
        <v>6</v>
      </c>
      <c r="L1057" t="s">
        <v>3454</v>
      </c>
      <c r="M1057">
        <v>2</v>
      </c>
      <c r="N1057" t="str">
        <f>TEXT(startup_funding[[#This Row],[Date]],"YYYY_MMMM")</f>
        <v>2016 Jun</v>
      </c>
    </row>
    <row r="1058" spans="1:14" x14ac:dyDescent="0.3">
      <c r="A1058">
        <v>1607</v>
      </c>
      <c r="B1058" s="2">
        <v>42535</v>
      </c>
      <c r="C1058" t="s">
        <v>2797</v>
      </c>
      <c r="D1058" t="s">
        <v>428</v>
      </c>
      <c r="E1058" t="s">
        <v>2798</v>
      </c>
      <c r="F1058" t="s">
        <v>8</v>
      </c>
      <c r="G1058" t="s">
        <v>2799</v>
      </c>
      <c r="H1058" t="s">
        <v>285</v>
      </c>
      <c r="I1058" s="5">
        <v>4400000</v>
      </c>
      <c r="J1058">
        <v>2016</v>
      </c>
      <c r="K1058">
        <v>6</v>
      </c>
      <c r="L1058" t="s">
        <v>3454</v>
      </c>
      <c r="M1058">
        <v>2</v>
      </c>
      <c r="N1058" t="str">
        <f>TEXT(startup_funding[[#This Row],[Date]],"YYYY_MMMM")</f>
        <v>2016 Jun</v>
      </c>
    </row>
    <row r="1059" spans="1:14" x14ac:dyDescent="0.3">
      <c r="A1059">
        <v>1608</v>
      </c>
      <c r="B1059" s="2">
        <v>42536</v>
      </c>
      <c r="C1059" t="s">
        <v>2800</v>
      </c>
      <c r="D1059" t="s">
        <v>428</v>
      </c>
      <c r="E1059" t="s">
        <v>2801</v>
      </c>
      <c r="F1059" t="s">
        <v>1413</v>
      </c>
      <c r="G1059" t="s">
        <v>1875</v>
      </c>
      <c r="H1059" t="s">
        <v>82</v>
      </c>
      <c r="I1059" s="5">
        <v>450000</v>
      </c>
      <c r="J1059">
        <v>2016</v>
      </c>
      <c r="K1059">
        <v>6</v>
      </c>
      <c r="L1059" t="s">
        <v>3454</v>
      </c>
      <c r="M1059">
        <v>2</v>
      </c>
      <c r="N1059" t="str">
        <f>TEXT(startup_funding[[#This Row],[Date]],"YYYY_MMMM")</f>
        <v>2016 Jun</v>
      </c>
    </row>
    <row r="1060" spans="1:14" x14ac:dyDescent="0.3">
      <c r="A1060">
        <v>1610</v>
      </c>
      <c r="B1060" s="2">
        <v>42537</v>
      </c>
      <c r="C1060" t="s">
        <v>2122</v>
      </c>
      <c r="D1060" t="s">
        <v>428</v>
      </c>
      <c r="E1060" t="s">
        <v>2802</v>
      </c>
      <c r="F1060" t="s">
        <v>17</v>
      </c>
      <c r="G1060" t="s">
        <v>526</v>
      </c>
      <c r="H1060" t="s">
        <v>285</v>
      </c>
      <c r="I1060" s="5">
        <v>450000</v>
      </c>
      <c r="J1060">
        <v>2016</v>
      </c>
      <c r="K1060">
        <v>6</v>
      </c>
      <c r="L1060" t="s">
        <v>3454</v>
      </c>
      <c r="M1060">
        <v>2</v>
      </c>
      <c r="N1060" t="str">
        <f>TEXT(startup_funding[[#This Row],[Date]],"YYYY_MMMM")</f>
        <v>2016 Jun</v>
      </c>
    </row>
    <row r="1061" spans="1:14" x14ac:dyDescent="0.3">
      <c r="A1061">
        <v>1611</v>
      </c>
      <c r="B1061" s="2">
        <v>42537</v>
      </c>
      <c r="C1061" t="s">
        <v>2803</v>
      </c>
      <c r="D1061" t="s">
        <v>428</v>
      </c>
      <c r="E1061" t="s">
        <v>2804</v>
      </c>
      <c r="F1061" t="s">
        <v>161</v>
      </c>
      <c r="G1061" t="s">
        <v>526</v>
      </c>
      <c r="H1061" t="s">
        <v>285</v>
      </c>
      <c r="I1061" s="5">
        <v>600000</v>
      </c>
      <c r="J1061">
        <v>2016</v>
      </c>
      <c r="K1061">
        <v>6</v>
      </c>
      <c r="L1061" t="s">
        <v>3454</v>
      </c>
      <c r="M1061">
        <v>2</v>
      </c>
      <c r="N1061" t="str">
        <f>TEXT(startup_funding[[#This Row],[Date]],"YYYY_MMMM")</f>
        <v>2016 Jun</v>
      </c>
    </row>
    <row r="1062" spans="1:14" x14ac:dyDescent="0.3">
      <c r="A1062">
        <v>1614</v>
      </c>
      <c r="B1062" s="2">
        <v>42537</v>
      </c>
      <c r="C1062" t="s">
        <v>1948</v>
      </c>
      <c r="D1062" t="s">
        <v>323</v>
      </c>
      <c r="E1062" t="s">
        <v>3563</v>
      </c>
      <c r="F1062" t="s">
        <v>8</v>
      </c>
      <c r="G1062" t="s">
        <v>806</v>
      </c>
      <c r="H1062" t="s">
        <v>285</v>
      </c>
      <c r="I1062" s="5">
        <v>20000000</v>
      </c>
      <c r="J1062">
        <v>2016</v>
      </c>
      <c r="K1062">
        <v>6</v>
      </c>
      <c r="L1062" t="s">
        <v>3454</v>
      </c>
      <c r="M1062">
        <v>2</v>
      </c>
      <c r="N1062" t="str">
        <f>TEXT(startup_funding[[#This Row],[Date]],"YYYY_MMMM")</f>
        <v>2016 Jun</v>
      </c>
    </row>
    <row r="1063" spans="1:14" x14ac:dyDescent="0.3">
      <c r="A1063">
        <v>1616</v>
      </c>
      <c r="B1063" s="2">
        <v>42538</v>
      </c>
      <c r="C1063" t="s">
        <v>2805</v>
      </c>
      <c r="D1063" t="s">
        <v>428</v>
      </c>
      <c r="E1063" t="s">
        <v>2011</v>
      </c>
      <c r="F1063" t="s">
        <v>17</v>
      </c>
      <c r="G1063" t="s">
        <v>2806</v>
      </c>
      <c r="H1063" t="s">
        <v>285</v>
      </c>
      <c r="I1063" s="5">
        <v>12000000</v>
      </c>
      <c r="J1063">
        <v>2016</v>
      </c>
      <c r="K1063">
        <v>6</v>
      </c>
      <c r="L1063" t="s">
        <v>3454</v>
      </c>
      <c r="M1063">
        <v>2</v>
      </c>
      <c r="N1063" t="str">
        <f>TEXT(startup_funding[[#This Row],[Date]],"YYYY_MMMM")</f>
        <v>2016 Jun</v>
      </c>
    </row>
    <row r="1064" spans="1:14" x14ac:dyDescent="0.3">
      <c r="A1064">
        <v>1617</v>
      </c>
      <c r="B1064" s="2">
        <v>42538</v>
      </c>
      <c r="C1064" t="s">
        <v>2807</v>
      </c>
      <c r="D1064" t="s">
        <v>28</v>
      </c>
      <c r="E1064" t="s">
        <v>2808</v>
      </c>
      <c r="F1064" t="s">
        <v>8</v>
      </c>
      <c r="G1064" t="s">
        <v>2809</v>
      </c>
      <c r="H1064" t="s">
        <v>285</v>
      </c>
      <c r="I1064" s="5">
        <v>900000</v>
      </c>
      <c r="J1064">
        <v>2016</v>
      </c>
      <c r="K1064">
        <v>6</v>
      </c>
      <c r="L1064" t="s">
        <v>3454</v>
      </c>
      <c r="M1064">
        <v>2</v>
      </c>
      <c r="N1064" t="str">
        <f>TEXT(startup_funding[[#This Row],[Date]],"YYYY_MMMM")</f>
        <v>2016 Jun</v>
      </c>
    </row>
    <row r="1065" spans="1:14" x14ac:dyDescent="0.3">
      <c r="A1065">
        <v>1618</v>
      </c>
      <c r="B1065" s="2">
        <v>42538</v>
      </c>
      <c r="C1065" t="s">
        <v>2810</v>
      </c>
      <c r="D1065" t="s">
        <v>28</v>
      </c>
      <c r="E1065" t="s">
        <v>2811</v>
      </c>
      <c r="F1065" t="s">
        <v>8</v>
      </c>
      <c r="G1065" t="s">
        <v>2812</v>
      </c>
      <c r="H1065" t="s">
        <v>285</v>
      </c>
      <c r="I1065" s="5">
        <v>5200000</v>
      </c>
      <c r="J1065">
        <v>2016</v>
      </c>
      <c r="K1065">
        <v>6</v>
      </c>
      <c r="L1065" t="s">
        <v>3454</v>
      </c>
      <c r="M1065">
        <v>2</v>
      </c>
      <c r="N1065" t="str">
        <f>TEXT(startup_funding[[#This Row],[Date]],"YYYY_MMMM")</f>
        <v>2016 Jun</v>
      </c>
    </row>
    <row r="1066" spans="1:14" x14ac:dyDescent="0.3">
      <c r="A1066">
        <v>1624</v>
      </c>
      <c r="B1066" s="2">
        <v>42542</v>
      </c>
      <c r="C1066" t="s">
        <v>2813</v>
      </c>
      <c r="D1066" t="s">
        <v>428</v>
      </c>
      <c r="E1066" t="s">
        <v>2814</v>
      </c>
      <c r="F1066" t="s">
        <v>19</v>
      </c>
      <c r="G1066" t="s">
        <v>2815</v>
      </c>
      <c r="H1066" t="s">
        <v>82</v>
      </c>
      <c r="I1066" s="5">
        <v>150000</v>
      </c>
      <c r="J1066">
        <v>2016</v>
      </c>
      <c r="K1066">
        <v>6</v>
      </c>
      <c r="L1066" t="s">
        <v>3454</v>
      </c>
      <c r="M1066">
        <v>2</v>
      </c>
      <c r="N1066" t="str">
        <f>TEXT(startup_funding[[#This Row],[Date]],"YYYY_MMMM")</f>
        <v>2016 Jun</v>
      </c>
    </row>
    <row r="1067" spans="1:14" x14ac:dyDescent="0.3">
      <c r="A1067">
        <v>1628</v>
      </c>
      <c r="B1067" s="2">
        <v>42542</v>
      </c>
      <c r="C1067" t="s">
        <v>2816</v>
      </c>
      <c r="D1067" t="s">
        <v>28</v>
      </c>
      <c r="E1067" t="s">
        <v>2817</v>
      </c>
      <c r="F1067" t="s">
        <v>8</v>
      </c>
      <c r="G1067" t="s">
        <v>2818</v>
      </c>
      <c r="H1067" t="s">
        <v>82</v>
      </c>
      <c r="I1067" s="5">
        <v>400000</v>
      </c>
      <c r="J1067">
        <v>2016</v>
      </c>
      <c r="K1067">
        <v>6</v>
      </c>
      <c r="L1067" t="s">
        <v>3454</v>
      </c>
      <c r="M1067">
        <v>2</v>
      </c>
      <c r="N1067" t="str">
        <f>TEXT(startup_funding[[#This Row],[Date]],"YYYY_MMMM")</f>
        <v>2016 Jun</v>
      </c>
    </row>
    <row r="1068" spans="1:14" x14ac:dyDescent="0.3">
      <c r="A1068">
        <v>1629</v>
      </c>
      <c r="B1068" s="2">
        <v>42542</v>
      </c>
      <c r="C1068" t="s">
        <v>2819</v>
      </c>
      <c r="D1068" t="s">
        <v>428</v>
      </c>
      <c r="E1068" t="s">
        <v>2820</v>
      </c>
      <c r="F1068" t="s">
        <v>19</v>
      </c>
      <c r="G1068" t="s">
        <v>2821</v>
      </c>
      <c r="H1068" t="s">
        <v>82</v>
      </c>
      <c r="I1068" s="5">
        <v>225000</v>
      </c>
      <c r="J1068">
        <v>2016</v>
      </c>
      <c r="K1068">
        <v>6</v>
      </c>
      <c r="L1068" t="s">
        <v>3454</v>
      </c>
      <c r="M1068">
        <v>2</v>
      </c>
      <c r="N1068" t="str">
        <f>TEXT(startup_funding[[#This Row],[Date]],"YYYY_MMMM")</f>
        <v>2016 Jun</v>
      </c>
    </row>
    <row r="1069" spans="1:14" x14ac:dyDescent="0.3">
      <c r="A1069">
        <v>1631</v>
      </c>
      <c r="B1069" s="2">
        <v>42542</v>
      </c>
      <c r="C1069" t="s">
        <v>2822</v>
      </c>
      <c r="D1069" t="s">
        <v>2823</v>
      </c>
      <c r="E1069" t="s">
        <v>2824</v>
      </c>
      <c r="F1069" t="s">
        <v>22</v>
      </c>
      <c r="G1069" t="s">
        <v>979</v>
      </c>
      <c r="H1069" t="s">
        <v>82</v>
      </c>
      <c r="I1069" s="5">
        <v>150000</v>
      </c>
      <c r="J1069">
        <v>2016</v>
      </c>
      <c r="K1069">
        <v>6</v>
      </c>
      <c r="L1069" t="s">
        <v>3454</v>
      </c>
      <c r="M1069">
        <v>2</v>
      </c>
      <c r="N1069" t="str">
        <f>TEXT(startup_funding[[#This Row],[Date]],"YYYY_MMMM")</f>
        <v>2016 Jun</v>
      </c>
    </row>
    <row r="1070" spans="1:14" x14ac:dyDescent="0.3">
      <c r="A1070">
        <v>1632</v>
      </c>
      <c r="B1070" s="2">
        <v>42542</v>
      </c>
      <c r="C1070" t="s">
        <v>2825</v>
      </c>
      <c r="D1070" t="s">
        <v>323</v>
      </c>
      <c r="E1070" t="s">
        <v>2826</v>
      </c>
      <c r="F1070" t="s">
        <v>19</v>
      </c>
      <c r="G1070" t="s">
        <v>2827</v>
      </c>
      <c r="H1070" t="s">
        <v>285</v>
      </c>
      <c r="I1070" s="5">
        <v>6000000</v>
      </c>
      <c r="J1070">
        <v>2016</v>
      </c>
      <c r="K1070">
        <v>6</v>
      </c>
      <c r="L1070" t="s">
        <v>3454</v>
      </c>
      <c r="M1070">
        <v>2</v>
      </c>
      <c r="N1070" t="str">
        <f>TEXT(startup_funding[[#This Row],[Date]],"YYYY_MMMM")</f>
        <v>2016 Jun</v>
      </c>
    </row>
    <row r="1071" spans="1:14" x14ac:dyDescent="0.3">
      <c r="A1071">
        <v>1633</v>
      </c>
      <c r="B1071" s="2">
        <v>42543</v>
      </c>
      <c r="C1071" t="s">
        <v>2828</v>
      </c>
      <c r="D1071" t="s">
        <v>428</v>
      </c>
      <c r="E1071" t="s">
        <v>2829</v>
      </c>
      <c r="F1071" t="s">
        <v>30</v>
      </c>
      <c r="G1071" t="s">
        <v>2830</v>
      </c>
      <c r="H1071" t="s">
        <v>82</v>
      </c>
      <c r="I1071" s="5">
        <v>150000</v>
      </c>
      <c r="J1071">
        <v>2016</v>
      </c>
      <c r="K1071">
        <v>6</v>
      </c>
      <c r="L1071" t="s">
        <v>3454</v>
      </c>
      <c r="M1071">
        <v>2</v>
      </c>
      <c r="N1071" t="str">
        <f>TEXT(startup_funding[[#This Row],[Date]],"YYYY_MMMM")</f>
        <v>2016 Jun</v>
      </c>
    </row>
    <row r="1072" spans="1:14" x14ac:dyDescent="0.3">
      <c r="A1072">
        <v>1634</v>
      </c>
      <c r="B1072" s="2">
        <v>42544</v>
      </c>
      <c r="C1072" t="s">
        <v>2831</v>
      </c>
      <c r="D1072" t="s">
        <v>28</v>
      </c>
      <c r="E1072" t="s">
        <v>2832</v>
      </c>
      <c r="F1072" t="s">
        <v>17</v>
      </c>
      <c r="G1072" t="s">
        <v>117</v>
      </c>
      <c r="H1072" t="s">
        <v>285</v>
      </c>
      <c r="I1072" s="5">
        <v>3500000</v>
      </c>
      <c r="J1072">
        <v>2016</v>
      </c>
      <c r="K1072">
        <v>6</v>
      </c>
      <c r="L1072" t="s">
        <v>3454</v>
      </c>
      <c r="M1072">
        <v>2</v>
      </c>
      <c r="N1072" t="str">
        <f>TEXT(startup_funding[[#This Row],[Date]],"YYYY_MMMM")</f>
        <v>2016 Jun</v>
      </c>
    </row>
    <row r="1073" spans="1:14" x14ac:dyDescent="0.3">
      <c r="A1073">
        <v>1635</v>
      </c>
      <c r="B1073" s="2">
        <v>42544</v>
      </c>
      <c r="C1073" t="s">
        <v>2833</v>
      </c>
      <c r="D1073" t="s">
        <v>428</v>
      </c>
      <c r="E1073" t="s">
        <v>2834</v>
      </c>
      <c r="F1073" t="s">
        <v>8</v>
      </c>
      <c r="G1073" t="s">
        <v>2835</v>
      </c>
      <c r="H1073" t="s">
        <v>82</v>
      </c>
      <c r="I1073" s="5">
        <v>210000</v>
      </c>
      <c r="J1073">
        <v>2016</v>
      </c>
      <c r="K1073">
        <v>6</v>
      </c>
      <c r="L1073" t="s">
        <v>3454</v>
      </c>
      <c r="M1073">
        <v>2</v>
      </c>
      <c r="N1073" t="str">
        <f>TEXT(startup_funding[[#This Row],[Date]],"YYYY_MMMM")</f>
        <v>2016 Jun</v>
      </c>
    </row>
    <row r="1074" spans="1:14" x14ac:dyDescent="0.3">
      <c r="A1074">
        <v>1638</v>
      </c>
      <c r="B1074" s="2">
        <v>42545</v>
      </c>
      <c r="C1074" t="s">
        <v>2836</v>
      </c>
      <c r="D1074" t="s">
        <v>428</v>
      </c>
      <c r="E1074" t="s">
        <v>2837</v>
      </c>
      <c r="F1074" t="s">
        <v>19</v>
      </c>
      <c r="G1074" t="s">
        <v>2838</v>
      </c>
      <c r="H1074" t="s">
        <v>82</v>
      </c>
      <c r="I1074" s="5">
        <v>50000</v>
      </c>
      <c r="J1074">
        <v>2016</v>
      </c>
      <c r="K1074">
        <v>6</v>
      </c>
      <c r="L1074" t="s">
        <v>3454</v>
      </c>
      <c r="M1074">
        <v>2</v>
      </c>
      <c r="N1074" t="str">
        <f>TEXT(startup_funding[[#This Row],[Date]],"YYYY_MMMM")</f>
        <v>2016 Jun</v>
      </c>
    </row>
    <row r="1075" spans="1:14" x14ac:dyDescent="0.3">
      <c r="A1075">
        <v>1640</v>
      </c>
      <c r="B1075" s="2">
        <v>42545</v>
      </c>
      <c r="C1075" t="s">
        <v>2839</v>
      </c>
      <c r="D1075" t="s">
        <v>28</v>
      </c>
      <c r="E1075" t="s">
        <v>2840</v>
      </c>
      <c r="F1075" t="s">
        <v>8</v>
      </c>
      <c r="G1075" t="s">
        <v>2136</v>
      </c>
      <c r="H1075" t="s">
        <v>82</v>
      </c>
      <c r="I1075" s="5">
        <v>500000</v>
      </c>
      <c r="J1075">
        <v>2016</v>
      </c>
      <c r="K1075">
        <v>6</v>
      </c>
      <c r="L1075" t="s">
        <v>3454</v>
      </c>
      <c r="M1075">
        <v>2</v>
      </c>
      <c r="N1075" t="str">
        <f>TEXT(startup_funding[[#This Row],[Date]],"YYYY_MMMM")</f>
        <v>2016 Jun</v>
      </c>
    </row>
    <row r="1076" spans="1:14" x14ac:dyDescent="0.3">
      <c r="A1076">
        <v>1641</v>
      </c>
      <c r="B1076" s="2">
        <v>42545</v>
      </c>
      <c r="C1076" t="s">
        <v>2841</v>
      </c>
      <c r="D1076" t="s">
        <v>21</v>
      </c>
      <c r="E1076" t="s">
        <v>2842</v>
      </c>
      <c r="F1076" t="s">
        <v>19</v>
      </c>
      <c r="G1076" t="s">
        <v>2843</v>
      </c>
      <c r="H1076" t="s">
        <v>285</v>
      </c>
      <c r="I1076" s="5">
        <v>6000000</v>
      </c>
      <c r="J1076">
        <v>2016</v>
      </c>
      <c r="K1076">
        <v>6</v>
      </c>
      <c r="L1076" t="s">
        <v>3454</v>
      </c>
      <c r="M1076">
        <v>2</v>
      </c>
      <c r="N1076" t="str">
        <f>TEXT(startup_funding[[#This Row],[Date]],"YYYY_MMMM")</f>
        <v>2016 Jun</v>
      </c>
    </row>
    <row r="1077" spans="1:14" x14ac:dyDescent="0.3">
      <c r="A1077">
        <v>1642</v>
      </c>
      <c r="B1077" s="2">
        <v>42545</v>
      </c>
      <c r="C1077" t="s">
        <v>2017</v>
      </c>
      <c r="D1077" t="s">
        <v>2380</v>
      </c>
      <c r="E1077" t="s">
        <v>2844</v>
      </c>
      <c r="F1077" t="s">
        <v>19</v>
      </c>
      <c r="G1077" t="s">
        <v>2845</v>
      </c>
      <c r="H1077" t="s">
        <v>285</v>
      </c>
      <c r="I1077" s="5">
        <v>3000000</v>
      </c>
      <c r="J1077">
        <v>2016</v>
      </c>
      <c r="K1077">
        <v>6</v>
      </c>
      <c r="L1077" t="s">
        <v>3454</v>
      </c>
      <c r="M1077">
        <v>2</v>
      </c>
      <c r="N1077" t="str">
        <f>TEXT(startup_funding[[#This Row],[Date]],"YYYY_MMMM")</f>
        <v>2016 Jun</v>
      </c>
    </row>
    <row r="1078" spans="1:14" x14ac:dyDescent="0.3">
      <c r="A1078">
        <v>1644</v>
      </c>
      <c r="B1078" s="2">
        <v>42548</v>
      </c>
      <c r="C1078" t="s">
        <v>2846</v>
      </c>
      <c r="D1078" t="s">
        <v>428</v>
      </c>
      <c r="E1078" t="s">
        <v>2847</v>
      </c>
      <c r="F1078" t="s">
        <v>8</v>
      </c>
      <c r="G1078" t="s">
        <v>2848</v>
      </c>
      <c r="H1078" t="s">
        <v>82</v>
      </c>
      <c r="I1078" s="5">
        <v>1200000</v>
      </c>
      <c r="J1078">
        <v>2016</v>
      </c>
      <c r="K1078">
        <v>6</v>
      </c>
      <c r="L1078" t="s">
        <v>3454</v>
      </c>
      <c r="M1078">
        <v>2</v>
      </c>
      <c r="N1078" t="str">
        <f>TEXT(startup_funding[[#This Row],[Date]],"YYYY_MMMM")</f>
        <v>2016 Jun</v>
      </c>
    </row>
    <row r="1079" spans="1:14" x14ac:dyDescent="0.3">
      <c r="A1079">
        <v>1647</v>
      </c>
      <c r="B1079" s="2">
        <v>42548</v>
      </c>
      <c r="C1079" t="s">
        <v>2564</v>
      </c>
      <c r="D1079" t="s">
        <v>428</v>
      </c>
      <c r="E1079" t="s">
        <v>2565</v>
      </c>
      <c r="F1079" t="s">
        <v>8</v>
      </c>
      <c r="G1079" t="s">
        <v>2849</v>
      </c>
      <c r="H1079" t="s">
        <v>285</v>
      </c>
      <c r="I1079" s="5">
        <v>3000000</v>
      </c>
      <c r="J1079">
        <v>2016</v>
      </c>
      <c r="K1079">
        <v>6</v>
      </c>
      <c r="L1079" t="s">
        <v>3454</v>
      </c>
      <c r="M1079">
        <v>2</v>
      </c>
      <c r="N1079" t="str">
        <f>TEXT(startup_funding[[#This Row],[Date]],"YYYY_MMMM")</f>
        <v>2016 Jun</v>
      </c>
    </row>
    <row r="1080" spans="1:14" x14ac:dyDescent="0.3">
      <c r="A1080">
        <v>1648</v>
      </c>
      <c r="B1080" s="2">
        <v>42549</v>
      </c>
      <c r="C1080" t="s">
        <v>2850</v>
      </c>
      <c r="D1080" t="s">
        <v>428</v>
      </c>
      <c r="E1080" t="s">
        <v>2851</v>
      </c>
      <c r="F1080" t="s">
        <v>161</v>
      </c>
      <c r="G1080" t="s">
        <v>2852</v>
      </c>
      <c r="H1080" t="s">
        <v>285</v>
      </c>
      <c r="I1080" s="5">
        <v>8000000</v>
      </c>
      <c r="J1080">
        <v>2016</v>
      </c>
      <c r="K1080">
        <v>6</v>
      </c>
      <c r="L1080" t="s">
        <v>3454</v>
      </c>
      <c r="M1080">
        <v>2</v>
      </c>
      <c r="N1080" t="str">
        <f>TEXT(startup_funding[[#This Row],[Date]],"YYYY_MMMM")</f>
        <v>2016 Jun</v>
      </c>
    </row>
    <row r="1081" spans="1:14" x14ac:dyDescent="0.3">
      <c r="A1081">
        <v>1650</v>
      </c>
      <c r="B1081" s="2">
        <v>42549</v>
      </c>
      <c r="C1081" t="s">
        <v>891</v>
      </c>
      <c r="D1081" t="s">
        <v>428</v>
      </c>
      <c r="E1081" t="s">
        <v>2853</v>
      </c>
      <c r="F1081" t="s">
        <v>947</v>
      </c>
      <c r="G1081" t="s">
        <v>2854</v>
      </c>
      <c r="H1081" t="s">
        <v>285</v>
      </c>
      <c r="I1081" s="5">
        <v>32000000</v>
      </c>
      <c r="J1081">
        <v>2016</v>
      </c>
      <c r="K1081">
        <v>6</v>
      </c>
      <c r="L1081" t="s">
        <v>3454</v>
      </c>
      <c r="M1081">
        <v>2</v>
      </c>
      <c r="N1081" t="str">
        <f>TEXT(startup_funding[[#This Row],[Date]],"YYYY_MMMM")</f>
        <v>2016 Jun</v>
      </c>
    </row>
    <row r="1082" spans="1:14" x14ac:dyDescent="0.3">
      <c r="A1082">
        <v>1651</v>
      </c>
      <c r="B1082" s="2">
        <v>42549</v>
      </c>
      <c r="C1082" t="s">
        <v>2855</v>
      </c>
      <c r="D1082" t="s">
        <v>428</v>
      </c>
      <c r="E1082" t="s">
        <v>2011</v>
      </c>
      <c r="F1082" t="s">
        <v>17</v>
      </c>
      <c r="G1082" t="s">
        <v>2856</v>
      </c>
      <c r="H1082" t="s">
        <v>82</v>
      </c>
      <c r="I1082" s="5">
        <v>295000</v>
      </c>
      <c r="J1082">
        <v>2016</v>
      </c>
      <c r="K1082">
        <v>6</v>
      </c>
      <c r="L1082" t="s">
        <v>3454</v>
      </c>
      <c r="M1082">
        <v>2</v>
      </c>
      <c r="N1082" t="str">
        <f>TEXT(startup_funding[[#This Row],[Date]],"YYYY_MMMM")</f>
        <v>2016 Jun</v>
      </c>
    </row>
    <row r="1083" spans="1:14" x14ac:dyDescent="0.3">
      <c r="A1083">
        <v>1654</v>
      </c>
      <c r="B1083" s="2">
        <v>42550</v>
      </c>
      <c r="C1083" t="s">
        <v>2857</v>
      </c>
      <c r="D1083" t="s">
        <v>323</v>
      </c>
      <c r="E1083" t="s">
        <v>2858</v>
      </c>
      <c r="F1083" t="s">
        <v>17</v>
      </c>
      <c r="G1083" t="s">
        <v>2859</v>
      </c>
      <c r="H1083" t="s">
        <v>285</v>
      </c>
      <c r="I1083" s="5">
        <v>100000</v>
      </c>
      <c r="J1083">
        <v>2016</v>
      </c>
      <c r="K1083">
        <v>6</v>
      </c>
      <c r="L1083" t="s">
        <v>3454</v>
      </c>
      <c r="M1083">
        <v>2</v>
      </c>
      <c r="N1083" t="str">
        <f>TEXT(startup_funding[[#This Row],[Date]],"YYYY_MMMM")</f>
        <v>2016 Jun</v>
      </c>
    </row>
    <row r="1084" spans="1:14" x14ac:dyDescent="0.3">
      <c r="A1084">
        <v>1655</v>
      </c>
      <c r="B1084" s="2">
        <v>42550</v>
      </c>
      <c r="C1084" t="s">
        <v>2860</v>
      </c>
      <c r="D1084" t="s">
        <v>28</v>
      </c>
      <c r="E1084" t="s">
        <v>2861</v>
      </c>
      <c r="F1084" t="s">
        <v>702</v>
      </c>
      <c r="G1084" t="s">
        <v>2862</v>
      </c>
      <c r="H1084" t="s">
        <v>82</v>
      </c>
      <c r="I1084" s="5">
        <v>50000</v>
      </c>
      <c r="J1084">
        <v>2016</v>
      </c>
      <c r="K1084">
        <v>6</v>
      </c>
      <c r="L1084" t="s">
        <v>3454</v>
      </c>
      <c r="M1084">
        <v>2</v>
      </c>
      <c r="N1084" t="str">
        <f>TEXT(startup_funding[[#This Row],[Date]],"YYYY_MMMM")</f>
        <v>2016 Jun</v>
      </c>
    </row>
    <row r="1085" spans="1:14" x14ac:dyDescent="0.3">
      <c r="A1085">
        <v>1657</v>
      </c>
      <c r="B1085" s="2">
        <v>42550</v>
      </c>
      <c r="C1085" t="s">
        <v>2863</v>
      </c>
      <c r="D1085" t="s">
        <v>323</v>
      </c>
      <c r="E1085" t="s">
        <v>2864</v>
      </c>
      <c r="F1085" t="s">
        <v>19</v>
      </c>
      <c r="G1085" t="s">
        <v>2865</v>
      </c>
      <c r="H1085" t="s">
        <v>285</v>
      </c>
      <c r="I1085" s="5">
        <v>1500000</v>
      </c>
      <c r="J1085">
        <v>2016</v>
      </c>
      <c r="K1085">
        <v>6</v>
      </c>
      <c r="L1085" t="s">
        <v>3454</v>
      </c>
      <c r="M1085">
        <v>2</v>
      </c>
      <c r="N1085" t="str">
        <f>TEXT(startup_funding[[#This Row],[Date]],"YYYY_MMMM")</f>
        <v>2016 Jun</v>
      </c>
    </row>
    <row r="1086" spans="1:14" x14ac:dyDescent="0.3">
      <c r="A1086">
        <v>1658</v>
      </c>
      <c r="B1086" s="2">
        <v>42551</v>
      </c>
      <c r="C1086" t="s">
        <v>2866</v>
      </c>
      <c r="D1086" t="s">
        <v>428</v>
      </c>
      <c r="E1086" t="s">
        <v>2867</v>
      </c>
      <c r="F1086" t="s">
        <v>19</v>
      </c>
      <c r="G1086" t="s">
        <v>630</v>
      </c>
      <c r="H1086" t="s">
        <v>285</v>
      </c>
      <c r="I1086" s="5">
        <v>25000000</v>
      </c>
      <c r="J1086">
        <v>2016</v>
      </c>
      <c r="K1086">
        <v>6</v>
      </c>
      <c r="L1086" t="s">
        <v>3454</v>
      </c>
      <c r="M1086">
        <v>2</v>
      </c>
      <c r="N1086" t="str">
        <f>TEXT(startup_funding[[#This Row],[Date]],"YYYY_MMMM")</f>
        <v>2016 Jun</v>
      </c>
    </row>
    <row r="1087" spans="1:14" x14ac:dyDescent="0.3">
      <c r="A1087">
        <v>1659</v>
      </c>
      <c r="B1087" s="2">
        <v>42551</v>
      </c>
      <c r="C1087" t="s">
        <v>2868</v>
      </c>
      <c r="D1087" t="s">
        <v>428</v>
      </c>
      <c r="E1087" t="s">
        <v>2869</v>
      </c>
      <c r="F1087" t="s">
        <v>8</v>
      </c>
      <c r="G1087" t="s">
        <v>2870</v>
      </c>
      <c r="H1087" t="s">
        <v>82</v>
      </c>
      <c r="I1087" s="5">
        <v>220000</v>
      </c>
      <c r="J1087">
        <v>2016</v>
      </c>
      <c r="K1087">
        <v>6</v>
      </c>
      <c r="L1087" t="s">
        <v>3454</v>
      </c>
      <c r="M1087">
        <v>2</v>
      </c>
      <c r="N1087" t="str">
        <f>TEXT(startup_funding[[#This Row],[Date]],"YYYY_MMMM")</f>
        <v>2016 Jun</v>
      </c>
    </row>
    <row r="1088" spans="1:14" x14ac:dyDescent="0.3">
      <c r="A1088">
        <v>1661</v>
      </c>
      <c r="B1088" s="2">
        <v>42551</v>
      </c>
      <c r="C1088" t="s">
        <v>2871</v>
      </c>
      <c r="D1088" t="s">
        <v>837</v>
      </c>
      <c r="E1088" t="s">
        <v>2872</v>
      </c>
      <c r="F1088" t="s">
        <v>161</v>
      </c>
      <c r="G1088" t="s">
        <v>2873</v>
      </c>
      <c r="H1088" t="s">
        <v>285</v>
      </c>
      <c r="I1088" s="5">
        <v>368000</v>
      </c>
      <c r="J1088">
        <v>2016</v>
      </c>
      <c r="K1088">
        <v>6</v>
      </c>
      <c r="L1088" t="s">
        <v>3454</v>
      </c>
      <c r="M1088">
        <v>2</v>
      </c>
      <c r="N1088" t="str">
        <f>TEXT(startup_funding[[#This Row],[Date]],"YYYY_MMMM")</f>
        <v>2016 Jun</v>
      </c>
    </row>
    <row r="1089" spans="1:14" x14ac:dyDescent="0.3">
      <c r="A1089">
        <v>1663</v>
      </c>
      <c r="B1089" s="2">
        <v>42491</v>
      </c>
      <c r="C1089" t="s">
        <v>1331</v>
      </c>
      <c r="D1089" t="s">
        <v>28</v>
      </c>
      <c r="E1089" t="s">
        <v>2874</v>
      </c>
      <c r="F1089" t="s">
        <v>17</v>
      </c>
      <c r="G1089" t="s">
        <v>979</v>
      </c>
      <c r="H1089" t="s">
        <v>82</v>
      </c>
      <c r="I1089" s="5">
        <v>376000</v>
      </c>
      <c r="J1089">
        <v>2016</v>
      </c>
      <c r="K1089">
        <v>5</v>
      </c>
      <c r="L1089" t="s">
        <v>3455</v>
      </c>
      <c r="M1089">
        <v>2</v>
      </c>
      <c r="N1089" t="str">
        <f>TEXT(startup_funding[[#This Row],[Date]],"YYYY_MMMM")</f>
        <v>2016 May</v>
      </c>
    </row>
    <row r="1090" spans="1:14" x14ac:dyDescent="0.3">
      <c r="A1090">
        <v>1664</v>
      </c>
      <c r="B1090" s="2">
        <v>42491</v>
      </c>
      <c r="C1090" t="s">
        <v>2875</v>
      </c>
      <c r="D1090" t="s">
        <v>428</v>
      </c>
      <c r="E1090" t="s">
        <v>811</v>
      </c>
      <c r="F1090" t="s">
        <v>30</v>
      </c>
      <c r="G1090" t="s">
        <v>2876</v>
      </c>
      <c r="H1090" t="s">
        <v>82</v>
      </c>
      <c r="I1090" s="5">
        <v>145000</v>
      </c>
      <c r="J1090">
        <v>2016</v>
      </c>
      <c r="K1090">
        <v>5</v>
      </c>
      <c r="L1090" t="s">
        <v>3455</v>
      </c>
      <c r="M1090">
        <v>2</v>
      </c>
      <c r="N1090" t="str">
        <f>TEXT(startup_funding[[#This Row],[Date]],"YYYY_MMMM")</f>
        <v>2016 May</v>
      </c>
    </row>
    <row r="1091" spans="1:14" x14ac:dyDescent="0.3">
      <c r="A1091">
        <v>1666</v>
      </c>
      <c r="B1091" s="2">
        <v>42493</v>
      </c>
      <c r="C1091" t="s">
        <v>2631</v>
      </c>
      <c r="D1091" t="s">
        <v>428</v>
      </c>
      <c r="E1091" t="s">
        <v>2877</v>
      </c>
      <c r="F1091" t="s">
        <v>161</v>
      </c>
      <c r="G1091" t="s">
        <v>2878</v>
      </c>
      <c r="H1091" t="s">
        <v>285</v>
      </c>
      <c r="I1091" s="5">
        <v>50000000</v>
      </c>
      <c r="J1091">
        <v>2016</v>
      </c>
      <c r="K1091">
        <v>5</v>
      </c>
      <c r="L1091" t="s">
        <v>3455</v>
      </c>
      <c r="M1091">
        <v>2</v>
      </c>
      <c r="N1091" t="str">
        <f>TEXT(startup_funding[[#This Row],[Date]],"YYYY_MMMM")</f>
        <v>2016 May</v>
      </c>
    </row>
    <row r="1092" spans="1:14" x14ac:dyDescent="0.3">
      <c r="A1092">
        <v>1670</v>
      </c>
      <c r="B1092" s="2">
        <v>42493</v>
      </c>
      <c r="C1092" t="s">
        <v>2879</v>
      </c>
      <c r="D1092" t="s">
        <v>428</v>
      </c>
      <c r="E1092" t="s">
        <v>2880</v>
      </c>
      <c r="F1092" t="s">
        <v>19</v>
      </c>
      <c r="G1092" t="s">
        <v>2881</v>
      </c>
      <c r="H1092" t="s">
        <v>82</v>
      </c>
      <c r="I1092" s="5">
        <v>180000</v>
      </c>
      <c r="J1092">
        <v>2016</v>
      </c>
      <c r="K1092">
        <v>5</v>
      </c>
      <c r="L1092" t="s">
        <v>3455</v>
      </c>
      <c r="M1092">
        <v>2</v>
      </c>
      <c r="N1092" t="str">
        <f>TEXT(startup_funding[[#This Row],[Date]],"YYYY_MMMM")</f>
        <v>2016 May</v>
      </c>
    </row>
    <row r="1093" spans="1:14" x14ac:dyDescent="0.3">
      <c r="A1093">
        <v>1672</v>
      </c>
      <c r="B1093" s="2">
        <v>42494</v>
      </c>
      <c r="C1093" t="s">
        <v>2882</v>
      </c>
      <c r="D1093" t="s">
        <v>428</v>
      </c>
      <c r="E1093" t="s">
        <v>2883</v>
      </c>
      <c r="F1093" t="s">
        <v>19</v>
      </c>
      <c r="G1093" t="s">
        <v>2884</v>
      </c>
      <c r="H1093" t="s">
        <v>82</v>
      </c>
      <c r="I1093" s="5">
        <v>200000</v>
      </c>
      <c r="J1093">
        <v>2016</v>
      </c>
      <c r="K1093">
        <v>5</v>
      </c>
      <c r="L1093" t="s">
        <v>3455</v>
      </c>
      <c r="M1093">
        <v>2</v>
      </c>
      <c r="N1093" t="str">
        <f>TEXT(startup_funding[[#This Row],[Date]],"YYYY_MMMM")</f>
        <v>2016 May</v>
      </c>
    </row>
    <row r="1094" spans="1:14" x14ac:dyDescent="0.3">
      <c r="A1094">
        <v>1673</v>
      </c>
      <c r="B1094" s="2">
        <v>42494</v>
      </c>
      <c r="C1094" t="s">
        <v>2036</v>
      </c>
      <c r="D1094" t="s">
        <v>323</v>
      </c>
      <c r="E1094" t="s">
        <v>2885</v>
      </c>
      <c r="F1094" t="s">
        <v>17</v>
      </c>
      <c r="G1094" t="s">
        <v>2886</v>
      </c>
      <c r="H1094" t="s">
        <v>285</v>
      </c>
      <c r="I1094" s="5">
        <v>60000000</v>
      </c>
      <c r="J1094">
        <v>2016</v>
      </c>
      <c r="K1094">
        <v>5</v>
      </c>
      <c r="L1094" t="s">
        <v>3455</v>
      </c>
      <c r="M1094">
        <v>2</v>
      </c>
      <c r="N1094" t="str">
        <f>TEXT(startup_funding[[#This Row],[Date]],"YYYY_MMMM")</f>
        <v>2016 May</v>
      </c>
    </row>
    <row r="1095" spans="1:14" x14ac:dyDescent="0.3">
      <c r="A1095">
        <v>1674</v>
      </c>
      <c r="B1095" s="2">
        <v>42494</v>
      </c>
      <c r="C1095" t="s">
        <v>2887</v>
      </c>
      <c r="D1095" t="s">
        <v>28</v>
      </c>
      <c r="E1095" t="s">
        <v>2888</v>
      </c>
      <c r="F1095" t="s">
        <v>19</v>
      </c>
      <c r="G1095" t="s">
        <v>2889</v>
      </c>
      <c r="H1095" t="s">
        <v>285</v>
      </c>
      <c r="I1095" s="5">
        <v>12000000</v>
      </c>
      <c r="J1095">
        <v>2016</v>
      </c>
      <c r="K1095">
        <v>5</v>
      </c>
      <c r="L1095" t="s">
        <v>3455</v>
      </c>
      <c r="M1095">
        <v>2</v>
      </c>
      <c r="N1095" t="str">
        <f>TEXT(startup_funding[[#This Row],[Date]],"YYYY_MMMM")</f>
        <v>2016 May</v>
      </c>
    </row>
    <row r="1096" spans="1:14" x14ac:dyDescent="0.3">
      <c r="A1096">
        <v>1675</v>
      </c>
      <c r="B1096" s="2">
        <v>42494</v>
      </c>
      <c r="C1096" t="s">
        <v>2890</v>
      </c>
      <c r="D1096" t="s">
        <v>28</v>
      </c>
      <c r="E1096" t="s">
        <v>2891</v>
      </c>
      <c r="F1096" t="s">
        <v>22</v>
      </c>
      <c r="G1096" t="s">
        <v>2892</v>
      </c>
      <c r="H1096" t="s">
        <v>82</v>
      </c>
      <c r="I1096" s="5">
        <v>200000</v>
      </c>
      <c r="J1096">
        <v>2016</v>
      </c>
      <c r="K1096">
        <v>5</v>
      </c>
      <c r="L1096" t="s">
        <v>3455</v>
      </c>
      <c r="M1096">
        <v>2</v>
      </c>
      <c r="N1096" t="str">
        <f>TEXT(startup_funding[[#This Row],[Date]],"YYYY_MMMM")</f>
        <v>2016 May</v>
      </c>
    </row>
    <row r="1097" spans="1:14" x14ac:dyDescent="0.3">
      <c r="A1097">
        <v>1676</v>
      </c>
      <c r="B1097" s="2">
        <v>42494</v>
      </c>
      <c r="C1097" t="s">
        <v>2893</v>
      </c>
      <c r="D1097" t="s">
        <v>28</v>
      </c>
      <c r="E1097" t="s">
        <v>2894</v>
      </c>
      <c r="F1097" t="s">
        <v>30</v>
      </c>
      <c r="G1097" t="s">
        <v>2892</v>
      </c>
      <c r="H1097" t="s">
        <v>82</v>
      </c>
      <c r="I1097" s="5">
        <v>200000</v>
      </c>
      <c r="J1097">
        <v>2016</v>
      </c>
      <c r="K1097">
        <v>5</v>
      </c>
      <c r="L1097" t="s">
        <v>3455</v>
      </c>
      <c r="M1097">
        <v>2</v>
      </c>
      <c r="N1097" t="str">
        <f>TEXT(startup_funding[[#This Row],[Date]],"YYYY_MMMM")</f>
        <v>2016 May</v>
      </c>
    </row>
    <row r="1098" spans="1:14" x14ac:dyDescent="0.3">
      <c r="A1098">
        <v>1678</v>
      </c>
      <c r="B1098" s="2">
        <v>42494</v>
      </c>
      <c r="C1098" t="s">
        <v>2233</v>
      </c>
      <c r="D1098" t="s">
        <v>28</v>
      </c>
      <c r="E1098" t="s">
        <v>2896</v>
      </c>
      <c r="F1098" t="s">
        <v>959</v>
      </c>
      <c r="G1098" t="s">
        <v>2897</v>
      </c>
      <c r="H1098" t="s">
        <v>82</v>
      </c>
      <c r="I1098" s="5">
        <v>500000</v>
      </c>
      <c r="J1098">
        <v>2016</v>
      </c>
      <c r="K1098">
        <v>5</v>
      </c>
      <c r="L1098" t="s">
        <v>3455</v>
      </c>
      <c r="M1098">
        <v>2</v>
      </c>
      <c r="N1098" t="str">
        <f>TEXT(startup_funding[[#This Row],[Date]],"YYYY_MMMM")</f>
        <v>2016 May</v>
      </c>
    </row>
    <row r="1099" spans="1:14" x14ac:dyDescent="0.3">
      <c r="A1099">
        <v>1679</v>
      </c>
      <c r="B1099" s="2">
        <v>42494</v>
      </c>
      <c r="C1099" t="s">
        <v>2278</v>
      </c>
      <c r="D1099" t="s">
        <v>28</v>
      </c>
      <c r="E1099" t="s">
        <v>2898</v>
      </c>
      <c r="F1099" t="s">
        <v>17</v>
      </c>
      <c r="G1099" t="s">
        <v>2897</v>
      </c>
      <c r="H1099" t="s">
        <v>82</v>
      </c>
      <c r="I1099" s="5">
        <v>500000</v>
      </c>
      <c r="J1099">
        <v>2016</v>
      </c>
      <c r="K1099">
        <v>5</v>
      </c>
      <c r="L1099" t="s">
        <v>3455</v>
      </c>
      <c r="M1099">
        <v>2</v>
      </c>
      <c r="N1099" t="str">
        <f>TEXT(startup_funding[[#This Row],[Date]],"YYYY_MMMM")</f>
        <v>2016 May</v>
      </c>
    </row>
    <row r="1100" spans="1:14" x14ac:dyDescent="0.3">
      <c r="A1100">
        <v>1680</v>
      </c>
      <c r="B1100" s="2">
        <v>42494</v>
      </c>
      <c r="C1100" t="s">
        <v>2899</v>
      </c>
      <c r="D1100" t="s">
        <v>428</v>
      </c>
      <c r="E1100" t="s">
        <v>2900</v>
      </c>
      <c r="F1100" t="s">
        <v>8</v>
      </c>
      <c r="G1100" t="s">
        <v>2897</v>
      </c>
      <c r="H1100" t="s">
        <v>82</v>
      </c>
      <c r="I1100" s="5">
        <v>500000</v>
      </c>
      <c r="J1100">
        <v>2016</v>
      </c>
      <c r="K1100">
        <v>5</v>
      </c>
      <c r="L1100" t="s">
        <v>3455</v>
      </c>
      <c r="M1100">
        <v>2</v>
      </c>
      <c r="N1100" t="str">
        <f>TEXT(startup_funding[[#This Row],[Date]],"YYYY_MMMM")</f>
        <v>2016 May</v>
      </c>
    </row>
    <row r="1101" spans="1:14" x14ac:dyDescent="0.3">
      <c r="A1101">
        <v>1682</v>
      </c>
      <c r="B1101" s="2">
        <v>42495</v>
      </c>
      <c r="C1101" t="s">
        <v>2901</v>
      </c>
      <c r="D1101" t="s">
        <v>428</v>
      </c>
      <c r="E1101" t="s">
        <v>2902</v>
      </c>
      <c r="F1101" t="s">
        <v>8</v>
      </c>
      <c r="G1101" t="s">
        <v>2903</v>
      </c>
      <c r="H1101" t="s">
        <v>82</v>
      </c>
      <c r="I1101" s="5">
        <v>375000</v>
      </c>
      <c r="J1101">
        <v>2016</v>
      </c>
      <c r="K1101">
        <v>5</v>
      </c>
      <c r="L1101" t="s">
        <v>3455</v>
      </c>
      <c r="M1101">
        <v>2</v>
      </c>
      <c r="N1101" t="str">
        <f>TEXT(startup_funding[[#This Row],[Date]],"YYYY_MMMM")</f>
        <v>2016 May</v>
      </c>
    </row>
    <row r="1102" spans="1:14" x14ac:dyDescent="0.3">
      <c r="A1102">
        <v>1683</v>
      </c>
      <c r="B1102" s="2">
        <v>42496</v>
      </c>
      <c r="C1102" t="s">
        <v>2904</v>
      </c>
      <c r="D1102" t="s">
        <v>69</v>
      </c>
      <c r="E1102" t="s">
        <v>2905</v>
      </c>
      <c r="F1102" t="s">
        <v>2906</v>
      </c>
      <c r="G1102" t="s">
        <v>2907</v>
      </c>
      <c r="H1102" t="s">
        <v>285</v>
      </c>
      <c r="I1102" s="5">
        <v>1000000</v>
      </c>
      <c r="J1102">
        <v>2016</v>
      </c>
      <c r="K1102">
        <v>5</v>
      </c>
      <c r="L1102" t="s">
        <v>3455</v>
      </c>
      <c r="M1102">
        <v>2</v>
      </c>
      <c r="N1102" t="str">
        <f>TEXT(startup_funding[[#This Row],[Date]],"YYYY_MMMM")</f>
        <v>2016 May</v>
      </c>
    </row>
    <row r="1103" spans="1:14" x14ac:dyDescent="0.3">
      <c r="A1103">
        <v>1686</v>
      </c>
      <c r="B1103" s="2">
        <v>42499</v>
      </c>
      <c r="C1103" t="s">
        <v>2908</v>
      </c>
      <c r="D1103" t="s">
        <v>28</v>
      </c>
      <c r="E1103" t="s">
        <v>2909</v>
      </c>
      <c r="F1103" t="s">
        <v>8</v>
      </c>
      <c r="G1103" t="s">
        <v>2910</v>
      </c>
      <c r="H1103" t="s">
        <v>285</v>
      </c>
      <c r="I1103" s="5">
        <v>2750000</v>
      </c>
      <c r="J1103">
        <v>2016</v>
      </c>
      <c r="K1103">
        <v>5</v>
      </c>
      <c r="L1103" t="s">
        <v>3455</v>
      </c>
      <c r="M1103">
        <v>2</v>
      </c>
      <c r="N1103" t="str">
        <f>TEXT(startup_funding[[#This Row],[Date]],"YYYY_MMMM")</f>
        <v>2016 May</v>
      </c>
    </row>
    <row r="1104" spans="1:14" x14ac:dyDescent="0.3">
      <c r="A1104">
        <v>1687</v>
      </c>
      <c r="B1104" s="2">
        <v>42499</v>
      </c>
      <c r="C1104" t="s">
        <v>2911</v>
      </c>
      <c r="D1104" t="s">
        <v>428</v>
      </c>
      <c r="E1104" t="s">
        <v>3568</v>
      </c>
      <c r="F1104" t="s">
        <v>8</v>
      </c>
      <c r="G1104" t="s">
        <v>2912</v>
      </c>
      <c r="H1104" t="s">
        <v>82</v>
      </c>
      <c r="I1104" s="5">
        <v>450000</v>
      </c>
      <c r="J1104">
        <v>2016</v>
      </c>
      <c r="K1104">
        <v>5</v>
      </c>
      <c r="L1104" t="s">
        <v>3455</v>
      </c>
      <c r="M1104">
        <v>2</v>
      </c>
      <c r="N1104" t="str">
        <f>TEXT(startup_funding[[#This Row],[Date]],"YYYY_MMMM")</f>
        <v>2016 May</v>
      </c>
    </row>
    <row r="1105" spans="1:14" x14ac:dyDescent="0.3">
      <c r="A1105">
        <v>1688</v>
      </c>
      <c r="B1105" s="2">
        <v>42499</v>
      </c>
      <c r="C1105" t="s">
        <v>2913</v>
      </c>
      <c r="D1105" t="s">
        <v>323</v>
      </c>
      <c r="E1105" t="s">
        <v>2914</v>
      </c>
      <c r="F1105" t="s">
        <v>17</v>
      </c>
      <c r="G1105" t="s">
        <v>2915</v>
      </c>
      <c r="H1105" t="s">
        <v>82</v>
      </c>
      <c r="I1105" s="5">
        <v>250000</v>
      </c>
      <c r="J1105">
        <v>2016</v>
      </c>
      <c r="K1105">
        <v>5</v>
      </c>
      <c r="L1105" t="s">
        <v>3455</v>
      </c>
      <c r="M1105">
        <v>2</v>
      </c>
      <c r="N1105" t="str">
        <f>TEXT(startup_funding[[#This Row],[Date]],"YYYY_MMMM")</f>
        <v>2016 May</v>
      </c>
    </row>
    <row r="1106" spans="1:14" x14ac:dyDescent="0.3">
      <c r="A1106">
        <v>1689</v>
      </c>
      <c r="B1106" s="2">
        <v>42500</v>
      </c>
      <c r="C1106" t="s">
        <v>389</v>
      </c>
      <c r="D1106" t="s">
        <v>428</v>
      </c>
      <c r="E1106" t="s">
        <v>2916</v>
      </c>
      <c r="F1106" t="s">
        <v>8</v>
      </c>
      <c r="G1106" t="s">
        <v>2917</v>
      </c>
      <c r="H1106" t="s">
        <v>285</v>
      </c>
      <c r="I1106" s="5">
        <v>6000000</v>
      </c>
      <c r="J1106">
        <v>2016</v>
      </c>
      <c r="K1106">
        <v>5</v>
      </c>
      <c r="L1106" t="s">
        <v>3455</v>
      </c>
      <c r="M1106">
        <v>2</v>
      </c>
      <c r="N1106" t="str">
        <f>TEXT(startup_funding[[#This Row],[Date]],"YYYY_MMMM")</f>
        <v>2016 May</v>
      </c>
    </row>
    <row r="1107" spans="1:14" x14ac:dyDescent="0.3">
      <c r="A1107">
        <v>1690</v>
      </c>
      <c r="B1107" s="2">
        <v>42500</v>
      </c>
      <c r="C1107" t="s">
        <v>2205</v>
      </c>
      <c r="D1107" t="s">
        <v>428</v>
      </c>
      <c r="E1107" t="s">
        <v>2918</v>
      </c>
      <c r="F1107" t="s">
        <v>22</v>
      </c>
      <c r="G1107" t="s">
        <v>2919</v>
      </c>
      <c r="H1107" t="s">
        <v>285</v>
      </c>
      <c r="I1107" s="5">
        <v>1500000</v>
      </c>
      <c r="J1107">
        <v>2016</v>
      </c>
      <c r="K1107">
        <v>5</v>
      </c>
      <c r="L1107" t="s">
        <v>3455</v>
      </c>
      <c r="M1107">
        <v>2</v>
      </c>
      <c r="N1107" t="str">
        <f>TEXT(startup_funding[[#This Row],[Date]],"YYYY_MMMM")</f>
        <v>2016 May</v>
      </c>
    </row>
    <row r="1108" spans="1:14" x14ac:dyDescent="0.3">
      <c r="A1108">
        <v>1691</v>
      </c>
      <c r="B1108" s="2">
        <v>42500</v>
      </c>
      <c r="C1108" t="s">
        <v>2920</v>
      </c>
      <c r="D1108" t="s">
        <v>28</v>
      </c>
      <c r="E1108" t="s">
        <v>2921</v>
      </c>
      <c r="F1108" t="s">
        <v>22</v>
      </c>
      <c r="G1108" t="s">
        <v>2922</v>
      </c>
      <c r="H1108" t="s">
        <v>285</v>
      </c>
      <c r="I1108" s="5">
        <v>18000000</v>
      </c>
      <c r="J1108">
        <v>2016</v>
      </c>
      <c r="K1108">
        <v>5</v>
      </c>
      <c r="L1108" t="s">
        <v>3455</v>
      </c>
      <c r="M1108">
        <v>2</v>
      </c>
      <c r="N1108" t="str">
        <f>TEXT(startup_funding[[#This Row],[Date]],"YYYY_MMMM")</f>
        <v>2016 May</v>
      </c>
    </row>
    <row r="1109" spans="1:14" x14ac:dyDescent="0.3">
      <c r="A1109">
        <v>1693</v>
      </c>
      <c r="B1109" s="2">
        <v>42500</v>
      </c>
      <c r="C1109" t="s">
        <v>879</v>
      </c>
      <c r="D1109" t="s">
        <v>428</v>
      </c>
      <c r="E1109" t="s">
        <v>1690</v>
      </c>
      <c r="F1109" t="s">
        <v>8</v>
      </c>
      <c r="G1109" t="s">
        <v>2923</v>
      </c>
      <c r="H1109" t="s">
        <v>285</v>
      </c>
      <c r="I1109" s="5">
        <v>7000000</v>
      </c>
      <c r="J1109">
        <v>2016</v>
      </c>
      <c r="K1109">
        <v>5</v>
      </c>
      <c r="L1109" t="s">
        <v>3455</v>
      </c>
      <c r="M1109">
        <v>2</v>
      </c>
      <c r="N1109" t="str">
        <f>TEXT(startup_funding[[#This Row],[Date]],"YYYY_MMMM")</f>
        <v>2016 May</v>
      </c>
    </row>
    <row r="1110" spans="1:14" x14ac:dyDescent="0.3">
      <c r="A1110">
        <v>1696</v>
      </c>
      <c r="B1110" s="2">
        <v>42501</v>
      </c>
      <c r="C1110" t="s">
        <v>2924</v>
      </c>
      <c r="D1110" t="s">
        <v>28</v>
      </c>
      <c r="E1110" t="s">
        <v>2925</v>
      </c>
      <c r="F1110" t="s">
        <v>19</v>
      </c>
      <c r="G1110" t="s">
        <v>2926</v>
      </c>
      <c r="H1110" t="s">
        <v>285</v>
      </c>
      <c r="I1110" s="5">
        <v>100000000</v>
      </c>
      <c r="J1110">
        <v>2016</v>
      </c>
      <c r="K1110">
        <v>5</v>
      </c>
      <c r="L1110" t="s">
        <v>3455</v>
      </c>
      <c r="M1110">
        <v>2</v>
      </c>
      <c r="N1110" t="str">
        <f>TEXT(startup_funding[[#This Row],[Date]],"YYYY_MMMM")</f>
        <v>2016 May</v>
      </c>
    </row>
    <row r="1111" spans="1:14" x14ac:dyDescent="0.3">
      <c r="A1111">
        <v>1697</v>
      </c>
      <c r="B1111" s="2">
        <v>42502</v>
      </c>
      <c r="C1111" t="s">
        <v>306</v>
      </c>
      <c r="D1111" t="s">
        <v>428</v>
      </c>
      <c r="E1111" t="s">
        <v>2927</v>
      </c>
      <c r="F1111" t="s">
        <v>8</v>
      </c>
      <c r="G1111" t="s">
        <v>2928</v>
      </c>
      <c r="H1111" t="s">
        <v>82</v>
      </c>
      <c r="I1111" s="5">
        <v>500000</v>
      </c>
      <c r="J1111">
        <v>2016</v>
      </c>
      <c r="K1111">
        <v>5</v>
      </c>
      <c r="L1111" t="s">
        <v>3455</v>
      </c>
      <c r="M1111">
        <v>2</v>
      </c>
      <c r="N1111" t="str">
        <f>TEXT(startup_funding[[#This Row],[Date]],"YYYY_MMMM")</f>
        <v>2016 May</v>
      </c>
    </row>
    <row r="1112" spans="1:14" x14ac:dyDescent="0.3">
      <c r="A1112">
        <v>1698</v>
      </c>
      <c r="B1112" s="2">
        <v>42502</v>
      </c>
      <c r="C1112" t="s">
        <v>772</v>
      </c>
      <c r="D1112" t="s">
        <v>428</v>
      </c>
      <c r="E1112" t="s">
        <v>258</v>
      </c>
      <c r="F1112" t="s">
        <v>8</v>
      </c>
      <c r="G1112" t="s">
        <v>2929</v>
      </c>
      <c r="H1112" t="s">
        <v>285</v>
      </c>
      <c r="I1112" s="5">
        <v>25000000</v>
      </c>
      <c r="J1112">
        <v>2016</v>
      </c>
      <c r="K1112">
        <v>5</v>
      </c>
      <c r="L1112" t="s">
        <v>3455</v>
      </c>
      <c r="M1112">
        <v>2</v>
      </c>
      <c r="N1112" t="str">
        <f>TEXT(startup_funding[[#This Row],[Date]],"YYYY_MMMM")</f>
        <v>2016 May</v>
      </c>
    </row>
    <row r="1113" spans="1:14" x14ac:dyDescent="0.3">
      <c r="A1113">
        <v>1699</v>
      </c>
      <c r="B1113" s="2">
        <v>42502</v>
      </c>
      <c r="C1113" t="s">
        <v>2930</v>
      </c>
      <c r="D1113" t="s">
        <v>216</v>
      </c>
      <c r="E1113" t="s">
        <v>2931</v>
      </c>
      <c r="F1113" t="s">
        <v>123</v>
      </c>
      <c r="G1113" t="s">
        <v>2932</v>
      </c>
      <c r="H1113" t="s">
        <v>285</v>
      </c>
      <c r="I1113" s="5">
        <v>150000</v>
      </c>
      <c r="J1113">
        <v>2016</v>
      </c>
      <c r="K1113">
        <v>5</v>
      </c>
      <c r="L1113" t="s">
        <v>3455</v>
      </c>
      <c r="M1113">
        <v>2</v>
      </c>
      <c r="N1113" t="str">
        <f>TEXT(startup_funding[[#This Row],[Date]],"YYYY_MMMM")</f>
        <v>2016 May</v>
      </c>
    </row>
    <row r="1114" spans="1:14" x14ac:dyDescent="0.3">
      <c r="A1114">
        <v>1704</v>
      </c>
      <c r="B1114" s="2">
        <v>42503</v>
      </c>
      <c r="C1114" t="s">
        <v>2933</v>
      </c>
      <c r="D1114" t="s">
        <v>428</v>
      </c>
      <c r="E1114" t="s">
        <v>2934</v>
      </c>
      <c r="F1114" t="s">
        <v>22</v>
      </c>
      <c r="G1114" t="s">
        <v>2935</v>
      </c>
      <c r="H1114" t="s">
        <v>285</v>
      </c>
      <c r="I1114" s="5">
        <v>13500000</v>
      </c>
      <c r="J1114">
        <v>2016</v>
      </c>
      <c r="K1114">
        <v>5</v>
      </c>
      <c r="L1114" t="s">
        <v>3455</v>
      </c>
      <c r="M1114">
        <v>2</v>
      </c>
      <c r="N1114" t="str">
        <f>TEXT(startup_funding[[#This Row],[Date]],"YYYY_MMMM")</f>
        <v>2016 May</v>
      </c>
    </row>
    <row r="1115" spans="1:14" x14ac:dyDescent="0.3">
      <c r="A1115">
        <v>1705</v>
      </c>
      <c r="B1115" s="2">
        <v>42503</v>
      </c>
      <c r="C1115" t="s">
        <v>662</v>
      </c>
      <c r="D1115" t="s">
        <v>21</v>
      </c>
      <c r="E1115" t="s">
        <v>2936</v>
      </c>
      <c r="F1115" t="s">
        <v>19</v>
      </c>
      <c r="G1115" t="s">
        <v>2937</v>
      </c>
      <c r="H1115" t="s">
        <v>285</v>
      </c>
      <c r="I1115" s="5">
        <v>2200000</v>
      </c>
      <c r="J1115">
        <v>2016</v>
      </c>
      <c r="K1115">
        <v>5</v>
      </c>
      <c r="L1115" t="s">
        <v>3455</v>
      </c>
      <c r="M1115">
        <v>2</v>
      </c>
      <c r="N1115" t="str">
        <f>TEXT(startup_funding[[#This Row],[Date]],"YYYY_MMMM")</f>
        <v>2016 May</v>
      </c>
    </row>
    <row r="1116" spans="1:14" x14ac:dyDescent="0.3">
      <c r="A1116">
        <v>1706</v>
      </c>
      <c r="B1116" s="2">
        <v>42506</v>
      </c>
      <c r="C1116" t="s">
        <v>704</v>
      </c>
      <c r="D1116" t="s">
        <v>323</v>
      </c>
      <c r="E1116" t="s">
        <v>2938</v>
      </c>
      <c r="F1116" t="s">
        <v>90</v>
      </c>
      <c r="G1116" t="s">
        <v>2939</v>
      </c>
      <c r="H1116" t="s">
        <v>285</v>
      </c>
      <c r="I1116" s="5">
        <v>1000000</v>
      </c>
      <c r="J1116">
        <v>2016</v>
      </c>
      <c r="K1116">
        <v>5</v>
      </c>
      <c r="L1116" t="s">
        <v>3455</v>
      </c>
      <c r="M1116">
        <v>2</v>
      </c>
      <c r="N1116" t="str">
        <f>TEXT(startup_funding[[#This Row],[Date]],"YYYY_MMMM")</f>
        <v>2016 May</v>
      </c>
    </row>
    <row r="1117" spans="1:14" x14ac:dyDescent="0.3">
      <c r="A1117">
        <v>1711</v>
      </c>
      <c r="B1117" s="2">
        <v>42508</v>
      </c>
      <c r="C1117" t="s">
        <v>2940</v>
      </c>
      <c r="D1117" t="s">
        <v>428</v>
      </c>
      <c r="E1117" t="s">
        <v>2941</v>
      </c>
      <c r="F1117" t="s">
        <v>8</v>
      </c>
      <c r="G1117" t="s">
        <v>1288</v>
      </c>
      <c r="H1117" t="s">
        <v>82</v>
      </c>
      <c r="I1117" s="5">
        <v>250000</v>
      </c>
      <c r="J1117">
        <v>2016</v>
      </c>
      <c r="K1117">
        <v>5</v>
      </c>
      <c r="L1117" t="s">
        <v>3455</v>
      </c>
      <c r="M1117">
        <v>2</v>
      </c>
      <c r="N1117" t="str">
        <f>TEXT(startup_funding[[#This Row],[Date]],"YYYY_MMMM")</f>
        <v>2016 May</v>
      </c>
    </row>
    <row r="1118" spans="1:14" x14ac:dyDescent="0.3">
      <c r="A1118">
        <v>1712</v>
      </c>
      <c r="B1118" s="2">
        <v>42508</v>
      </c>
      <c r="C1118" t="s">
        <v>2942</v>
      </c>
      <c r="D1118" t="s">
        <v>428</v>
      </c>
      <c r="E1118" t="s">
        <v>2943</v>
      </c>
      <c r="F1118" t="s">
        <v>3539</v>
      </c>
      <c r="G1118" t="s">
        <v>2944</v>
      </c>
      <c r="H1118" t="s">
        <v>82</v>
      </c>
      <c r="I1118" s="5">
        <v>100000</v>
      </c>
      <c r="J1118">
        <v>2016</v>
      </c>
      <c r="K1118">
        <v>5</v>
      </c>
      <c r="L1118" t="s">
        <v>3455</v>
      </c>
      <c r="M1118">
        <v>2</v>
      </c>
      <c r="N1118" t="str">
        <f>TEXT(startup_funding[[#This Row],[Date]],"YYYY_MMMM")</f>
        <v>2016 May</v>
      </c>
    </row>
    <row r="1119" spans="1:14" x14ac:dyDescent="0.3">
      <c r="A1119">
        <v>1714</v>
      </c>
      <c r="B1119" s="2">
        <v>42508</v>
      </c>
      <c r="C1119" t="s">
        <v>2945</v>
      </c>
      <c r="D1119" t="s">
        <v>69</v>
      </c>
      <c r="E1119" t="s">
        <v>2946</v>
      </c>
      <c r="F1119" t="s">
        <v>19</v>
      </c>
      <c r="G1119" t="s">
        <v>2947</v>
      </c>
      <c r="H1119" t="s">
        <v>285</v>
      </c>
      <c r="I1119" s="5">
        <v>10000000</v>
      </c>
      <c r="J1119">
        <v>2016</v>
      </c>
      <c r="K1119">
        <v>5</v>
      </c>
      <c r="L1119" t="s">
        <v>3455</v>
      </c>
      <c r="M1119">
        <v>2</v>
      </c>
      <c r="N1119" t="str">
        <f>TEXT(startup_funding[[#This Row],[Date]],"YYYY_MMMM")</f>
        <v>2016 May</v>
      </c>
    </row>
    <row r="1120" spans="1:14" x14ac:dyDescent="0.3">
      <c r="A1120">
        <v>1715</v>
      </c>
      <c r="B1120" s="2">
        <v>42508</v>
      </c>
      <c r="C1120" t="s">
        <v>2948</v>
      </c>
      <c r="D1120" t="s">
        <v>2949</v>
      </c>
      <c r="E1120" t="s">
        <v>1518</v>
      </c>
      <c r="F1120" t="s">
        <v>8</v>
      </c>
      <c r="G1120" t="s">
        <v>218</v>
      </c>
      <c r="H1120" t="s">
        <v>285</v>
      </c>
      <c r="I1120" s="5">
        <v>1000000</v>
      </c>
      <c r="J1120">
        <v>2016</v>
      </c>
      <c r="K1120">
        <v>5</v>
      </c>
      <c r="L1120" t="s">
        <v>3455</v>
      </c>
      <c r="M1120">
        <v>2</v>
      </c>
      <c r="N1120" t="str">
        <f>TEXT(startup_funding[[#This Row],[Date]],"YYYY_MMMM")</f>
        <v>2016 May</v>
      </c>
    </row>
    <row r="1121" spans="1:14" x14ac:dyDescent="0.3">
      <c r="A1121">
        <v>1719</v>
      </c>
      <c r="B1121" s="2">
        <v>42509</v>
      </c>
      <c r="C1121" t="s">
        <v>2950</v>
      </c>
      <c r="D1121" t="s">
        <v>428</v>
      </c>
      <c r="E1121" t="s">
        <v>2951</v>
      </c>
      <c r="F1121" t="s">
        <v>17</v>
      </c>
      <c r="G1121" t="s">
        <v>2536</v>
      </c>
      <c r="H1121" t="s">
        <v>82</v>
      </c>
      <c r="I1121" s="5">
        <v>500000</v>
      </c>
      <c r="J1121">
        <v>2016</v>
      </c>
      <c r="K1121">
        <v>5</v>
      </c>
      <c r="L1121" t="s">
        <v>3455</v>
      </c>
      <c r="M1121">
        <v>2</v>
      </c>
      <c r="N1121" t="str">
        <f>TEXT(startup_funding[[#This Row],[Date]],"YYYY_MMMM")</f>
        <v>2016 May</v>
      </c>
    </row>
    <row r="1122" spans="1:14" x14ac:dyDescent="0.3">
      <c r="A1122">
        <v>1720</v>
      </c>
      <c r="B1122" s="2">
        <v>42509</v>
      </c>
      <c r="C1122" t="s">
        <v>2952</v>
      </c>
      <c r="D1122" t="s">
        <v>428</v>
      </c>
      <c r="E1122" t="s">
        <v>2953</v>
      </c>
      <c r="F1122" t="s">
        <v>17</v>
      </c>
      <c r="G1122" t="s">
        <v>2954</v>
      </c>
      <c r="H1122" t="s">
        <v>82</v>
      </c>
      <c r="I1122" s="5">
        <v>500000</v>
      </c>
      <c r="J1122">
        <v>2016</v>
      </c>
      <c r="K1122">
        <v>5</v>
      </c>
      <c r="L1122" t="s">
        <v>3455</v>
      </c>
      <c r="M1122">
        <v>2</v>
      </c>
      <c r="N1122" t="str">
        <f>TEXT(startup_funding[[#This Row],[Date]],"YYYY_MMMM")</f>
        <v>2016 May</v>
      </c>
    </row>
    <row r="1123" spans="1:14" x14ac:dyDescent="0.3">
      <c r="A1123">
        <v>1723</v>
      </c>
      <c r="B1123" s="2">
        <v>42513</v>
      </c>
      <c r="C1123" t="s">
        <v>2955</v>
      </c>
      <c r="D1123" t="s">
        <v>428</v>
      </c>
      <c r="E1123" t="s">
        <v>2956</v>
      </c>
      <c r="F1123" t="s">
        <v>17</v>
      </c>
      <c r="G1123" t="s">
        <v>2859</v>
      </c>
      <c r="H1123" t="s">
        <v>82</v>
      </c>
      <c r="I1123" s="5">
        <v>89000</v>
      </c>
      <c r="J1123">
        <v>2016</v>
      </c>
      <c r="K1123">
        <v>5</v>
      </c>
      <c r="L1123" t="s">
        <v>3455</v>
      </c>
      <c r="M1123">
        <v>2</v>
      </c>
      <c r="N1123" t="str">
        <f>TEXT(startup_funding[[#This Row],[Date]],"YYYY_MMMM")</f>
        <v>2016 May</v>
      </c>
    </row>
    <row r="1124" spans="1:14" x14ac:dyDescent="0.3">
      <c r="A1124">
        <v>1725</v>
      </c>
      <c r="B1124" s="2">
        <v>42514</v>
      </c>
      <c r="C1124" t="s">
        <v>2957</v>
      </c>
      <c r="D1124" t="s">
        <v>428</v>
      </c>
      <c r="E1124" t="s">
        <v>2958</v>
      </c>
      <c r="F1124" t="s">
        <v>8</v>
      </c>
      <c r="G1124" t="s">
        <v>2536</v>
      </c>
      <c r="H1124" t="s">
        <v>82</v>
      </c>
      <c r="I1124" s="5">
        <v>1000000</v>
      </c>
      <c r="J1124">
        <v>2016</v>
      </c>
      <c r="K1124">
        <v>5</v>
      </c>
      <c r="L1124" t="s">
        <v>3455</v>
      </c>
      <c r="M1124">
        <v>2</v>
      </c>
      <c r="N1124" t="str">
        <f>TEXT(startup_funding[[#This Row],[Date]],"YYYY_MMMM")</f>
        <v>2016 May</v>
      </c>
    </row>
    <row r="1125" spans="1:14" x14ac:dyDescent="0.3">
      <c r="A1125">
        <v>1727</v>
      </c>
      <c r="B1125" s="2">
        <v>42515</v>
      </c>
      <c r="C1125" t="s">
        <v>2959</v>
      </c>
      <c r="D1125" t="s">
        <v>216</v>
      </c>
      <c r="E1125" t="s">
        <v>2960</v>
      </c>
      <c r="F1125" t="s">
        <v>8</v>
      </c>
      <c r="G1125" t="s">
        <v>2366</v>
      </c>
      <c r="H1125" t="s">
        <v>285</v>
      </c>
      <c r="I1125" s="5">
        <v>1500000</v>
      </c>
      <c r="J1125">
        <v>2016</v>
      </c>
      <c r="K1125">
        <v>5</v>
      </c>
      <c r="L1125" t="s">
        <v>3455</v>
      </c>
      <c r="M1125">
        <v>2</v>
      </c>
      <c r="N1125" t="str">
        <f>TEXT(startup_funding[[#This Row],[Date]],"YYYY_MMMM")</f>
        <v>2016 May</v>
      </c>
    </row>
    <row r="1126" spans="1:14" x14ac:dyDescent="0.3">
      <c r="A1126">
        <v>1728</v>
      </c>
      <c r="B1126" s="2">
        <v>42515</v>
      </c>
      <c r="C1126" t="s">
        <v>2961</v>
      </c>
      <c r="D1126" t="s">
        <v>28</v>
      </c>
      <c r="E1126" t="s">
        <v>2962</v>
      </c>
      <c r="F1126" t="s">
        <v>30</v>
      </c>
      <c r="G1126" t="s">
        <v>2963</v>
      </c>
      <c r="H1126" t="s">
        <v>82</v>
      </c>
      <c r="I1126" s="5">
        <v>100000</v>
      </c>
      <c r="J1126">
        <v>2016</v>
      </c>
      <c r="K1126">
        <v>5</v>
      </c>
      <c r="L1126" t="s">
        <v>3455</v>
      </c>
      <c r="M1126">
        <v>2</v>
      </c>
      <c r="N1126" t="str">
        <f>TEXT(startup_funding[[#This Row],[Date]],"YYYY_MMMM")</f>
        <v>2016 May</v>
      </c>
    </row>
    <row r="1127" spans="1:14" x14ac:dyDescent="0.3">
      <c r="A1127">
        <v>1730</v>
      </c>
      <c r="B1127" s="2">
        <v>42516</v>
      </c>
      <c r="C1127" t="s">
        <v>2805</v>
      </c>
      <c r="D1127" t="s">
        <v>428</v>
      </c>
      <c r="E1127" t="s">
        <v>2964</v>
      </c>
      <c r="F1127" t="s">
        <v>8</v>
      </c>
      <c r="G1127" t="s">
        <v>2965</v>
      </c>
      <c r="H1127" t="s">
        <v>285</v>
      </c>
      <c r="I1127" s="5">
        <v>2000000</v>
      </c>
      <c r="J1127">
        <v>2016</v>
      </c>
      <c r="K1127">
        <v>5</v>
      </c>
      <c r="L1127" t="s">
        <v>3455</v>
      </c>
      <c r="M1127">
        <v>2</v>
      </c>
      <c r="N1127" t="str">
        <f>TEXT(startup_funding[[#This Row],[Date]],"YYYY_MMMM")</f>
        <v>2016 May</v>
      </c>
    </row>
    <row r="1128" spans="1:14" x14ac:dyDescent="0.3">
      <c r="A1128">
        <v>1732</v>
      </c>
      <c r="B1128" s="2">
        <v>42516</v>
      </c>
      <c r="C1128" t="s">
        <v>2966</v>
      </c>
      <c r="D1128" t="s">
        <v>428</v>
      </c>
      <c r="E1128" t="s">
        <v>2967</v>
      </c>
      <c r="F1128" t="s">
        <v>17</v>
      </c>
      <c r="G1128" t="s">
        <v>2907</v>
      </c>
      <c r="H1128" t="s">
        <v>82</v>
      </c>
      <c r="I1128" s="5">
        <v>475000</v>
      </c>
      <c r="J1128">
        <v>2016</v>
      </c>
      <c r="K1128">
        <v>5</v>
      </c>
      <c r="L1128" t="s">
        <v>3455</v>
      </c>
      <c r="M1128">
        <v>2</v>
      </c>
      <c r="N1128" t="str">
        <f>TEXT(startup_funding[[#This Row],[Date]],"YYYY_MMMM")</f>
        <v>2016 May</v>
      </c>
    </row>
    <row r="1129" spans="1:14" x14ac:dyDescent="0.3">
      <c r="A1129">
        <v>1734</v>
      </c>
      <c r="B1129" s="2">
        <v>42520</v>
      </c>
      <c r="C1129" t="s">
        <v>2968</v>
      </c>
      <c r="D1129" t="s">
        <v>28</v>
      </c>
      <c r="E1129" t="s">
        <v>2969</v>
      </c>
      <c r="F1129" t="s">
        <v>19</v>
      </c>
      <c r="G1129" t="s">
        <v>2970</v>
      </c>
      <c r="H1129" t="s">
        <v>82</v>
      </c>
      <c r="I1129" s="5">
        <v>200000</v>
      </c>
      <c r="J1129">
        <v>2016</v>
      </c>
      <c r="K1129">
        <v>5</v>
      </c>
      <c r="L1129" t="s">
        <v>3455</v>
      </c>
      <c r="M1129">
        <v>2</v>
      </c>
      <c r="N1129" t="str">
        <f>TEXT(startup_funding[[#This Row],[Date]],"YYYY_MMMM")</f>
        <v>2016 May</v>
      </c>
    </row>
    <row r="1130" spans="1:14" x14ac:dyDescent="0.3">
      <c r="A1130">
        <v>1736</v>
      </c>
      <c r="B1130" s="2">
        <v>42521</v>
      </c>
      <c r="C1130" t="s">
        <v>2246</v>
      </c>
      <c r="D1130" t="s">
        <v>323</v>
      </c>
      <c r="E1130" t="s">
        <v>2971</v>
      </c>
      <c r="F1130" t="s">
        <v>17</v>
      </c>
      <c r="G1130" t="s">
        <v>2972</v>
      </c>
      <c r="H1130" t="s">
        <v>285</v>
      </c>
      <c r="I1130" s="5">
        <v>4400000</v>
      </c>
      <c r="J1130">
        <v>2016</v>
      </c>
      <c r="K1130">
        <v>5</v>
      </c>
      <c r="L1130" t="s">
        <v>3455</v>
      </c>
      <c r="M1130">
        <v>2</v>
      </c>
      <c r="N1130" t="str">
        <f>TEXT(startup_funding[[#This Row],[Date]],"YYYY_MMMM")</f>
        <v>2016 May</v>
      </c>
    </row>
    <row r="1131" spans="1:14" x14ac:dyDescent="0.3">
      <c r="A1131">
        <v>1737</v>
      </c>
      <c r="B1131" s="2">
        <v>42521</v>
      </c>
      <c r="C1131" t="s">
        <v>1975</v>
      </c>
      <c r="D1131" t="s">
        <v>428</v>
      </c>
      <c r="E1131" t="s">
        <v>965</v>
      </c>
      <c r="F1131" t="s">
        <v>19</v>
      </c>
      <c r="G1131" t="s">
        <v>2973</v>
      </c>
      <c r="H1131" t="s">
        <v>285</v>
      </c>
      <c r="I1131" s="5">
        <v>8900000</v>
      </c>
      <c r="J1131">
        <v>2016</v>
      </c>
      <c r="K1131">
        <v>5</v>
      </c>
      <c r="L1131" t="s">
        <v>3455</v>
      </c>
      <c r="M1131">
        <v>2</v>
      </c>
      <c r="N1131" t="str">
        <f>TEXT(startup_funding[[#This Row],[Date]],"YYYY_MMMM")</f>
        <v>2016 May</v>
      </c>
    </row>
    <row r="1132" spans="1:14" x14ac:dyDescent="0.3">
      <c r="A1132">
        <v>1741</v>
      </c>
      <c r="B1132" s="2">
        <v>42461</v>
      </c>
      <c r="C1132" t="s">
        <v>2974</v>
      </c>
      <c r="D1132" t="s">
        <v>428</v>
      </c>
      <c r="E1132" t="s">
        <v>2975</v>
      </c>
      <c r="F1132" t="s">
        <v>8</v>
      </c>
      <c r="G1132" t="s">
        <v>2976</v>
      </c>
      <c r="H1132" t="s">
        <v>285</v>
      </c>
      <c r="I1132" s="5">
        <v>2700000</v>
      </c>
      <c r="J1132">
        <v>2016</v>
      </c>
      <c r="K1132">
        <v>4</v>
      </c>
      <c r="L1132" t="s">
        <v>3456</v>
      </c>
      <c r="M1132">
        <v>2</v>
      </c>
      <c r="N1132" t="str">
        <f>TEXT(startup_funding[[#This Row],[Date]],"YYYY_MMMM")</f>
        <v>2016 Apr</v>
      </c>
    </row>
    <row r="1133" spans="1:14" x14ac:dyDescent="0.3">
      <c r="A1133">
        <v>1746</v>
      </c>
      <c r="B1133" s="2">
        <v>42464</v>
      </c>
      <c r="C1133" t="s">
        <v>2977</v>
      </c>
      <c r="D1133" t="s">
        <v>428</v>
      </c>
      <c r="E1133" t="s">
        <v>2978</v>
      </c>
      <c r="F1133" t="s">
        <v>19</v>
      </c>
      <c r="G1133" t="s">
        <v>2979</v>
      </c>
      <c r="H1133" t="s">
        <v>285</v>
      </c>
      <c r="I1133" s="5">
        <v>25000000</v>
      </c>
      <c r="J1133">
        <v>2016</v>
      </c>
      <c r="K1133">
        <v>4</v>
      </c>
      <c r="L1133" t="s">
        <v>3456</v>
      </c>
      <c r="M1133">
        <v>2</v>
      </c>
      <c r="N1133" t="str">
        <f>TEXT(startup_funding[[#This Row],[Date]],"YYYY_MMMM")</f>
        <v>2016 Apr</v>
      </c>
    </row>
    <row r="1134" spans="1:14" x14ac:dyDescent="0.3">
      <c r="A1134">
        <v>1751</v>
      </c>
      <c r="B1134" s="2">
        <v>42466</v>
      </c>
      <c r="C1134" t="s">
        <v>2980</v>
      </c>
      <c r="D1134" t="s">
        <v>21</v>
      </c>
      <c r="E1134" t="s">
        <v>2981</v>
      </c>
      <c r="F1134" t="s">
        <v>161</v>
      </c>
      <c r="G1134" t="s">
        <v>2982</v>
      </c>
      <c r="H1134" t="s">
        <v>285</v>
      </c>
      <c r="I1134" s="5">
        <v>1000000</v>
      </c>
      <c r="J1134">
        <v>2016</v>
      </c>
      <c r="K1134">
        <v>4</v>
      </c>
      <c r="L1134" t="s">
        <v>3456</v>
      </c>
      <c r="M1134">
        <v>2</v>
      </c>
      <c r="N1134" t="str">
        <f>TEXT(startup_funding[[#This Row],[Date]],"YYYY_MMMM")</f>
        <v>2016 Apr</v>
      </c>
    </row>
    <row r="1135" spans="1:14" x14ac:dyDescent="0.3">
      <c r="A1135">
        <v>1752</v>
      </c>
      <c r="B1135" s="2">
        <v>42466</v>
      </c>
      <c r="C1135" t="s">
        <v>2983</v>
      </c>
      <c r="D1135" t="s">
        <v>428</v>
      </c>
      <c r="E1135" t="s">
        <v>2984</v>
      </c>
      <c r="F1135" t="s">
        <v>8</v>
      </c>
      <c r="G1135" t="s">
        <v>2985</v>
      </c>
      <c r="H1135" t="s">
        <v>82</v>
      </c>
      <c r="I1135" s="5">
        <v>500000</v>
      </c>
      <c r="J1135">
        <v>2016</v>
      </c>
      <c r="K1135">
        <v>4</v>
      </c>
      <c r="L1135" t="s">
        <v>3456</v>
      </c>
      <c r="M1135">
        <v>2</v>
      </c>
      <c r="N1135" t="str">
        <f>TEXT(startup_funding[[#This Row],[Date]],"YYYY_MMMM")</f>
        <v>2016 Apr</v>
      </c>
    </row>
    <row r="1136" spans="1:14" x14ac:dyDescent="0.3">
      <c r="A1136">
        <v>1753</v>
      </c>
      <c r="B1136" s="2">
        <v>42466</v>
      </c>
      <c r="C1136" t="s">
        <v>1892</v>
      </c>
      <c r="D1136" t="s">
        <v>428</v>
      </c>
      <c r="E1136" t="s">
        <v>2986</v>
      </c>
      <c r="F1136" t="s">
        <v>19</v>
      </c>
      <c r="G1136" t="s">
        <v>1894</v>
      </c>
      <c r="H1136" t="s">
        <v>285</v>
      </c>
      <c r="I1136" s="5">
        <v>6000000</v>
      </c>
      <c r="J1136">
        <v>2016</v>
      </c>
      <c r="K1136">
        <v>4</v>
      </c>
      <c r="L1136" t="s">
        <v>3456</v>
      </c>
      <c r="M1136">
        <v>2</v>
      </c>
      <c r="N1136" t="str">
        <f>TEXT(startup_funding[[#This Row],[Date]],"YYYY_MMMM")</f>
        <v>2016 Apr</v>
      </c>
    </row>
    <row r="1137" spans="1:14" x14ac:dyDescent="0.3">
      <c r="A1137">
        <v>1754</v>
      </c>
      <c r="B1137" s="2">
        <v>42466</v>
      </c>
      <c r="C1137" t="s">
        <v>2551</v>
      </c>
      <c r="D1137" t="s">
        <v>428</v>
      </c>
      <c r="E1137" t="s">
        <v>26</v>
      </c>
      <c r="F1137" t="s">
        <v>8</v>
      </c>
      <c r="G1137" t="s">
        <v>2987</v>
      </c>
      <c r="H1137" t="s">
        <v>285</v>
      </c>
      <c r="I1137" s="5">
        <v>1000000</v>
      </c>
      <c r="J1137">
        <v>2016</v>
      </c>
      <c r="K1137">
        <v>4</v>
      </c>
      <c r="L1137" t="s">
        <v>3456</v>
      </c>
      <c r="M1137">
        <v>2</v>
      </c>
      <c r="N1137" t="str">
        <f>TEXT(startup_funding[[#This Row],[Date]],"YYYY_MMMM")</f>
        <v>2016 Apr</v>
      </c>
    </row>
    <row r="1138" spans="1:14" x14ac:dyDescent="0.3">
      <c r="A1138">
        <v>1758</v>
      </c>
      <c r="B1138" s="2">
        <v>42468</v>
      </c>
      <c r="C1138" t="s">
        <v>2988</v>
      </c>
      <c r="D1138" t="s">
        <v>428</v>
      </c>
      <c r="E1138" t="s">
        <v>2989</v>
      </c>
      <c r="F1138" t="s">
        <v>17</v>
      </c>
      <c r="G1138" t="s">
        <v>2990</v>
      </c>
      <c r="H1138" t="s">
        <v>82</v>
      </c>
      <c r="I1138" s="5">
        <v>40000</v>
      </c>
      <c r="J1138">
        <v>2016</v>
      </c>
      <c r="K1138">
        <v>4</v>
      </c>
      <c r="L1138" t="s">
        <v>3456</v>
      </c>
      <c r="M1138">
        <v>2</v>
      </c>
      <c r="N1138" t="str">
        <f>TEXT(startup_funding[[#This Row],[Date]],"YYYY_MMMM")</f>
        <v>2016 Apr</v>
      </c>
    </row>
    <row r="1139" spans="1:14" x14ac:dyDescent="0.3">
      <c r="A1139">
        <v>1759</v>
      </c>
      <c r="B1139" s="2">
        <v>42471</v>
      </c>
      <c r="C1139" t="s">
        <v>2991</v>
      </c>
      <c r="D1139" t="s">
        <v>428</v>
      </c>
      <c r="E1139" t="s">
        <v>2992</v>
      </c>
      <c r="F1139" t="s">
        <v>19</v>
      </c>
      <c r="G1139" t="s">
        <v>2993</v>
      </c>
      <c r="H1139" t="s">
        <v>82</v>
      </c>
      <c r="I1139" s="5">
        <v>200000</v>
      </c>
      <c r="J1139">
        <v>2016</v>
      </c>
      <c r="K1139">
        <v>4</v>
      </c>
      <c r="L1139" t="s">
        <v>3456</v>
      </c>
      <c r="M1139">
        <v>2</v>
      </c>
      <c r="N1139" t="str">
        <f>TEXT(startup_funding[[#This Row],[Date]],"YYYY_MMMM")</f>
        <v>2016 Apr</v>
      </c>
    </row>
    <row r="1140" spans="1:14" x14ac:dyDescent="0.3">
      <c r="A1140">
        <v>1761</v>
      </c>
      <c r="B1140" s="2">
        <v>42471</v>
      </c>
      <c r="C1140" t="s">
        <v>2994</v>
      </c>
      <c r="D1140" t="s">
        <v>428</v>
      </c>
      <c r="E1140" t="s">
        <v>2995</v>
      </c>
      <c r="F1140" t="s">
        <v>17</v>
      </c>
      <c r="G1140" t="s">
        <v>2996</v>
      </c>
      <c r="H1140" t="s">
        <v>285</v>
      </c>
      <c r="I1140" s="5">
        <v>100000000</v>
      </c>
      <c r="J1140">
        <v>2016</v>
      </c>
      <c r="K1140">
        <v>4</v>
      </c>
      <c r="L1140" t="s">
        <v>3456</v>
      </c>
      <c r="M1140">
        <v>2</v>
      </c>
      <c r="N1140" t="str">
        <f>TEXT(startup_funding[[#This Row],[Date]],"YYYY_MMMM")</f>
        <v>2016 Apr</v>
      </c>
    </row>
    <row r="1141" spans="1:14" x14ac:dyDescent="0.3">
      <c r="A1141">
        <v>1762</v>
      </c>
      <c r="B1141" s="2">
        <v>42471</v>
      </c>
      <c r="C1141" t="s">
        <v>2997</v>
      </c>
      <c r="D1141" t="s">
        <v>428</v>
      </c>
      <c r="E1141" t="s">
        <v>2998</v>
      </c>
      <c r="F1141" t="s">
        <v>161</v>
      </c>
      <c r="G1141" t="s">
        <v>2999</v>
      </c>
      <c r="H1141" t="s">
        <v>82</v>
      </c>
      <c r="I1141" s="5">
        <v>300000</v>
      </c>
      <c r="J1141">
        <v>2016</v>
      </c>
      <c r="K1141">
        <v>4</v>
      </c>
      <c r="L1141" t="s">
        <v>3456</v>
      </c>
      <c r="M1141">
        <v>2</v>
      </c>
      <c r="N1141" t="str">
        <f>TEXT(startup_funding[[#This Row],[Date]],"YYYY_MMMM")</f>
        <v>2016 Apr</v>
      </c>
    </row>
    <row r="1142" spans="1:14" x14ac:dyDescent="0.3">
      <c r="A1142">
        <v>1763</v>
      </c>
      <c r="B1142" s="2">
        <v>42472</v>
      </c>
      <c r="C1142" t="s">
        <v>3000</v>
      </c>
      <c r="D1142" t="s">
        <v>428</v>
      </c>
      <c r="E1142" t="s">
        <v>3001</v>
      </c>
      <c r="F1142" t="s">
        <v>8</v>
      </c>
      <c r="G1142" t="s">
        <v>3002</v>
      </c>
      <c r="H1142" t="s">
        <v>82</v>
      </c>
      <c r="I1142" s="5">
        <v>1000000</v>
      </c>
      <c r="J1142">
        <v>2016</v>
      </c>
      <c r="K1142">
        <v>4</v>
      </c>
      <c r="L1142" t="s">
        <v>3456</v>
      </c>
      <c r="M1142">
        <v>2</v>
      </c>
      <c r="N1142" t="str">
        <f>TEXT(startup_funding[[#This Row],[Date]],"YYYY_MMMM")</f>
        <v>2016 Apr</v>
      </c>
    </row>
    <row r="1143" spans="1:14" x14ac:dyDescent="0.3">
      <c r="A1143">
        <v>1767</v>
      </c>
      <c r="B1143" s="2">
        <v>42473</v>
      </c>
      <c r="C1143" t="s">
        <v>3003</v>
      </c>
      <c r="D1143" t="s">
        <v>428</v>
      </c>
      <c r="E1143" t="s">
        <v>3004</v>
      </c>
      <c r="F1143" t="s">
        <v>17</v>
      </c>
      <c r="G1143" t="s">
        <v>3005</v>
      </c>
      <c r="H1143" t="s">
        <v>82</v>
      </c>
      <c r="I1143" s="5">
        <v>1000000</v>
      </c>
      <c r="J1143">
        <v>2016</v>
      </c>
      <c r="K1143">
        <v>4</v>
      </c>
      <c r="L1143" t="s">
        <v>3456</v>
      </c>
      <c r="M1143">
        <v>2</v>
      </c>
      <c r="N1143" t="str">
        <f>TEXT(startup_funding[[#This Row],[Date]],"YYYY_MMMM")</f>
        <v>2016 Apr</v>
      </c>
    </row>
    <row r="1144" spans="1:14" x14ac:dyDescent="0.3">
      <c r="A1144">
        <v>1768</v>
      </c>
      <c r="B1144" s="2">
        <v>42473</v>
      </c>
      <c r="C1144" t="s">
        <v>3006</v>
      </c>
      <c r="D1144" t="s">
        <v>428</v>
      </c>
      <c r="E1144" t="s">
        <v>3007</v>
      </c>
      <c r="F1144" t="s">
        <v>30</v>
      </c>
      <c r="G1144" t="s">
        <v>3008</v>
      </c>
      <c r="H1144" t="s">
        <v>82</v>
      </c>
      <c r="I1144" s="5">
        <v>150000</v>
      </c>
      <c r="J1144">
        <v>2016</v>
      </c>
      <c r="K1144">
        <v>4</v>
      </c>
      <c r="L1144" t="s">
        <v>3456</v>
      </c>
      <c r="M1144">
        <v>2</v>
      </c>
      <c r="N1144" t="str">
        <f>TEXT(startup_funding[[#This Row],[Date]],"YYYY_MMMM")</f>
        <v>2016 Apr</v>
      </c>
    </row>
    <row r="1145" spans="1:14" x14ac:dyDescent="0.3">
      <c r="A1145">
        <v>1769</v>
      </c>
      <c r="B1145" s="2">
        <v>42473</v>
      </c>
      <c r="C1145" t="s">
        <v>3009</v>
      </c>
      <c r="D1145" t="s">
        <v>323</v>
      </c>
      <c r="E1145" t="s">
        <v>3010</v>
      </c>
      <c r="F1145" t="s">
        <v>19</v>
      </c>
      <c r="G1145" t="s">
        <v>3011</v>
      </c>
      <c r="H1145" t="s">
        <v>82</v>
      </c>
      <c r="I1145" s="5">
        <v>250000</v>
      </c>
      <c r="J1145">
        <v>2016</v>
      </c>
      <c r="K1145">
        <v>4</v>
      </c>
      <c r="L1145" t="s">
        <v>3456</v>
      </c>
      <c r="M1145">
        <v>2</v>
      </c>
      <c r="N1145" t="str">
        <f>TEXT(startup_funding[[#This Row],[Date]],"YYYY_MMMM")</f>
        <v>2016 Apr</v>
      </c>
    </row>
    <row r="1146" spans="1:14" x14ac:dyDescent="0.3">
      <c r="A1146">
        <v>1770</v>
      </c>
      <c r="B1146" s="2">
        <v>42473</v>
      </c>
      <c r="C1146" t="s">
        <v>2403</v>
      </c>
      <c r="D1146" t="s">
        <v>323</v>
      </c>
      <c r="E1146" t="s">
        <v>2404</v>
      </c>
      <c r="F1146" t="s">
        <v>8</v>
      </c>
      <c r="G1146" t="s">
        <v>3012</v>
      </c>
      <c r="H1146" t="s">
        <v>82</v>
      </c>
      <c r="I1146" s="5">
        <v>750000</v>
      </c>
      <c r="J1146">
        <v>2016</v>
      </c>
      <c r="K1146">
        <v>4</v>
      </c>
      <c r="L1146" t="s">
        <v>3456</v>
      </c>
      <c r="M1146">
        <v>2</v>
      </c>
      <c r="N1146" t="str">
        <f>TEXT(startup_funding[[#This Row],[Date]],"YYYY_MMMM")</f>
        <v>2016 Apr</v>
      </c>
    </row>
    <row r="1147" spans="1:14" x14ac:dyDescent="0.3">
      <c r="A1147">
        <v>1772</v>
      </c>
      <c r="B1147" s="2">
        <v>42474</v>
      </c>
      <c r="C1147" t="s">
        <v>3013</v>
      </c>
      <c r="D1147" t="s">
        <v>28</v>
      </c>
      <c r="E1147" t="s">
        <v>3014</v>
      </c>
      <c r="F1147" t="s">
        <v>19</v>
      </c>
      <c r="G1147" t="s">
        <v>3015</v>
      </c>
      <c r="H1147" t="s">
        <v>82</v>
      </c>
      <c r="I1147" s="5">
        <v>100000</v>
      </c>
      <c r="J1147">
        <v>2016</v>
      </c>
      <c r="K1147">
        <v>4</v>
      </c>
      <c r="L1147" t="s">
        <v>3456</v>
      </c>
      <c r="M1147">
        <v>2</v>
      </c>
      <c r="N1147" t="str">
        <f>TEXT(startup_funding[[#This Row],[Date]],"YYYY_MMMM")</f>
        <v>2016 Apr</v>
      </c>
    </row>
    <row r="1148" spans="1:14" x14ac:dyDescent="0.3">
      <c r="A1148">
        <v>1774</v>
      </c>
      <c r="B1148" s="2">
        <v>42475</v>
      </c>
      <c r="C1148" t="s">
        <v>186</v>
      </c>
      <c r="D1148" t="s">
        <v>428</v>
      </c>
      <c r="E1148" t="s">
        <v>3016</v>
      </c>
      <c r="F1148" t="s">
        <v>17</v>
      </c>
      <c r="G1148" t="s">
        <v>3017</v>
      </c>
      <c r="H1148" t="s">
        <v>82</v>
      </c>
      <c r="I1148" s="5">
        <v>1000000</v>
      </c>
      <c r="J1148">
        <v>2016</v>
      </c>
      <c r="K1148">
        <v>4</v>
      </c>
      <c r="L1148" t="s">
        <v>3456</v>
      </c>
      <c r="M1148">
        <v>2</v>
      </c>
      <c r="N1148" t="str">
        <f>TEXT(startup_funding[[#This Row],[Date]],"YYYY_MMMM")</f>
        <v>2016 Apr</v>
      </c>
    </row>
    <row r="1149" spans="1:14" x14ac:dyDescent="0.3">
      <c r="A1149">
        <v>1776</v>
      </c>
      <c r="B1149" s="2">
        <v>42475</v>
      </c>
      <c r="C1149" t="s">
        <v>3018</v>
      </c>
      <c r="D1149" t="s">
        <v>428</v>
      </c>
      <c r="E1149" t="s">
        <v>3019</v>
      </c>
      <c r="F1149" t="s">
        <v>17</v>
      </c>
      <c r="G1149" t="s">
        <v>3020</v>
      </c>
      <c r="H1149" t="s">
        <v>285</v>
      </c>
      <c r="I1149" s="5">
        <v>15000000</v>
      </c>
      <c r="J1149">
        <v>2016</v>
      </c>
      <c r="K1149">
        <v>4</v>
      </c>
      <c r="L1149" t="s">
        <v>3456</v>
      </c>
      <c r="M1149">
        <v>2</v>
      </c>
      <c r="N1149" t="str">
        <f>TEXT(startup_funding[[#This Row],[Date]],"YYYY_MMMM")</f>
        <v>2016 Apr</v>
      </c>
    </row>
    <row r="1150" spans="1:14" x14ac:dyDescent="0.3">
      <c r="A1150">
        <v>1779</v>
      </c>
      <c r="B1150" s="2">
        <v>42475</v>
      </c>
      <c r="C1150" t="s">
        <v>3021</v>
      </c>
      <c r="D1150" t="s">
        <v>428</v>
      </c>
      <c r="E1150" t="s">
        <v>3022</v>
      </c>
      <c r="F1150" t="s">
        <v>8</v>
      </c>
      <c r="G1150" t="s">
        <v>375</v>
      </c>
      <c r="H1150" t="s">
        <v>285</v>
      </c>
      <c r="I1150" s="5">
        <v>30000000</v>
      </c>
      <c r="J1150">
        <v>2016</v>
      </c>
      <c r="K1150">
        <v>4</v>
      </c>
      <c r="L1150" t="s">
        <v>3456</v>
      </c>
      <c r="M1150">
        <v>2</v>
      </c>
      <c r="N1150" t="str">
        <f>TEXT(startup_funding[[#This Row],[Date]],"YYYY_MMMM")</f>
        <v>2016 Apr</v>
      </c>
    </row>
    <row r="1151" spans="1:14" x14ac:dyDescent="0.3">
      <c r="A1151">
        <v>1780</v>
      </c>
      <c r="B1151" s="2">
        <v>42475</v>
      </c>
      <c r="C1151" t="s">
        <v>3023</v>
      </c>
      <c r="D1151" t="s">
        <v>428</v>
      </c>
      <c r="E1151" t="s">
        <v>3024</v>
      </c>
      <c r="F1151" t="s">
        <v>8</v>
      </c>
      <c r="G1151" t="s">
        <v>102</v>
      </c>
      <c r="H1151" t="s">
        <v>82</v>
      </c>
      <c r="I1151" s="5">
        <v>150000</v>
      </c>
      <c r="J1151">
        <v>2016</v>
      </c>
      <c r="K1151">
        <v>4</v>
      </c>
      <c r="L1151" t="s">
        <v>3456</v>
      </c>
      <c r="M1151">
        <v>2</v>
      </c>
      <c r="N1151" t="str">
        <f>TEXT(startup_funding[[#This Row],[Date]],"YYYY_MMMM")</f>
        <v>2016 Apr</v>
      </c>
    </row>
    <row r="1152" spans="1:14" x14ac:dyDescent="0.3">
      <c r="A1152">
        <v>1785</v>
      </c>
      <c r="B1152" s="2">
        <v>42478</v>
      </c>
      <c r="C1152" t="s">
        <v>3025</v>
      </c>
      <c r="D1152" t="s">
        <v>428</v>
      </c>
      <c r="E1152" t="s">
        <v>3026</v>
      </c>
      <c r="F1152" t="s">
        <v>636</v>
      </c>
      <c r="G1152" t="s">
        <v>3027</v>
      </c>
      <c r="H1152" t="s">
        <v>285</v>
      </c>
      <c r="I1152" s="5">
        <v>10000000</v>
      </c>
      <c r="J1152">
        <v>2016</v>
      </c>
      <c r="K1152">
        <v>4</v>
      </c>
      <c r="L1152" t="s">
        <v>3456</v>
      </c>
      <c r="M1152">
        <v>2</v>
      </c>
      <c r="N1152" t="str">
        <f>TEXT(startup_funding[[#This Row],[Date]],"YYYY_MMMM")</f>
        <v>2016 Apr</v>
      </c>
    </row>
    <row r="1153" spans="1:14" x14ac:dyDescent="0.3">
      <c r="A1153">
        <v>1787</v>
      </c>
      <c r="B1153" s="2">
        <v>42479</v>
      </c>
      <c r="C1153" t="s">
        <v>3028</v>
      </c>
      <c r="D1153" t="s">
        <v>323</v>
      </c>
      <c r="E1153" t="s">
        <v>3029</v>
      </c>
      <c r="F1153" t="s">
        <v>59</v>
      </c>
      <c r="G1153" t="s">
        <v>3030</v>
      </c>
      <c r="H1153" t="s">
        <v>285</v>
      </c>
      <c r="I1153" s="5">
        <v>1500000</v>
      </c>
      <c r="J1153">
        <v>2016</v>
      </c>
      <c r="K1153">
        <v>4</v>
      </c>
      <c r="L1153" t="s">
        <v>3456</v>
      </c>
      <c r="M1153">
        <v>2</v>
      </c>
      <c r="N1153" t="str">
        <f>TEXT(startup_funding[[#This Row],[Date]],"YYYY_MMMM")</f>
        <v>2016 Apr</v>
      </c>
    </row>
    <row r="1154" spans="1:14" x14ac:dyDescent="0.3">
      <c r="A1154">
        <v>1788</v>
      </c>
      <c r="B1154" s="2">
        <v>42479</v>
      </c>
      <c r="C1154" t="s">
        <v>3031</v>
      </c>
      <c r="D1154" t="s">
        <v>428</v>
      </c>
      <c r="E1154" t="s">
        <v>3032</v>
      </c>
      <c r="F1154" t="s">
        <v>22</v>
      </c>
      <c r="G1154" t="s">
        <v>3033</v>
      </c>
      <c r="H1154" t="s">
        <v>82</v>
      </c>
      <c r="I1154" s="5">
        <v>450000</v>
      </c>
      <c r="J1154">
        <v>2016</v>
      </c>
      <c r="K1154">
        <v>4</v>
      </c>
      <c r="L1154" t="s">
        <v>3456</v>
      </c>
      <c r="M1154">
        <v>2</v>
      </c>
      <c r="N1154" t="str">
        <f>TEXT(startup_funding[[#This Row],[Date]],"YYYY_MMMM")</f>
        <v>2016 Apr</v>
      </c>
    </row>
    <row r="1155" spans="1:14" x14ac:dyDescent="0.3">
      <c r="A1155">
        <v>1790</v>
      </c>
      <c r="B1155" s="2">
        <v>42479</v>
      </c>
      <c r="C1155" t="s">
        <v>873</v>
      </c>
      <c r="D1155" t="s">
        <v>428</v>
      </c>
      <c r="E1155" t="s">
        <v>3034</v>
      </c>
      <c r="F1155" t="s">
        <v>17</v>
      </c>
      <c r="G1155" t="s">
        <v>3035</v>
      </c>
      <c r="H1155" t="s">
        <v>285</v>
      </c>
      <c r="I1155" s="5">
        <v>2000000</v>
      </c>
      <c r="J1155">
        <v>2016</v>
      </c>
      <c r="K1155">
        <v>4</v>
      </c>
      <c r="L1155" t="s">
        <v>3456</v>
      </c>
      <c r="M1155">
        <v>2</v>
      </c>
      <c r="N1155" t="str">
        <f>TEXT(startup_funding[[#This Row],[Date]],"YYYY_MMMM")</f>
        <v>2016 Apr</v>
      </c>
    </row>
    <row r="1156" spans="1:14" x14ac:dyDescent="0.3">
      <c r="A1156">
        <v>1794</v>
      </c>
      <c r="B1156" s="2">
        <v>42480</v>
      </c>
      <c r="C1156" t="s">
        <v>779</v>
      </c>
      <c r="D1156" t="s">
        <v>323</v>
      </c>
      <c r="E1156" t="s">
        <v>1281</v>
      </c>
      <c r="F1156" t="s">
        <v>161</v>
      </c>
      <c r="G1156" t="s">
        <v>3036</v>
      </c>
      <c r="H1156" t="s">
        <v>285</v>
      </c>
      <c r="I1156" s="5">
        <v>15000000</v>
      </c>
      <c r="J1156">
        <v>2016</v>
      </c>
      <c r="K1156">
        <v>4</v>
      </c>
      <c r="L1156" t="s">
        <v>3456</v>
      </c>
      <c r="M1156">
        <v>2</v>
      </c>
      <c r="N1156" t="str">
        <f>TEXT(startup_funding[[#This Row],[Date]],"YYYY_MMMM")</f>
        <v>2016 Apr</v>
      </c>
    </row>
    <row r="1157" spans="1:14" x14ac:dyDescent="0.3">
      <c r="A1157">
        <v>1801</v>
      </c>
      <c r="B1157" s="2">
        <v>42482</v>
      </c>
      <c r="C1157" t="s">
        <v>48</v>
      </c>
      <c r="D1157" t="s">
        <v>323</v>
      </c>
      <c r="E1157" t="s">
        <v>3037</v>
      </c>
      <c r="F1157" t="s">
        <v>8</v>
      </c>
      <c r="G1157" t="s">
        <v>3038</v>
      </c>
      <c r="H1157" t="s">
        <v>285</v>
      </c>
      <c r="I1157" s="5">
        <v>3000000</v>
      </c>
      <c r="J1157">
        <v>2016</v>
      </c>
      <c r="K1157">
        <v>4</v>
      </c>
      <c r="L1157" t="s">
        <v>3456</v>
      </c>
      <c r="M1157">
        <v>2</v>
      </c>
      <c r="N1157" t="str">
        <f>TEXT(startup_funding[[#This Row],[Date]],"YYYY_MMMM")</f>
        <v>2016 Apr</v>
      </c>
    </row>
    <row r="1158" spans="1:14" x14ac:dyDescent="0.3">
      <c r="A1158">
        <v>1804</v>
      </c>
      <c r="B1158" s="2">
        <v>42482</v>
      </c>
      <c r="C1158" t="s">
        <v>3039</v>
      </c>
      <c r="D1158" t="s">
        <v>428</v>
      </c>
      <c r="E1158" t="s">
        <v>3569</v>
      </c>
      <c r="F1158" t="s">
        <v>17</v>
      </c>
      <c r="G1158" t="s">
        <v>1875</v>
      </c>
      <c r="H1158" t="s">
        <v>82</v>
      </c>
      <c r="I1158" s="5">
        <v>450000</v>
      </c>
      <c r="J1158">
        <v>2016</v>
      </c>
      <c r="K1158">
        <v>4</v>
      </c>
      <c r="L1158" t="s">
        <v>3456</v>
      </c>
      <c r="M1158">
        <v>2</v>
      </c>
      <c r="N1158" t="str">
        <f>TEXT(startup_funding[[#This Row],[Date]],"YYYY_MMMM")</f>
        <v>2016 Apr</v>
      </c>
    </row>
    <row r="1159" spans="1:14" x14ac:dyDescent="0.3">
      <c r="A1159">
        <v>1805</v>
      </c>
      <c r="B1159" s="2">
        <v>42485</v>
      </c>
      <c r="C1159" t="s">
        <v>3040</v>
      </c>
      <c r="D1159" t="s">
        <v>428</v>
      </c>
      <c r="E1159" t="s">
        <v>3041</v>
      </c>
      <c r="F1159" t="s">
        <v>123</v>
      </c>
      <c r="G1159" t="s">
        <v>3042</v>
      </c>
      <c r="H1159" t="s">
        <v>82</v>
      </c>
      <c r="I1159" s="5">
        <v>200000</v>
      </c>
      <c r="J1159">
        <v>2016</v>
      </c>
      <c r="K1159">
        <v>4</v>
      </c>
      <c r="L1159" t="s">
        <v>3456</v>
      </c>
      <c r="M1159">
        <v>2</v>
      </c>
      <c r="N1159" t="str">
        <f>TEXT(startup_funding[[#This Row],[Date]],"YYYY_MMMM")</f>
        <v>2016 Apr</v>
      </c>
    </row>
    <row r="1160" spans="1:14" x14ac:dyDescent="0.3">
      <c r="A1160">
        <v>1807</v>
      </c>
      <c r="B1160" s="2">
        <v>42485</v>
      </c>
      <c r="C1160" t="s">
        <v>3043</v>
      </c>
      <c r="D1160" t="s">
        <v>837</v>
      </c>
      <c r="E1160" t="s">
        <v>3044</v>
      </c>
      <c r="F1160" t="s">
        <v>8</v>
      </c>
      <c r="G1160" t="s">
        <v>3045</v>
      </c>
      <c r="H1160" t="s">
        <v>82</v>
      </c>
      <c r="I1160" s="5">
        <v>550000</v>
      </c>
      <c r="J1160">
        <v>2016</v>
      </c>
      <c r="K1160">
        <v>4</v>
      </c>
      <c r="L1160" t="s">
        <v>3456</v>
      </c>
      <c r="M1160">
        <v>2</v>
      </c>
      <c r="N1160" t="str">
        <f>TEXT(startup_funding[[#This Row],[Date]],"YYYY_MMMM")</f>
        <v>2016 Apr</v>
      </c>
    </row>
    <row r="1161" spans="1:14" x14ac:dyDescent="0.3">
      <c r="A1161">
        <v>1808</v>
      </c>
      <c r="B1161" s="2">
        <v>42486</v>
      </c>
      <c r="C1161" t="s">
        <v>3046</v>
      </c>
      <c r="D1161" t="s">
        <v>428</v>
      </c>
      <c r="E1161" t="s">
        <v>3047</v>
      </c>
      <c r="F1161" t="s">
        <v>19</v>
      </c>
      <c r="G1161" t="s">
        <v>3048</v>
      </c>
      <c r="H1161" t="s">
        <v>285</v>
      </c>
      <c r="I1161" s="5">
        <v>15000000</v>
      </c>
      <c r="J1161">
        <v>2016</v>
      </c>
      <c r="K1161">
        <v>4</v>
      </c>
      <c r="L1161" t="s">
        <v>3456</v>
      </c>
      <c r="M1161">
        <v>2</v>
      </c>
      <c r="N1161" t="str">
        <f>TEXT(startup_funding[[#This Row],[Date]],"YYYY_MMMM")</f>
        <v>2016 Apr</v>
      </c>
    </row>
    <row r="1162" spans="1:14" x14ac:dyDescent="0.3">
      <c r="A1162">
        <v>1809</v>
      </c>
      <c r="B1162" s="2">
        <v>42486</v>
      </c>
      <c r="C1162" t="s">
        <v>2805</v>
      </c>
      <c r="D1162" t="s">
        <v>428</v>
      </c>
      <c r="E1162" t="s">
        <v>3049</v>
      </c>
      <c r="F1162" t="s">
        <v>8</v>
      </c>
      <c r="G1162" t="s">
        <v>3050</v>
      </c>
      <c r="H1162" t="s">
        <v>285</v>
      </c>
      <c r="I1162" s="5">
        <v>1300000</v>
      </c>
      <c r="J1162">
        <v>2016</v>
      </c>
      <c r="K1162">
        <v>4</v>
      </c>
      <c r="L1162" t="s">
        <v>3456</v>
      </c>
      <c r="M1162">
        <v>2</v>
      </c>
      <c r="N1162" t="str">
        <f>TEXT(startup_funding[[#This Row],[Date]],"YYYY_MMMM")</f>
        <v>2016 Apr</v>
      </c>
    </row>
    <row r="1163" spans="1:14" x14ac:dyDescent="0.3">
      <c r="A1163">
        <v>1810</v>
      </c>
      <c r="B1163" s="2">
        <v>42486</v>
      </c>
      <c r="C1163" t="s">
        <v>408</v>
      </c>
      <c r="D1163" t="s">
        <v>323</v>
      </c>
      <c r="E1163" t="s">
        <v>3051</v>
      </c>
      <c r="F1163" t="s">
        <v>161</v>
      </c>
      <c r="G1163" t="s">
        <v>410</v>
      </c>
      <c r="H1163" t="s">
        <v>285</v>
      </c>
      <c r="I1163" s="5">
        <v>15000000</v>
      </c>
      <c r="J1163">
        <v>2016</v>
      </c>
      <c r="K1163">
        <v>4</v>
      </c>
      <c r="L1163" t="s">
        <v>3456</v>
      </c>
      <c r="M1163">
        <v>2</v>
      </c>
      <c r="N1163" t="str">
        <f>TEXT(startup_funding[[#This Row],[Date]],"YYYY_MMMM")</f>
        <v>2016 Apr</v>
      </c>
    </row>
    <row r="1164" spans="1:14" x14ac:dyDescent="0.3">
      <c r="A1164">
        <v>1811</v>
      </c>
      <c r="B1164" s="2">
        <v>42487</v>
      </c>
      <c r="C1164" t="s">
        <v>376</v>
      </c>
      <c r="D1164" t="s">
        <v>428</v>
      </c>
      <c r="E1164" t="s">
        <v>3052</v>
      </c>
      <c r="F1164" t="s">
        <v>161</v>
      </c>
      <c r="G1164" t="s">
        <v>3053</v>
      </c>
      <c r="H1164" t="s">
        <v>82</v>
      </c>
      <c r="I1164" s="5">
        <v>500000</v>
      </c>
      <c r="J1164">
        <v>2016</v>
      </c>
      <c r="K1164">
        <v>4</v>
      </c>
      <c r="L1164" t="s">
        <v>3456</v>
      </c>
      <c r="M1164">
        <v>2</v>
      </c>
      <c r="N1164" t="str">
        <f>TEXT(startup_funding[[#This Row],[Date]],"YYYY_MMMM")</f>
        <v>2016 Apr</v>
      </c>
    </row>
    <row r="1165" spans="1:14" x14ac:dyDescent="0.3">
      <c r="A1165">
        <v>1816</v>
      </c>
      <c r="B1165" s="2">
        <v>42488</v>
      </c>
      <c r="C1165" t="s">
        <v>1004</v>
      </c>
      <c r="D1165" t="s">
        <v>428</v>
      </c>
      <c r="E1165" t="s">
        <v>3054</v>
      </c>
      <c r="F1165" t="s">
        <v>19</v>
      </c>
      <c r="G1165" t="s">
        <v>3055</v>
      </c>
      <c r="H1165" t="s">
        <v>82</v>
      </c>
      <c r="I1165" s="5">
        <v>600000</v>
      </c>
      <c r="J1165">
        <v>2016</v>
      </c>
      <c r="K1165">
        <v>4</v>
      </c>
      <c r="L1165" t="s">
        <v>3456</v>
      </c>
      <c r="M1165">
        <v>2</v>
      </c>
      <c r="N1165" t="str">
        <f>TEXT(startup_funding[[#This Row],[Date]],"YYYY_MMMM")</f>
        <v>2016 Apr</v>
      </c>
    </row>
    <row r="1166" spans="1:14" x14ac:dyDescent="0.3">
      <c r="A1166">
        <v>1817</v>
      </c>
      <c r="B1166" s="2">
        <v>42488</v>
      </c>
      <c r="C1166" t="s">
        <v>1070</v>
      </c>
      <c r="D1166" t="s">
        <v>428</v>
      </c>
      <c r="E1166" t="s">
        <v>3056</v>
      </c>
      <c r="F1166" t="s">
        <v>8</v>
      </c>
      <c r="G1166" t="s">
        <v>3057</v>
      </c>
      <c r="H1166" t="s">
        <v>285</v>
      </c>
      <c r="I1166" s="5">
        <v>1200000</v>
      </c>
      <c r="J1166">
        <v>2016</v>
      </c>
      <c r="K1166">
        <v>4</v>
      </c>
      <c r="L1166" t="s">
        <v>3456</v>
      </c>
      <c r="M1166">
        <v>2</v>
      </c>
      <c r="N1166" t="str">
        <f>TEXT(startup_funding[[#This Row],[Date]],"YYYY_MMMM")</f>
        <v>2016 Apr</v>
      </c>
    </row>
    <row r="1167" spans="1:14" x14ac:dyDescent="0.3">
      <c r="A1167">
        <v>1818</v>
      </c>
      <c r="B1167" s="2">
        <v>42489</v>
      </c>
      <c r="C1167" t="s">
        <v>3058</v>
      </c>
      <c r="D1167" t="s">
        <v>428</v>
      </c>
      <c r="E1167" t="s">
        <v>3059</v>
      </c>
      <c r="F1167" t="s">
        <v>19</v>
      </c>
      <c r="G1167" t="s">
        <v>3060</v>
      </c>
      <c r="H1167" t="s">
        <v>82</v>
      </c>
      <c r="I1167" s="5">
        <v>500000</v>
      </c>
      <c r="J1167">
        <v>2016</v>
      </c>
      <c r="K1167">
        <v>4</v>
      </c>
      <c r="L1167" t="s">
        <v>3456</v>
      </c>
      <c r="M1167">
        <v>2</v>
      </c>
      <c r="N1167" t="str">
        <f>TEXT(startup_funding[[#This Row],[Date]],"YYYY_MMMM")</f>
        <v>2016 Apr</v>
      </c>
    </row>
    <row r="1168" spans="1:14" x14ac:dyDescent="0.3">
      <c r="A1168">
        <v>1819</v>
      </c>
      <c r="B1168" s="2">
        <v>42489</v>
      </c>
      <c r="C1168" t="s">
        <v>2857</v>
      </c>
      <c r="D1168" t="s">
        <v>323</v>
      </c>
      <c r="E1168" t="s">
        <v>2858</v>
      </c>
      <c r="F1168" t="s">
        <v>17</v>
      </c>
      <c r="G1168" t="s">
        <v>2859</v>
      </c>
      <c r="H1168" t="s">
        <v>285</v>
      </c>
      <c r="I1168" s="5">
        <v>100000</v>
      </c>
      <c r="J1168">
        <v>2016</v>
      </c>
      <c r="K1168">
        <v>4</v>
      </c>
      <c r="L1168" t="s">
        <v>3456</v>
      </c>
      <c r="M1168">
        <v>2</v>
      </c>
      <c r="N1168" t="str">
        <f>TEXT(startup_funding[[#This Row],[Date]],"YYYY_MMMM")</f>
        <v>2016 Apr</v>
      </c>
    </row>
    <row r="1169" spans="1:14" x14ac:dyDescent="0.3">
      <c r="A1169">
        <v>1824</v>
      </c>
      <c r="B1169" s="2">
        <v>42431</v>
      </c>
      <c r="C1169" t="s">
        <v>3061</v>
      </c>
      <c r="D1169" t="s">
        <v>428</v>
      </c>
      <c r="E1169" t="s">
        <v>3062</v>
      </c>
      <c r="F1169" t="s">
        <v>59</v>
      </c>
      <c r="G1169" t="s">
        <v>1288</v>
      </c>
      <c r="H1169" t="s">
        <v>285</v>
      </c>
      <c r="I1169" s="5">
        <v>600000</v>
      </c>
      <c r="J1169">
        <v>2016</v>
      </c>
      <c r="K1169">
        <v>3</v>
      </c>
      <c r="L1169" t="s">
        <v>3458</v>
      </c>
      <c r="M1169">
        <v>1</v>
      </c>
      <c r="N1169" t="str">
        <f>TEXT(startup_funding[[#This Row],[Date]],"YYYY_MMMM")</f>
        <v>2016 Mar</v>
      </c>
    </row>
    <row r="1170" spans="1:14" x14ac:dyDescent="0.3">
      <c r="A1170">
        <v>1826</v>
      </c>
      <c r="B1170" s="2">
        <v>42431</v>
      </c>
      <c r="C1170" t="s">
        <v>3063</v>
      </c>
      <c r="D1170" t="s">
        <v>28</v>
      </c>
      <c r="E1170" t="s">
        <v>3064</v>
      </c>
      <c r="F1170" t="s">
        <v>8</v>
      </c>
      <c r="G1170" t="s">
        <v>3065</v>
      </c>
      <c r="H1170" t="s">
        <v>285</v>
      </c>
      <c r="I1170" s="5">
        <v>1400000</v>
      </c>
      <c r="J1170">
        <v>2016</v>
      </c>
      <c r="K1170">
        <v>3</v>
      </c>
      <c r="L1170" t="s">
        <v>3458</v>
      </c>
      <c r="M1170">
        <v>1</v>
      </c>
      <c r="N1170" t="str">
        <f>TEXT(startup_funding[[#This Row],[Date]],"YYYY_MMMM")</f>
        <v>2016 Mar</v>
      </c>
    </row>
    <row r="1171" spans="1:14" x14ac:dyDescent="0.3">
      <c r="A1171">
        <v>1828</v>
      </c>
      <c r="B1171" s="2">
        <v>42432</v>
      </c>
      <c r="C1171" t="s">
        <v>3066</v>
      </c>
      <c r="D1171" t="s">
        <v>69</v>
      </c>
      <c r="E1171" t="s">
        <v>3067</v>
      </c>
      <c r="F1171" t="s">
        <v>19</v>
      </c>
      <c r="G1171" t="s">
        <v>3068</v>
      </c>
      <c r="H1171" t="s">
        <v>285</v>
      </c>
      <c r="I1171" s="5">
        <v>1000000</v>
      </c>
      <c r="J1171">
        <v>2016</v>
      </c>
      <c r="K1171">
        <v>3</v>
      </c>
      <c r="L1171" t="s">
        <v>3458</v>
      </c>
      <c r="M1171">
        <v>1</v>
      </c>
      <c r="N1171" t="str">
        <f>TEXT(startup_funding[[#This Row],[Date]],"YYYY_MMMM")</f>
        <v>2016 Mar</v>
      </c>
    </row>
    <row r="1172" spans="1:14" x14ac:dyDescent="0.3">
      <c r="A1172">
        <v>1831</v>
      </c>
      <c r="B1172" s="2">
        <v>42433</v>
      </c>
      <c r="C1172" t="s">
        <v>3069</v>
      </c>
      <c r="D1172" t="s">
        <v>323</v>
      </c>
      <c r="E1172" t="s">
        <v>3070</v>
      </c>
      <c r="F1172" t="s">
        <v>22</v>
      </c>
      <c r="G1172" t="s">
        <v>3071</v>
      </c>
      <c r="H1172" t="s">
        <v>285</v>
      </c>
      <c r="I1172" s="5">
        <v>1000000</v>
      </c>
      <c r="J1172">
        <v>2016</v>
      </c>
      <c r="K1172">
        <v>3</v>
      </c>
      <c r="L1172" t="s">
        <v>3458</v>
      </c>
      <c r="M1172">
        <v>1</v>
      </c>
      <c r="N1172" t="str">
        <f>TEXT(startup_funding[[#This Row],[Date]],"YYYY_MMMM")</f>
        <v>2016 Mar</v>
      </c>
    </row>
    <row r="1173" spans="1:14" x14ac:dyDescent="0.3">
      <c r="A1173">
        <v>1833</v>
      </c>
      <c r="B1173" s="2">
        <v>42433</v>
      </c>
      <c r="C1173" t="s">
        <v>3072</v>
      </c>
      <c r="D1173" t="s">
        <v>428</v>
      </c>
      <c r="E1173" t="s">
        <v>3073</v>
      </c>
      <c r="F1173" t="s">
        <v>702</v>
      </c>
      <c r="G1173" t="s">
        <v>2088</v>
      </c>
      <c r="H1173" t="s">
        <v>82</v>
      </c>
      <c r="I1173" s="5">
        <v>150000</v>
      </c>
      <c r="J1173">
        <v>2016</v>
      </c>
      <c r="K1173">
        <v>3</v>
      </c>
      <c r="L1173" t="s">
        <v>3458</v>
      </c>
      <c r="M1173">
        <v>1</v>
      </c>
      <c r="N1173" t="str">
        <f>TEXT(startup_funding[[#This Row],[Date]],"YYYY_MMMM")</f>
        <v>2016 Mar</v>
      </c>
    </row>
    <row r="1174" spans="1:14" x14ac:dyDescent="0.3">
      <c r="A1174">
        <v>1835</v>
      </c>
      <c r="B1174" s="2">
        <v>42433</v>
      </c>
      <c r="C1174" t="s">
        <v>3074</v>
      </c>
      <c r="D1174" t="s">
        <v>428</v>
      </c>
      <c r="E1174" t="s">
        <v>3075</v>
      </c>
      <c r="F1174" t="s">
        <v>161</v>
      </c>
      <c r="G1174" t="s">
        <v>3076</v>
      </c>
      <c r="H1174" t="s">
        <v>82</v>
      </c>
      <c r="I1174" s="5">
        <v>100000</v>
      </c>
      <c r="J1174">
        <v>2016</v>
      </c>
      <c r="K1174">
        <v>3</v>
      </c>
      <c r="L1174" t="s">
        <v>3458</v>
      </c>
      <c r="M1174">
        <v>1</v>
      </c>
      <c r="N1174" t="str">
        <f>TEXT(startup_funding[[#This Row],[Date]],"YYYY_MMMM")</f>
        <v>2016 Mar</v>
      </c>
    </row>
    <row r="1175" spans="1:14" x14ac:dyDescent="0.3">
      <c r="A1175">
        <v>1837</v>
      </c>
      <c r="B1175" s="2">
        <v>42433</v>
      </c>
      <c r="C1175" t="s">
        <v>3077</v>
      </c>
      <c r="D1175" t="s">
        <v>216</v>
      </c>
      <c r="E1175" t="s">
        <v>3078</v>
      </c>
      <c r="F1175" t="s">
        <v>161</v>
      </c>
      <c r="G1175" t="s">
        <v>3079</v>
      </c>
      <c r="H1175" t="s">
        <v>285</v>
      </c>
      <c r="I1175" s="5">
        <v>4000000</v>
      </c>
      <c r="J1175">
        <v>2016</v>
      </c>
      <c r="K1175">
        <v>3</v>
      </c>
      <c r="L1175" t="s">
        <v>3458</v>
      </c>
      <c r="M1175">
        <v>1</v>
      </c>
      <c r="N1175" t="str">
        <f>TEXT(startup_funding[[#This Row],[Date]],"YYYY_MMMM")</f>
        <v>2016 Mar</v>
      </c>
    </row>
    <row r="1176" spans="1:14" x14ac:dyDescent="0.3">
      <c r="A1176">
        <v>1838</v>
      </c>
      <c r="B1176" s="2">
        <v>42436</v>
      </c>
      <c r="C1176" t="s">
        <v>3080</v>
      </c>
      <c r="D1176" t="s">
        <v>428</v>
      </c>
      <c r="E1176" t="s">
        <v>3081</v>
      </c>
      <c r="F1176" t="s">
        <v>59</v>
      </c>
      <c r="G1176" t="s">
        <v>3082</v>
      </c>
      <c r="H1176" t="s">
        <v>82</v>
      </c>
      <c r="I1176" s="5">
        <v>500000</v>
      </c>
      <c r="J1176">
        <v>2016</v>
      </c>
      <c r="K1176">
        <v>3</v>
      </c>
      <c r="L1176" t="s">
        <v>3458</v>
      </c>
      <c r="M1176">
        <v>1</v>
      </c>
      <c r="N1176" t="str">
        <f>TEXT(startup_funding[[#This Row],[Date]],"YYYY_MMMM")</f>
        <v>2016 Mar</v>
      </c>
    </row>
    <row r="1177" spans="1:14" x14ac:dyDescent="0.3">
      <c r="A1177">
        <v>1839</v>
      </c>
      <c r="B1177" s="2">
        <v>42436</v>
      </c>
      <c r="C1177" t="s">
        <v>74</v>
      </c>
      <c r="D1177" t="s">
        <v>323</v>
      </c>
      <c r="E1177" t="s">
        <v>3083</v>
      </c>
      <c r="F1177" t="s">
        <v>8</v>
      </c>
      <c r="G1177" t="s">
        <v>3084</v>
      </c>
      <c r="H1177" t="s">
        <v>285</v>
      </c>
      <c r="I1177" s="5">
        <v>3000000</v>
      </c>
      <c r="J1177">
        <v>2016</v>
      </c>
      <c r="K1177">
        <v>3</v>
      </c>
      <c r="L1177" t="s">
        <v>3458</v>
      </c>
      <c r="M1177">
        <v>1</v>
      </c>
      <c r="N1177" t="str">
        <f>TEXT(startup_funding[[#This Row],[Date]],"YYYY_MMMM")</f>
        <v>2016 Mar</v>
      </c>
    </row>
    <row r="1178" spans="1:14" x14ac:dyDescent="0.3">
      <c r="A1178">
        <v>1840</v>
      </c>
      <c r="B1178" s="2">
        <v>42436</v>
      </c>
      <c r="C1178" t="s">
        <v>3085</v>
      </c>
      <c r="D1178" t="s">
        <v>428</v>
      </c>
      <c r="E1178" t="s">
        <v>3086</v>
      </c>
      <c r="F1178" t="s">
        <v>8</v>
      </c>
      <c r="G1178" t="s">
        <v>3087</v>
      </c>
      <c r="H1178" t="s">
        <v>82</v>
      </c>
      <c r="I1178" s="5">
        <v>500000</v>
      </c>
      <c r="J1178">
        <v>2016</v>
      </c>
      <c r="K1178">
        <v>3</v>
      </c>
      <c r="L1178" t="s">
        <v>3458</v>
      </c>
      <c r="M1178">
        <v>1</v>
      </c>
      <c r="N1178" t="str">
        <f>TEXT(startup_funding[[#This Row],[Date]],"YYYY_MMMM")</f>
        <v>2016 Mar</v>
      </c>
    </row>
    <row r="1179" spans="1:14" x14ac:dyDescent="0.3">
      <c r="A1179">
        <v>1841</v>
      </c>
      <c r="B1179" s="2">
        <v>42436</v>
      </c>
      <c r="C1179" t="s">
        <v>3088</v>
      </c>
      <c r="D1179" t="s">
        <v>428</v>
      </c>
      <c r="E1179" t="s">
        <v>3089</v>
      </c>
      <c r="F1179" t="s">
        <v>17</v>
      </c>
      <c r="G1179" t="s">
        <v>3090</v>
      </c>
      <c r="H1179" t="s">
        <v>82</v>
      </c>
      <c r="I1179" s="5">
        <v>250000</v>
      </c>
      <c r="J1179">
        <v>2016</v>
      </c>
      <c r="K1179">
        <v>3</v>
      </c>
      <c r="L1179" t="s">
        <v>3458</v>
      </c>
      <c r="M1179">
        <v>1</v>
      </c>
      <c r="N1179" t="str">
        <f>TEXT(startup_funding[[#This Row],[Date]],"YYYY_MMMM")</f>
        <v>2016 Mar</v>
      </c>
    </row>
    <row r="1180" spans="1:14" x14ac:dyDescent="0.3">
      <c r="A1180">
        <v>1843</v>
      </c>
      <c r="B1180" s="2">
        <v>42436</v>
      </c>
      <c r="C1180" t="s">
        <v>3091</v>
      </c>
      <c r="D1180" t="s">
        <v>428</v>
      </c>
      <c r="E1180" t="s">
        <v>3092</v>
      </c>
      <c r="F1180" t="s">
        <v>8</v>
      </c>
      <c r="G1180" t="s">
        <v>3093</v>
      </c>
      <c r="H1180" t="s">
        <v>82</v>
      </c>
      <c r="I1180" s="5">
        <v>100000</v>
      </c>
      <c r="J1180">
        <v>2016</v>
      </c>
      <c r="K1180">
        <v>3</v>
      </c>
      <c r="L1180" t="s">
        <v>3458</v>
      </c>
      <c r="M1180">
        <v>1</v>
      </c>
      <c r="N1180" t="str">
        <f>TEXT(startup_funding[[#This Row],[Date]],"YYYY_MMMM")</f>
        <v>2016 Mar</v>
      </c>
    </row>
    <row r="1181" spans="1:14" x14ac:dyDescent="0.3">
      <c r="A1181">
        <v>1847</v>
      </c>
      <c r="B1181" s="2">
        <v>42437</v>
      </c>
      <c r="C1181" t="s">
        <v>3094</v>
      </c>
      <c r="D1181" t="s">
        <v>428</v>
      </c>
      <c r="E1181" t="s">
        <v>3570</v>
      </c>
      <c r="F1181" t="s">
        <v>8</v>
      </c>
      <c r="G1181" t="s">
        <v>2740</v>
      </c>
      <c r="H1181" t="s">
        <v>82</v>
      </c>
      <c r="I1181" s="5">
        <v>750000</v>
      </c>
      <c r="J1181">
        <v>2016</v>
      </c>
      <c r="K1181">
        <v>3</v>
      </c>
      <c r="L1181" t="s">
        <v>3458</v>
      </c>
      <c r="M1181">
        <v>1</v>
      </c>
      <c r="N1181" t="str">
        <f>TEXT(startup_funding[[#This Row],[Date]],"YYYY_MMMM")</f>
        <v>2016 Mar</v>
      </c>
    </row>
    <row r="1182" spans="1:14" x14ac:dyDescent="0.3">
      <c r="A1182">
        <v>1848</v>
      </c>
      <c r="B1182" s="2">
        <v>42437</v>
      </c>
      <c r="C1182" t="s">
        <v>3095</v>
      </c>
      <c r="D1182" t="s">
        <v>323</v>
      </c>
      <c r="E1182" t="s">
        <v>3096</v>
      </c>
      <c r="F1182" t="s">
        <v>17</v>
      </c>
      <c r="G1182" t="s">
        <v>3097</v>
      </c>
      <c r="H1182" t="s">
        <v>285</v>
      </c>
      <c r="I1182" s="5">
        <v>8000000</v>
      </c>
      <c r="J1182">
        <v>2016</v>
      </c>
      <c r="K1182">
        <v>3</v>
      </c>
      <c r="L1182" t="s">
        <v>3458</v>
      </c>
      <c r="M1182">
        <v>1</v>
      </c>
      <c r="N1182" t="str">
        <f>TEXT(startup_funding[[#This Row],[Date]],"YYYY_MMMM")</f>
        <v>2016 Mar</v>
      </c>
    </row>
    <row r="1183" spans="1:14" x14ac:dyDescent="0.3">
      <c r="A1183">
        <v>1849</v>
      </c>
      <c r="B1183" s="2">
        <v>42437</v>
      </c>
      <c r="C1183" t="s">
        <v>104</v>
      </c>
      <c r="D1183" t="s">
        <v>428</v>
      </c>
      <c r="E1183" t="s">
        <v>3098</v>
      </c>
      <c r="F1183" t="s">
        <v>8</v>
      </c>
      <c r="G1183" t="s">
        <v>3099</v>
      </c>
      <c r="H1183" t="s">
        <v>82</v>
      </c>
      <c r="I1183" s="5">
        <v>650000</v>
      </c>
      <c r="J1183">
        <v>2016</v>
      </c>
      <c r="K1183">
        <v>3</v>
      </c>
      <c r="L1183" t="s">
        <v>3458</v>
      </c>
      <c r="M1183">
        <v>1</v>
      </c>
      <c r="N1183" t="str">
        <f>TEXT(startup_funding[[#This Row],[Date]],"YYYY_MMMM")</f>
        <v>2016 Mar</v>
      </c>
    </row>
    <row r="1184" spans="1:14" x14ac:dyDescent="0.3">
      <c r="A1184">
        <v>1851</v>
      </c>
      <c r="B1184" s="2">
        <v>42438</v>
      </c>
      <c r="C1184" t="s">
        <v>3100</v>
      </c>
      <c r="D1184" t="s">
        <v>28</v>
      </c>
      <c r="E1184" t="s">
        <v>3101</v>
      </c>
      <c r="F1184" t="s">
        <v>59</v>
      </c>
      <c r="G1184" t="s">
        <v>3102</v>
      </c>
      <c r="H1184" t="s">
        <v>82</v>
      </c>
      <c r="I1184" s="5">
        <v>500000</v>
      </c>
      <c r="J1184">
        <v>2016</v>
      </c>
      <c r="K1184">
        <v>3</v>
      </c>
      <c r="L1184" t="s">
        <v>3458</v>
      </c>
      <c r="M1184">
        <v>1</v>
      </c>
      <c r="N1184" t="str">
        <f>TEXT(startup_funding[[#This Row],[Date]],"YYYY_MMMM")</f>
        <v>2016 Mar</v>
      </c>
    </row>
    <row r="1185" spans="1:14" x14ac:dyDescent="0.3">
      <c r="A1185">
        <v>1852</v>
      </c>
      <c r="B1185" s="2">
        <v>42438</v>
      </c>
      <c r="C1185" t="s">
        <v>1214</v>
      </c>
      <c r="D1185" t="s">
        <v>229</v>
      </c>
      <c r="E1185" t="s">
        <v>3571</v>
      </c>
      <c r="F1185" t="s">
        <v>8</v>
      </c>
      <c r="G1185" t="s">
        <v>3103</v>
      </c>
      <c r="H1185" t="s">
        <v>82</v>
      </c>
      <c r="I1185" s="5">
        <v>2500000</v>
      </c>
      <c r="J1185">
        <v>2016</v>
      </c>
      <c r="K1185">
        <v>3</v>
      </c>
      <c r="L1185" t="s">
        <v>3458</v>
      </c>
      <c r="M1185">
        <v>1</v>
      </c>
      <c r="N1185" t="str">
        <f>TEXT(startup_funding[[#This Row],[Date]],"YYYY_MMMM")</f>
        <v>2016 Mar</v>
      </c>
    </row>
    <row r="1186" spans="1:14" x14ac:dyDescent="0.3">
      <c r="A1186">
        <v>1853</v>
      </c>
      <c r="B1186" s="2">
        <v>42438</v>
      </c>
      <c r="C1186" t="s">
        <v>3104</v>
      </c>
      <c r="D1186" t="s">
        <v>428</v>
      </c>
      <c r="E1186" t="s">
        <v>3105</v>
      </c>
      <c r="F1186" t="s">
        <v>123</v>
      </c>
      <c r="G1186" t="s">
        <v>3106</v>
      </c>
      <c r="H1186" t="s">
        <v>82</v>
      </c>
      <c r="I1186" s="5">
        <v>1000000</v>
      </c>
      <c r="J1186">
        <v>2016</v>
      </c>
      <c r="K1186">
        <v>3</v>
      </c>
      <c r="L1186" t="s">
        <v>3458</v>
      </c>
      <c r="M1186">
        <v>1</v>
      </c>
      <c r="N1186" t="str">
        <f>TEXT(startup_funding[[#This Row],[Date]],"YYYY_MMMM")</f>
        <v>2016 Mar</v>
      </c>
    </row>
    <row r="1187" spans="1:14" x14ac:dyDescent="0.3">
      <c r="A1187">
        <v>1855</v>
      </c>
      <c r="B1187" s="2">
        <v>42438</v>
      </c>
      <c r="C1187" t="s">
        <v>2222</v>
      </c>
      <c r="D1187" t="s">
        <v>428</v>
      </c>
      <c r="E1187" t="s">
        <v>3107</v>
      </c>
      <c r="F1187" t="s">
        <v>19</v>
      </c>
      <c r="G1187" t="s">
        <v>3108</v>
      </c>
      <c r="H1187" t="s">
        <v>82</v>
      </c>
      <c r="I1187" s="5">
        <v>400000</v>
      </c>
      <c r="J1187">
        <v>2016</v>
      </c>
      <c r="K1187">
        <v>3</v>
      </c>
      <c r="L1187" t="s">
        <v>3458</v>
      </c>
      <c r="M1187">
        <v>1</v>
      </c>
      <c r="N1187" t="str">
        <f>TEXT(startup_funding[[#This Row],[Date]],"YYYY_MMMM")</f>
        <v>2016 Mar</v>
      </c>
    </row>
    <row r="1188" spans="1:14" x14ac:dyDescent="0.3">
      <c r="A1188">
        <v>1859</v>
      </c>
      <c r="B1188" s="2">
        <v>42439</v>
      </c>
      <c r="C1188" t="s">
        <v>883</v>
      </c>
      <c r="D1188" t="s">
        <v>28</v>
      </c>
      <c r="E1188" t="s">
        <v>3109</v>
      </c>
      <c r="F1188" t="s">
        <v>30</v>
      </c>
      <c r="G1188" t="s">
        <v>3110</v>
      </c>
      <c r="H1188" t="s">
        <v>285</v>
      </c>
      <c r="I1188" s="5">
        <v>15000000</v>
      </c>
      <c r="J1188">
        <v>2016</v>
      </c>
      <c r="K1188">
        <v>3</v>
      </c>
      <c r="L1188" t="s">
        <v>3458</v>
      </c>
      <c r="M1188">
        <v>1</v>
      </c>
      <c r="N1188" t="str">
        <f>TEXT(startup_funding[[#This Row],[Date]],"YYYY_MMMM")</f>
        <v>2016 Mar</v>
      </c>
    </row>
    <row r="1189" spans="1:14" x14ac:dyDescent="0.3">
      <c r="A1189">
        <v>1860</v>
      </c>
      <c r="B1189" s="2">
        <v>42439</v>
      </c>
      <c r="C1189" t="s">
        <v>3111</v>
      </c>
      <c r="D1189" t="s">
        <v>323</v>
      </c>
      <c r="E1189" t="s">
        <v>3112</v>
      </c>
      <c r="F1189" t="s">
        <v>17</v>
      </c>
      <c r="G1189" t="s">
        <v>3113</v>
      </c>
      <c r="H1189" t="s">
        <v>82</v>
      </c>
      <c r="I1189" s="5">
        <v>1000000</v>
      </c>
      <c r="J1189">
        <v>2016</v>
      </c>
      <c r="K1189">
        <v>3</v>
      </c>
      <c r="L1189" t="s">
        <v>3458</v>
      </c>
      <c r="M1189">
        <v>1</v>
      </c>
      <c r="N1189" t="str">
        <f>TEXT(startup_funding[[#This Row],[Date]],"YYYY_MMMM")</f>
        <v>2016 Mar</v>
      </c>
    </row>
    <row r="1190" spans="1:14" x14ac:dyDescent="0.3">
      <c r="A1190">
        <v>1862</v>
      </c>
      <c r="B1190" s="2">
        <v>42443</v>
      </c>
      <c r="C1190" t="s">
        <v>3114</v>
      </c>
      <c r="D1190" t="s">
        <v>323</v>
      </c>
      <c r="E1190" t="s">
        <v>2895</v>
      </c>
      <c r="F1190" t="s">
        <v>8</v>
      </c>
      <c r="G1190" t="s">
        <v>3115</v>
      </c>
      <c r="H1190" t="s">
        <v>82</v>
      </c>
      <c r="I1190" s="5">
        <v>223608</v>
      </c>
      <c r="J1190">
        <v>2016</v>
      </c>
      <c r="K1190">
        <v>3</v>
      </c>
      <c r="L1190" t="s">
        <v>3458</v>
      </c>
      <c r="M1190">
        <v>1</v>
      </c>
      <c r="N1190" t="str">
        <f>TEXT(startup_funding[[#This Row],[Date]],"YYYY_MMMM")</f>
        <v>2016 Mar</v>
      </c>
    </row>
    <row r="1191" spans="1:14" x14ac:dyDescent="0.3">
      <c r="A1191">
        <v>1863</v>
      </c>
      <c r="B1191" s="2">
        <v>42443</v>
      </c>
      <c r="C1191" t="s">
        <v>3116</v>
      </c>
      <c r="D1191" t="s">
        <v>21</v>
      </c>
      <c r="E1191" t="s">
        <v>3117</v>
      </c>
      <c r="F1191" t="s">
        <v>17</v>
      </c>
      <c r="G1191" t="s">
        <v>3118</v>
      </c>
      <c r="H1191" t="s">
        <v>285</v>
      </c>
      <c r="I1191" s="5">
        <v>14900000</v>
      </c>
      <c r="J1191">
        <v>2016</v>
      </c>
      <c r="K1191">
        <v>3</v>
      </c>
      <c r="L1191" t="s">
        <v>3458</v>
      </c>
      <c r="M1191">
        <v>1</v>
      </c>
      <c r="N1191" t="str">
        <f>TEXT(startup_funding[[#This Row],[Date]],"YYYY_MMMM")</f>
        <v>2016 Mar</v>
      </c>
    </row>
    <row r="1192" spans="1:14" x14ac:dyDescent="0.3">
      <c r="A1192">
        <v>1865</v>
      </c>
      <c r="B1192" s="2">
        <v>42444</v>
      </c>
      <c r="C1192" t="s">
        <v>3119</v>
      </c>
      <c r="D1192" t="s">
        <v>428</v>
      </c>
      <c r="E1192" t="s">
        <v>3120</v>
      </c>
      <c r="F1192" t="s">
        <v>8</v>
      </c>
      <c r="G1192" t="s">
        <v>3121</v>
      </c>
      <c r="H1192" t="s">
        <v>285</v>
      </c>
      <c r="I1192" s="5">
        <v>1000000</v>
      </c>
      <c r="J1192">
        <v>2016</v>
      </c>
      <c r="K1192">
        <v>3</v>
      </c>
      <c r="L1192" t="s">
        <v>3458</v>
      </c>
      <c r="M1192">
        <v>1</v>
      </c>
      <c r="N1192" t="str">
        <f>TEXT(startup_funding[[#This Row],[Date]],"YYYY_MMMM")</f>
        <v>2016 Mar</v>
      </c>
    </row>
    <row r="1193" spans="1:14" x14ac:dyDescent="0.3">
      <c r="A1193">
        <v>1866</v>
      </c>
      <c r="B1193" s="2">
        <v>42444</v>
      </c>
      <c r="C1193" t="s">
        <v>3122</v>
      </c>
      <c r="D1193" t="s">
        <v>28</v>
      </c>
      <c r="E1193" t="s">
        <v>3123</v>
      </c>
      <c r="F1193" t="s">
        <v>30</v>
      </c>
      <c r="G1193" t="s">
        <v>3124</v>
      </c>
      <c r="H1193" t="s">
        <v>82</v>
      </c>
      <c r="I1193" s="5">
        <v>150000</v>
      </c>
      <c r="J1193">
        <v>2016</v>
      </c>
      <c r="K1193">
        <v>3</v>
      </c>
      <c r="L1193" t="s">
        <v>3458</v>
      </c>
      <c r="M1193">
        <v>1</v>
      </c>
      <c r="N1193" t="str">
        <f>TEXT(startup_funding[[#This Row],[Date]],"YYYY_MMMM")</f>
        <v>2016 Mar</v>
      </c>
    </row>
    <row r="1194" spans="1:14" x14ac:dyDescent="0.3">
      <c r="A1194">
        <v>1867</v>
      </c>
      <c r="B1194" s="2">
        <v>42444</v>
      </c>
      <c r="C1194" t="s">
        <v>3125</v>
      </c>
      <c r="D1194" t="s">
        <v>428</v>
      </c>
      <c r="E1194" t="s">
        <v>3126</v>
      </c>
      <c r="F1194" t="s">
        <v>161</v>
      </c>
      <c r="G1194" t="s">
        <v>3127</v>
      </c>
      <c r="H1194" t="s">
        <v>82</v>
      </c>
      <c r="I1194" s="5">
        <v>250000</v>
      </c>
      <c r="J1194">
        <v>2016</v>
      </c>
      <c r="K1194">
        <v>3</v>
      </c>
      <c r="L1194" t="s">
        <v>3458</v>
      </c>
      <c r="M1194">
        <v>1</v>
      </c>
      <c r="N1194" t="str">
        <f>TEXT(startup_funding[[#This Row],[Date]],"YYYY_MMMM")</f>
        <v>2016 Mar</v>
      </c>
    </row>
    <row r="1195" spans="1:14" x14ac:dyDescent="0.3">
      <c r="A1195">
        <v>1868</v>
      </c>
      <c r="B1195" s="2">
        <v>42445</v>
      </c>
      <c r="C1195" t="s">
        <v>1234</v>
      </c>
      <c r="D1195" t="s">
        <v>428</v>
      </c>
      <c r="E1195" t="s">
        <v>3128</v>
      </c>
      <c r="F1195" t="s">
        <v>8</v>
      </c>
      <c r="G1195" t="s">
        <v>3129</v>
      </c>
      <c r="H1195" t="s">
        <v>82</v>
      </c>
      <c r="I1195" s="5">
        <v>180000</v>
      </c>
      <c r="J1195">
        <v>2016</v>
      </c>
      <c r="K1195">
        <v>3</v>
      </c>
      <c r="L1195" t="s">
        <v>3458</v>
      </c>
      <c r="M1195">
        <v>1</v>
      </c>
      <c r="N1195" t="str">
        <f>TEXT(startup_funding[[#This Row],[Date]],"YYYY_MMMM")</f>
        <v>2016 Mar</v>
      </c>
    </row>
    <row r="1196" spans="1:14" x14ac:dyDescent="0.3">
      <c r="A1196">
        <v>1871</v>
      </c>
      <c r="B1196" s="2">
        <v>42445</v>
      </c>
      <c r="C1196" t="s">
        <v>3130</v>
      </c>
      <c r="D1196" t="s">
        <v>428</v>
      </c>
      <c r="E1196" t="s">
        <v>3131</v>
      </c>
      <c r="F1196" t="s">
        <v>8</v>
      </c>
      <c r="G1196" t="s">
        <v>3132</v>
      </c>
      <c r="H1196" t="s">
        <v>82</v>
      </c>
      <c r="I1196" s="5">
        <v>250000</v>
      </c>
      <c r="J1196">
        <v>2016</v>
      </c>
      <c r="K1196">
        <v>3</v>
      </c>
      <c r="L1196" t="s">
        <v>3458</v>
      </c>
      <c r="M1196">
        <v>1</v>
      </c>
      <c r="N1196" t="str">
        <f>TEXT(startup_funding[[#This Row],[Date]],"YYYY_MMMM")</f>
        <v>2016 Mar</v>
      </c>
    </row>
    <row r="1197" spans="1:14" x14ac:dyDescent="0.3">
      <c r="A1197">
        <v>1873</v>
      </c>
      <c r="B1197" s="2">
        <v>42446</v>
      </c>
      <c r="C1197" t="s">
        <v>3133</v>
      </c>
      <c r="D1197" t="s">
        <v>428</v>
      </c>
      <c r="E1197" t="s">
        <v>3134</v>
      </c>
      <c r="F1197" t="s">
        <v>161</v>
      </c>
      <c r="G1197" t="s">
        <v>3135</v>
      </c>
      <c r="H1197" t="s">
        <v>82</v>
      </c>
      <c r="I1197" s="5">
        <v>230000</v>
      </c>
      <c r="J1197">
        <v>2016</v>
      </c>
      <c r="K1197">
        <v>3</v>
      </c>
      <c r="L1197" t="s">
        <v>3458</v>
      </c>
      <c r="M1197">
        <v>1</v>
      </c>
      <c r="N1197" t="str">
        <f>TEXT(startup_funding[[#This Row],[Date]],"YYYY_MMMM")</f>
        <v>2016 Mar</v>
      </c>
    </row>
    <row r="1198" spans="1:14" x14ac:dyDescent="0.3">
      <c r="A1198">
        <v>1875</v>
      </c>
      <c r="B1198" s="2">
        <v>42446</v>
      </c>
      <c r="C1198" t="s">
        <v>3136</v>
      </c>
      <c r="D1198" t="s">
        <v>428</v>
      </c>
      <c r="E1198" t="s">
        <v>3137</v>
      </c>
      <c r="F1198" t="s">
        <v>19</v>
      </c>
      <c r="G1198" t="s">
        <v>3138</v>
      </c>
      <c r="H1198" t="s">
        <v>82</v>
      </c>
      <c r="I1198" s="5">
        <v>108000</v>
      </c>
      <c r="J1198">
        <v>2016</v>
      </c>
      <c r="K1198">
        <v>3</v>
      </c>
      <c r="L1198" t="s">
        <v>3458</v>
      </c>
      <c r="M1198">
        <v>1</v>
      </c>
      <c r="N1198" t="str">
        <f>TEXT(startup_funding[[#This Row],[Date]],"YYYY_MMMM")</f>
        <v>2016 Mar</v>
      </c>
    </row>
    <row r="1199" spans="1:14" x14ac:dyDescent="0.3">
      <c r="A1199">
        <v>1876</v>
      </c>
      <c r="B1199" s="2">
        <v>42447</v>
      </c>
      <c r="C1199" t="s">
        <v>3139</v>
      </c>
      <c r="D1199" t="s">
        <v>837</v>
      </c>
      <c r="E1199" t="s">
        <v>3140</v>
      </c>
      <c r="F1199" t="s">
        <v>123</v>
      </c>
      <c r="G1199" t="s">
        <v>3141</v>
      </c>
      <c r="H1199" t="s">
        <v>285</v>
      </c>
      <c r="I1199" s="5">
        <v>1500000</v>
      </c>
      <c r="J1199">
        <v>2016</v>
      </c>
      <c r="K1199">
        <v>3</v>
      </c>
      <c r="L1199" t="s">
        <v>3458</v>
      </c>
      <c r="M1199">
        <v>1</v>
      </c>
      <c r="N1199" t="str">
        <f>TEXT(startup_funding[[#This Row],[Date]],"YYYY_MMMM")</f>
        <v>2016 Mar</v>
      </c>
    </row>
    <row r="1200" spans="1:14" x14ac:dyDescent="0.3">
      <c r="A1200">
        <v>1877</v>
      </c>
      <c r="B1200" s="2">
        <v>42448</v>
      </c>
      <c r="C1200" t="s">
        <v>3142</v>
      </c>
      <c r="D1200" t="s">
        <v>428</v>
      </c>
      <c r="E1200" t="s">
        <v>3143</v>
      </c>
      <c r="F1200" t="s">
        <v>17</v>
      </c>
      <c r="G1200" t="s">
        <v>3144</v>
      </c>
      <c r="H1200" t="s">
        <v>82</v>
      </c>
      <c r="I1200" s="5">
        <v>30000</v>
      </c>
      <c r="J1200">
        <v>2016</v>
      </c>
      <c r="K1200">
        <v>3</v>
      </c>
      <c r="L1200" t="s">
        <v>3458</v>
      </c>
      <c r="M1200">
        <v>1</v>
      </c>
      <c r="N1200" t="str">
        <f>TEXT(startup_funding[[#This Row],[Date]],"YYYY_MMMM")</f>
        <v>2016 Mar</v>
      </c>
    </row>
    <row r="1201" spans="1:14" x14ac:dyDescent="0.3">
      <c r="A1201">
        <v>1880</v>
      </c>
      <c r="B1201" s="2">
        <v>42450</v>
      </c>
      <c r="C1201" t="s">
        <v>3145</v>
      </c>
      <c r="D1201" t="s">
        <v>428</v>
      </c>
      <c r="E1201" t="s">
        <v>3146</v>
      </c>
      <c r="F1201" t="s">
        <v>161</v>
      </c>
      <c r="G1201" t="s">
        <v>3147</v>
      </c>
      <c r="H1201" t="s">
        <v>285</v>
      </c>
      <c r="I1201" s="5">
        <v>2000000</v>
      </c>
      <c r="J1201">
        <v>2016</v>
      </c>
      <c r="K1201">
        <v>3</v>
      </c>
      <c r="L1201" t="s">
        <v>3458</v>
      </c>
      <c r="M1201">
        <v>1</v>
      </c>
      <c r="N1201" t="str">
        <f>TEXT(startup_funding[[#This Row],[Date]],"YYYY_MMMM")</f>
        <v>2016 Mar</v>
      </c>
    </row>
    <row r="1202" spans="1:14" x14ac:dyDescent="0.3">
      <c r="A1202">
        <v>1881</v>
      </c>
      <c r="B1202" s="2">
        <v>42451</v>
      </c>
      <c r="C1202" t="s">
        <v>6</v>
      </c>
      <c r="D1202" t="s">
        <v>428</v>
      </c>
      <c r="E1202" t="s">
        <v>3148</v>
      </c>
      <c r="F1202" t="s">
        <v>8</v>
      </c>
      <c r="G1202" t="s">
        <v>3149</v>
      </c>
      <c r="H1202" t="s">
        <v>285</v>
      </c>
      <c r="I1202" s="5">
        <v>75000000</v>
      </c>
      <c r="J1202">
        <v>2016</v>
      </c>
      <c r="K1202">
        <v>3</v>
      </c>
      <c r="L1202" t="s">
        <v>3458</v>
      </c>
      <c r="M1202">
        <v>1</v>
      </c>
      <c r="N1202" t="str">
        <f>TEXT(startup_funding[[#This Row],[Date]],"YYYY_MMMM")</f>
        <v>2016 Mar</v>
      </c>
    </row>
    <row r="1203" spans="1:14" x14ac:dyDescent="0.3">
      <c r="A1203">
        <v>1882</v>
      </c>
      <c r="B1203" s="2">
        <v>42451</v>
      </c>
      <c r="C1203" t="s">
        <v>862</v>
      </c>
      <c r="D1203" t="s">
        <v>323</v>
      </c>
      <c r="E1203" t="s">
        <v>828</v>
      </c>
      <c r="F1203" t="s">
        <v>8</v>
      </c>
      <c r="G1203" t="s">
        <v>3150</v>
      </c>
      <c r="H1203" t="s">
        <v>285</v>
      </c>
      <c r="I1203" s="5">
        <v>150000000</v>
      </c>
      <c r="J1203">
        <v>2016</v>
      </c>
      <c r="K1203">
        <v>3</v>
      </c>
      <c r="L1203" t="s">
        <v>3458</v>
      </c>
      <c r="M1203">
        <v>1</v>
      </c>
      <c r="N1203" t="str">
        <f>TEXT(startup_funding[[#This Row],[Date]],"YYYY_MMMM")</f>
        <v>2016 Mar</v>
      </c>
    </row>
    <row r="1204" spans="1:14" x14ac:dyDescent="0.3">
      <c r="A1204">
        <v>1883</v>
      </c>
      <c r="B1204" s="2">
        <v>42451</v>
      </c>
      <c r="C1204" t="s">
        <v>3151</v>
      </c>
      <c r="D1204" t="s">
        <v>428</v>
      </c>
      <c r="E1204" t="s">
        <v>3152</v>
      </c>
      <c r="F1204" t="s">
        <v>8</v>
      </c>
      <c r="G1204" t="s">
        <v>3153</v>
      </c>
      <c r="H1204" t="s">
        <v>82</v>
      </c>
      <c r="I1204" s="5">
        <v>600000</v>
      </c>
      <c r="J1204">
        <v>2016</v>
      </c>
      <c r="K1204">
        <v>3</v>
      </c>
      <c r="L1204" t="s">
        <v>3458</v>
      </c>
      <c r="M1204">
        <v>1</v>
      </c>
      <c r="N1204" t="str">
        <f>TEXT(startup_funding[[#This Row],[Date]],"YYYY_MMMM")</f>
        <v>2016 Mar</v>
      </c>
    </row>
    <row r="1205" spans="1:14" x14ac:dyDescent="0.3">
      <c r="A1205">
        <v>1886</v>
      </c>
      <c r="B1205" s="2">
        <v>42451</v>
      </c>
      <c r="C1205" t="s">
        <v>3154</v>
      </c>
      <c r="D1205" t="s">
        <v>428</v>
      </c>
      <c r="E1205" t="s">
        <v>3155</v>
      </c>
      <c r="F1205" t="s">
        <v>123</v>
      </c>
      <c r="G1205" t="s">
        <v>3156</v>
      </c>
      <c r="H1205" t="s">
        <v>82</v>
      </c>
      <c r="I1205" s="5">
        <v>360000</v>
      </c>
      <c r="J1205">
        <v>2016</v>
      </c>
      <c r="K1205">
        <v>3</v>
      </c>
      <c r="L1205" t="s">
        <v>3458</v>
      </c>
      <c r="M1205">
        <v>1</v>
      </c>
      <c r="N1205" t="str">
        <f>TEXT(startup_funding[[#This Row],[Date]],"YYYY_MMMM")</f>
        <v>2016 Mar</v>
      </c>
    </row>
    <row r="1206" spans="1:14" x14ac:dyDescent="0.3">
      <c r="A1206">
        <v>1888</v>
      </c>
      <c r="B1206" s="2">
        <v>42452</v>
      </c>
      <c r="C1206" t="s">
        <v>3157</v>
      </c>
      <c r="D1206" t="s">
        <v>28</v>
      </c>
      <c r="E1206" t="s">
        <v>3158</v>
      </c>
      <c r="F1206" t="s">
        <v>123</v>
      </c>
      <c r="G1206" t="s">
        <v>3159</v>
      </c>
      <c r="H1206" t="s">
        <v>82</v>
      </c>
      <c r="I1206" s="5">
        <v>100000</v>
      </c>
      <c r="J1206">
        <v>2016</v>
      </c>
      <c r="K1206">
        <v>3</v>
      </c>
      <c r="L1206" t="s">
        <v>3458</v>
      </c>
      <c r="M1206">
        <v>1</v>
      </c>
      <c r="N1206" t="str">
        <f>TEXT(startup_funding[[#This Row],[Date]],"YYYY_MMMM")</f>
        <v>2016 Mar</v>
      </c>
    </row>
    <row r="1207" spans="1:14" x14ac:dyDescent="0.3">
      <c r="A1207">
        <v>1889</v>
      </c>
      <c r="B1207" s="2">
        <v>42452</v>
      </c>
      <c r="C1207" t="s">
        <v>3160</v>
      </c>
      <c r="D1207" t="s">
        <v>28</v>
      </c>
      <c r="E1207" t="s">
        <v>3161</v>
      </c>
      <c r="F1207" t="s">
        <v>22</v>
      </c>
      <c r="G1207" t="s">
        <v>3162</v>
      </c>
      <c r="H1207" t="s">
        <v>82</v>
      </c>
      <c r="I1207" s="5">
        <v>300000</v>
      </c>
      <c r="J1207">
        <v>2016</v>
      </c>
      <c r="K1207">
        <v>3</v>
      </c>
      <c r="L1207" t="s">
        <v>3458</v>
      </c>
      <c r="M1207">
        <v>1</v>
      </c>
      <c r="N1207" t="str">
        <f>TEXT(startup_funding[[#This Row],[Date]],"YYYY_MMMM")</f>
        <v>2016 Mar</v>
      </c>
    </row>
    <row r="1208" spans="1:14" x14ac:dyDescent="0.3">
      <c r="A1208">
        <v>1891</v>
      </c>
      <c r="B1208" s="2">
        <v>42452</v>
      </c>
      <c r="C1208" t="s">
        <v>1002</v>
      </c>
      <c r="D1208" t="s">
        <v>428</v>
      </c>
      <c r="E1208" t="s">
        <v>3163</v>
      </c>
      <c r="F1208" t="s">
        <v>123</v>
      </c>
      <c r="G1208" t="s">
        <v>3164</v>
      </c>
      <c r="H1208" t="s">
        <v>285</v>
      </c>
      <c r="I1208" s="5">
        <v>330000</v>
      </c>
      <c r="J1208">
        <v>2016</v>
      </c>
      <c r="K1208">
        <v>3</v>
      </c>
      <c r="L1208" t="s">
        <v>3458</v>
      </c>
      <c r="M1208">
        <v>1</v>
      </c>
      <c r="N1208" t="str">
        <f>TEXT(startup_funding[[#This Row],[Date]],"YYYY_MMMM")</f>
        <v>2016 Mar</v>
      </c>
    </row>
    <row r="1209" spans="1:14" x14ac:dyDescent="0.3">
      <c r="A1209">
        <v>1893</v>
      </c>
      <c r="B1209" s="2">
        <v>42452</v>
      </c>
      <c r="C1209" t="s">
        <v>1344</v>
      </c>
      <c r="D1209" t="s">
        <v>428</v>
      </c>
      <c r="E1209" t="s">
        <v>3165</v>
      </c>
      <c r="F1209" t="s">
        <v>8</v>
      </c>
      <c r="G1209" t="s">
        <v>3166</v>
      </c>
      <c r="H1209" t="s">
        <v>285</v>
      </c>
      <c r="I1209" s="5">
        <v>500000</v>
      </c>
      <c r="J1209">
        <v>2016</v>
      </c>
      <c r="K1209">
        <v>3</v>
      </c>
      <c r="L1209" t="s">
        <v>3458</v>
      </c>
      <c r="M1209">
        <v>1</v>
      </c>
      <c r="N1209" t="str">
        <f>TEXT(startup_funding[[#This Row],[Date]],"YYYY_MMMM")</f>
        <v>2016 Mar</v>
      </c>
    </row>
    <row r="1210" spans="1:14" x14ac:dyDescent="0.3">
      <c r="A1210">
        <v>1894</v>
      </c>
      <c r="B1210" s="2">
        <v>42453</v>
      </c>
      <c r="C1210" t="s">
        <v>3167</v>
      </c>
      <c r="D1210" t="s">
        <v>428</v>
      </c>
      <c r="E1210" t="s">
        <v>3168</v>
      </c>
      <c r="F1210" t="s">
        <v>161</v>
      </c>
      <c r="G1210" t="s">
        <v>3169</v>
      </c>
      <c r="H1210" t="s">
        <v>82</v>
      </c>
      <c r="I1210" s="5">
        <v>150000</v>
      </c>
      <c r="J1210">
        <v>2016</v>
      </c>
      <c r="K1210">
        <v>3</v>
      </c>
      <c r="L1210" t="s">
        <v>3458</v>
      </c>
      <c r="M1210">
        <v>1</v>
      </c>
      <c r="N1210" t="str">
        <f>TEXT(startup_funding[[#This Row],[Date]],"YYYY_MMMM")</f>
        <v>2016 Mar</v>
      </c>
    </row>
    <row r="1211" spans="1:14" x14ac:dyDescent="0.3">
      <c r="A1211">
        <v>1897</v>
      </c>
      <c r="B1211" s="2">
        <v>42458</v>
      </c>
      <c r="C1211" t="s">
        <v>3170</v>
      </c>
      <c r="D1211" t="s">
        <v>428</v>
      </c>
      <c r="E1211" t="s">
        <v>3171</v>
      </c>
      <c r="F1211" t="s">
        <v>17</v>
      </c>
      <c r="G1211" t="s">
        <v>3172</v>
      </c>
      <c r="H1211" t="s">
        <v>82</v>
      </c>
      <c r="I1211" s="5">
        <v>300000</v>
      </c>
      <c r="J1211">
        <v>2016</v>
      </c>
      <c r="K1211">
        <v>3</v>
      </c>
      <c r="L1211" t="s">
        <v>3458</v>
      </c>
      <c r="M1211">
        <v>1</v>
      </c>
      <c r="N1211" t="str">
        <f>TEXT(startup_funding[[#This Row],[Date]],"YYYY_MMMM")</f>
        <v>2016 Mar</v>
      </c>
    </row>
    <row r="1212" spans="1:14" x14ac:dyDescent="0.3">
      <c r="A1212">
        <v>1898</v>
      </c>
      <c r="B1212" s="2">
        <v>42458</v>
      </c>
      <c r="C1212" t="s">
        <v>3173</v>
      </c>
      <c r="D1212" t="s">
        <v>3547</v>
      </c>
      <c r="E1212" t="s">
        <v>3174</v>
      </c>
      <c r="F1212" t="s">
        <v>22</v>
      </c>
      <c r="G1212" t="s">
        <v>3175</v>
      </c>
      <c r="H1212" t="s">
        <v>285</v>
      </c>
      <c r="I1212" s="5">
        <v>4700000</v>
      </c>
      <c r="J1212">
        <v>2016</v>
      </c>
      <c r="K1212">
        <v>3</v>
      </c>
      <c r="L1212" t="s">
        <v>3458</v>
      </c>
      <c r="M1212">
        <v>1</v>
      </c>
      <c r="N1212" t="str">
        <f>TEXT(startup_funding[[#This Row],[Date]],"YYYY_MMMM")</f>
        <v>2016 Mar</v>
      </c>
    </row>
    <row r="1213" spans="1:14" x14ac:dyDescent="0.3">
      <c r="A1213">
        <v>1900</v>
      </c>
      <c r="B1213" s="2">
        <v>42458</v>
      </c>
      <c r="C1213" t="s">
        <v>3176</v>
      </c>
      <c r="D1213" t="s">
        <v>428</v>
      </c>
      <c r="E1213" t="s">
        <v>3177</v>
      </c>
      <c r="F1213" t="s">
        <v>22</v>
      </c>
      <c r="G1213" t="s">
        <v>3178</v>
      </c>
      <c r="H1213" t="s">
        <v>82</v>
      </c>
      <c r="I1213" s="5">
        <v>500000</v>
      </c>
      <c r="J1213">
        <v>2016</v>
      </c>
      <c r="K1213">
        <v>3</v>
      </c>
      <c r="L1213" t="s">
        <v>3458</v>
      </c>
      <c r="M1213">
        <v>1</v>
      </c>
      <c r="N1213" t="str">
        <f>TEXT(startup_funding[[#This Row],[Date]],"YYYY_MMMM")</f>
        <v>2016 Mar</v>
      </c>
    </row>
    <row r="1214" spans="1:14" x14ac:dyDescent="0.3">
      <c r="A1214">
        <v>1902</v>
      </c>
      <c r="B1214" s="2">
        <v>42459</v>
      </c>
      <c r="C1214" t="s">
        <v>1379</v>
      </c>
      <c r="D1214" t="s">
        <v>216</v>
      </c>
      <c r="E1214" t="s">
        <v>3179</v>
      </c>
      <c r="F1214" t="s">
        <v>8</v>
      </c>
      <c r="G1214" t="s">
        <v>3180</v>
      </c>
      <c r="H1214" t="s">
        <v>82</v>
      </c>
      <c r="I1214" s="5">
        <v>400000</v>
      </c>
      <c r="J1214">
        <v>2016</v>
      </c>
      <c r="K1214">
        <v>3</v>
      </c>
      <c r="L1214" t="s">
        <v>3458</v>
      </c>
      <c r="M1214">
        <v>1</v>
      </c>
      <c r="N1214" t="str">
        <f>TEXT(startup_funding[[#This Row],[Date]],"YYYY_MMMM")</f>
        <v>2016 Mar</v>
      </c>
    </row>
    <row r="1215" spans="1:14" x14ac:dyDescent="0.3">
      <c r="A1215">
        <v>1906</v>
      </c>
      <c r="B1215" s="2">
        <v>42402</v>
      </c>
      <c r="C1215" t="s">
        <v>3181</v>
      </c>
      <c r="D1215" t="s">
        <v>28</v>
      </c>
      <c r="E1215" t="s">
        <v>3182</v>
      </c>
      <c r="F1215" t="s">
        <v>30</v>
      </c>
      <c r="G1215" t="s">
        <v>3183</v>
      </c>
      <c r="H1215" t="s">
        <v>285</v>
      </c>
      <c r="I1215" s="5">
        <v>4000000</v>
      </c>
      <c r="J1215">
        <v>2016</v>
      </c>
      <c r="K1215">
        <v>2</v>
      </c>
      <c r="L1215" t="s">
        <v>3457</v>
      </c>
      <c r="M1215">
        <v>1</v>
      </c>
      <c r="N1215" t="str">
        <f>TEXT(startup_funding[[#This Row],[Date]],"YYYY_MMMM")</f>
        <v>2016 Feb</v>
      </c>
    </row>
    <row r="1216" spans="1:14" x14ac:dyDescent="0.3">
      <c r="A1216">
        <v>1908</v>
      </c>
      <c r="B1216" s="2">
        <v>42402</v>
      </c>
      <c r="C1216" t="s">
        <v>3184</v>
      </c>
      <c r="D1216" t="s">
        <v>428</v>
      </c>
      <c r="E1216" t="s">
        <v>3185</v>
      </c>
      <c r="F1216" t="s">
        <v>8</v>
      </c>
      <c r="G1216" t="s">
        <v>3186</v>
      </c>
      <c r="H1216" t="s">
        <v>82</v>
      </c>
      <c r="I1216" s="5">
        <v>22500</v>
      </c>
      <c r="J1216">
        <v>2016</v>
      </c>
      <c r="K1216">
        <v>2</v>
      </c>
      <c r="L1216" t="s">
        <v>3457</v>
      </c>
      <c r="M1216">
        <v>1</v>
      </c>
      <c r="N1216" t="str">
        <f>TEXT(startup_funding[[#This Row],[Date]],"YYYY_MMMM")</f>
        <v>2016 Feb</v>
      </c>
    </row>
    <row r="1217" spans="1:14" x14ac:dyDescent="0.3">
      <c r="A1217">
        <v>1910</v>
      </c>
      <c r="B1217" s="2">
        <v>42402</v>
      </c>
      <c r="C1217" t="s">
        <v>3187</v>
      </c>
      <c r="D1217" t="s">
        <v>28</v>
      </c>
      <c r="E1217" t="s">
        <v>3188</v>
      </c>
      <c r="F1217" t="s">
        <v>161</v>
      </c>
      <c r="G1217" t="s">
        <v>3186</v>
      </c>
      <c r="H1217" t="s">
        <v>82</v>
      </c>
      <c r="I1217" s="5">
        <v>22500</v>
      </c>
      <c r="J1217">
        <v>2016</v>
      </c>
      <c r="K1217">
        <v>2</v>
      </c>
      <c r="L1217" t="s">
        <v>3457</v>
      </c>
      <c r="M1217">
        <v>1</v>
      </c>
      <c r="N1217" t="str">
        <f>TEXT(startup_funding[[#This Row],[Date]],"YYYY_MMMM")</f>
        <v>2016 Feb</v>
      </c>
    </row>
    <row r="1218" spans="1:14" x14ac:dyDescent="0.3">
      <c r="A1218">
        <v>1911</v>
      </c>
      <c r="B1218" s="2">
        <v>42402</v>
      </c>
      <c r="C1218" t="s">
        <v>3189</v>
      </c>
      <c r="D1218" t="s">
        <v>28</v>
      </c>
      <c r="E1218" t="s">
        <v>3190</v>
      </c>
      <c r="F1218" t="s">
        <v>19</v>
      </c>
      <c r="G1218" t="s">
        <v>3186</v>
      </c>
      <c r="H1218" t="s">
        <v>82</v>
      </c>
      <c r="I1218" s="5">
        <v>22500</v>
      </c>
      <c r="J1218">
        <v>2016</v>
      </c>
      <c r="K1218">
        <v>2</v>
      </c>
      <c r="L1218" t="s">
        <v>3457</v>
      </c>
      <c r="M1218">
        <v>1</v>
      </c>
      <c r="N1218" t="str">
        <f>TEXT(startup_funding[[#This Row],[Date]],"YYYY_MMMM")</f>
        <v>2016 Feb</v>
      </c>
    </row>
    <row r="1219" spans="1:14" x14ac:dyDescent="0.3">
      <c r="A1219">
        <v>1912</v>
      </c>
      <c r="B1219" s="2">
        <v>42403</v>
      </c>
      <c r="C1219" t="s">
        <v>3191</v>
      </c>
      <c r="D1219" t="s">
        <v>428</v>
      </c>
      <c r="E1219" t="s">
        <v>3192</v>
      </c>
      <c r="F1219" t="s">
        <v>30</v>
      </c>
      <c r="G1219" t="s">
        <v>3193</v>
      </c>
      <c r="H1219" t="s">
        <v>82</v>
      </c>
      <c r="I1219" s="5">
        <v>1000000</v>
      </c>
      <c r="J1219">
        <v>2016</v>
      </c>
      <c r="K1219">
        <v>2</v>
      </c>
      <c r="L1219" t="s">
        <v>3457</v>
      </c>
      <c r="M1219">
        <v>1</v>
      </c>
      <c r="N1219" t="str">
        <f>TEXT(startup_funding[[#This Row],[Date]],"YYYY_MMMM")</f>
        <v>2016 Feb</v>
      </c>
    </row>
    <row r="1220" spans="1:14" x14ac:dyDescent="0.3">
      <c r="A1220">
        <v>1913</v>
      </c>
      <c r="B1220" s="2">
        <v>42403</v>
      </c>
      <c r="C1220" t="s">
        <v>3194</v>
      </c>
      <c r="D1220" t="s">
        <v>323</v>
      </c>
      <c r="E1220" t="s">
        <v>3195</v>
      </c>
      <c r="F1220" t="s">
        <v>17</v>
      </c>
      <c r="G1220" t="s">
        <v>3196</v>
      </c>
      <c r="H1220" t="s">
        <v>82</v>
      </c>
      <c r="I1220" s="5">
        <v>100000</v>
      </c>
      <c r="J1220">
        <v>2016</v>
      </c>
      <c r="K1220">
        <v>2</v>
      </c>
      <c r="L1220" t="s">
        <v>3457</v>
      </c>
      <c r="M1220">
        <v>1</v>
      </c>
      <c r="N1220" t="str">
        <f>TEXT(startup_funding[[#This Row],[Date]],"YYYY_MMMM")</f>
        <v>2016 Feb</v>
      </c>
    </row>
    <row r="1221" spans="1:14" x14ac:dyDescent="0.3">
      <c r="A1221">
        <v>1914</v>
      </c>
      <c r="B1221" s="2">
        <v>42403</v>
      </c>
      <c r="C1221" t="s">
        <v>3197</v>
      </c>
      <c r="D1221" t="s">
        <v>428</v>
      </c>
      <c r="E1221" t="s">
        <v>3198</v>
      </c>
      <c r="F1221" t="s">
        <v>59</v>
      </c>
      <c r="G1221" t="s">
        <v>3196</v>
      </c>
      <c r="H1221" t="s">
        <v>82</v>
      </c>
      <c r="I1221" s="5">
        <v>100000</v>
      </c>
      <c r="J1221">
        <v>2016</v>
      </c>
      <c r="K1221">
        <v>2</v>
      </c>
      <c r="L1221" t="s">
        <v>3457</v>
      </c>
      <c r="M1221">
        <v>1</v>
      </c>
      <c r="N1221" t="str">
        <f>TEXT(startup_funding[[#This Row],[Date]],"YYYY_MMMM")</f>
        <v>2016 Feb</v>
      </c>
    </row>
    <row r="1222" spans="1:14" x14ac:dyDescent="0.3">
      <c r="A1222">
        <v>1915</v>
      </c>
      <c r="B1222" s="2">
        <v>42403</v>
      </c>
      <c r="C1222" t="s">
        <v>3199</v>
      </c>
      <c r="D1222" t="s">
        <v>428</v>
      </c>
      <c r="E1222" t="s">
        <v>3200</v>
      </c>
      <c r="F1222" t="s">
        <v>8</v>
      </c>
      <c r="G1222" t="s">
        <v>3201</v>
      </c>
      <c r="H1222" t="s">
        <v>82</v>
      </c>
      <c r="I1222" s="5">
        <v>30000</v>
      </c>
      <c r="J1222">
        <v>2016</v>
      </c>
      <c r="K1222">
        <v>2</v>
      </c>
      <c r="L1222" t="s">
        <v>3457</v>
      </c>
      <c r="M1222">
        <v>1</v>
      </c>
      <c r="N1222" t="str">
        <f>TEXT(startup_funding[[#This Row],[Date]],"YYYY_MMMM")</f>
        <v>2016 Feb</v>
      </c>
    </row>
    <row r="1223" spans="1:14" x14ac:dyDescent="0.3">
      <c r="A1223">
        <v>1916</v>
      </c>
      <c r="B1223" s="2">
        <v>42404</v>
      </c>
      <c r="C1223" t="s">
        <v>3202</v>
      </c>
      <c r="D1223" t="s">
        <v>323</v>
      </c>
      <c r="E1223" t="s">
        <v>3203</v>
      </c>
      <c r="F1223" t="s">
        <v>17</v>
      </c>
      <c r="G1223" t="s">
        <v>3204</v>
      </c>
      <c r="H1223" t="s">
        <v>82</v>
      </c>
      <c r="I1223" s="5">
        <v>30000</v>
      </c>
      <c r="J1223">
        <v>2016</v>
      </c>
      <c r="K1223">
        <v>2</v>
      </c>
      <c r="L1223" t="s">
        <v>3457</v>
      </c>
      <c r="M1223">
        <v>1</v>
      </c>
      <c r="N1223" t="str">
        <f>TEXT(startup_funding[[#This Row],[Date]],"YYYY_MMMM")</f>
        <v>2016 Feb</v>
      </c>
    </row>
    <row r="1224" spans="1:14" x14ac:dyDescent="0.3">
      <c r="A1224">
        <v>1918</v>
      </c>
      <c r="B1224" s="2">
        <v>42405</v>
      </c>
      <c r="C1224" t="s">
        <v>166</v>
      </c>
      <c r="D1224" t="s">
        <v>28</v>
      </c>
      <c r="E1224" t="s">
        <v>3205</v>
      </c>
      <c r="F1224" t="s">
        <v>8</v>
      </c>
      <c r="G1224" t="s">
        <v>3206</v>
      </c>
      <c r="H1224" t="s">
        <v>285</v>
      </c>
      <c r="I1224" s="5">
        <v>13500000</v>
      </c>
      <c r="J1224">
        <v>2016</v>
      </c>
      <c r="K1224">
        <v>2</v>
      </c>
      <c r="L1224" t="s">
        <v>3457</v>
      </c>
      <c r="M1224">
        <v>1</v>
      </c>
      <c r="N1224" t="str">
        <f>TEXT(startup_funding[[#This Row],[Date]],"YYYY_MMMM")</f>
        <v>2016 Feb</v>
      </c>
    </row>
    <row r="1225" spans="1:14" x14ac:dyDescent="0.3">
      <c r="A1225">
        <v>1922</v>
      </c>
      <c r="B1225" s="2">
        <v>42405</v>
      </c>
      <c r="C1225" t="s">
        <v>3207</v>
      </c>
      <c r="D1225" t="s">
        <v>323</v>
      </c>
      <c r="E1225" t="s">
        <v>3208</v>
      </c>
      <c r="F1225" t="s">
        <v>1413</v>
      </c>
      <c r="G1225" t="s">
        <v>3209</v>
      </c>
      <c r="H1225" t="s">
        <v>285</v>
      </c>
      <c r="I1225" s="5">
        <v>1000000</v>
      </c>
      <c r="J1225">
        <v>2016</v>
      </c>
      <c r="K1225">
        <v>2</v>
      </c>
      <c r="L1225" t="s">
        <v>3457</v>
      </c>
      <c r="M1225">
        <v>1</v>
      </c>
      <c r="N1225" t="str">
        <f>TEXT(startup_funding[[#This Row],[Date]],"YYYY_MMMM")</f>
        <v>2016 Feb</v>
      </c>
    </row>
    <row r="1226" spans="1:14" x14ac:dyDescent="0.3">
      <c r="A1226">
        <v>1928</v>
      </c>
      <c r="B1226" s="2">
        <v>42408</v>
      </c>
      <c r="C1226" t="s">
        <v>3210</v>
      </c>
      <c r="D1226" t="s">
        <v>428</v>
      </c>
      <c r="E1226" t="s">
        <v>3211</v>
      </c>
      <c r="F1226" t="s">
        <v>161</v>
      </c>
      <c r="G1226" t="s">
        <v>3196</v>
      </c>
      <c r="H1226" t="s">
        <v>82</v>
      </c>
      <c r="I1226" s="5">
        <v>100000</v>
      </c>
      <c r="J1226">
        <v>2016</v>
      </c>
      <c r="K1226">
        <v>2</v>
      </c>
      <c r="L1226" t="s">
        <v>3457</v>
      </c>
      <c r="M1226">
        <v>1</v>
      </c>
      <c r="N1226" t="str">
        <f>TEXT(startup_funding[[#This Row],[Date]],"YYYY_MMMM")</f>
        <v>2016 Feb</v>
      </c>
    </row>
    <row r="1227" spans="1:14" x14ac:dyDescent="0.3">
      <c r="A1227">
        <v>1929</v>
      </c>
      <c r="B1227" s="2">
        <v>42408</v>
      </c>
      <c r="C1227" t="s">
        <v>3212</v>
      </c>
      <c r="D1227" t="s">
        <v>428</v>
      </c>
      <c r="E1227" t="s">
        <v>3213</v>
      </c>
      <c r="F1227" t="s">
        <v>17</v>
      </c>
      <c r="G1227" t="s">
        <v>3196</v>
      </c>
      <c r="H1227" t="s">
        <v>82</v>
      </c>
      <c r="I1227" s="5">
        <v>100000</v>
      </c>
      <c r="J1227">
        <v>2016</v>
      </c>
      <c r="K1227">
        <v>2</v>
      </c>
      <c r="L1227" t="s">
        <v>3457</v>
      </c>
      <c r="M1227">
        <v>1</v>
      </c>
      <c r="N1227" t="str">
        <f>TEXT(startup_funding[[#This Row],[Date]],"YYYY_MMMM")</f>
        <v>2016 Feb</v>
      </c>
    </row>
    <row r="1228" spans="1:14" x14ac:dyDescent="0.3">
      <c r="A1228">
        <v>1933</v>
      </c>
      <c r="B1228" s="2">
        <v>42408</v>
      </c>
      <c r="C1228" t="s">
        <v>3214</v>
      </c>
      <c r="D1228" t="s">
        <v>323</v>
      </c>
      <c r="E1228" t="s">
        <v>3215</v>
      </c>
      <c r="F1228" t="s">
        <v>30</v>
      </c>
      <c r="G1228" t="s">
        <v>3216</v>
      </c>
      <c r="H1228" t="s">
        <v>285</v>
      </c>
      <c r="I1228" s="5">
        <v>12500000</v>
      </c>
      <c r="J1228">
        <v>2016</v>
      </c>
      <c r="K1228">
        <v>2</v>
      </c>
      <c r="L1228" t="s">
        <v>3457</v>
      </c>
      <c r="M1228">
        <v>1</v>
      </c>
      <c r="N1228" t="str">
        <f>TEXT(startup_funding[[#This Row],[Date]],"YYYY_MMMM")</f>
        <v>2016 Feb</v>
      </c>
    </row>
    <row r="1229" spans="1:14" x14ac:dyDescent="0.3">
      <c r="A1229">
        <v>1938</v>
      </c>
      <c r="B1229" s="2">
        <v>42410</v>
      </c>
      <c r="C1229" t="s">
        <v>3217</v>
      </c>
      <c r="D1229" t="s">
        <v>428</v>
      </c>
      <c r="E1229" t="s">
        <v>171</v>
      </c>
      <c r="F1229" t="s">
        <v>19</v>
      </c>
      <c r="G1229" t="s">
        <v>3218</v>
      </c>
      <c r="H1229" t="s">
        <v>82</v>
      </c>
      <c r="I1229" s="5">
        <v>200000</v>
      </c>
      <c r="J1229">
        <v>2016</v>
      </c>
      <c r="K1229">
        <v>2</v>
      </c>
      <c r="L1229" t="s">
        <v>3457</v>
      </c>
      <c r="M1229">
        <v>1</v>
      </c>
      <c r="N1229" t="str">
        <f>TEXT(startup_funding[[#This Row],[Date]],"YYYY_MMMM")</f>
        <v>2016 Feb</v>
      </c>
    </row>
    <row r="1230" spans="1:14" x14ac:dyDescent="0.3">
      <c r="A1230">
        <v>1946</v>
      </c>
      <c r="B1230" s="2">
        <v>42412</v>
      </c>
      <c r="C1230" t="s">
        <v>3219</v>
      </c>
      <c r="D1230" t="s">
        <v>28</v>
      </c>
      <c r="E1230" t="s">
        <v>3220</v>
      </c>
      <c r="F1230" t="s">
        <v>8</v>
      </c>
      <c r="G1230" t="s">
        <v>3221</v>
      </c>
      <c r="H1230" t="s">
        <v>82</v>
      </c>
      <c r="I1230" s="5">
        <v>125000</v>
      </c>
      <c r="J1230">
        <v>2016</v>
      </c>
      <c r="K1230">
        <v>2</v>
      </c>
      <c r="L1230" t="s">
        <v>3457</v>
      </c>
      <c r="M1230">
        <v>1</v>
      </c>
      <c r="N1230" t="str">
        <f>TEXT(startup_funding[[#This Row],[Date]],"YYYY_MMMM")</f>
        <v>2016 Feb</v>
      </c>
    </row>
    <row r="1231" spans="1:14" x14ac:dyDescent="0.3">
      <c r="A1231">
        <v>1947</v>
      </c>
      <c r="B1231" s="2">
        <v>42412</v>
      </c>
      <c r="C1231" t="s">
        <v>3222</v>
      </c>
      <c r="D1231" t="s">
        <v>837</v>
      </c>
      <c r="E1231" t="s">
        <v>3223</v>
      </c>
      <c r="F1231" t="s">
        <v>17</v>
      </c>
      <c r="G1231" t="s">
        <v>3224</v>
      </c>
      <c r="H1231" t="s">
        <v>82</v>
      </c>
      <c r="I1231" s="5">
        <v>1000000</v>
      </c>
      <c r="J1231">
        <v>2016</v>
      </c>
      <c r="K1231">
        <v>2</v>
      </c>
      <c r="L1231" t="s">
        <v>3457</v>
      </c>
      <c r="M1231">
        <v>1</v>
      </c>
      <c r="N1231" t="str">
        <f>TEXT(startup_funding[[#This Row],[Date]],"YYYY_MMMM")</f>
        <v>2016 Feb</v>
      </c>
    </row>
    <row r="1232" spans="1:14" x14ac:dyDescent="0.3">
      <c r="A1232">
        <v>1948</v>
      </c>
      <c r="B1232" s="2">
        <v>42412</v>
      </c>
      <c r="C1232" t="s">
        <v>3225</v>
      </c>
      <c r="D1232" t="s">
        <v>28</v>
      </c>
      <c r="E1232" t="s">
        <v>3226</v>
      </c>
      <c r="F1232" t="s">
        <v>19</v>
      </c>
      <c r="G1232" t="s">
        <v>3227</v>
      </c>
      <c r="H1232" t="s">
        <v>82</v>
      </c>
      <c r="I1232" s="5">
        <v>1000000</v>
      </c>
      <c r="J1232">
        <v>2016</v>
      </c>
      <c r="K1232">
        <v>2</v>
      </c>
      <c r="L1232" t="s">
        <v>3457</v>
      </c>
      <c r="M1232">
        <v>1</v>
      </c>
      <c r="N1232" t="str">
        <f>TEXT(startup_funding[[#This Row],[Date]],"YYYY_MMMM")</f>
        <v>2016 Feb</v>
      </c>
    </row>
    <row r="1233" spans="1:14" x14ac:dyDescent="0.3">
      <c r="A1233">
        <v>1949</v>
      </c>
      <c r="B1233" s="2">
        <v>42412</v>
      </c>
      <c r="C1233" t="s">
        <v>3228</v>
      </c>
      <c r="D1233" t="s">
        <v>428</v>
      </c>
      <c r="E1233" t="s">
        <v>3229</v>
      </c>
      <c r="F1233" t="s">
        <v>19</v>
      </c>
      <c r="G1233" t="s">
        <v>2136</v>
      </c>
      <c r="H1233" t="s">
        <v>285</v>
      </c>
      <c r="I1233" s="5">
        <v>4000000</v>
      </c>
      <c r="J1233">
        <v>2016</v>
      </c>
      <c r="K1233">
        <v>2</v>
      </c>
      <c r="L1233" t="s">
        <v>3457</v>
      </c>
      <c r="M1233">
        <v>1</v>
      </c>
      <c r="N1233" t="str">
        <f>TEXT(startup_funding[[#This Row],[Date]],"YYYY_MMMM")</f>
        <v>2016 Feb</v>
      </c>
    </row>
    <row r="1234" spans="1:14" x14ac:dyDescent="0.3">
      <c r="A1234">
        <v>1950</v>
      </c>
      <c r="B1234" s="2">
        <v>42415</v>
      </c>
      <c r="C1234" t="s">
        <v>3230</v>
      </c>
      <c r="D1234" t="s">
        <v>428</v>
      </c>
      <c r="E1234" t="s">
        <v>3231</v>
      </c>
      <c r="F1234" t="s">
        <v>19</v>
      </c>
      <c r="G1234" t="s">
        <v>3232</v>
      </c>
      <c r="H1234" t="s">
        <v>285</v>
      </c>
      <c r="I1234" s="5">
        <v>5000000</v>
      </c>
      <c r="J1234">
        <v>2016</v>
      </c>
      <c r="K1234">
        <v>2</v>
      </c>
      <c r="L1234" t="s">
        <v>3457</v>
      </c>
      <c r="M1234">
        <v>1</v>
      </c>
      <c r="N1234" t="str">
        <f>TEXT(startup_funding[[#This Row],[Date]],"YYYY_MMMM")</f>
        <v>2016 Feb</v>
      </c>
    </row>
    <row r="1235" spans="1:14" x14ac:dyDescent="0.3">
      <c r="A1235">
        <v>1951</v>
      </c>
      <c r="B1235" s="2">
        <v>42415</v>
      </c>
      <c r="C1235" t="s">
        <v>3233</v>
      </c>
      <c r="D1235" t="s">
        <v>323</v>
      </c>
      <c r="E1235" t="s">
        <v>3234</v>
      </c>
      <c r="F1235" t="s">
        <v>17</v>
      </c>
      <c r="G1235" t="s">
        <v>3235</v>
      </c>
      <c r="H1235" t="s">
        <v>285</v>
      </c>
      <c r="I1235" s="5">
        <v>200000000</v>
      </c>
      <c r="J1235">
        <v>2016</v>
      </c>
      <c r="K1235">
        <v>2</v>
      </c>
      <c r="L1235" t="s">
        <v>3457</v>
      </c>
      <c r="M1235">
        <v>1</v>
      </c>
      <c r="N1235" t="str">
        <f>TEXT(startup_funding[[#This Row],[Date]],"YYYY_MMMM")</f>
        <v>2016 Feb</v>
      </c>
    </row>
    <row r="1236" spans="1:14" x14ac:dyDescent="0.3">
      <c r="A1236">
        <v>1954</v>
      </c>
      <c r="B1236" s="2">
        <v>42415</v>
      </c>
      <c r="C1236" t="s">
        <v>3236</v>
      </c>
      <c r="D1236" t="s">
        <v>428</v>
      </c>
      <c r="E1236" t="s">
        <v>3237</v>
      </c>
      <c r="F1236" t="s">
        <v>161</v>
      </c>
      <c r="G1236" t="s">
        <v>3238</v>
      </c>
      <c r="H1236" t="s">
        <v>82</v>
      </c>
      <c r="I1236" s="5">
        <v>50000</v>
      </c>
      <c r="J1236">
        <v>2016</v>
      </c>
      <c r="K1236">
        <v>2</v>
      </c>
      <c r="L1236" t="s">
        <v>3457</v>
      </c>
      <c r="M1236">
        <v>1</v>
      </c>
      <c r="N1236" t="str">
        <f>TEXT(startup_funding[[#This Row],[Date]],"YYYY_MMMM")</f>
        <v>2016 Feb</v>
      </c>
    </row>
    <row r="1237" spans="1:14" x14ac:dyDescent="0.3">
      <c r="A1237">
        <v>1955</v>
      </c>
      <c r="B1237" s="2">
        <v>42415</v>
      </c>
      <c r="C1237" t="s">
        <v>641</v>
      </c>
      <c r="D1237" t="s">
        <v>428</v>
      </c>
      <c r="E1237" t="s">
        <v>3239</v>
      </c>
      <c r="F1237" t="s">
        <v>8</v>
      </c>
      <c r="G1237" t="s">
        <v>3240</v>
      </c>
      <c r="H1237" t="s">
        <v>82</v>
      </c>
      <c r="I1237" s="5">
        <v>300000</v>
      </c>
      <c r="J1237">
        <v>2016</v>
      </c>
      <c r="K1237">
        <v>2</v>
      </c>
      <c r="L1237" t="s">
        <v>3457</v>
      </c>
      <c r="M1237">
        <v>1</v>
      </c>
      <c r="N1237" t="str">
        <f>TEXT(startup_funding[[#This Row],[Date]],"YYYY_MMMM")</f>
        <v>2016 Feb</v>
      </c>
    </row>
    <row r="1238" spans="1:14" x14ac:dyDescent="0.3">
      <c r="A1238">
        <v>1956</v>
      </c>
      <c r="B1238" s="2">
        <v>42415</v>
      </c>
      <c r="C1238" t="s">
        <v>3241</v>
      </c>
      <c r="D1238" t="s">
        <v>3547</v>
      </c>
      <c r="E1238" t="s">
        <v>3242</v>
      </c>
      <c r="F1238" t="s">
        <v>8</v>
      </c>
      <c r="G1238" t="s">
        <v>3243</v>
      </c>
      <c r="H1238" t="s">
        <v>82</v>
      </c>
      <c r="I1238" s="5">
        <v>500000</v>
      </c>
      <c r="J1238">
        <v>2016</v>
      </c>
      <c r="K1238">
        <v>2</v>
      </c>
      <c r="L1238" t="s">
        <v>3457</v>
      </c>
      <c r="M1238">
        <v>1</v>
      </c>
      <c r="N1238" t="str">
        <f>TEXT(startup_funding[[#This Row],[Date]],"YYYY_MMMM")</f>
        <v>2016 Feb</v>
      </c>
    </row>
    <row r="1239" spans="1:14" x14ac:dyDescent="0.3">
      <c r="A1239">
        <v>1958</v>
      </c>
      <c r="B1239" s="2">
        <v>42416</v>
      </c>
      <c r="C1239" t="s">
        <v>3244</v>
      </c>
      <c r="D1239" t="s">
        <v>428</v>
      </c>
      <c r="E1239" t="s">
        <v>3245</v>
      </c>
      <c r="F1239" t="s">
        <v>8</v>
      </c>
      <c r="G1239" t="s">
        <v>3246</v>
      </c>
      <c r="H1239" t="s">
        <v>82</v>
      </c>
      <c r="I1239" s="5">
        <v>1000000</v>
      </c>
      <c r="J1239">
        <v>2016</v>
      </c>
      <c r="K1239">
        <v>2</v>
      </c>
      <c r="L1239" t="s">
        <v>3457</v>
      </c>
      <c r="M1239">
        <v>1</v>
      </c>
      <c r="N1239" t="str">
        <f>TEXT(startup_funding[[#This Row],[Date]],"YYYY_MMMM")</f>
        <v>2016 Feb</v>
      </c>
    </row>
    <row r="1240" spans="1:14" x14ac:dyDescent="0.3">
      <c r="A1240">
        <v>1959</v>
      </c>
      <c r="B1240" s="2">
        <v>42416</v>
      </c>
      <c r="C1240" t="s">
        <v>3247</v>
      </c>
      <c r="D1240" t="s">
        <v>28</v>
      </c>
      <c r="E1240" t="s">
        <v>3248</v>
      </c>
      <c r="F1240" t="s">
        <v>8</v>
      </c>
      <c r="G1240" t="s">
        <v>3249</v>
      </c>
      <c r="H1240" t="s">
        <v>82</v>
      </c>
      <c r="I1240" s="5">
        <v>970000</v>
      </c>
      <c r="J1240">
        <v>2016</v>
      </c>
      <c r="K1240">
        <v>2</v>
      </c>
      <c r="L1240" t="s">
        <v>3457</v>
      </c>
      <c r="M1240">
        <v>1</v>
      </c>
      <c r="N1240" t="str">
        <f>TEXT(startup_funding[[#This Row],[Date]],"YYYY_MMMM")</f>
        <v>2016 Feb</v>
      </c>
    </row>
    <row r="1241" spans="1:14" x14ac:dyDescent="0.3">
      <c r="A1241">
        <v>1961</v>
      </c>
      <c r="B1241" s="2">
        <v>42416</v>
      </c>
      <c r="C1241" t="s">
        <v>3250</v>
      </c>
      <c r="D1241" t="s">
        <v>323</v>
      </c>
      <c r="E1241" t="s">
        <v>3251</v>
      </c>
      <c r="F1241" t="s">
        <v>30</v>
      </c>
      <c r="G1241" t="s">
        <v>3252</v>
      </c>
      <c r="H1241" t="s">
        <v>285</v>
      </c>
      <c r="I1241" s="5">
        <v>4000000</v>
      </c>
      <c r="J1241">
        <v>2016</v>
      </c>
      <c r="K1241">
        <v>2</v>
      </c>
      <c r="L1241" t="s">
        <v>3457</v>
      </c>
      <c r="M1241">
        <v>1</v>
      </c>
      <c r="N1241" t="str">
        <f>TEXT(startup_funding[[#This Row],[Date]],"YYYY_MMMM")</f>
        <v>2016 Feb</v>
      </c>
    </row>
    <row r="1242" spans="1:14" x14ac:dyDescent="0.3">
      <c r="A1242">
        <v>1965</v>
      </c>
      <c r="B1242" s="2">
        <v>42417</v>
      </c>
      <c r="C1242" t="s">
        <v>3253</v>
      </c>
      <c r="D1242" t="s">
        <v>28</v>
      </c>
      <c r="E1242" t="s">
        <v>3254</v>
      </c>
      <c r="F1242" t="s">
        <v>17</v>
      </c>
      <c r="G1242" t="s">
        <v>3255</v>
      </c>
      <c r="H1242" t="s">
        <v>82</v>
      </c>
      <c r="I1242" s="5">
        <v>350000</v>
      </c>
      <c r="J1242">
        <v>2016</v>
      </c>
      <c r="K1242">
        <v>2</v>
      </c>
      <c r="L1242" t="s">
        <v>3457</v>
      </c>
      <c r="M1242">
        <v>1</v>
      </c>
      <c r="N1242" t="str">
        <f>TEXT(startup_funding[[#This Row],[Date]],"YYYY_MMMM")</f>
        <v>2016 Feb</v>
      </c>
    </row>
    <row r="1243" spans="1:14" x14ac:dyDescent="0.3">
      <c r="A1243">
        <v>1967</v>
      </c>
      <c r="B1243" s="2">
        <v>42417</v>
      </c>
      <c r="C1243" t="s">
        <v>3256</v>
      </c>
      <c r="D1243" t="s">
        <v>428</v>
      </c>
      <c r="E1243" t="s">
        <v>3257</v>
      </c>
      <c r="F1243" t="s">
        <v>19</v>
      </c>
      <c r="G1243" t="s">
        <v>375</v>
      </c>
      <c r="H1243" t="s">
        <v>285</v>
      </c>
      <c r="I1243" s="5">
        <v>10000000</v>
      </c>
      <c r="J1243">
        <v>2016</v>
      </c>
      <c r="K1243">
        <v>2</v>
      </c>
      <c r="L1243" t="s">
        <v>3457</v>
      </c>
      <c r="M1243">
        <v>1</v>
      </c>
      <c r="N1243" t="str">
        <f>TEXT(startup_funding[[#This Row],[Date]],"YYYY_MMMM")</f>
        <v>2016 Feb</v>
      </c>
    </row>
    <row r="1244" spans="1:14" x14ac:dyDescent="0.3">
      <c r="A1244">
        <v>1968</v>
      </c>
      <c r="B1244" s="2">
        <v>42417</v>
      </c>
      <c r="C1244" t="s">
        <v>3258</v>
      </c>
      <c r="D1244" t="s">
        <v>69</v>
      </c>
      <c r="E1244" t="s">
        <v>3259</v>
      </c>
      <c r="F1244" t="s">
        <v>17</v>
      </c>
      <c r="G1244" t="s">
        <v>3260</v>
      </c>
      <c r="H1244" t="s">
        <v>285</v>
      </c>
      <c r="I1244" s="5">
        <v>5000000</v>
      </c>
      <c r="J1244">
        <v>2016</v>
      </c>
      <c r="K1244">
        <v>2</v>
      </c>
      <c r="L1244" t="s">
        <v>3457</v>
      </c>
      <c r="M1244">
        <v>1</v>
      </c>
      <c r="N1244" t="str">
        <f>TEXT(startup_funding[[#This Row],[Date]],"YYYY_MMMM")</f>
        <v>2016 Feb</v>
      </c>
    </row>
    <row r="1245" spans="1:14" x14ac:dyDescent="0.3">
      <c r="A1245">
        <v>1974</v>
      </c>
      <c r="B1245" s="2">
        <v>42418</v>
      </c>
      <c r="C1245" t="s">
        <v>3261</v>
      </c>
      <c r="D1245" t="s">
        <v>323</v>
      </c>
      <c r="E1245" t="s">
        <v>780</v>
      </c>
      <c r="F1245" t="s">
        <v>17</v>
      </c>
      <c r="G1245" t="s">
        <v>3262</v>
      </c>
      <c r="H1245" t="s">
        <v>82</v>
      </c>
      <c r="I1245" s="5">
        <v>300000</v>
      </c>
      <c r="J1245">
        <v>2016</v>
      </c>
      <c r="K1245">
        <v>2</v>
      </c>
      <c r="L1245" t="s">
        <v>3457</v>
      </c>
      <c r="M1245">
        <v>1</v>
      </c>
      <c r="N1245" t="str">
        <f>TEXT(startup_funding[[#This Row],[Date]],"YYYY_MMMM")</f>
        <v>2016 Feb</v>
      </c>
    </row>
    <row r="1246" spans="1:14" x14ac:dyDescent="0.3">
      <c r="A1246">
        <v>1975</v>
      </c>
      <c r="B1246" s="2">
        <v>42418</v>
      </c>
      <c r="C1246" t="s">
        <v>3263</v>
      </c>
      <c r="D1246" t="s">
        <v>28</v>
      </c>
      <c r="E1246" t="s">
        <v>3264</v>
      </c>
      <c r="F1246" t="s">
        <v>8</v>
      </c>
      <c r="G1246" t="s">
        <v>3265</v>
      </c>
      <c r="H1246" t="s">
        <v>82</v>
      </c>
      <c r="I1246" s="5">
        <v>350000</v>
      </c>
      <c r="J1246">
        <v>2016</v>
      </c>
      <c r="K1246">
        <v>2</v>
      </c>
      <c r="L1246" t="s">
        <v>3457</v>
      </c>
      <c r="M1246">
        <v>1</v>
      </c>
      <c r="N1246" t="str">
        <f>TEXT(startup_funding[[#This Row],[Date]],"YYYY_MMMM")</f>
        <v>2016 Feb</v>
      </c>
    </row>
    <row r="1247" spans="1:14" x14ac:dyDescent="0.3">
      <c r="A1247">
        <v>1976</v>
      </c>
      <c r="B1247" s="2">
        <v>42419</v>
      </c>
      <c r="C1247" t="s">
        <v>3266</v>
      </c>
      <c r="D1247" t="s">
        <v>323</v>
      </c>
      <c r="E1247" t="s">
        <v>3267</v>
      </c>
      <c r="F1247" t="s">
        <v>17</v>
      </c>
      <c r="G1247" t="s">
        <v>3268</v>
      </c>
      <c r="H1247" t="s">
        <v>285</v>
      </c>
      <c r="I1247" s="5">
        <v>5000000</v>
      </c>
      <c r="J1247">
        <v>2016</v>
      </c>
      <c r="K1247">
        <v>2</v>
      </c>
      <c r="L1247" t="s">
        <v>3457</v>
      </c>
      <c r="M1247">
        <v>1</v>
      </c>
      <c r="N1247" t="str">
        <f>TEXT(startup_funding[[#This Row],[Date]],"YYYY_MMMM")</f>
        <v>2016 Feb</v>
      </c>
    </row>
    <row r="1248" spans="1:14" x14ac:dyDescent="0.3">
      <c r="A1248">
        <v>1979</v>
      </c>
      <c r="B1248" s="2">
        <v>42419</v>
      </c>
      <c r="C1248" t="s">
        <v>3269</v>
      </c>
      <c r="D1248" t="s">
        <v>428</v>
      </c>
      <c r="E1248" t="s">
        <v>3270</v>
      </c>
      <c r="F1248" t="s">
        <v>161</v>
      </c>
      <c r="G1248" t="s">
        <v>3271</v>
      </c>
      <c r="H1248" t="s">
        <v>82</v>
      </c>
      <c r="I1248" s="5">
        <v>400000</v>
      </c>
      <c r="J1248">
        <v>2016</v>
      </c>
      <c r="K1248">
        <v>2</v>
      </c>
      <c r="L1248" t="s">
        <v>3457</v>
      </c>
      <c r="M1248">
        <v>1</v>
      </c>
      <c r="N1248" t="str">
        <f>TEXT(startup_funding[[#This Row],[Date]],"YYYY_MMMM")</f>
        <v>2016 Feb</v>
      </c>
    </row>
    <row r="1249" spans="1:14" x14ac:dyDescent="0.3">
      <c r="A1249">
        <v>1981</v>
      </c>
      <c r="B1249" s="2">
        <v>42422</v>
      </c>
      <c r="C1249" t="s">
        <v>3272</v>
      </c>
      <c r="D1249" t="s">
        <v>428</v>
      </c>
      <c r="E1249" t="s">
        <v>1968</v>
      </c>
      <c r="F1249" t="s">
        <v>8</v>
      </c>
      <c r="G1249" t="s">
        <v>3273</v>
      </c>
      <c r="H1249" t="s">
        <v>82</v>
      </c>
      <c r="I1249" s="5">
        <v>1000000</v>
      </c>
      <c r="J1249">
        <v>2016</v>
      </c>
      <c r="K1249">
        <v>2</v>
      </c>
      <c r="L1249" t="s">
        <v>3457</v>
      </c>
      <c r="M1249">
        <v>1</v>
      </c>
      <c r="N1249" t="str">
        <f>TEXT(startup_funding[[#This Row],[Date]],"YYYY_MMMM")</f>
        <v>2016 Feb</v>
      </c>
    </row>
    <row r="1250" spans="1:14" x14ac:dyDescent="0.3">
      <c r="A1250">
        <v>1982</v>
      </c>
      <c r="B1250" s="2">
        <v>42422</v>
      </c>
      <c r="C1250" t="s">
        <v>819</v>
      </c>
      <c r="D1250" t="s">
        <v>428</v>
      </c>
      <c r="E1250" t="s">
        <v>3274</v>
      </c>
      <c r="F1250" t="s">
        <v>17</v>
      </c>
      <c r="G1250" t="s">
        <v>3275</v>
      </c>
      <c r="H1250" t="s">
        <v>285</v>
      </c>
      <c r="I1250" s="5">
        <v>3000000</v>
      </c>
      <c r="J1250">
        <v>2016</v>
      </c>
      <c r="K1250">
        <v>2</v>
      </c>
      <c r="L1250" t="s">
        <v>3457</v>
      </c>
      <c r="M1250">
        <v>1</v>
      </c>
      <c r="N1250" t="str">
        <f>TEXT(startup_funding[[#This Row],[Date]],"YYYY_MMMM")</f>
        <v>2016 Feb</v>
      </c>
    </row>
    <row r="1251" spans="1:14" x14ac:dyDescent="0.3">
      <c r="A1251">
        <v>1985</v>
      </c>
      <c r="B1251" s="2">
        <v>42422</v>
      </c>
      <c r="C1251" t="s">
        <v>3276</v>
      </c>
      <c r="D1251" t="s">
        <v>428</v>
      </c>
      <c r="E1251" t="s">
        <v>3277</v>
      </c>
      <c r="F1251" t="s">
        <v>19</v>
      </c>
      <c r="G1251" t="s">
        <v>3278</v>
      </c>
      <c r="H1251" t="s">
        <v>285</v>
      </c>
      <c r="I1251" s="5">
        <v>4500000</v>
      </c>
      <c r="J1251">
        <v>2016</v>
      </c>
      <c r="K1251">
        <v>2</v>
      </c>
      <c r="L1251" t="s">
        <v>3457</v>
      </c>
      <c r="M1251">
        <v>1</v>
      </c>
      <c r="N1251" t="str">
        <f>TEXT(startup_funding[[#This Row],[Date]],"YYYY_MMMM")</f>
        <v>2016 Feb</v>
      </c>
    </row>
    <row r="1252" spans="1:14" x14ac:dyDescent="0.3">
      <c r="A1252">
        <v>1986</v>
      </c>
      <c r="B1252" s="2">
        <v>42422</v>
      </c>
      <c r="C1252" t="s">
        <v>3279</v>
      </c>
      <c r="D1252" t="s">
        <v>428</v>
      </c>
      <c r="E1252" t="s">
        <v>3280</v>
      </c>
      <c r="F1252" t="s">
        <v>17</v>
      </c>
      <c r="G1252" t="s">
        <v>1875</v>
      </c>
      <c r="H1252" t="s">
        <v>82</v>
      </c>
      <c r="I1252" s="5">
        <v>37000</v>
      </c>
      <c r="J1252">
        <v>2016</v>
      </c>
      <c r="K1252">
        <v>2</v>
      </c>
      <c r="L1252" t="s">
        <v>3457</v>
      </c>
      <c r="M1252">
        <v>1</v>
      </c>
      <c r="N1252" t="str">
        <f>TEXT(startup_funding[[#This Row],[Date]],"YYYY_MMMM")</f>
        <v>2016 Feb</v>
      </c>
    </row>
    <row r="1253" spans="1:14" x14ac:dyDescent="0.3">
      <c r="A1253">
        <v>1988</v>
      </c>
      <c r="B1253" s="2">
        <v>42423</v>
      </c>
      <c r="C1253" t="s">
        <v>3281</v>
      </c>
      <c r="D1253" t="s">
        <v>428</v>
      </c>
      <c r="E1253" t="s">
        <v>3282</v>
      </c>
      <c r="F1253" t="s">
        <v>161</v>
      </c>
      <c r="G1253" t="s">
        <v>3283</v>
      </c>
      <c r="H1253" t="s">
        <v>285</v>
      </c>
      <c r="I1253" s="5">
        <v>11000000</v>
      </c>
      <c r="J1253">
        <v>2016</v>
      </c>
      <c r="K1253">
        <v>2</v>
      </c>
      <c r="L1253" t="s">
        <v>3457</v>
      </c>
      <c r="M1253">
        <v>1</v>
      </c>
      <c r="N1253" t="str">
        <f>TEXT(startup_funding[[#This Row],[Date]],"YYYY_MMMM")</f>
        <v>2016 Feb</v>
      </c>
    </row>
    <row r="1254" spans="1:14" x14ac:dyDescent="0.3">
      <c r="A1254">
        <v>1990</v>
      </c>
      <c r="B1254" s="2">
        <v>42424</v>
      </c>
      <c r="C1254" t="s">
        <v>3284</v>
      </c>
      <c r="D1254" t="s">
        <v>428</v>
      </c>
      <c r="E1254" t="s">
        <v>1456</v>
      </c>
      <c r="F1254" t="s">
        <v>8</v>
      </c>
      <c r="G1254" t="s">
        <v>3285</v>
      </c>
      <c r="H1254" t="s">
        <v>82</v>
      </c>
      <c r="I1254" s="5">
        <v>160000</v>
      </c>
      <c r="J1254">
        <v>2016</v>
      </c>
      <c r="K1254">
        <v>2</v>
      </c>
      <c r="L1254" t="s">
        <v>3457</v>
      </c>
      <c r="M1254">
        <v>1</v>
      </c>
      <c r="N1254" t="str">
        <f>TEXT(startup_funding[[#This Row],[Date]],"YYYY_MMMM")</f>
        <v>2016 Feb</v>
      </c>
    </row>
    <row r="1255" spans="1:14" x14ac:dyDescent="0.3">
      <c r="A1255">
        <v>1992</v>
      </c>
      <c r="B1255" s="2">
        <v>42424</v>
      </c>
      <c r="C1255" t="s">
        <v>228</v>
      </c>
      <c r="D1255" t="s">
        <v>428</v>
      </c>
      <c r="E1255" t="s">
        <v>3286</v>
      </c>
      <c r="F1255" t="s">
        <v>8</v>
      </c>
      <c r="G1255" t="s">
        <v>3287</v>
      </c>
      <c r="H1255" t="s">
        <v>285</v>
      </c>
      <c r="I1255" s="5">
        <v>10000000</v>
      </c>
      <c r="J1255">
        <v>2016</v>
      </c>
      <c r="K1255">
        <v>2</v>
      </c>
      <c r="L1255" t="s">
        <v>3457</v>
      </c>
      <c r="M1255">
        <v>1</v>
      </c>
      <c r="N1255" t="str">
        <f>TEXT(startup_funding[[#This Row],[Date]],"YYYY_MMMM")</f>
        <v>2016 Feb</v>
      </c>
    </row>
    <row r="1256" spans="1:14" x14ac:dyDescent="0.3">
      <c r="A1256">
        <v>1993</v>
      </c>
      <c r="B1256" s="2">
        <v>42424</v>
      </c>
      <c r="C1256" t="s">
        <v>3288</v>
      </c>
      <c r="D1256" t="s">
        <v>428</v>
      </c>
      <c r="E1256" t="s">
        <v>3289</v>
      </c>
      <c r="F1256" t="s">
        <v>123</v>
      </c>
      <c r="G1256" t="s">
        <v>3290</v>
      </c>
      <c r="H1256" t="s">
        <v>82</v>
      </c>
      <c r="I1256" s="5">
        <v>400000</v>
      </c>
      <c r="J1256">
        <v>2016</v>
      </c>
      <c r="K1256">
        <v>2</v>
      </c>
      <c r="L1256" t="s">
        <v>3457</v>
      </c>
      <c r="M1256">
        <v>1</v>
      </c>
      <c r="N1256" t="str">
        <f>TEXT(startup_funding[[#This Row],[Date]],"YYYY_MMMM")</f>
        <v>2016 Feb</v>
      </c>
    </row>
    <row r="1257" spans="1:14" x14ac:dyDescent="0.3">
      <c r="A1257">
        <v>1994</v>
      </c>
      <c r="B1257" s="2">
        <v>42424</v>
      </c>
      <c r="C1257" t="s">
        <v>3291</v>
      </c>
      <c r="D1257" t="s">
        <v>428</v>
      </c>
      <c r="E1257" t="s">
        <v>3292</v>
      </c>
      <c r="F1257" t="s">
        <v>59</v>
      </c>
      <c r="G1257" t="s">
        <v>3135</v>
      </c>
      <c r="H1257" t="s">
        <v>82</v>
      </c>
      <c r="I1257" s="5">
        <v>150000</v>
      </c>
      <c r="J1257">
        <v>2016</v>
      </c>
      <c r="K1257">
        <v>2</v>
      </c>
      <c r="L1257" t="s">
        <v>3457</v>
      </c>
      <c r="M1257">
        <v>1</v>
      </c>
      <c r="N1257" t="str">
        <f>TEXT(startup_funding[[#This Row],[Date]],"YYYY_MMMM")</f>
        <v>2016 Feb</v>
      </c>
    </row>
    <row r="1258" spans="1:14" x14ac:dyDescent="0.3">
      <c r="A1258">
        <v>1996</v>
      </c>
      <c r="B1258" s="2">
        <v>42425</v>
      </c>
      <c r="C1258" t="s">
        <v>552</v>
      </c>
      <c r="D1258" t="s">
        <v>323</v>
      </c>
      <c r="E1258" t="s">
        <v>3293</v>
      </c>
      <c r="F1258" t="s">
        <v>161</v>
      </c>
      <c r="G1258" t="s">
        <v>3294</v>
      </c>
      <c r="H1258" t="s">
        <v>285</v>
      </c>
      <c r="I1258" s="5">
        <v>5000000</v>
      </c>
      <c r="J1258">
        <v>2016</v>
      </c>
      <c r="K1258">
        <v>2</v>
      </c>
      <c r="L1258" t="s">
        <v>3457</v>
      </c>
      <c r="M1258">
        <v>1</v>
      </c>
      <c r="N1258" t="str">
        <f>TEXT(startup_funding[[#This Row],[Date]],"YYYY_MMMM")</f>
        <v>2016 Feb</v>
      </c>
    </row>
    <row r="1259" spans="1:14" x14ac:dyDescent="0.3">
      <c r="A1259">
        <v>1998</v>
      </c>
      <c r="B1259" s="2">
        <v>42425</v>
      </c>
      <c r="C1259" t="s">
        <v>3295</v>
      </c>
      <c r="D1259" t="s">
        <v>428</v>
      </c>
      <c r="E1259" t="s">
        <v>1471</v>
      </c>
      <c r="F1259" t="s">
        <v>8</v>
      </c>
      <c r="G1259" t="s">
        <v>3296</v>
      </c>
      <c r="H1259" t="s">
        <v>285</v>
      </c>
      <c r="I1259" s="5">
        <v>5800000</v>
      </c>
      <c r="J1259">
        <v>2016</v>
      </c>
      <c r="K1259">
        <v>2</v>
      </c>
      <c r="L1259" t="s">
        <v>3457</v>
      </c>
      <c r="M1259">
        <v>1</v>
      </c>
      <c r="N1259" t="str">
        <f>TEXT(startup_funding[[#This Row],[Date]],"YYYY_MMMM")</f>
        <v>2016 Feb</v>
      </c>
    </row>
    <row r="1260" spans="1:14" x14ac:dyDescent="0.3">
      <c r="A1260">
        <v>1999</v>
      </c>
      <c r="B1260" s="2">
        <v>42425</v>
      </c>
      <c r="C1260" t="s">
        <v>3297</v>
      </c>
      <c r="D1260" t="s">
        <v>323</v>
      </c>
      <c r="E1260" t="s">
        <v>3298</v>
      </c>
      <c r="F1260" t="s">
        <v>17</v>
      </c>
      <c r="G1260" t="s">
        <v>2536</v>
      </c>
      <c r="H1260" t="s">
        <v>82</v>
      </c>
      <c r="I1260" s="5">
        <v>70000</v>
      </c>
      <c r="J1260">
        <v>2016</v>
      </c>
      <c r="K1260">
        <v>2</v>
      </c>
      <c r="L1260" t="s">
        <v>3457</v>
      </c>
      <c r="M1260">
        <v>1</v>
      </c>
      <c r="N1260" t="str">
        <f>TEXT(startup_funding[[#This Row],[Date]],"YYYY_MMMM")</f>
        <v>2016 Feb</v>
      </c>
    </row>
    <row r="1261" spans="1:14" x14ac:dyDescent="0.3">
      <c r="A1261">
        <v>2000</v>
      </c>
      <c r="B1261" s="2">
        <v>42426</v>
      </c>
      <c r="C1261" t="s">
        <v>3299</v>
      </c>
      <c r="D1261" t="s">
        <v>28</v>
      </c>
      <c r="E1261" t="s">
        <v>3300</v>
      </c>
      <c r="F1261" t="s">
        <v>17</v>
      </c>
      <c r="G1261" t="s">
        <v>3301</v>
      </c>
      <c r="H1261" t="s">
        <v>82</v>
      </c>
      <c r="I1261" s="5">
        <v>145000</v>
      </c>
      <c r="J1261">
        <v>2016</v>
      </c>
      <c r="K1261">
        <v>2</v>
      </c>
      <c r="L1261" t="s">
        <v>3457</v>
      </c>
      <c r="M1261">
        <v>1</v>
      </c>
      <c r="N1261" t="str">
        <f>TEXT(startup_funding[[#This Row],[Date]],"YYYY_MMMM")</f>
        <v>2016 Feb</v>
      </c>
    </row>
    <row r="1262" spans="1:14" x14ac:dyDescent="0.3">
      <c r="A1262">
        <v>2001</v>
      </c>
      <c r="B1262" s="2">
        <v>42426</v>
      </c>
      <c r="C1262" t="s">
        <v>3302</v>
      </c>
      <c r="D1262" t="s">
        <v>428</v>
      </c>
      <c r="E1262" t="s">
        <v>3303</v>
      </c>
      <c r="F1262" t="s">
        <v>19</v>
      </c>
      <c r="G1262" t="s">
        <v>3304</v>
      </c>
      <c r="H1262" t="s">
        <v>285</v>
      </c>
      <c r="I1262" s="5">
        <v>2500000</v>
      </c>
      <c r="J1262">
        <v>2016</v>
      </c>
      <c r="K1262">
        <v>2</v>
      </c>
      <c r="L1262" t="s">
        <v>3457</v>
      </c>
      <c r="M1262">
        <v>1</v>
      </c>
      <c r="N1262" t="str">
        <f>TEXT(startup_funding[[#This Row],[Date]],"YYYY_MMMM")</f>
        <v>2016 Feb</v>
      </c>
    </row>
    <row r="1263" spans="1:14" x14ac:dyDescent="0.3">
      <c r="A1263">
        <v>2003</v>
      </c>
      <c r="B1263" s="2">
        <v>42429</v>
      </c>
      <c r="C1263" t="s">
        <v>3305</v>
      </c>
      <c r="D1263" t="s">
        <v>323</v>
      </c>
      <c r="E1263" t="s">
        <v>3306</v>
      </c>
      <c r="F1263" t="s">
        <v>19</v>
      </c>
      <c r="G1263" t="s">
        <v>1035</v>
      </c>
      <c r="H1263" t="s">
        <v>285</v>
      </c>
      <c r="I1263" s="5">
        <v>13000000</v>
      </c>
      <c r="J1263">
        <v>2016</v>
      </c>
      <c r="K1263">
        <v>2</v>
      </c>
      <c r="L1263" t="s">
        <v>3457</v>
      </c>
      <c r="M1263">
        <v>1</v>
      </c>
      <c r="N1263" t="str">
        <f>TEXT(startup_funding[[#This Row],[Date]],"YYYY_MMMM")</f>
        <v>2016 Feb</v>
      </c>
    </row>
    <row r="1264" spans="1:14" x14ac:dyDescent="0.3">
      <c r="A1264">
        <v>2009</v>
      </c>
      <c r="B1264" s="2">
        <v>42373</v>
      </c>
      <c r="C1264" t="s">
        <v>3307</v>
      </c>
      <c r="D1264" t="s">
        <v>837</v>
      </c>
      <c r="E1264" t="s">
        <v>3308</v>
      </c>
      <c r="F1264" t="s">
        <v>17</v>
      </c>
      <c r="G1264" t="s">
        <v>3309</v>
      </c>
      <c r="H1264" t="s">
        <v>285</v>
      </c>
      <c r="I1264" s="5">
        <v>6000000</v>
      </c>
      <c r="J1264">
        <v>2016</v>
      </c>
      <c r="K1264">
        <v>1</v>
      </c>
      <c r="L1264" t="s">
        <v>3447</v>
      </c>
      <c r="M1264">
        <v>1</v>
      </c>
      <c r="N1264" t="str">
        <f>TEXT(startup_funding[[#This Row],[Date]],"YYYY_MMMM")</f>
        <v>2016 Jan</v>
      </c>
    </row>
    <row r="1265" spans="1:14" x14ac:dyDescent="0.3">
      <c r="A1265">
        <v>2011</v>
      </c>
      <c r="B1265" s="2">
        <v>42374</v>
      </c>
      <c r="C1265" t="s">
        <v>3310</v>
      </c>
      <c r="D1265" t="s">
        <v>69</v>
      </c>
      <c r="E1265" t="s">
        <v>3311</v>
      </c>
      <c r="F1265" t="s">
        <v>288</v>
      </c>
      <c r="G1265" t="s">
        <v>3312</v>
      </c>
      <c r="H1265" t="s">
        <v>82</v>
      </c>
      <c r="I1265" s="5">
        <v>100000</v>
      </c>
      <c r="J1265">
        <v>2016</v>
      </c>
      <c r="K1265">
        <v>1</v>
      </c>
      <c r="L1265" t="s">
        <v>3447</v>
      </c>
      <c r="M1265">
        <v>1</v>
      </c>
      <c r="N1265" t="str">
        <f>TEXT(startup_funding[[#This Row],[Date]],"YYYY_MMMM")</f>
        <v>2016 Jan</v>
      </c>
    </row>
    <row r="1266" spans="1:14" x14ac:dyDescent="0.3">
      <c r="A1266">
        <v>2014</v>
      </c>
      <c r="B1266" s="2">
        <v>42374</v>
      </c>
      <c r="C1266" t="s">
        <v>3313</v>
      </c>
      <c r="D1266" t="s">
        <v>428</v>
      </c>
      <c r="E1266" t="s">
        <v>3314</v>
      </c>
      <c r="F1266" t="s">
        <v>19</v>
      </c>
      <c r="G1266" t="s">
        <v>3315</v>
      </c>
      <c r="H1266" t="s">
        <v>285</v>
      </c>
      <c r="I1266" s="5">
        <v>5000000</v>
      </c>
      <c r="J1266">
        <v>2016</v>
      </c>
      <c r="K1266">
        <v>1</v>
      </c>
      <c r="L1266" t="s">
        <v>3447</v>
      </c>
      <c r="M1266">
        <v>1</v>
      </c>
      <c r="N1266" t="str">
        <f>TEXT(startup_funding[[#This Row],[Date]],"YYYY_MMMM")</f>
        <v>2016 Jan</v>
      </c>
    </row>
    <row r="1267" spans="1:14" x14ac:dyDescent="0.3">
      <c r="A1267">
        <v>2017</v>
      </c>
      <c r="B1267" s="2">
        <v>42375</v>
      </c>
      <c r="C1267" t="s">
        <v>3316</v>
      </c>
      <c r="D1267" t="s">
        <v>28</v>
      </c>
      <c r="E1267" t="s">
        <v>3317</v>
      </c>
      <c r="F1267" t="s">
        <v>8</v>
      </c>
      <c r="G1267" t="s">
        <v>3318</v>
      </c>
      <c r="H1267" t="s">
        <v>82</v>
      </c>
      <c r="I1267" s="5">
        <v>750000</v>
      </c>
      <c r="J1267">
        <v>2016</v>
      </c>
      <c r="K1267">
        <v>1</v>
      </c>
      <c r="L1267" t="s">
        <v>3447</v>
      </c>
      <c r="M1267">
        <v>1</v>
      </c>
      <c r="N1267" t="str">
        <f>TEXT(startup_funding[[#This Row],[Date]],"YYYY_MMMM")</f>
        <v>2016 Jan</v>
      </c>
    </row>
    <row r="1268" spans="1:14" x14ac:dyDescent="0.3">
      <c r="A1268">
        <v>2018</v>
      </c>
      <c r="B1268" s="2">
        <v>42375</v>
      </c>
      <c r="C1268" t="s">
        <v>3319</v>
      </c>
      <c r="D1268" t="s">
        <v>428</v>
      </c>
      <c r="E1268" t="s">
        <v>3320</v>
      </c>
      <c r="F1268" t="s">
        <v>947</v>
      </c>
      <c r="G1268" t="s">
        <v>3321</v>
      </c>
      <c r="H1268" t="s">
        <v>285</v>
      </c>
      <c r="I1268" s="5">
        <v>1000000</v>
      </c>
      <c r="J1268">
        <v>2016</v>
      </c>
      <c r="K1268">
        <v>1</v>
      </c>
      <c r="L1268" t="s">
        <v>3447</v>
      </c>
      <c r="M1268">
        <v>1</v>
      </c>
      <c r="N1268" t="str">
        <f>TEXT(startup_funding[[#This Row],[Date]],"YYYY_MMMM")</f>
        <v>2016 Jan</v>
      </c>
    </row>
    <row r="1269" spans="1:14" x14ac:dyDescent="0.3">
      <c r="A1269">
        <v>2019</v>
      </c>
      <c r="B1269" s="2">
        <v>42375</v>
      </c>
      <c r="C1269" t="s">
        <v>3322</v>
      </c>
      <c r="D1269" t="s">
        <v>216</v>
      </c>
      <c r="E1269" t="s">
        <v>3323</v>
      </c>
      <c r="F1269" t="s">
        <v>30</v>
      </c>
      <c r="G1269" t="s">
        <v>3324</v>
      </c>
      <c r="H1269" t="s">
        <v>82</v>
      </c>
      <c r="I1269" s="5">
        <v>150000</v>
      </c>
      <c r="J1269">
        <v>2016</v>
      </c>
      <c r="K1269">
        <v>1</v>
      </c>
      <c r="L1269" t="s">
        <v>3447</v>
      </c>
      <c r="M1269">
        <v>1</v>
      </c>
      <c r="N1269" t="str">
        <f>TEXT(startup_funding[[#This Row],[Date]],"YYYY_MMMM")</f>
        <v>2016 Jan</v>
      </c>
    </row>
    <row r="1270" spans="1:14" x14ac:dyDescent="0.3">
      <c r="A1270">
        <v>2020</v>
      </c>
      <c r="B1270" s="2">
        <v>42375</v>
      </c>
      <c r="C1270" t="s">
        <v>3325</v>
      </c>
      <c r="D1270" t="s">
        <v>69</v>
      </c>
      <c r="E1270" t="s">
        <v>3326</v>
      </c>
      <c r="F1270" t="s">
        <v>161</v>
      </c>
      <c r="G1270" t="s">
        <v>3327</v>
      </c>
      <c r="H1270" t="s">
        <v>285</v>
      </c>
      <c r="I1270" s="5">
        <v>3000000</v>
      </c>
      <c r="J1270">
        <v>2016</v>
      </c>
      <c r="K1270">
        <v>1</v>
      </c>
      <c r="L1270" t="s">
        <v>3447</v>
      </c>
      <c r="M1270">
        <v>1</v>
      </c>
      <c r="N1270" t="str">
        <f>TEXT(startup_funding[[#This Row],[Date]],"YYYY_MMMM")</f>
        <v>2016 Jan</v>
      </c>
    </row>
    <row r="1271" spans="1:14" x14ac:dyDescent="0.3">
      <c r="A1271">
        <v>2021</v>
      </c>
      <c r="B1271" s="2">
        <v>42375</v>
      </c>
      <c r="C1271" t="s">
        <v>3572</v>
      </c>
      <c r="D1271" t="s">
        <v>69</v>
      </c>
      <c r="E1271" t="s">
        <v>3328</v>
      </c>
      <c r="F1271" t="s">
        <v>17</v>
      </c>
      <c r="G1271" t="s">
        <v>3329</v>
      </c>
      <c r="H1271" t="s">
        <v>82</v>
      </c>
      <c r="I1271" s="5">
        <v>750000</v>
      </c>
      <c r="J1271">
        <v>2016</v>
      </c>
      <c r="K1271">
        <v>1</v>
      </c>
      <c r="L1271" t="s">
        <v>3447</v>
      </c>
      <c r="M1271">
        <v>1</v>
      </c>
      <c r="N1271" t="str">
        <f>TEXT(startup_funding[[#This Row],[Date]],"YYYY_MMMM")</f>
        <v>2016 Jan</v>
      </c>
    </row>
    <row r="1272" spans="1:14" x14ac:dyDescent="0.3">
      <c r="A1272">
        <v>2024</v>
      </c>
      <c r="B1272" s="2">
        <v>42376</v>
      </c>
      <c r="C1272" t="s">
        <v>3330</v>
      </c>
      <c r="D1272" t="s">
        <v>428</v>
      </c>
      <c r="E1272" t="s">
        <v>3331</v>
      </c>
      <c r="F1272" t="s">
        <v>8</v>
      </c>
      <c r="G1272" t="s">
        <v>2449</v>
      </c>
      <c r="H1272" t="s">
        <v>82</v>
      </c>
      <c r="I1272" s="5">
        <v>160000</v>
      </c>
      <c r="J1272">
        <v>2016</v>
      </c>
      <c r="K1272">
        <v>1</v>
      </c>
      <c r="L1272" t="s">
        <v>3447</v>
      </c>
      <c r="M1272">
        <v>1</v>
      </c>
      <c r="N1272" t="str">
        <f>TEXT(startup_funding[[#This Row],[Date]],"YYYY_MMMM")</f>
        <v>2016 Jan</v>
      </c>
    </row>
    <row r="1273" spans="1:14" x14ac:dyDescent="0.3">
      <c r="A1273">
        <v>2025</v>
      </c>
      <c r="B1273" s="2">
        <v>42376</v>
      </c>
      <c r="C1273" t="s">
        <v>1763</v>
      </c>
      <c r="D1273" t="s">
        <v>69</v>
      </c>
      <c r="E1273" t="s">
        <v>3332</v>
      </c>
      <c r="F1273" t="s">
        <v>335</v>
      </c>
      <c r="G1273" t="s">
        <v>3333</v>
      </c>
      <c r="H1273" t="s">
        <v>82</v>
      </c>
      <c r="I1273" s="5">
        <v>100000</v>
      </c>
      <c r="J1273">
        <v>2016</v>
      </c>
      <c r="K1273">
        <v>1</v>
      </c>
      <c r="L1273" t="s">
        <v>3447</v>
      </c>
      <c r="M1273">
        <v>1</v>
      </c>
      <c r="N1273" t="str">
        <f>TEXT(startup_funding[[#This Row],[Date]],"YYYY_MMMM")</f>
        <v>2016 Jan</v>
      </c>
    </row>
    <row r="1274" spans="1:14" x14ac:dyDescent="0.3">
      <c r="A1274">
        <v>2026</v>
      </c>
      <c r="B1274" s="2">
        <v>42376</v>
      </c>
      <c r="C1274" t="s">
        <v>468</v>
      </c>
      <c r="D1274" t="s">
        <v>428</v>
      </c>
      <c r="E1274" t="s">
        <v>3334</v>
      </c>
      <c r="F1274" t="s">
        <v>161</v>
      </c>
      <c r="G1274" t="s">
        <v>3335</v>
      </c>
      <c r="H1274" t="s">
        <v>285</v>
      </c>
      <c r="I1274" s="5">
        <v>180000000</v>
      </c>
      <c r="J1274">
        <v>2016</v>
      </c>
      <c r="K1274">
        <v>1</v>
      </c>
      <c r="L1274" t="s">
        <v>3447</v>
      </c>
      <c r="M1274">
        <v>1</v>
      </c>
      <c r="N1274" t="str">
        <f>TEXT(startup_funding[[#This Row],[Date]],"YYYY_MMMM")</f>
        <v>2016 Jan</v>
      </c>
    </row>
    <row r="1275" spans="1:14" x14ac:dyDescent="0.3">
      <c r="A1275">
        <v>2027</v>
      </c>
      <c r="B1275" s="2">
        <v>42377</v>
      </c>
      <c r="C1275" t="s">
        <v>3336</v>
      </c>
      <c r="D1275" t="s">
        <v>323</v>
      </c>
      <c r="E1275" t="s">
        <v>3337</v>
      </c>
      <c r="F1275" t="s">
        <v>8</v>
      </c>
      <c r="G1275" t="s">
        <v>3338</v>
      </c>
      <c r="H1275" t="s">
        <v>285</v>
      </c>
      <c r="I1275" s="5">
        <v>5000000</v>
      </c>
      <c r="J1275">
        <v>2016</v>
      </c>
      <c r="K1275">
        <v>1</v>
      </c>
      <c r="L1275" t="s">
        <v>3447</v>
      </c>
      <c r="M1275">
        <v>1</v>
      </c>
      <c r="N1275" t="str">
        <f>TEXT(startup_funding[[#This Row],[Date]],"YYYY_MMMM")</f>
        <v>2016 Jan</v>
      </c>
    </row>
    <row r="1276" spans="1:14" x14ac:dyDescent="0.3">
      <c r="A1276">
        <v>2028</v>
      </c>
      <c r="B1276" s="2">
        <v>42377</v>
      </c>
      <c r="C1276" t="s">
        <v>3339</v>
      </c>
      <c r="D1276" t="s">
        <v>428</v>
      </c>
      <c r="E1276" t="s">
        <v>3340</v>
      </c>
      <c r="F1276" t="s">
        <v>8</v>
      </c>
      <c r="G1276" t="s">
        <v>3341</v>
      </c>
      <c r="H1276" t="s">
        <v>82</v>
      </c>
      <c r="I1276" s="5">
        <v>250000</v>
      </c>
      <c r="J1276">
        <v>2016</v>
      </c>
      <c r="K1276">
        <v>1</v>
      </c>
      <c r="L1276" t="s">
        <v>3447</v>
      </c>
      <c r="M1276">
        <v>1</v>
      </c>
      <c r="N1276" t="str">
        <f>TEXT(startup_funding[[#This Row],[Date]],"YYYY_MMMM")</f>
        <v>2016 Jan</v>
      </c>
    </row>
    <row r="1277" spans="1:14" x14ac:dyDescent="0.3">
      <c r="A1277">
        <v>2029</v>
      </c>
      <c r="B1277" s="2">
        <v>42377</v>
      </c>
      <c r="C1277" t="s">
        <v>3342</v>
      </c>
      <c r="D1277" t="s">
        <v>69</v>
      </c>
      <c r="E1277" t="s">
        <v>3343</v>
      </c>
      <c r="F1277" t="s">
        <v>19</v>
      </c>
      <c r="G1277" t="s">
        <v>3344</v>
      </c>
      <c r="H1277" t="s">
        <v>82</v>
      </c>
      <c r="I1277" s="5">
        <v>45000</v>
      </c>
      <c r="J1277">
        <v>2016</v>
      </c>
      <c r="K1277">
        <v>1</v>
      </c>
      <c r="L1277" t="s">
        <v>3447</v>
      </c>
      <c r="M1277">
        <v>1</v>
      </c>
      <c r="N1277" t="str">
        <f>TEXT(startup_funding[[#This Row],[Date]],"YYYY_MMMM")</f>
        <v>2016 Jan</v>
      </c>
    </row>
    <row r="1278" spans="1:14" x14ac:dyDescent="0.3">
      <c r="A1278">
        <v>2032</v>
      </c>
      <c r="B1278" s="2">
        <v>42380</v>
      </c>
      <c r="C1278" t="s">
        <v>2246</v>
      </c>
      <c r="D1278" t="s">
        <v>323</v>
      </c>
      <c r="E1278" t="s">
        <v>3345</v>
      </c>
      <c r="F1278" t="s">
        <v>161</v>
      </c>
      <c r="G1278" t="s">
        <v>3346</v>
      </c>
      <c r="H1278" t="s">
        <v>285</v>
      </c>
      <c r="I1278" s="5">
        <v>5400000</v>
      </c>
      <c r="J1278">
        <v>2016</v>
      </c>
      <c r="K1278">
        <v>1</v>
      </c>
      <c r="L1278" t="s">
        <v>3447</v>
      </c>
      <c r="M1278">
        <v>1</v>
      </c>
      <c r="N1278" t="str">
        <f>TEXT(startup_funding[[#This Row],[Date]],"YYYY_MMMM")</f>
        <v>2016 Jan</v>
      </c>
    </row>
    <row r="1279" spans="1:14" x14ac:dyDescent="0.3">
      <c r="A1279">
        <v>2034</v>
      </c>
      <c r="B1279" s="2">
        <v>42380</v>
      </c>
      <c r="C1279" t="s">
        <v>3347</v>
      </c>
      <c r="D1279" t="s">
        <v>428</v>
      </c>
      <c r="E1279" t="s">
        <v>3348</v>
      </c>
      <c r="F1279" t="s">
        <v>8</v>
      </c>
      <c r="G1279" t="s">
        <v>3349</v>
      </c>
      <c r="H1279" t="s">
        <v>285</v>
      </c>
      <c r="I1279" s="5">
        <v>16500000</v>
      </c>
      <c r="J1279">
        <v>2016</v>
      </c>
      <c r="K1279">
        <v>1</v>
      </c>
      <c r="L1279" t="s">
        <v>3447</v>
      </c>
      <c r="M1279">
        <v>1</v>
      </c>
      <c r="N1279" t="str">
        <f>TEXT(startup_funding[[#This Row],[Date]],"YYYY_MMMM")</f>
        <v>2016 Jan</v>
      </c>
    </row>
    <row r="1280" spans="1:14" x14ac:dyDescent="0.3">
      <c r="A1280">
        <v>2035</v>
      </c>
      <c r="B1280" s="2">
        <v>42380</v>
      </c>
      <c r="C1280" t="s">
        <v>3350</v>
      </c>
      <c r="D1280" t="s">
        <v>323</v>
      </c>
      <c r="E1280" t="s">
        <v>3351</v>
      </c>
      <c r="F1280" t="s">
        <v>8</v>
      </c>
      <c r="G1280" t="s">
        <v>3352</v>
      </c>
      <c r="H1280" t="s">
        <v>82</v>
      </c>
      <c r="I1280" s="5">
        <v>1000000</v>
      </c>
      <c r="J1280">
        <v>2016</v>
      </c>
      <c r="K1280">
        <v>1</v>
      </c>
      <c r="L1280" t="s">
        <v>3447</v>
      </c>
      <c r="M1280">
        <v>1</v>
      </c>
      <c r="N1280" t="str">
        <f>TEXT(startup_funding[[#This Row],[Date]],"YYYY_MMMM")</f>
        <v>2016 Jan</v>
      </c>
    </row>
    <row r="1281" spans="1:14" x14ac:dyDescent="0.3">
      <c r="A1281">
        <v>2037</v>
      </c>
      <c r="B1281" s="2">
        <v>42381</v>
      </c>
      <c r="C1281" t="s">
        <v>1657</v>
      </c>
      <c r="D1281" t="s">
        <v>323</v>
      </c>
      <c r="E1281" t="s">
        <v>1834</v>
      </c>
      <c r="F1281" t="s">
        <v>161</v>
      </c>
      <c r="G1281" t="s">
        <v>3353</v>
      </c>
      <c r="H1281" t="s">
        <v>285</v>
      </c>
      <c r="I1281" s="5">
        <v>100000000</v>
      </c>
      <c r="J1281">
        <v>2016</v>
      </c>
      <c r="K1281">
        <v>1</v>
      </c>
      <c r="L1281" t="s">
        <v>3447</v>
      </c>
      <c r="M1281">
        <v>1</v>
      </c>
      <c r="N1281" t="str">
        <f>TEXT(startup_funding[[#This Row],[Date]],"YYYY_MMMM")</f>
        <v>2016 Jan</v>
      </c>
    </row>
    <row r="1282" spans="1:14" x14ac:dyDescent="0.3">
      <c r="A1282">
        <v>2039</v>
      </c>
      <c r="B1282" s="2">
        <v>42381</v>
      </c>
      <c r="C1282" t="s">
        <v>3354</v>
      </c>
      <c r="D1282" t="s">
        <v>28</v>
      </c>
      <c r="E1282" t="s">
        <v>3355</v>
      </c>
      <c r="F1282" t="s">
        <v>8</v>
      </c>
      <c r="G1282" t="s">
        <v>3356</v>
      </c>
      <c r="H1282" t="s">
        <v>285</v>
      </c>
      <c r="I1282" s="5">
        <v>2300000</v>
      </c>
      <c r="J1282">
        <v>2016</v>
      </c>
      <c r="K1282">
        <v>1</v>
      </c>
      <c r="L1282" t="s">
        <v>3447</v>
      </c>
      <c r="M1282">
        <v>1</v>
      </c>
      <c r="N1282" t="str">
        <f>TEXT(startup_funding[[#This Row],[Date]],"YYYY_MMMM")</f>
        <v>2016 Jan</v>
      </c>
    </row>
    <row r="1283" spans="1:14" x14ac:dyDescent="0.3">
      <c r="A1283">
        <v>2040</v>
      </c>
      <c r="B1283" s="2">
        <v>42381</v>
      </c>
      <c r="C1283" t="s">
        <v>3357</v>
      </c>
      <c r="D1283" t="s">
        <v>428</v>
      </c>
      <c r="E1283" t="s">
        <v>3358</v>
      </c>
      <c r="F1283" t="s">
        <v>19</v>
      </c>
      <c r="G1283" t="s">
        <v>3359</v>
      </c>
      <c r="H1283" t="s">
        <v>82</v>
      </c>
      <c r="I1283" s="5">
        <v>250000</v>
      </c>
      <c r="J1283">
        <v>2016</v>
      </c>
      <c r="K1283">
        <v>1</v>
      </c>
      <c r="L1283" t="s">
        <v>3447</v>
      </c>
      <c r="M1283">
        <v>1</v>
      </c>
      <c r="N1283" t="str">
        <f>TEXT(startup_funding[[#This Row],[Date]],"YYYY_MMMM")</f>
        <v>2016 Jan</v>
      </c>
    </row>
    <row r="1284" spans="1:14" x14ac:dyDescent="0.3">
      <c r="A1284">
        <v>2041</v>
      </c>
      <c r="B1284" s="2">
        <v>42382</v>
      </c>
      <c r="C1284" t="s">
        <v>1942</v>
      </c>
      <c r="D1284" t="s">
        <v>428</v>
      </c>
      <c r="E1284" t="s">
        <v>3360</v>
      </c>
      <c r="F1284" t="s">
        <v>19</v>
      </c>
      <c r="G1284" t="s">
        <v>3361</v>
      </c>
      <c r="H1284" t="s">
        <v>285</v>
      </c>
      <c r="I1284" s="5">
        <v>145000000</v>
      </c>
      <c r="J1284">
        <v>2016</v>
      </c>
      <c r="K1284">
        <v>1</v>
      </c>
      <c r="L1284" t="s">
        <v>3447</v>
      </c>
      <c r="M1284">
        <v>1</v>
      </c>
      <c r="N1284" t="str">
        <f>TEXT(startup_funding[[#This Row],[Date]],"YYYY_MMMM")</f>
        <v>2016 Jan</v>
      </c>
    </row>
    <row r="1285" spans="1:14" x14ac:dyDescent="0.3">
      <c r="A1285">
        <v>2042</v>
      </c>
      <c r="B1285" s="2">
        <v>42382</v>
      </c>
      <c r="C1285" t="s">
        <v>3362</v>
      </c>
      <c r="D1285" t="s">
        <v>428</v>
      </c>
      <c r="E1285" t="s">
        <v>3363</v>
      </c>
      <c r="F1285" t="s">
        <v>8</v>
      </c>
      <c r="G1285" t="s">
        <v>3364</v>
      </c>
      <c r="H1285" t="s">
        <v>82</v>
      </c>
      <c r="I1285" s="5">
        <v>100000</v>
      </c>
      <c r="J1285">
        <v>2016</v>
      </c>
      <c r="K1285">
        <v>1</v>
      </c>
      <c r="L1285" t="s">
        <v>3447</v>
      </c>
      <c r="M1285">
        <v>1</v>
      </c>
      <c r="N1285" t="str">
        <f>TEXT(startup_funding[[#This Row],[Date]],"YYYY_MMMM")</f>
        <v>2016 Jan</v>
      </c>
    </row>
    <row r="1286" spans="1:14" x14ac:dyDescent="0.3">
      <c r="A1286">
        <v>2043</v>
      </c>
      <c r="B1286" s="2">
        <v>42382</v>
      </c>
      <c r="C1286" t="s">
        <v>3365</v>
      </c>
      <c r="D1286" t="s">
        <v>428</v>
      </c>
      <c r="E1286" t="s">
        <v>3366</v>
      </c>
      <c r="F1286" t="s">
        <v>17</v>
      </c>
      <c r="G1286" t="s">
        <v>2140</v>
      </c>
      <c r="H1286" t="s">
        <v>82</v>
      </c>
      <c r="I1286" s="5">
        <v>240000</v>
      </c>
      <c r="J1286">
        <v>2016</v>
      </c>
      <c r="K1286">
        <v>1</v>
      </c>
      <c r="L1286" t="s">
        <v>3447</v>
      </c>
      <c r="M1286">
        <v>1</v>
      </c>
      <c r="N1286" t="str">
        <f>TEXT(startup_funding[[#This Row],[Date]],"YYYY_MMMM")</f>
        <v>2016 Jan</v>
      </c>
    </row>
    <row r="1287" spans="1:14" x14ac:dyDescent="0.3">
      <c r="A1287">
        <v>2045</v>
      </c>
      <c r="B1287" s="2">
        <v>42382</v>
      </c>
      <c r="C1287" t="s">
        <v>3367</v>
      </c>
      <c r="D1287" t="s">
        <v>216</v>
      </c>
      <c r="E1287" t="s">
        <v>3368</v>
      </c>
      <c r="F1287" t="s">
        <v>19</v>
      </c>
      <c r="G1287" t="s">
        <v>2712</v>
      </c>
      <c r="H1287" t="s">
        <v>285</v>
      </c>
      <c r="I1287" s="5">
        <v>4000000</v>
      </c>
      <c r="J1287">
        <v>2016</v>
      </c>
      <c r="K1287">
        <v>1</v>
      </c>
      <c r="L1287" t="s">
        <v>3447</v>
      </c>
      <c r="M1287">
        <v>1</v>
      </c>
      <c r="N1287" t="str">
        <f>TEXT(startup_funding[[#This Row],[Date]],"YYYY_MMMM")</f>
        <v>2016 Jan</v>
      </c>
    </row>
    <row r="1288" spans="1:14" x14ac:dyDescent="0.3">
      <c r="A1288">
        <v>2049</v>
      </c>
      <c r="B1288" s="2">
        <v>42383</v>
      </c>
      <c r="C1288" t="s">
        <v>3369</v>
      </c>
      <c r="D1288" t="s">
        <v>428</v>
      </c>
      <c r="E1288" t="s">
        <v>3370</v>
      </c>
      <c r="F1288" t="s">
        <v>161</v>
      </c>
      <c r="G1288" t="s">
        <v>1875</v>
      </c>
      <c r="H1288" t="s">
        <v>82</v>
      </c>
      <c r="I1288" s="5">
        <v>520000</v>
      </c>
      <c r="J1288">
        <v>2016</v>
      </c>
      <c r="K1288">
        <v>1</v>
      </c>
      <c r="L1288" t="s">
        <v>3447</v>
      </c>
      <c r="M1288">
        <v>1</v>
      </c>
      <c r="N1288" t="str">
        <f>TEXT(startup_funding[[#This Row],[Date]],"YYYY_MMMM")</f>
        <v>2016 Jan</v>
      </c>
    </row>
    <row r="1289" spans="1:14" x14ac:dyDescent="0.3">
      <c r="A1289">
        <v>2052</v>
      </c>
      <c r="B1289" s="2">
        <v>42384</v>
      </c>
      <c r="C1289" t="s">
        <v>1886</v>
      </c>
      <c r="D1289" t="s">
        <v>428</v>
      </c>
      <c r="E1289" t="s">
        <v>3371</v>
      </c>
      <c r="F1289" t="s">
        <v>161</v>
      </c>
      <c r="G1289" t="s">
        <v>3372</v>
      </c>
      <c r="H1289" t="s">
        <v>82</v>
      </c>
      <c r="I1289" s="5">
        <v>200000</v>
      </c>
      <c r="J1289">
        <v>2016</v>
      </c>
      <c r="K1289">
        <v>1</v>
      </c>
      <c r="L1289" t="s">
        <v>3447</v>
      </c>
      <c r="M1289">
        <v>1</v>
      </c>
      <c r="N1289" t="str">
        <f>TEXT(startup_funding[[#This Row],[Date]],"YYYY_MMMM")</f>
        <v>2016 Jan</v>
      </c>
    </row>
    <row r="1290" spans="1:14" x14ac:dyDescent="0.3">
      <c r="A1290">
        <v>2058</v>
      </c>
      <c r="B1290" s="2">
        <v>42387</v>
      </c>
      <c r="C1290" t="s">
        <v>3095</v>
      </c>
      <c r="D1290" t="s">
        <v>428</v>
      </c>
      <c r="E1290" t="s">
        <v>3373</v>
      </c>
      <c r="F1290" t="s">
        <v>17</v>
      </c>
      <c r="G1290" t="s">
        <v>3374</v>
      </c>
      <c r="H1290" t="s">
        <v>285</v>
      </c>
      <c r="I1290" s="5">
        <v>6000000</v>
      </c>
      <c r="J1290">
        <v>2016</v>
      </c>
      <c r="K1290">
        <v>1</v>
      </c>
      <c r="L1290" t="s">
        <v>3447</v>
      </c>
      <c r="M1290">
        <v>1</v>
      </c>
      <c r="N1290" t="str">
        <f>TEXT(startup_funding[[#This Row],[Date]],"YYYY_MMMM")</f>
        <v>2016 Jan</v>
      </c>
    </row>
    <row r="1291" spans="1:14" x14ac:dyDescent="0.3">
      <c r="A1291">
        <v>2059</v>
      </c>
      <c r="B1291" s="2">
        <v>42388</v>
      </c>
      <c r="C1291" t="s">
        <v>879</v>
      </c>
      <c r="D1291" t="s">
        <v>428</v>
      </c>
      <c r="E1291" t="s">
        <v>3375</v>
      </c>
      <c r="F1291" t="s">
        <v>8</v>
      </c>
      <c r="G1291" t="s">
        <v>3376</v>
      </c>
      <c r="H1291" t="s">
        <v>285</v>
      </c>
      <c r="I1291" s="5">
        <v>35000000</v>
      </c>
      <c r="J1291">
        <v>2016</v>
      </c>
      <c r="K1291">
        <v>1</v>
      </c>
      <c r="L1291" t="s">
        <v>3447</v>
      </c>
      <c r="M1291">
        <v>1</v>
      </c>
      <c r="N1291" t="str">
        <f>TEXT(startup_funding[[#This Row],[Date]],"YYYY_MMMM")</f>
        <v>2016 Jan</v>
      </c>
    </row>
    <row r="1292" spans="1:14" x14ac:dyDescent="0.3">
      <c r="A1292">
        <v>2063</v>
      </c>
      <c r="B1292" s="2">
        <v>42388</v>
      </c>
      <c r="C1292" t="s">
        <v>3377</v>
      </c>
      <c r="D1292" t="s">
        <v>323</v>
      </c>
      <c r="E1292" t="s">
        <v>3378</v>
      </c>
      <c r="F1292" t="s">
        <v>17</v>
      </c>
      <c r="G1292" t="s">
        <v>3379</v>
      </c>
      <c r="H1292" t="s">
        <v>285</v>
      </c>
      <c r="I1292" s="5">
        <v>1400000</v>
      </c>
      <c r="J1292">
        <v>2016</v>
      </c>
      <c r="K1292">
        <v>1</v>
      </c>
      <c r="L1292" t="s">
        <v>3447</v>
      </c>
      <c r="M1292">
        <v>1</v>
      </c>
      <c r="N1292" t="str">
        <f>TEXT(startup_funding[[#This Row],[Date]],"YYYY_MMMM")</f>
        <v>2016 Jan</v>
      </c>
    </row>
    <row r="1293" spans="1:14" x14ac:dyDescent="0.3">
      <c r="A1293">
        <v>2064</v>
      </c>
      <c r="B1293" s="2">
        <v>42388</v>
      </c>
      <c r="C1293" t="s">
        <v>211</v>
      </c>
      <c r="D1293" t="s">
        <v>28</v>
      </c>
      <c r="E1293" t="s">
        <v>3380</v>
      </c>
      <c r="F1293" t="s">
        <v>19</v>
      </c>
      <c r="G1293" t="s">
        <v>3381</v>
      </c>
      <c r="H1293" t="s">
        <v>285</v>
      </c>
      <c r="I1293" s="5">
        <v>5000000</v>
      </c>
      <c r="J1293">
        <v>2016</v>
      </c>
      <c r="K1293">
        <v>1</v>
      </c>
      <c r="L1293" t="s">
        <v>3447</v>
      </c>
      <c r="M1293">
        <v>1</v>
      </c>
      <c r="N1293" t="str">
        <f>TEXT(startup_funding[[#This Row],[Date]],"YYYY_MMMM")</f>
        <v>2016 Jan</v>
      </c>
    </row>
    <row r="1294" spans="1:14" x14ac:dyDescent="0.3">
      <c r="A1294">
        <v>2065</v>
      </c>
      <c r="B1294" s="2">
        <v>42388</v>
      </c>
      <c r="C1294" t="s">
        <v>3382</v>
      </c>
      <c r="D1294" t="s">
        <v>428</v>
      </c>
      <c r="E1294" t="s">
        <v>3383</v>
      </c>
      <c r="F1294" t="s">
        <v>17</v>
      </c>
      <c r="G1294" t="s">
        <v>3384</v>
      </c>
      <c r="H1294" t="s">
        <v>82</v>
      </c>
      <c r="I1294" s="5">
        <v>445000</v>
      </c>
      <c r="J1294">
        <v>2016</v>
      </c>
      <c r="K1294">
        <v>1</v>
      </c>
      <c r="L1294" t="s">
        <v>3447</v>
      </c>
      <c r="M1294">
        <v>1</v>
      </c>
      <c r="N1294" t="str">
        <f>TEXT(startup_funding[[#This Row],[Date]],"YYYY_MMMM")</f>
        <v>2016 Jan</v>
      </c>
    </row>
    <row r="1295" spans="1:14" x14ac:dyDescent="0.3">
      <c r="A1295">
        <v>2066</v>
      </c>
      <c r="B1295" s="2">
        <v>42388</v>
      </c>
      <c r="C1295" t="s">
        <v>3385</v>
      </c>
      <c r="D1295" t="s">
        <v>3547</v>
      </c>
      <c r="E1295" t="s">
        <v>3386</v>
      </c>
      <c r="F1295" t="s">
        <v>22</v>
      </c>
      <c r="G1295" t="s">
        <v>3387</v>
      </c>
      <c r="H1295" t="s">
        <v>285</v>
      </c>
      <c r="I1295" s="5">
        <v>3500000</v>
      </c>
      <c r="J1295">
        <v>2016</v>
      </c>
      <c r="K1295">
        <v>1</v>
      </c>
      <c r="L1295" t="s">
        <v>3447</v>
      </c>
      <c r="M1295">
        <v>1</v>
      </c>
      <c r="N1295" t="str">
        <f>TEXT(startup_funding[[#This Row],[Date]],"YYYY_MMMM")</f>
        <v>2016 Jan</v>
      </c>
    </row>
    <row r="1296" spans="1:14" x14ac:dyDescent="0.3">
      <c r="A1296">
        <v>2068</v>
      </c>
      <c r="B1296" s="2">
        <v>42389</v>
      </c>
      <c r="C1296" t="s">
        <v>3388</v>
      </c>
      <c r="D1296" t="s">
        <v>323</v>
      </c>
      <c r="E1296" t="s">
        <v>3389</v>
      </c>
      <c r="F1296" t="s">
        <v>17</v>
      </c>
      <c r="G1296" t="s">
        <v>821</v>
      </c>
      <c r="H1296" t="s">
        <v>285</v>
      </c>
      <c r="I1296" s="5">
        <v>1800000</v>
      </c>
      <c r="J1296">
        <v>2016</v>
      </c>
      <c r="K1296">
        <v>1</v>
      </c>
      <c r="L1296" t="s">
        <v>3447</v>
      </c>
      <c r="M1296">
        <v>1</v>
      </c>
      <c r="N1296" t="str">
        <f>TEXT(startup_funding[[#This Row],[Date]],"YYYY_MMMM")</f>
        <v>2016 Jan</v>
      </c>
    </row>
    <row r="1297" spans="1:14" x14ac:dyDescent="0.3">
      <c r="A1297">
        <v>2069</v>
      </c>
      <c r="B1297" s="2">
        <v>42389</v>
      </c>
      <c r="C1297" t="s">
        <v>3390</v>
      </c>
      <c r="D1297" t="s">
        <v>323</v>
      </c>
      <c r="E1297" t="s">
        <v>3391</v>
      </c>
      <c r="F1297" t="s">
        <v>19</v>
      </c>
      <c r="G1297" t="s">
        <v>614</v>
      </c>
      <c r="H1297" t="s">
        <v>285</v>
      </c>
      <c r="I1297" s="5">
        <v>20000000</v>
      </c>
      <c r="J1297">
        <v>2016</v>
      </c>
      <c r="K1297">
        <v>1</v>
      </c>
      <c r="L1297" t="s">
        <v>3447</v>
      </c>
      <c r="M1297">
        <v>1</v>
      </c>
      <c r="N1297" t="str">
        <f>TEXT(startup_funding[[#This Row],[Date]],"YYYY_MMMM")</f>
        <v>2016 Jan</v>
      </c>
    </row>
    <row r="1298" spans="1:14" x14ac:dyDescent="0.3">
      <c r="A1298">
        <v>2070</v>
      </c>
      <c r="B1298" s="2">
        <v>42389</v>
      </c>
      <c r="C1298" t="s">
        <v>3392</v>
      </c>
      <c r="D1298" t="s">
        <v>323</v>
      </c>
      <c r="E1298" t="s">
        <v>3393</v>
      </c>
      <c r="F1298" t="s">
        <v>17</v>
      </c>
      <c r="G1298" t="s">
        <v>3394</v>
      </c>
      <c r="H1298" t="s">
        <v>285</v>
      </c>
      <c r="I1298" s="5">
        <v>4000000</v>
      </c>
      <c r="J1298">
        <v>2016</v>
      </c>
      <c r="K1298">
        <v>1</v>
      </c>
      <c r="L1298" t="s">
        <v>3447</v>
      </c>
      <c r="M1298">
        <v>1</v>
      </c>
      <c r="N1298" t="str">
        <f>TEXT(startup_funding[[#This Row],[Date]],"YYYY_MMMM")</f>
        <v>2016 Jan</v>
      </c>
    </row>
    <row r="1299" spans="1:14" x14ac:dyDescent="0.3">
      <c r="A1299">
        <v>2071</v>
      </c>
      <c r="B1299" s="2">
        <v>42389</v>
      </c>
      <c r="C1299" t="s">
        <v>3395</v>
      </c>
      <c r="D1299" t="s">
        <v>428</v>
      </c>
      <c r="E1299" t="s">
        <v>3396</v>
      </c>
      <c r="F1299" t="s">
        <v>19</v>
      </c>
      <c r="G1299" t="s">
        <v>3397</v>
      </c>
      <c r="H1299" t="s">
        <v>82</v>
      </c>
      <c r="I1299" s="5">
        <v>40000</v>
      </c>
      <c r="J1299">
        <v>2016</v>
      </c>
      <c r="K1299">
        <v>1</v>
      </c>
      <c r="L1299" t="s">
        <v>3447</v>
      </c>
      <c r="M1299">
        <v>1</v>
      </c>
      <c r="N1299" t="str">
        <f>TEXT(startup_funding[[#This Row],[Date]],"YYYY_MMMM")</f>
        <v>2016 Jan</v>
      </c>
    </row>
    <row r="1300" spans="1:14" x14ac:dyDescent="0.3">
      <c r="A1300">
        <v>2074</v>
      </c>
      <c r="B1300" s="2">
        <v>42390</v>
      </c>
      <c r="C1300" t="s">
        <v>1123</v>
      </c>
      <c r="D1300" t="s">
        <v>428</v>
      </c>
      <c r="E1300" t="s">
        <v>3398</v>
      </c>
      <c r="F1300" t="s">
        <v>8</v>
      </c>
      <c r="G1300" t="s">
        <v>3399</v>
      </c>
      <c r="H1300" t="s">
        <v>82</v>
      </c>
      <c r="I1300" s="5">
        <v>500000</v>
      </c>
      <c r="J1300">
        <v>2016</v>
      </c>
      <c r="K1300">
        <v>1</v>
      </c>
      <c r="L1300" t="s">
        <v>3447</v>
      </c>
      <c r="M1300">
        <v>1</v>
      </c>
      <c r="N1300" t="str">
        <f>TEXT(startup_funding[[#This Row],[Date]],"YYYY_MMMM")</f>
        <v>2016 Jan</v>
      </c>
    </row>
    <row r="1301" spans="1:14" x14ac:dyDescent="0.3">
      <c r="A1301">
        <v>2075</v>
      </c>
      <c r="B1301" s="2">
        <v>42390</v>
      </c>
      <c r="C1301" t="s">
        <v>2207</v>
      </c>
      <c r="D1301" t="s">
        <v>428</v>
      </c>
      <c r="E1301" t="s">
        <v>1232</v>
      </c>
      <c r="F1301" t="s">
        <v>59</v>
      </c>
      <c r="G1301" t="s">
        <v>3400</v>
      </c>
      <c r="H1301" t="s">
        <v>285</v>
      </c>
      <c r="I1301" s="5">
        <v>2200000</v>
      </c>
      <c r="J1301">
        <v>2016</v>
      </c>
      <c r="K1301">
        <v>1</v>
      </c>
      <c r="L1301" t="s">
        <v>3447</v>
      </c>
      <c r="M1301">
        <v>1</v>
      </c>
      <c r="N1301" t="str">
        <f>TEXT(startup_funding[[#This Row],[Date]],"YYYY_MMMM")</f>
        <v>2016 Jan</v>
      </c>
    </row>
    <row r="1302" spans="1:14" x14ac:dyDescent="0.3">
      <c r="A1302">
        <v>2076</v>
      </c>
      <c r="B1302" s="2">
        <v>42390</v>
      </c>
      <c r="C1302" t="s">
        <v>3561</v>
      </c>
      <c r="D1302" t="s">
        <v>428</v>
      </c>
      <c r="E1302" t="s">
        <v>1871</v>
      </c>
      <c r="F1302" t="s">
        <v>19</v>
      </c>
      <c r="G1302" t="s">
        <v>3401</v>
      </c>
      <c r="H1302" t="s">
        <v>285</v>
      </c>
      <c r="I1302" s="5">
        <v>15000000</v>
      </c>
      <c r="J1302">
        <v>2016</v>
      </c>
      <c r="K1302">
        <v>1</v>
      </c>
      <c r="L1302" t="s">
        <v>3447</v>
      </c>
      <c r="M1302">
        <v>1</v>
      </c>
      <c r="N1302" t="str">
        <f>TEXT(startup_funding[[#This Row],[Date]],"YYYY_MMMM")</f>
        <v>2016 Jan</v>
      </c>
    </row>
    <row r="1303" spans="1:14" x14ac:dyDescent="0.3">
      <c r="A1303">
        <v>2077</v>
      </c>
      <c r="B1303" s="2">
        <v>42390</v>
      </c>
      <c r="C1303" t="s">
        <v>3402</v>
      </c>
      <c r="D1303" t="s">
        <v>28</v>
      </c>
      <c r="E1303" t="s">
        <v>3403</v>
      </c>
      <c r="F1303" t="s">
        <v>8</v>
      </c>
      <c r="G1303" t="s">
        <v>3404</v>
      </c>
      <c r="H1303" t="s">
        <v>285</v>
      </c>
      <c r="I1303" s="5">
        <v>3000000</v>
      </c>
      <c r="J1303">
        <v>2016</v>
      </c>
      <c r="K1303">
        <v>1</v>
      </c>
      <c r="L1303" t="s">
        <v>3447</v>
      </c>
      <c r="M1303">
        <v>1</v>
      </c>
      <c r="N1303" t="str">
        <f>TEXT(startup_funding[[#This Row],[Date]],"YYYY_MMMM")</f>
        <v>2016 Jan</v>
      </c>
    </row>
    <row r="1304" spans="1:14" x14ac:dyDescent="0.3">
      <c r="A1304">
        <v>2078</v>
      </c>
      <c r="B1304" s="2">
        <v>42391</v>
      </c>
      <c r="C1304" t="s">
        <v>3405</v>
      </c>
      <c r="D1304" t="s">
        <v>428</v>
      </c>
      <c r="E1304" t="s">
        <v>3406</v>
      </c>
      <c r="F1304" t="s">
        <v>3407</v>
      </c>
      <c r="G1304" t="s">
        <v>3408</v>
      </c>
      <c r="H1304" t="s">
        <v>82</v>
      </c>
      <c r="I1304" s="5">
        <v>200000</v>
      </c>
      <c r="J1304">
        <v>2016</v>
      </c>
      <c r="K1304">
        <v>1</v>
      </c>
      <c r="L1304" t="s">
        <v>3447</v>
      </c>
      <c r="M1304">
        <v>1</v>
      </c>
      <c r="N1304" t="str">
        <f>TEXT(startup_funding[[#This Row],[Date]],"YYYY_MMMM")</f>
        <v>2016 Jan</v>
      </c>
    </row>
    <row r="1305" spans="1:14" x14ac:dyDescent="0.3">
      <c r="A1305">
        <v>2080</v>
      </c>
      <c r="B1305" s="2">
        <v>42391</v>
      </c>
      <c r="C1305" t="s">
        <v>3409</v>
      </c>
      <c r="D1305" t="s">
        <v>323</v>
      </c>
      <c r="E1305" t="s">
        <v>3410</v>
      </c>
      <c r="F1305" t="s">
        <v>8</v>
      </c>
      <c r="G1305" t="s">
        <v>3411</v>
      </c>
      <c r="H1305" t="s">
        <v>285</v>
      </c>
      <c r="I1305" s="5">
        <v>7200000</v>
      </c>
      <c r="J1305">
        <v>2016</v>
      </c>
      <c r="K1305">
        <v>1</v>
      </c>
      <c r="L1305" t="s">
        <v>3447</v>
      </c>
      <c r="M1305">
        <v>1</v>
      </c>
      <c r="N1305" t="str">
        <f>TEXT(startup_funding[[#This Row],[Date]],"YYYY_MMMM")</f>
        <v>2016 Jan</v>
      </c>
    </row>
    <row r="1306" spans="1:14" x14ac:dyDescent="0.3">
      <c r="A1306">
        <v>2083</v>
      </c>
      <c r="B1306" s="2">
        <v>42391</v>
      </c>
      <c r="C1306" t="s">
        <v>3412</v>
      </c>
      <c r="D1306" t="s">
        <v>28</v>
      </c>
      <c r="E1306" t="s">
        <v>3413</v>
      </c>
      <c r="F1306" t="s">
        <v>8</v>
      </c>
      <c r="G1306" t="s">
        <v>979</v>
      </c>
      <c r="H1306" t="s">
        <v>82</v>
      </c>
      <c r="I1306" s="5">
        <v>515000</v>
      </c>
      <c r="J1306">
        <v>2016</v>
      </c>
      <c r="K1306">
        <v>1</v>
      </c>
      <c r="L1306" t="s">
        <v>3447</v>
      </c>
      <c r="M1306">
        <v>1</v>
      </c>
      <c r="N1306" t="str">
        <f>TEXT(startup_funding[[#This Row],[Date]],"YYYY_MMMM")</f>
        <v>2016 Jan</v>
      </c>
    </row>
    <row r="1307" spans="1:14" x14ac:dyDescent="0.3">
      <c r="A1307">
        <v>2084</v>
      </c>
      <c r="B1307" s="2">
        <v>42391</v>
      </c>
      <c r="C1307" t="s">
        <v>3414</v>
      </c>
      <c r="D1307" t="s">
        <v>28</v>
      </c>
      <c r="E1307" t="s">
        <v>3415</v>
      </c>
      <c r="F1307" t="s">
        <v>19</v>
      </c>
      <c r="G1307" t="s">
        <v>3416</v>
      </c>
      <c r="H1307" t="s">
        <v>285</v>
      </c>
      <c r="I1307" s="5">
        <v>35000000</v>
      </c>
      <c r="J1307">
        <v>2016</v>
      </c>
      <c r="K1307">
        <v>1</v>
      </c>
      <c r="L1307" t="s">
        <v>3447</v>
      </c>
      <c r="M1307">
        <v>1</v>
      </c>
      <c r="N1307" t="str">
        <f>TEXT(startup_funding[[#This Row],[Date]],"YYYY_MMMM")</f>
        <v>2016 Jan</v>
      </c>
    </row>
    <row r="1308" spans="1:14" x14ac:dyDescent="0.3">
      <c r="A1308">
        <v>2085</v>
      </c>
      <c r="B1308" s="2">
        <v>42391</v>
      </c>
      <c r="C1308" t="s">
        <v>1135</v>
      </c>
      <c r="D1308" t="s">
        <v>28</v>
      </c>
      <c r="E1308" t="s">
        <v>3417</v>
      </c>
      <c r="F1308" t="s">
        <v>8</v>
      </c>
      <c r="G1308" t="s">
        <v>3418</v>
      </c>
      <c r="H1308" t="s">
        <v>285</v>
      </c>
      <c r="I1308" s="5">
        <v>30000000</v>
      </c>
      <c r="J1308">
        <v>2016</v>
      </c>
      <c r="K1308">
        <v>1</v>
      </c>
      <c r="L1308" t="s">
        <v>3447</v>
      </c>
      <c r="M1308">
        <v>1</v>
      </c>
      <c r="N1308" t="str">
        <f>TEXT(startup_funding[[#This Row],[Date]],"YYYY_MMMM")</f>
        <v>2016 Jan</v>
      </c>
    </row>
    <row r="1309" spans="1:14" x14ac:dyDescent="0.3">
      <c r="A1309">
        <v>2087</v>
      </c>
      <c r="B1309" s="2">
        <v>42394</v>
      </c>
      <c r="C1309" t="s">
        <v>3419</v>
      </c>
      <c r="D1309" t="s">
        <v>428</v>
      </c>
      <c r="E1309" t="s">
        <v>3420</v>
      </c>
      <c r="F1309" t="s">
        <v>19</v>
      </c>
      <c r="G1309" t="s">
        <v>385</v>
      </c>
      <c r="H1309" t="s">
        <v>82</v>
      </c>
      <c r="I1309" s="5">
        <v>150000</v>
      </c>
      <c r="J1309">
        <v>2016</v>
      </c>
      <c r="K1309">
        <v>1</v>
      </c>
      <c r="L1309" t="s">
        <v>3447</v>
      </c>
      <c r="M1309">
        <v>1</v>
      </c>
      <c r="N1309" t="str">
        <f>TEXT(startup_funding[[#This Row],[Date]],"YYYY_MMMM")</f>
        <v>2016 Jan</v>
      </c>
    </row>
    <row r="1310" spans="1:14" x14ac:dyDescent="0.3">
      <c r="A1310">
        <v>2088</v>
      </c>
      <c r="B1310" s="2">
        <v>42394</v>
      </c>
      <c r="C1310" t="s">
        <v>1308</v>
      </c>
      <c r="D1310" t="s">
        <v>428</v>
      </c>
      <c r="E1310" t="s">
        <v>3421</v>
      </c>
      <c r="F1310" t="s">
        <v>161</v>
      </c>
      <c r="G1310" t="s">
        <v>3422</v>
      </c>
      <c r="H1310" t="s">
        <v>285</v>
      </c>
      <c r="I1310" s="5">
        <v>21000000</v>
      </c>
      <c r="J1310">
        <v>2016</v>
      </c>
      <c r="K1310">
        <v>1</v>
      </c>
      <c r="L1310" t="s">
        <v>3447</v>
      </c>
      <c r="M1310">
        <v>1</v>
      </c>
      <c r="N1310" t="str">
        <f>TEXT(startup_funding[[#This Row],[Date]],"YYYY_MMMM")</f>
        <v>2016 Jan</v>
      </c>
    </row>
    <row r="1311" spans="1:14" x14ac:dyDescent="0.3">
      <c r="A1311">
        <v>2091</v>
      </c>
      <c r="B1311" s="2">
        <v>42396</v>
      </c>
      <c r="C1311" t="s">
        <v>3423</v>
      </c>
      <c r="D1311" t="s">
        <v>323</v>
      </c>
      <c r="E1311" t="s">
        <v>3112</v>
      </c>
      <c r="F1311" t="s">
        <v>161</v>
      </c>
      <c r="G1311" t="s">
        <v>3424</v>
      </c>
      <c r="H1311" t="s">
        <v>285</v>
      </c>
      <c r="I1311" s="5">
        <v>4000000</v>
      </c>
      <c r="J1311">
        <v>2016</v>
      </c>
      <c r="K1311">
        <v>1</v>
      </c>
      <c r="L1311" t="s">
        <v>3447</v>
      </c>
      <c r="M1311">
        <v>1</v>
      </c>
      <c r="N1311" t="str">
        <f>TEXT(startup_funding[[#This Row],[Date]],"YYYY_MMMM")</f>
        <v>2016 Jan</v>
      </c>
    </row>
    <row r="1312" spans="1:14" x14ac:dyDescent="0.3">
      <c r="A1312">
        <v>2094</v>
      </c>
      <c r="B1312" s="2">
        <v>42397</v>
      </c>
      <c r="C1312" t="s">
        <v>3425</v>
      </c>
      <c r="D1312" t="s">
        <v>28</v>
      </c>
      <c r="E1312" t="s">
        <v>3426</v>
      </c>
      <c r="F1312" t="s">
        <v>123</v>
      </c>
      <c r="G1312" t="s">
        <v>3427</v>
      </c>
      <c r="H1312" t="s">
        <v>82</v>
      </c>
      <c r="I1312" s="5">
        <v>1000000</v>
      </c>
      <c r="J1312">
        <v>2016</v>
      </c>
      <c r="K1312">
        <v>1</v>
      </c>
      <c r="L1312" t="s">
        <v>3447</v>
      </c>
      <c r="M1312">
        <v>1</v>
      </c>
      <c r="N1312" t="str">
        <f>TEXT(startup_funding[[#This Row],[Date]],"YYYY_MMMM")</f>
        <v>2016 Jan</v>
      </c>
    </row>
    <row r="1313" spans="1:14" x14ac:dyDescent="0.3">
      <c r="A1313">
        <v>2095</v>
      </c>
      <c r="B1313" s="2">
        <v>42397</v>
      </c>
      <c r="C1313" t="s">
        <v>3428</v>
      </c>
      <c r="D1313" t="s">
        <v>2823</v>
      </c>
      <c r="E1313" t="s">
        <v>3429</v>
      </c>
      <c r="F1313" t="s">
        <v>19</v>
      </c>
      <c r="G1313" t="s">
        <v>3430</v>
      </c>
      <c r="H1313" t="s">
        <v>82</v>
      </c>
      <c r="I1313" s="5">
        <v>370000</v>
      </c>
      <c r="J1313">
        <v>2016</v>
      </c>
      <c r="K1313">
        <v>1</v>
      </c>
      <c r="L1313" t="s">
        <v>3447</v>
      </c>
      <c r="M1313">
        <v>1</v>
      </c>
      <c r="N1313" t="str">
        <f>TEXT(startup_funding[[#This Row],[Date]],"YYYY_MMMM")</f>
        <v>2016 Jan</v>
      </c>
    </row>
    <row r="1314" spans="1:14" x14ac:dyDescent="0.3">
      <c r="A1314">
        <v>2099</v>
      </c>
      <c r="B1314" s="2">
        <v>42398</v>
      </c>
      <c r="C1314" t="s">
        <v>3431</v>
      </c>
      <c r="D1314" t="s">
        <v>428</v>
      </c>
      <c r="E1314" t="s">
        <v>3432</v>
      </c>
      <c r="F1314" t="s">
        <v>3433</v>
      </c>
      <c r="G1314" t="s">
        <v>2449</v>
      </c>
      <c r="H1314" t="s">
        <v>82</v>
      </c>
      <c r="I1314" s="5">
        <v>160000</v>
      </c>
      <c r="J1314">
        <v>2016</v>
      </c>
      <c r="K1314">
        <v>1</v>
      </c>
      <c r="L1314" t="s">
        <v>3447</v>
      </c>
      <c r="M1314">
        <v>1</v>
      </c>
      <c r="N1314" t="str">
        <f>TEXT(startup_funding[[#This Row],[Date]],"YYYY_MMMM")</f>
        <v>2016 Jan</v>
      </c>
    </row>
    <row r="1315" spans="1:14" x14ac:dyDescent="0.3">
      <c r="A1315">
        <v>2101</v>
      </c>
      <c r="B1315" s="2">
        <v>42398</v>
      </c>
      <c r="C1315" t="s">
        <v>3434</v>
      </c>
      <c r="D1315" t="s">
        <v>428</v>
      </c>
      <c r="E1315" t="s">
        <v>3435</v>
      </c>
      <c r="F1315" t="s">
        <v>8</v>
      </c>
      <c r="G1315" t="s">
        <v>3436</v>
      </c>
      <c r="H1315" t="s">
        <v>82</v>
      </c>
      <c r="I1315" s="5">
        <v>185000</v>
      </c>
      <c r="J1315">
        <v>2016</v>
      </c>
      <c r="K1315">
        <v>1</v>
      </c>
      <c r="L1315" t="s">
        <v>3447</v>
      </c>
      <c r="M1315">
        <v>1</v>
      </c>
      <c r="N1315" t="str">
        <f>TEXT(startup_funding[[#This Row],[Date]],"YYYY_MMMM")</f>
        <v>2016 Jan</v>
      </c>
    </row>
    <row r="1316" spans="1:14" x14ac:dyDescent="0.3">
      <c r="A1316">
        <v>2102</v>
      </c>
      <c r="B1316" s="2">
        <v>42398</v>
      </c>
      <c r="C1316" t="s">
        <v>3347</v>
      </c>
      <c r="D1316" t="s">
        <v>428</v>
      </c>
      <c r="E1316" t="s">
        <v>3437</v>
      </c>
      <c r="F1316" t="s">
        <v>8</v>
      </c>
      <c r="G1316" t="s">
        <v>3438</v>
      </c>
      <c r="H1316" t="s">
        <v>285</v>
      </c>
      <c r="I1316" s="5">
        <v>17000000</v>
      </c>
      <c r="J1316">
        <v>2016</v>
      </c>
      <c r="K1316">
        <v>1</v>
      </c>
      <c r="L1316" t="s">
        <v>3447</v>
      </c>
      <c r="M1316">
        <v>1</v>
      </c>
      <c r="N1316" t="str">
        <f>TEXT(startup_funding[[#This Row],[Date]],"YYYY_MMMM")</f>
        <v>2016 Jan</v>
      </c>
    </row>
    <row r="1317" spans="1:14" x14ac:dyDescent="0.3">
      <c r="A1317">
        <v>2103</v>
      </c>
      <c r="B1317" s="2">
        <v>42398</v>
      </c>
      <c r="C1317" t="s">
        <v>1980</v>
      </c>
      <c r="D1317" t="s">
        <v>323</v>
      </c>
      <c r="E1317" t="s">
        <v>3439</v>
      </c>
      <c r="F1317" t="s">
        <v>19</v>
      </c>
      <c r="G1317" t="s">
        <v>3440</v>
      </c>
      <c r="H1317" t="s">
        <v>285</v>
      </c>
      <c r="I1317" s="5">
        <v>5150000</v>
      </c>
      <c r="J1317">
        <v>2016</v>
      </c>
      <c r="K1317">
        <v>1</v>
      </c>
      <c r="L1317" t="s">
        <v>3447</v>
      </c>
      <c r="M1317">
        <v>1</v>
      </c>
      <c r="N1317" t="str">
        <f>TEXT(startup_funding[[#This Row],[Date]],"YYYY_MMMM")</f>
        <v>2016 Jan</v>
      </c>
    </row>
    <row r="1318" spans="1:14" x14ac:dyDescent="0.3">
      <c r="A1318">
        <v>2104</v>
      </c>
      <c r="B1318" s="2">
        <v>42398</v>
      </c>
      <c r="C1318" t="s">
        <v>3441</v>
      </c>
      <c r="D1318" t="s">
        <v>28</v>
      </c>
      <c r="E1318" t="s">
        <v>3442</v>
      </c>
      <c r="F1318" t="s">
        <v>17</v>
      </c>
      <c r="G1318" t="s">
        <v>526</v>
      </c>
      <c r="H1318" t="s">
        <v>285</v>
      </c>
      <c r="I1318" s="5">
        <v>1100000</v>
      </c>
      <c r="J1318">
        <v>2016</v>
      </c>
      <c r="K1318">
        <v>1</v>
      </c>
      <c r="L1318" t="s">
        <v>3447</v>
      </c>
      <c r="M1318">
        <v>1</v>
      </c>
      <c r="N1318" t="str">
        <f>TEXT(startup_funding[[#This Row],[Date]],"YYYY_MMMM")</f>
        <v>2016 Jan</v>
      </c>
    </row>
    <row r="1319" spans="1:14" x14ac:dyDescent="0.3">
      <c r="B1319" s="2"/>
      <c r="I1319" s="5">
        <f>SUM(startup_funding[Amount in USD])</f>
        <v>27855823035</v>
      </c>
    </row>
  </sheetData>
  <phoneticPr fontId="1" type="noConversion"/>
  <conditionalFormatting sqref="I2:I1318">
    <cfRule type="expression" dxfId="1" priority="1">
      <formula>$I2&gt;=1000000000</formula>
    </cfRule>
    <cfRule type="expression" dxfId="0" priority="2">
      <formula>AND($I2&gt;=1000000, $I2&lt;1000000000)</formula>
    </cfRule>
  </conditionalFormatting>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504AF-B66D-44D6-AE0A-C18FFA17AE72}">
  <dimension ref="B1:BN117"/>
  <sheetViews>
    <sheetView zoomScale="90" zoomScaleNormal="90" workbookViewId="0">
      <selection activeCell="P2" sqref="P2"/>
    </sheetView>
  </sheetViews>
  <sheetFormatPr defaultRowHeight="15.6" x14ac:dyDescent="0.3"/>
  <cols>
    <col min="2" max="2" width="13.296875" bestFit="1" customWidth="1"/>
    <col min="3" max="4" width="22" bestFit="1" customWidth="1"/>
    <col min="5" max="5" width="16.8984375" bestFit="1" customWidth="1"/>
    <col min="6" max="6" width="18" bestFit="1" customWidth="1"/>
    <col min="7" max="7" width="21.69921875" bestFit="1" customWidth="1"/>
    <col min="8" max="8" width="16.5" bestFit="1" customWidth="1"/>
    <col min="9" max="12" width="5" bestFit="1" customWidth="1"/>
    <col min="13" max="13" width="11.69921875" bestFit="1" customWidth="1"/>
    <col min="14" max="14" width="25.09765625" bestFit="1" customWidth="1"/>
    <col min="15" max="15" width="22" bestFit="1" customWidth="1"/>
    <col min="16" max="16" width="16.5" bestFit="1" customWidth="1"/>
    <col min="17" max="18" width="16.8984375" bestFit="1" customWidth="1"/>
    <col min="19" max="19" width="15.296875" bestFit="1" customWidth="1"/>
    <col min="20" max="20" width="16.8984375" bestFit="1" customWidth="1"/>
    <col min="21" max="22" width="15.296875" bestFit="1" customWidth="1"/>
    <col min="23" max="23" width="16.8984375" bestFit="1" customWidth="1"/>
    <col min="24" max="25" width="15.296875" bestFit="1" customWidth="1"/>
    <col min="26" max="26" width="16.8984375" bestFit="1" customWidth="1"/>
    <col min="27" max="27" width="15.296875" bestFit="1" customWidth="1"/>
    <col min="28" max="28" width="12.796875" bestFit="1" customWidth="1"/>
    <col min="29" max="29" width="16.8984375" bestFit="1" customWidth="1"/>
    <col min="30" max="30" width="9.796875" bestFit="1" customWidth="1"/>
    <col min="31" max="31" width="7" bestFit="1" customWidth="1"/>
    <col min="32" max="32" width="5.69921875" bestFit="1" customWidth="1"/>
    <col min="33" max="33" width="16.8984375" bestFit="1" customWidth="1"/>
    <col min="34" max="34" width="7.8984375" bestFit="1" customWidth="1"/>
    <col min="35" max="35" width="11.3984375" bestFit="1" customWidth="1"/>
    <col min="36" max="36" width="10.5" bestFit="1" customWidth="1"/>
    <col min="37" max="37" width="22.3984375" bestFit="1" customWidth="1"/>
    <col min="38" max="38" width="10.5" bestFit="1" customWidth="1"/>
    <col min="39" max="39" width="8.3984375" bestFit="1" customWidth="1"/>
    <col min="40" max="40" width="8.69921875" bestFit="1" customWidth="1"/>
    <col min="41" max="41" width="12.796875" bestFit="1" customWidth="1"/>
    <col min="42" max="42" width="6.3984375" bestFit="1" customWidth="1"/>
    <col min="43" max="43" width="15.19921875" bestFit="1" customWidth="1"/>
    <col min="44" max="44" width="5.09765625" bestFit="1" customWidth="1"/>
    <col min="45" max="45" width="16.19921875" bestFit="1" customWidth="1"/>
    <col min="46" max="46" width="18.296875" bestFit="1" customWidth="1"/>
    <col min="47" max="47" width="6.796875" bestFit="1" customWidth="1"/>
    <col min="48" max="48" width="10.09765625" bestFit="1" customWidth="1"/>
    <col min="49" max="49" width="10.796875" bestFit="1" customWidth="1"/>
    <col min="50" max="50" width="7.09765625" bestFit="1" customWidth="1"/>
    <col min="51" max="51" width="4.8984375" bestFit="1" customWidth="1"/>
    <col min="52" max="52" width="8" bestFit="1" customWidth="1"/>
    <col min="53" max="53" width="16.19921875" bestFit="1" customWidth="1"/>
    <col min="54" max="54" width="12.19921875" bestFit="1" customWidth="1"/>
    <col min="55" max="55" width="8.59765625" bestFit="1" customWidth="1"/>
    <col min="56" max="56" width="11" bestFit="1" customWidth="1"/>
    <col min="57" max="57" width="16.8984375" bestFit="1" customWidth="1"/>
    <col min="58" max="58" width="6.09765625" bestFit="1" customWidth="1"/>
    <col min="59" max="59" width="25" bestFit="1" customWidth="1"/>
    <col min="60" max="60" width="19.69921875" bestFit="1" customWidth="1"/>
    <col min="61" max="61" width="7.796875" bestFit="1" customWidth="1"/>
    <col min="62" max="62" width="19" bestFit="1" customWidth="1"/>
    <col min="63" max="63" width="10.8984375" bestFit="1" customWidth="1"/>
    <col min="64" max="64" width="16.09765625" bestFit="1" customWidth="1"/>
    <col min="65" max="65" width="16.796875" bestFit="1" customWidth="1"/>
    <col min="66" max="66" width="18" bestFit="1" customWidth="1"/>
    <col min="67" max="67" width="3.5" bestFit="1" customWidth="1"/>
    <col min="68" max="68" width="2.3984375" bestFit="1" customWidth="1"/>
    <col min="69" max="69" width="23.09765625" bestFit="1" customWidth="1"/>
    <col min="70" max="70" width="8.3984375" bestFit="1" customWidth="1"/>
    <col min="71" max="71" width="8.69921875" bestFit="1" customWidth="1"/>
    <col min="72" max="72" width="13.3984375" bestFit="1" customWidth="1"/>
    <col min="73" max="73" width="12.796875" bestFit="1" customWidth="1"/>
    <col min="74" max="74" width="6.3984375" bestFit="1" customWidth="1"/>
    <col min="75" max="75" width="15.19921875" bestFit="1" customWidth="1"/>
    <col min="76" max="76" width="5.09765625" bestFit="1" customWidth="1"/>
    <col min="77" max="77" width="16.19921875" bestFit="1" customWidth="1"/>
    <col min="78" max="78" width="18.296875" bestFit="1" customWidth="1"/>
    <col min="79" max="79" width="6.796875" bestFit="1" customWidth="1"/>
    <col min="80" max="80" width="10.09765625" bestFit="1" customWidth="1"/>
    <col min="81" max="81" width="10.796875" bestFit="1" customWidth="1"/>
    <col min="82" max="82" width="7.09765625" bestFit="1" customWidth="1"/>
    <col min="83" max="83" width="4.8984375" bestFit="1" customWidth="1"/>
    <col min="84" max="84" width="16.09765625" bestFit="1" customWidth="1"/>
    <col min="85" max="85" width="8" bestFit="1" customWidth="1"/>
    <col min="86" max="86" width="16.19921875" bestFit="1" customWidth="1"/>
    <col min="87" max="87" width="12.19921875" bestFit="1" customWidth="1"/>
    <col min="88" max="88" width="8.59765625" bestFit="1" customWidth="1"/>
    <col min="89" max="89" width="5.09765625" bestFit="1" customWidth="1"/>
    <col min="90" max="90" width="11" bestFit="1" customWidth="1"/>
    <col min="91" max="91" width="9.5" bestFit="1" customWidth="1"/>
    <col min="92" max="92" width="16.8984375" bestFit="1" customWidth="1"/>
    <col min="93" max="93" width="11.19921875" bestFit="1" customWidth="1"/>
    <col min="94" max="94" width="6.09765625" bestFit="1" customWidth="1"/>
    <col min="95" max="95" width="12.5" bestFit="1" customWidth="1"/>
    <col min="96" max="96" width="25" bestFit="1" customWidth="1"/>
    <col min="97" max="97" width="18" bestFit="1" customWidth="1"/>
    <col min="98" max="98" width="32.19921875" bestFit="1" customWidth="1"/>
    <col min="99" max="99" width="39.59765625" bestFit="1" customWidth="1"/>
    <col min="100" max="100" width="38.5" bestFit="1" customWidth="1"/>
    <col min="101" max="101" width="33.19921875" bestFit="1" customWidth="1"/>
    <col min="102" max="102" width="34" bestFit="1" customWidth="1"/>
    <col min="103" max="103" width="29" bestFit="1" customWidth="1"/>
    <col min="104" max="104" width="46.296875" bestFit="1" customWidth="1"/>
    <col min="105" max="105" width="36.5" bestFit="1" customWidth="1"/>
    <col min="106" max="106" width="13" bestFit="1" customWidth="1"/>
    <col min="107" max="107" width="26.296875" bestFit="1" customWidth="1"/>
    <col min="108" max="108" width="26.19921875" bestFit="1" customWidth="1"/>
    <col min="109" max="109" width="27.5" bestFit="1" customWidth="1"/>
    <col min="110" max="110" width="15" bestFit="1" customWidth="1"/>
    <col min="111" max="111" width="41.69921875" bestFit="1" customWidth="1"/>
    <col min="112" max="112" width="27.3984375" bestFit="1" customWidth="1"/>
    <col min="113" max="113" width="34" bestFit="1" customWidth="1"/>
    <col min="114" max="114" width="23.19921875" bestFit="1" customWidth="1"/>
    <col min="115" max="115" width="26.69921875" bestFit="1" customWidth="1"/>
    <col min="116" max="116" width="8.69921875" bestFit="1" customWidth="1"/>
    <col min="117" max="117" width="26" bestFit="1" customWidth="1"/>
    <col min="118" max="118" width="31.8984375" bestFit="1" customWidth="1"/>
    <col min="119" max="119" width="26.69921875" bestFit="1" customWidth="1"/>
    <col min="120" max="120" width="36.19921875" bestFit="1" customWidth="1"/>
    <col min="121" max="121" width="20" bestFit="1" customWidth="1"/>
    <col min="122" max="122" width="17.296875" bestFit="1" customWidth="1"/>
    <col min="123" max="123" width="41.3984375" bestFit="1" customWidth="1"/>
    <col min="124" max="124" width="34.5" bestFit="1" customWidth="1"/>
    <col min="125" max="125" width="14.09765625" bestFit="1" customWidth="1"/>
    <col min="126" max="126" width="28.69921875" bestFit="1" customWidth="1"/>
    <col min="127" max="127" width="18.796875" bestFit="1" customWidth="1"/>
    <col min="128" max="128" width="23.19921875" bestFit="1" customWidth="1"/>
    <col min="129" max="129" width="32.5" bestFit="1" customWidth="1"/>
    <col min="130" max="130" width="33.5" bestFit="1" customWidth="1"/>
    <col min="131" max="131" width="36.19921875" bestFit="1" customWidth="1"/>
    <col min="132" max="132" width="41.296875" bestFit="1" customWidth="1"/>
    <col min="133" max="133" width="8.69921875" bestFit="1" customWidth="1"/>
    <col min="134" max="134" width="15.69921875" bestFit="1" customWidth="1"/>
    <col min="135" max="135" width="23.5" bestFit="1" customWidth="1"/>
    <col min="136" max="136" width="32.09765625" bestFit="1" customWidth="1"/>
    <col min="137" max="137" width="24.296875" bestFit="1" customWidth="1"/>
    <col min="138" max="138" width="41.19921875" bestFit="1" customWidth="1"/>
    <col min="139" max="139" width="40.5" bestFit="1" customWidth="1"/>
    <col min="140" max="140" width="13.8984375" bestFit="1" customWidth="1"/>
    <col min="141" max="141" width="26.5" bestFit="1" customWidth="1"/>
    <col min="142" max="142" width="29.19921875" bestFit="1" customWidth="1"/>
    <col min="143" max="143" width="15.69921875" bestFit="1" customWidth="1"/>
    <col min="144" max="144" width="24.296875" bestFit="1" customWidth="1"/>
    <col min="145" max="145" width="25.8984375" bestFit="1" customWidth="1"/>
    <col min="146" max="146" width="29.3984375" bestFit="1" customWidth="1"/>
    <col min="147" max="147" width="20.796875" bestFit="1" customWidth="1"/>
    <col min="148" max="148" width="42.796875" bestFit="1" customWidth="1"/>
    <col min="149" max="149" width="31.69921875" bestFit="1" customWidth="1"/>
    <col min="150" max="150" width="22.296875" bestFit="1" customWidth="1"/>
    <col min="151" max="151" width="24.5" bestFit="1" customWidth="1"/>
    <col min="152" max="152" width="19.8984375" bestFit="1" customWidth="1"/>
    <col min="153" max="153" width="19" bestFit="1" customWidth="1"/>
    <col min="154" max="154" width="5.296875" bestFit="1" customWidth="1"/>
    <col min="155" max="155" width="29.19921875" bestFit="1" customWidth="1"/>
    <col min="156" max="156" width="24.09765625" bestFit="1" customWidth="1"/>
    <col min="157" max="157" width="32.5" bestFit="1" customWidth="1"/>
    <col min="158" max="158" width="10.19921875" bestFit="1" customWidth="1"/>
    <col min="159" max="159" width="27.5" bestFit="1" customWidth="1"/>
    <col min="160" max="160" width="9.5" bestFit="1" customWidth="1"/>
    <col min="161" max="161" width="21" bestFit="1" customWidth="1"/>
    <col min="162" max="162" width="37" bestFit="1" customWidth="1"/>
    <col min="163" max="163" width="46.19921875" bestFit="1" customWidth="1"/>
    <col min="164" max="164" width="22" bestFit="1" customWidth="1"/>
    <col min="165" max="165" width="44.5" bestFit="1" customWidth="1"/>
    <col min="166" max="166" width="47.5" bestFit="1" customWidth="1"/>
    <col min="167" max="167" width="34.19921875" bestFit="1" customWidth="1"/>
    <col min="168" max="168" width="44" bestFit="1" customWidth="1"/>
    <col min="169" max="169" width="37.3984375" bestFit="1" customWidth="1"/>
    <col min="170" max="170" width="45.3984375" bestFit="1" customWidth="1"/>
    <col min="171" max="171" width="37.5" bestFit="1" customWidth="1"/>
    <col min="172" max="172" width="40.5" bestFit="1" customWidth="1"/>
    <col min="173" max="173" width="44.09765625" bestFit="1" customWidth="1"/>
    <col min="174" max="174" width="53.5" bestFit="1" customWidth="1"/>
    <col min="175" max="175" width="30.5" bestFit="1" customWidth="1"/>
    <col min="176" max="176" width="26.09765625" bestFit="1" customWidth="1"/>
    <col min="177" max="177" width="22.796875" bestFit="1" customWidth="1"/>
    <col min="178" max="178" width="46.69921875" bestFit="1" customWidth="1"/>
    <col min="179" max="179" width="32.69921875" bestFit="1" customWidth="1"/>
    <col min="180" max="180" width="19.296875" bestFit="1" customWidth="1"/>
    <col min="181" max="181" width="39.5" bestFit="1" customWidth="1"/>
    <col min="182" max="182" width="28.8984375" bestFit="1" customWidth="1"/>
    <col min="183" max="183" width="34.796875" bestFit="1" customWidth="1"/>
    <col min="184" max="184" width="38.09765625" bestFit="1" customWidth="1"/>
    <col min="185" max="185" width="44.69921875" bestFit="1" customWidth="1"/>
    <col min="186" max="186" width="29.3984375" bestFit="1" customWidth="1"/>
    <col min="187" max="187" width="38" bestFit="1" customWidth="1"/>
    <col min="188" max="188" width="26.19921875" bestFit="1" customWidth="1"/>
    <col min="189" max="189" width="34.8984375" bestFit="1" customWidth="1"/>
    <col min="190" max="190" width="45.8984375" bestFit="1" customWidth="1"/>
    <col min="191" max="191" width="37.296875" bestFit="1" customWidth="1"/>
    <col min="192" max="192" width="23.59765625" bestFit="1" customWidth="1"/>
    <col min="193" max="193" width="24.5" bestFit="1" customWidth="1"/>
    <col min="194" max="194" width="31.3984375" bestFit="1" customWidth="1"/>
    <col min="195" max="195" width="38" bestFit="1" customWidth="1"/>
    <col min="196" max="196" width="17.19921875" bestFit="1" customWidth="1"/>
    <col min="197" max="197" width="36.796875" bestFit="1" customWidth="1"/>
    <col min="198" max="198" width="24.296875" bestFit="1" customWidth="1"/>
    <col min="199" max="199" width="30.19921875" bestFit="1" customWidth="1"/>
    <col min="200" max="200" width="29.69921875" bestFit="1" customWidth="1"/>
    <col min="201" max="201" width="31.3984375" bestFit="1" customWidth="1"/>
    <col min="202" max="202" width="37" bestFit="1" customWidth="1"/>
    <col min="203" max="203" width="28.296875" bestFit="1" customWidth="1"/>
    <col min="204" max="204" width="27.8984375" bestFit="1" customWidth="1"/>
    <col min="205" max="205" width="47.69921875" bestFit="1" customWidth="1"/>
    <col min="206" max="206" width="28" bestFit="1" customWidth="1"/>
    <col min="207" max="207" width="48.5" bestFit="1" customWidth="1"/>
    <col min="208" max="208" width="10.69921875" bestFit="1" customWidth="1"/>
    <col min="209" max="209" width="37.3984375" bestFit="1" customWidth="1"/>
    <col min="210" max="210" width="28.09765625" bestFit="1" customWidth="1"/>
    <col min="211" max="211" width="26" bestFit="1" customWidth="1"/>
    <col min="212" max="212" width="26.296875" bestFit="1" customWidth="1"/>
    <col min="213" max="213" width="30.69921875" bestFit="1" customWidth="1"/>
    <col min="214" max="214" width="42.5" bestFit="1" customWidth="1"/>
    <col min="215" max="215" width="28.59765625" bestFit="1" customWidth="1"/>
    <col min="216" max="216" width="19.69921875" bestFit="1" customWidth="1"/>
    <col min="217" max="217" width="46.69921875" bestFit="1" customWidth="1"/>
    <col min="218" max="218" width="16.8984375" bestFit="1" customWidth="1"/>
    <col min="219" max="219" width="36.59765625" bestFit="1" customWidth="1"/>
    <col min="220" max="220" width="23.296875" bestFit="1" customWidth="1"/>
    <col min="221" max="221" width="12" bestFit="1" customWidth="1"/>
    <col min="222" max="222" width="18.5" bestFit="1" customWidth="1"/>
    <col min="223" max="223" width="34" bestFit="1" customWidth="1"/>
    <col min="224" max="224" width="32.8984375" bestFit="1" customWidth="1"/>
    <col min="225" max="225" width="60.59765625" bestFit="1" customWidth="1"/>
    <col min="226" max="226" width="26" bestFit="1" customWidth="1"/>
    <col min="227" max="227" width="22.796875" bestFit="1" customWidth="1"/>
    <col min="228" max="228" width="64.8984375" bestFit="1" customWidth="1"/>
    <col min="229" max="229" width="17.69921875" bestFit="1" customWidth="1"/>
    <col min="230" max="230" width="33.19921875" bestFit="1" customWidth="1"/>
    <col min="231" max="232" width="41.5" bestFit="1" customWidth="1"/>
    <col min="233" max="233" width="23.69921875" bestFit="1" customWidth="1"/>
    <col min="234" max="234" width="31.5" bestFit="1" customWidth="1"/>
    <col min="235" max="235" width="54.5" bestFit="1" customWidth="1"/>
    <col min="236" max="236" width="26.69921875" bestFit="1" customWidth="1"/>
    <col min="237" max="237" width="38" bestFit="1" customWidth="1"/>
    <col min="238" max="238" width="23.19921875" bestFit="1" customWidth="1"/>
    <col min="239" max="239" width="31.3984375" bestFit="1" customWidth="1"/>
    <col min="240" max="240" width="22.796875" bestFit="1" customWidth="1"/>
    <col min="241" max="241" width="26.09765625" bestFit="1" customWidth="1"/>
    <col min="242" max="242" width="33.19921875" bestFit="1" customWidth="1"/>
    <col min="243" max="243" width="19.5" bestFit="1" customWidth="1"/>
    <col min="244" max="244" width="47.3984375" bestFit="1" customWidth="1"/>
    <col min="245" max="245" width="22.59765625" bestFit="1" customWidth="1"/>
    <col min="246" max="246" width="18.8984375" bestFit="1" customWidth="1"/>
    <col min="247" max="247" width="31" bestFit="1" customWidth="1"/>
    <col min="248" max="248" width="40.296875" bestFit="1" customWidth="1"/>
    <col min="249" max="249" width="27.19921875" bestFit="1" customWidth="1"/>
    <col min="250" max="250" width="21.5" bestFit="1" customWidth="1"/>
    <col min="251" max="251" width="26.69921875" bestFit="1" customWidth="1"/>
    <col min="252" max="252" width="34.5" bestFit="1" customWidth="1"/>
    <col min="253" max="253" width="16.19921875" bestFit="1" customWidth="1"/>
    <col min="254" max="254" width="31.3984375" bestFit="1" customWidth="1"/>
    <col min="255" max="255" width="15.59765625" bestFit="1" customWidth="1"/>
    <col min="256" max="256" width="38.8984375" bestFit="1" customWidth="1"/>
    <col min="257" max="257" width="45.296875" bestFit="1" customWidth="1"/>
    <col min="258" max="258" width="31.296875" bestFit="1" customWidth="1"/>
    <col min="259" max="259" width="21.296875" bestFit="1" customWidth="1"/>
    <col min="260" max="260" width="29.5" bestFit="1" customWidth="1"/>
    <col min="261" max="261" width="32.796875" bestFit="1" customWidth="1"/>
    <col min="262" max="262" width="15" bestFit="1" customWidth="1"/>
    <col min="263" max="263" width="23.59765625" bestFit="1" customWidth="1"/>
    <col min="264" max="264" width="22.296875" bestFit="1" customWidth="1"/>
    <col min="265" max="265" width="38" bestFit="1" customWidth="1"/>
    <col min="266" max="266" width="33.19921875" bestFit="1" customWidth="1"/>
    <col min="267" max="267" width="35.3984375" bestFit="1" customWidth="1"/>
    <col min="268" max="268" width="27.59765625" bestFit="1" customWidth="1"/>
    <col min="269" max="269" width="30.296875" bestFit="1" customWidth="1"/>
    <col min="270" max="270" width="26.5" bestFit="1" customWidth="1"/>
    <col min="271" max="271" width="24" bestFit="1" customWidth="1"/>
    <col min="272" max="272" width="44.8984375" bestFit="1" customWidth="1"/>
    <col min="273" max="273" width="24.796875" bestFit="1" customWidth="1"/>
    <col min="274" max="274" width="25.19921875" bestFit="1" customWidth="1"/>
    <col min="275" max="275" width="23.296875" bestFit="1" customWidth="1"/>
    <col min="276" max="276" width="14.69921875" bestFit="1" customWidth="1"/>
    <col min="277" max="277" width="22.19921875" bestFit="1" customWidth="1"/>
    <col min="278" max="278" width="45.8984375" bestFit="1" customWidth="1"/>
    <col min="279" max="279" width="44.8984375" bestFit="1" customWidth="1"/>
    <col min="280" max="280" width="35.296875" bestFit="1" customWidth="1"/>
    <col min="281" max="281" width="23.59765625" bestFit="1" customWidth="1"/>
    <col min="282" max="282" width="31.3984375" bestFit="1" customWidth="1"/>
    <col min="283" max="283" width="33.3984375" bestFit="1" customWidth="1"/>
    <col min="284" max="284" width="31" bestFit="1" customWidth="1"/>
    <col min="285" max="285" width="32.59765625" bestFit="1" customWidth="1"/>
    <col min="286" max="286" width="26" bestFit="1" customWidth="1"/>
    <col min="287" max="287" width="37.5" bestFit="1" customWidth="1"/>
    <col min="288" max="288" width="23.3984375" bestFit="1" customWidth="1"/>
    <col min="289" max="289" width="48.8984375" bestFit="1" customWidth="1"/>
    <col min="290" max="290" width="28.796875" bestFit="1" customWidth="1"/>
    <col min="291" max="291" width="20.09765625" bestFit="1" customWidth="1"/>
    <col min="292" max="292" width="37.3984375" bestFit="1" customWidth="1"/>
    <col min="293" max="293" width="43.69921875" bestFit="1" customWidth="1"/>
    <col min="294" max="294" width="34.19921875" bestFit="1" customWidth="1"/>
    <col min="295" max="295" width="8.5" bestFit="1" customWidth="1"/>
    <col min="296" max="296" width="11.3984375" bestFit="1" customWidth="1"/>
    <col min="297" max="297" width="27.59765625" bestFit="1" customWidth="1"/>
    <col min="298" max="298" width="31.3984375" bestFit="1" customWidth="1"/>
    <col min="299" max="299" width="28.796875" bestFit="1" customWidth="1"/>
    <col min="300" max="300" width="29.19921875" bestFit="1" customWidth="1"/>
    <col min="301" max="301" width="30.296875" bestFit="1" customWidth="1"/>
    <col min="302" max="302" width="23.296875" bestFit="1" customWidth="1"/>
    <col min="303" max="303" width="29.8984375" bestFit="1" customWidth="1"/>
    <col min="304" max="304" width="35.69921875" bestFit="1" customWidth="1"/>
    <col min="305" max="305" width="32.69921875" bestFit="1" customWidth="1"/>
    <col min="306" max="306" width="24.296875" bestFit="1" customWidth="1"/>
    <col min="307" max="307" width="24.69921875" bestFit="1" customWidth="1"/>
    <col min="308" max="308" width="13" bestFit="1" customWidth="1"/>
    <col min="309" max="309" width="34" bestFit="1" customWidth="1"/>
    <col min="310" max="310" width="31.59765625" bestFit="1" customWidth="1"/>
    <col min="311" max="311" width="24" bestFit="1" customWidth="1"/>
    <col min="312" max="312" width="18.796875" bestFit="1" customWidth="1"/>
    <col min="313" max="313" width="20.59765625" bestFit="1" customWidth="1"/>
    <col min="314" max="314" width="29.19921875" bestFit="1" customWidth="1"/>
    <col min="315" max="315" width="42.09765625" bestFit="1" customWidth="1"/>
    <col min="316" max="316" width="34.09765625" bestFit="1" customWidth="1"/>
    <col min="317" max="317" width="40.796875" bestFit="1" customWidth="1"/>
    <col min="318" max="318" width="32.5" bestFit="1" customWidth="1"/>
    <col min="319" max="319" width="20.796875" bestFit="1" customWidth="1"/>
    <col min="320" max="320" width="16.59765625" bestFit="1" customWidth="1"/>
    <col min="321" max="321" width="9.69921875" bestFit="1" customWidth="1"/>
    <col min="322" max="322" width="11" bestFit="1" customWidth="1"/>
    <col min="323" max="323" width="19.59765625" bestFit="1" customWidth="1"/>
    <col min="324" max="324" width="25.59765625" bestFit="1" customWidth="1"/>
    <col min="325" max="325" width="19.296875" bestFit="1" customWidth="1"/>
    <col min="326" max="326" width="15.3984375" bestFit="1" customWidth="1"/>
    <col min="327" max="327" width="28.19921875" bestFit="1" customWidth="1"/>
    <col min="328" max="328" width="36.296875" bestFit="1" customWidth="1"/>
    <col min="329" max="329" width="28.8984375" bestFit="1" customWidth="1"/>
    <col min="330" max="330" width="29.59765625" bestFit="1" customWidth="1"/>
    <col min="331" max="331" width="44.8984375" bestFit="1" customWidth="1"/>
    <col min="332" max="332" width="39.19921875" bestFit="1" customWidth="1"/>
    <col min="333" max="333" width="23.19921875" bestFit="1" customWidth="1"/>
    <col min="334" max="334" width="36.69921875" bestFit="1" customWidth="1"/>
    <col min="335" max="335" width="40.8984375" bestFit="1" customWidth="1"/>
    <col min="336" max="336" width="30.8984375" bestFit="1" customWidth="1"/>
    <col min="337" max="337" width="27.3984375" bestFit="1" customWidth="1"/>
    <col min="338" max="338" width="37.19921875" bestFit="1" customWidth="1"/>
    <col min="339" max="339" width="25.296875" bestFit="1" customWidth="1"/>
    <col min="340" max="340" width="39.3984375" bestFit="1" customWidth="1"/>
    <col min="341" max="341" width="47.5" bestFit="1" customWidth="1"/>
    <col min="342" max="342" width="27.8984375" bestFit="1" customWidth="1"/>
    <col min="343" max="343" width="37.69921875" bestFit="1" customWidth="1"/>
    <col min="344" max="344" width="36.5" bestFit="1" customWidth="1"/>
    <col min="345" max="345" width="12.59765625" bestFit="1" customWidth="1"/>
    <col min="346" max="346" width="37.296875" bestFit="1" customWidth="1"/>
    <col min="347" max="347" width="21" bestFit="1" customWidth="1"/>
    <col min="348" max="348" width="21.59765625" bestFit="1" customWidth="1"/>
    <col min="349" max="349" width="30.59765625" bestFit="1" customWidth="1"/>
    <col min="350" max="350" width="32.296875" bestFit="1" customWidth="1"/>
    <col min="351" max="351" width="27.19921875" bestFit="1" customWidth="1"/>
    <col min="352" max="352" width="31.8984375" bestFit="1" customWidth="1"/>
    <col min="353" max="353" width="44.5" bestFit="1" customWidth="1"/>
    <col min="354" max="354" width="24.296875" bestFit="1" customWidth="1"/>
    <col min="355" max="355" width="27.59765625" bestFit="1" customWidth="1"/>
    <col min="356" max="356" width="20" bestFit="1" customWidth="1"/>
    <col min="357" max="357" width="28.09765625" bestFit="1" customWidth="1"/>
    <col min="358" max="358" width="28.796875" bestFit="1" customWidth="1"/>
    <col min="359" max="359" width="21.8984375" bestFit="1" customWidth="1"/>
    <col min="360" max="360" width="28.59765625" bestFit="1" customWidth="1"/>
    <col min="361" max="361" width="17.59765625" bestFit="1" customWidth="1"/>
    <col min="362" max="362" width="25.69921875" bestFit="1" customWidth="1"/>
    <col min="363" max="363" width="19.5" bestFit="1" customWidth="1"/>
    <col min="364" max="364" width="36.19921875" bestFit="1" customWidth="1"/>
    <col min="365" max="365" width="38.19921875" bestFit="1" customWidth="1"/>
    <col min="366" max="366" width="22.296875" bestFit="1" customWidth="1"/>
    <col min="367" max="367" width="25.8984375" bestFit="1" customWidth="1"/>
    <col min="368" max="368" width="23" bestFit="1" customWidth="1"/>
    <col min="369" max="369" width="25.296875" bestFit="1" customWidth="1"/>
    <col min="370" max="370" width="14.796875" bestFit="1" customWidth="1"/>
    <col min="371" max="371" width="16" bestFit="1" customWidth="1"/>
    <col min="372" max="372" width="35.8984375" bestFit="1" customWidth="1"/>
    <col min="373" max="373" width="17.296875" bestFit="1" customWidth="1"/>
    <col min="374" max="374" width="46" bestFit="1" customWidth="1"/>
    <col min="375" max="375" width="22.59765625" bestFit="1" customWidth="1"/>
    <col min="376" max="376" width="43" bestFit="1" customWidth="1"/>
    <col min="377" max="377" width="26.8984375" bestFit="1" customWidth="1"/>
    <col min="378" max="378" width="7.69921875" bestFit="1" customWidth="1"/>
    <col min="379" max="379" width="8.8984375" bestFit="1" customWidth="1"/>
    <col min="380" max="380" width="17.3984375" bestFit="1" customWidth="1"/>
    <col min="381" max="381" width="44.8984375" bestFit="1" customWidth="1"/>
    <col min="382" max="383" width="17.69921875" bestFit="1" customWidth="1"/>
    <col min="384" max="384" width="7.3984375" bestFit="1" customWidth="1"/>
    <col min="385" max="385" width="46" bestFit="1" customWidth="1"/>
    <col min="386" max="386" width="18.296875" bestFit="1" customWidth="1"/>
    <col min="387" max="387" width="44.796875" bestFit="1" customWidth="1"/>
    <col min="388" max="388" width="19" bestFit="1" customWidth="1"/>
    <col min="389" max="389" width="22.09765625" bestFit="1" customWidth="1"/>
    <col min="390" max="390" width="23.3984375" bestFit="1" customWidth="1"/>
    <col min="391" max="391" width="38" bestFit="1" customWidth="1"/>
    <col min="392" max="392" width="25.296875" bestFit="1" customWidth="1"/>
    <col min="393" max="393" width="20.59765625" bestFit="1" customWidth="1"/>
    <col min="394" max="394" width="28" bestFit="1" customWidth="1"/>
    <col min="395" max="395" width="34.59765625" bestFit="1" customWidth="1"/>
    <col min="396" max="396" width="24.8984375" bestFit="1" customWidth="1"/>
    <col min="397" max="397" width="28.09765625" bestFit="1" customWidth="1"/>
    <col min="398" max="398" width="33.3984375" bestFit="1" customWidth="1"/>
    <col min="399" max="399" width="29.69921875" bestFit="1" customWidth="1"/>
    <col min="400" max="400" width="25.8984375" bestFit="1" customWidth="1"/>
    <col min="401" max="401" width="27.8984375" bestFit="1" customWidth="1"/>
    <col min="402" max="402" width="50.8984375" bestFit="1" customWidth="1"/>
    <col min="403" max="403" width="27" bestFit="1" customWidth="1"/>
    <col min="404" max="404" width="34.5" bestFit="1" customWidth="1"/>
    <col min="405" max="405" width="33.8984375" bestFit="1" customWidth="1"/>
    <col min="406" max="406" width="37.5" bestFit="1" customWidth="1"/>
    <col min="407" max="407" width="25.5" bestFit="1" customWidth="1"/>
    <col min="408" max="408" width="30.69921875" bestFit="1" customWidth="1"/>
    <col min="409" max="409" width="16.59765625" bestFit="1" customWidth="1"/>
    <col min="410" max="410" width="24.69921875" bestFit="1" customWidth="1"/>
    <col min="411" max="411" width="26.69921875" bestFit="1" customWidth="1"/>
    <col min="412" max="412" width="41.8984375" bestFit="1" customWidth="1"/>
    <col min="413" max="413" width="30.5" bestFit="1" customWidth="1"/>
    <col min="414" max="414" width="40.796875" bestFit="1" customWidth="1"/>
    <col min="415" max="415" width="41.296875" bestFit="1" customWidth="1"/>
    <col min="416" max="416" width="32.796875" bestFit="1" customWidth="1"/>
    <col min="417" max="417" width="21.8984375" bestFit="1" customWidth="1"/>
    <col min="418" max="418" width="55.8984375" bestFit="1" customWidth="1"/>
    <col min="419" max="419" width="42.5" bestFit="1" customWidth="1"/>
    <col min="420" max="420" width="40.69921875" bestFit="1" customWidth="1"/>
    <col min="421" max="421" width="37.8984375" bestFit="1" customWidth="1"/>
    <col min="422" max="422" width="36.19921875" bestFit="1" customWidth="1"/>
    <col min="423" max="423" width="17.296875" bestFit="1" customWidth="1"/>
    <col min="424" max="424" width="16.59765625" bestFit="1" customWidth="1"/>
    <col min="425" max="425" width="20" bestFit="1" customWidth="1"/>
    <col min="426" max="426" width="34.59765625" bestFit="1" customWidth="1"/>
    <col min="427" max="427" width="25.296875" bestFit="1" customWidth="1"/>
    <col min="428" max="428" width="35.8984375" bestFit="1" customWidth="1"/>
    <col min="429" max="429" width="26.296875" bestFit="1" customWidth="1"/>
    <col min="430" max="430" width="30" bestFit="1" customWidth="1"/>
    <col min="431" max="431" width="25.19921875" bestFit="1" customWidth="1"/>
    <col min="432" max="432" width="25.8984375" bestFit="1" customWidth="1"/>
    <col min="433" max="433" width="33.296875" bestFit="1" customWidth="1"/>
    <col min="434" max="434" width="38.69921875" bestFit="1" customWidth="1"/>
    <col min="435" max="435" width="41.296875" bestFit="1" customWidth="1"/>
    <col min="436" max="436" width="21.3984375" bestFit="1" customWidth="1"/>
    <col min="437" max="437" width="31" bestFit="1" customWidth="1"/>
    <col min="438" max="438" width="34.19921875" bestFit="1" customWidth="1"/>
    <col min="439" max="439" width="34.59765625" bestFit="1" customWidth="1"/>
    <col min="440" max="440" width="27" bestFit="1" customWidth="1"/>
    <col min="441" max="441" width="28.59765625" bestFit="1" customWidth="1"/>
    <col min="442" max="442" width="18.69921875" bestFit="1" customWidth="1"/>
    <col min="443" max="443" width="29.3984375" bestFit="1" customWidth="1"/>
    <col min="444" max="444" width="25.8984375" bestFit="1" customWidth="1"/>
    <col min="445" max="445" width="22.09765625" bestFit="1" customWidth="1"/>
    <col min="446" max="446" width="20.296875" bestFit="1" customWidth="1"/>
    <col min="447" max="447" width="27.19921875" bestFit="1" customWidth="1"/>
    <col min="448" max="448" width="20.296875" bestFit="1" customWidth="1"/>
    <col min="449" max="449" width="28.5" bestFit="1" customWidth="1"/>
    <col min="450" max="450" width="24.796875" bestFit="1" customWidth="1"/>
    <col min="451" max="451" width="38.59765625" bestFit="1" customWidth="1"/>
    <col min="452" max="452" width="35.69921875" bestFit="1" customWidth="1"/>
    <col min="453" max="453" width="25.19921875" bestFit="1" customWidth="1"/>
    <col min="454" max="454" width="36.19921875" bestFit="1" customWidth="1"/>
    <col min="455" max="455" width="26" bestFit="1" customWidth="1"/>
    <col min="456" max="456" width="36.59765625" bestFit="1" customWidth="1"/>
    <col min="457" max="457" width="33.59765625" bestFit="1" customWidth="1"/>
    <col min="458" max="458" width="47.5" bestFit="1" customWidth="1"/>
    <col min="459" max="459" width="34.796875" bestFit="1" customWidth="1"/>
    <col min="460" max="460" width="27.296875" bestFit="1" customWidth="1"/>
    <col min="461" max="461" width="25" bestFit="1" customWidth="1"/>
    <col min="462" max="462" width="29.296875" bestFit="1" customWidth="1"/>
    <col min="463" max="463" width="34.59765625" bestFit="1" customWidth="1"/>
    <col min="464" max="464" width="25.8984375" bestFit="1" customWidth="1"/>
    <col min="465" max="465" width="31" bestFit="1" customWidth="1"/>
    <col min="466" max="466" width="28.8984375" bestFit="1" customWidth="1"/>
    <col min="467" max="467" width="25.19921875" bestFit="1" customWidth="1"/>
    <col min="468" max="468" width="22.59765625" bestFit="1" customWidth="1"/>
    <col min="469" max="469" width="33.296875" bestFit="1" customWidth="1"/>
    <col min="470" max="470" width="40" bestFit="1" customWidth="1"/>
    <col min="471" max="471" width="8.19921875" bestFit="1" customWidth="1"/>
    <col min="472" max="472" width="33.5" bestFit="1" customWidth="1"/>
    <col min="473" max="473" width="34" bestFit="1" customWidth="1"/>
    <col min="474" max="474" width="36.69921875" bestFit="1" customWidth="1"/>
    <col min="475" max="475" width="18.5" bestFit="1" customWidth="1"/>
    <col min="476" max="476" width="27.59765625" bestFit="1" customWidth="1"/>
    <col min="477" max="477" width="30.19921875" bestFit="1" customWidth="1"/>
    <col min="478" max="478" width="20.19921875" bestFit="1" customWidth="1"/>
    <col min="479" max="479" width="39.296875" bestFit="1" customWidth="1"/>
    <col min="480" max="480" width="28.796875" bestFit="1" customWidth="1"/>
    <col min="481" max="481" width="42.69921875" bestFit="1" customWidth="1"/>
    <col min="482" max="482" width="35.69921875" bestFit="1" customWidth="1"/>
    <col min="483" max="483" width="34.19921875" bestFit="1" customWidth="1"/>
    <col min="484" max="484" width="37.69921875" bestFit="1" customWidth="1"/>
    <col min="485" max="485" width="37.296875" bestFit="1" customWidth="1"/>
    <col min="486" max="486" width="36.59765625" bestFit="1" customWidth="1"/>
    <col min="487" max="487" width="33.19921875" bestFit="1" customWidth="1"/>
    <col min="488" max="488" width="26.69921875" bestFit="1" customWidth="1"/>
    <col min="489" max="489" width="36.19921875" bestFit="1" customWidth="1"/>
    <col min="490" max="490" width="23.59765625" bestFit="1" customWidth="1"/>
    <col min="491" max="491" width="43.69921875" bestFit="1" customWidth="1"/>
    <col min="492" max="492" width="28.296875" bestFit="1" customWidth="1"/>
    <col min="493" max="493" width="36" bestFit="1" customWidth="1"/>
    <col min="494" max="494" width="43.3984375" bestFit="1" customWidth="1"/>
    <col min="495" max="495" width="32" bestFit="1" customWidth="1"/>
    <col min="496" max="496" width="42.09765625" bestFit="1" customWidth="1"/>
    <col min="497" max="497" width="30.8984375" bestFit="1" customWidth="1"/>
    <col min="498" max="498" width="38.09765625" bestFit="1" customWidth="1"/>
    <col min="499" max="499" width="22.8984375" bestFit="1" customWidth="1"/>
    <col min="500" max="500" width="30.19921875" bestFit="1" customWidth="1"/>
    <col min="501" max="501" width="24.09765625" bestFit="1" customWidth="1"/>
    <col min="502" max="502" width="40.8984375" bestFit="1" customWidth="1"/>
    <col min="503" max="503" width="37.59765625" bestFit="1" customWidth="1"/>
    <col min="504" max="504" width="34.8984375" bestFit="1" customWidth="1"/>
    <col min="505" max="505" width="38.59765625" bestFit="1" customWidth="1"/>
    <col min="506" max="506" width="35.296875" bestFit="1" customWidth="1"/>
    <col min="507" max="507" width="42.8984375" bestFit="1" customWidth="1"/>
    <col min="508" max="508" width="34.19921875" bestFit="1" customWidth="1"/>
    <col min="509" max="509" width="30" bestFit="1" customWidth="1"/>
    <col min="510" max="510" width="24.59765625" bestFit="1" customWidth="1"/>
    <col min="511" max="511" width="30.796875" bestFit="1" customWidth="1"/>
    <col min="512" max="512" width="46.5" bestFit="1" customWidth="1"/>
    <col min="513" max="513" width="27.296875" bestFit="1" customWidth="1"/>
    <col min="514" max="514" width="30.09765625" bestFit="1" customWidth="1"/>
    <col min="515" max="515" width="23.69921875" bestFit="1" customWidth="1"/>
    <col min="516" max="516" width="42.19921875" bestFit="1" customWidth="1"/>
    <col min="517" max="517" width="27.296875" bestFit="1" customWidth="1"/>
    <col min="518" max="518" width="30.5" bestFit="1" customWidth="1"/>
    <col min="519" max="519" width="55.19921875" bestFit="1" customWidth="1"/>
    <col min="520" max="520" width="19.8984375" bestFit="1" customWidth="1"/>
    <col min="521" max="521" width="44.69921875" bestFit="1" customWidth="1"/>
    <col min="522" max="522" width="40.09765625" bestFit="1" customWidth="1"/>
    <col min="523" max="523" width="36.296875" bestFit="1" customWidth="1"/>
    <col min="524" max="524" width="36.796875" bestFit="1" customWidth="1"/>
    <col min="525" max="525" width="20.8984375" bestFit="1" customWidth="1"/>
    <col min="526" max="526" width="18.296875" bestFit="1" customWidth="1"/>
    <col min="527" max="527" width="48" bestFit="1" customWidth="1"/>
    <col min="528" max="528" width="44.796875" bestFit="1" customWidth="1"/>
    <col min="529" max="529" width="14.69921875" bestFit="1" customWidth="1"/>
    <col min="530" max="530" width="16.59765625" bestFit="1" customWidth="1"/>
    <col min="531" max="531" width="30.296875" bestFit="1" customWidth="1"/>
    <col min="532" max="532" width="27.59765625" bestFit="1" customWidth="1"/>
    <col min="533" max="533" width="24.8984375" bestFit="1" customWidth="1"/>
    <col min="534" max="534" width="26" bestFit="1" customWidth="1"/>
    <col min="535" max="535" width="45" bestFit="1" customWidth="1"/>
    <col min="536" max="536" width="37.59765625" bestFit="1" customWidth="1"/>
    <col min="537" max="537" width="32" bestFit="1" customWidth="1"/>
    <col min="538" max="538" width="34.296875" bestFit="1" customWidth="1"/>
    <col min="539" max="539" width="16.69921875" bestFit="1" customWidth="1"/>
    <col min="540" max="540" width="47.3984375" bestFit="1" customWidth="1"/>
    <col min="541" max="541" width="41.19921875" bestFit="1" customWidth="1"/>
    <col min="542" max="542" width="36.5" bestFit="1" customWidth="1"/>
    <col min="543" max="543" width="25.59765625" bestFit="1" customWidth="1"/>
    <col min="544" max="544" width="41.8984375" bestFit="1" customWidth="1"/>
    <col min="545" max="545" width="27.5" bestFit="1" customWidth="1"/>
    <col min="546" max="546" width="52.59765625" bestFit="1" customWidth="1"/>
    <col min="547" max="547" width="24.69921875" bestFit="1" customWidth="1"/>
    <col min="548" max="548" width="29.19921875" bestFit="1" customWidth="1"/>
    <col min="549" max="549" width="33" bestFit="1" customWidth="1"/>
    <col min="550" max="550" width="38.8984375" bestFit="1" customWidth="1"/>
    <col min="551" max="551" width="24.796875" bestFit="1" customWidth="1"/>
    <col min="552" max="552" width="40.796875" bestFit="1" customWidth="1"/>
    <col min="553" max="553" width="46.296875" bestFit="1" customWidth="1"/>
    <col min="554" max="554" width="34.8984375" bestFit="1" customWidth="1"/>
    <col min="555" max="555" width="31" bestFit="1" customWidth="1"/>
    <col min="556" max="556" width="9.19921875" bestFit="1" customWidth="1"/>
    <col min="557" max="557" width="21.5" bestFit="1" customWidth="1"/>
    <col min="558" max="558" width="38.19921875" bestFit="1" customWidth="1"/>
    <col min="559" max="559" width="28.8984375" bestFit="1" customWidth="1"/>
    <col min="560" max="560" width="29.5" bestFit="1" customWidth="1"/>
    <col min="561" max="561" width="30" bestFit="1" customWidth="1"/>
    <col min="562" max="562" width="18" bestFit="1" customWidth="1"/>
    <col min="563" max="563" width="26.59765625" bestFit="1" customWidth="1"/>
    <col min="564" max="564" width="27.59765625" bestFit="1" customWidth="1"/>
    <col min="565" max="565" width="19.8984375" bestFit="1" customWidth="1"/>
    <col min="566" max="566" width="40.19921875" bestFit="1" customWidth="1"/>
    <col min="567" max="567" width="36" bestFit="1" customWidth="1"/>
    <col min="568" max="568" width="18.5" bestFit="1" customWidth="1"/>
    <col min="569" max="569" width="22.296875" bestFit="1" customWidth="1"/>
    <col min="570" max="570" width="27.8984375" bestFit="1" customWidth="1"/>
    <col min="571" max="571" width="43.3984375" bestFit="1" customWidth="1"/>
    <col min="572" max="572" width="24.09765625" bestFit="1" customWidth="1"/>
    <col min="573" max="573" width="23.59765625" bestFit="1" customWidth="1"/>
    <col min="574" max="574" width="38.19921875" bestFit="1" customWidth="1"/>
    <col min="575" max="575" width="17.19921875" bestFit="1" customWidth="1"/>
    <col min="576" max="576" width="15.296875" bestFit="1" customWidth="1"/>
    <col min="577" max="577" width="26.09765625" bestFit="1" customWidth="1"/>
    <col min="578" max="578" width="27.69921875" bestFit="1" customWidth="1"/>
    <col min="579" max="579" width="15.5" bestFit="1" customWidth="1"/>
    <col min="580" max="580" width="27.296875" bestFit="1" customWidth="1"/>
    <col min="581" max="581" width="23.19921875" bestFit="1" customWidth="1"/>
    <col min="582" max="582" width="31.5" bestFit="1" customWidth="1"/>
    <col min="583" max="583" width="24.796875" bestFit="1" customWidth="1"/>
    <col min="584" max="584" width="30.09765625" bestFit="1" customWidth="1"/>
    <col min="585" max="585" width="29.296875" bestFit="1" customWidth="1"/>
    <col min="586" max="586" width="44.796875" bestFit="1" customWidth="1"/>
    <col min="587" max="587" width="30.8984375" bestFit="1" customWidth="1"/>
    <col min="588" max="588" width="31.59765625" bestFit="1" customWidth="1"/>
    <col min="589" max="589" width="71.296875" bestFit="1" customWidth="1"/>
    <col min="590" max="590" width="31.3984375" bestFit="1" customWidth="1"/>
    <col min="591" max="591" width="23.19921875" bestFit="1" customWidth="1"/>
    <col min="592" max="592" width="22.8984375" bestFit="1" customWidth="1"/>
    <col min="593" max="593" width="47.3984375" bestFit="1" customWidth="1"/>
    <col min="594" max="595" width="30.09765625" bestFit="1" customWidth="1"/>
    <col min="596" max="596" width="23.19921875" bestFit="1" customWidth="1"/>
    <col min="597" max="597" width="34.796875" bestFit="1" customWidth="1"/>
    <col min="598" max="598" width="22.8984375" bestFit="1" customWidth="1"/>
    <col min="599" max="599" width="25.19921875" bestFit="1" customWidth="1"/>
    <col min="600" max="600" width="30.09765625" bestFit="1" customWidth="1"/>
    <col min="601" max="601" width="40.5" bestFit="1" customWidth="1"/>
    <col min="602" max="602" width="28.59765625" bestFit="1" customWidth="1"/>
    <col min="603" max="603" width="33.69921875" bestFit="1" customWidth="1"/>
    <col min="604" max="604" width="33.59765625" bestFit="1" customWidth="1"/>
    <col min="605" max="605" width="22.59765625" bestFit="1" customWidth="1"/>
    <col min="606" max="606" width="41" bestFit="1" customWidth="1"/>
    <col min="607" max="607" width="25" bestFit="1" customWidth="1"/>
    <col min="608" max="608" width="27.8984375" bestFit="1" customWidth="1"/>
    <col min="609" max="609" width="41.3984375" bestFit="1" customWidth="1"/>
    <col min="610" max="610" width="32.796875" bestFit="1" customWidth="1"/>
    <col min="611" max="611" width="31.296875" bestFit="1" customWidth="1"/>
    <col min="612" max="612" width="25.69921875" bestFit="1" customWidth="1"/>
    <col min="613" max="613" width="29" bestFit="1" customWidth="1"/>
    <col min="614" max="614" width="31" bestFit="1" customWidth="1"/>
    <col min="615" max="615" width="47.3984375" bestFit="1" customWidth="1"/>
    <col min="616" max="616" width="29.69921875" bestFit="1" customWidth="1"/>
    <col min="617" max="617" width="36.19921875" bestFit="1" customWidth="1"/>
    <col min="618" max="618" width="30" bestFit="1" customWidth="1"/>
    <col min="619" max="619" width="31.59765625" bestFit="1" customWidth="1"/>
    <col min="620" max="620" width="20.5" bestFit="1" customWidth="1"/>
    <col min="621" max="621" width="29.59765625" bestFit="1" customWidth="1"/>
    <col min="622" max="622" width="18.8984375" bestFit="1" customWidth="1"/>
    <col min="623" max="623" width="41.19921875" bestFit="1" customWidth="1"/>
    <col min="624" max="624" width="31.3984375" bestFit="1" customWidth="1"/>
    <col min="625" max="625" width="23.59765625" bestFit="1" customWidth="1"/>
    <col min="626" max="626" width="21.296875" bestFit="1" customWidth="1"/>
    <col min="627" max="627" width="22.09765625" bestFit="1" customWidth="1"/>
    <col min="628" max="628" width="33.5" bestFit="1" customWidth="1"/>
    <col min="629" max="629" width="20" bestFit="1" customWidth="1"/>
    <col min="630" max="630" width="36.59765625" bestFit="1" customWidth="1"/>
    <col min="631" max="631" width="42.19921875" bestFit="1" customWidth="1"/>
    <col min="632" max="632" width="21.296875" bestFit="1" customWidth="1"/>
    <col min="633" max="633" width="25.19921875" bestFit="1" customWidth="1"/>
    <col min="634" max="634" width="24.09765625" bestFit="1" customWidth="1"/>
    <col min="635" max="635" width="24.8984375" bestFit="1" customWidth="1"/>
    <col min="636" max="636" width="35.69921875" bestFit="1" customWidth="1"/>
    <col min="637" max="637" width="45.296875" bestFit="1" customWidth="1"/>
    <col min="638" max="638" width="46.69921875" bestFit="1" customWidth="1"/>
    <col min="639" max="639" width="36.19921875" bestFit="1" customWidth="1"/>
    <col min="640" max="641" width="40.296875" bestFit="1" customWidth="1"/>
    <col min="642" max="642" width="45.3984375" bestFit="1" customWidth="1"/>
    <col min="643" max="643" width="24.19921875" bestFit="1" customWidth="1"/>
    <col min="644" max="644" width="27.19921875" bestFit="1" customWidth="1"/>
    <col min="645" max="645" width="50.59765625" bestFit="1" customWidth="1"/>
    <col min="646" max="646" width="17.296875" bestFit="1" customWidth="1"/>
    <col min="647" max="647" width="34" bestFit="1" customWidth="1"/>
    <col min="648" max="648" width="24.8984375" bestFit="1" customWidth="1"/>
    <col min="649" max="649" width="32.5" bestFit="1" customWidth="1"/>
    <col min="650" max="650" width="39.19921875" bestFit="1" customWidth="1"/>
    <col min="651" max="651" width="38.09765625" bestFit="1" customWidth="1"/>
    <col min="652" max="652" width="46.19921875" bestFit="1" customWidth="1"/>
    <col min="653" max="653" width="31" bestFit="1" customWidth="1"/>
    <col min="654" max="654" width="36" bestFit="1" customWidth="1"/>
    <col min="655" max="655" width="23.296875" bestFit="1" customWidth="1"/>
    <col min="656" max="656" width="32.19921875" bestFit="1" customWidth="1"/>
    <col min="657" max="657" width="26.19921875" bestFit="1" customWidth="1"/>
    <col min="658" max="658" width="25.3984375" bestFit="1" customWidth="1"/>
    <col min="659" max="659" width="29.296875" bestFit="1" customWidth="1"/>
    <col min="660" max="660" width="23.296875" bestFit="1" customWidth="1"/>
    <col min="661" max="661" width="13.8984375" bestFit="1" customWidth="1"/>
    <col min="662" max="662" width="26.69921875" bestFit="1" customWidth="1"/>
    <col min="663" max="663" width="26.59765625" bestFit="1" customWidth="1"/>
    <col min="664" max="664" width="46.8984375" bestFit="1" customWidth="1"/>
    <col min="665" max="665" width="26.8984375" bestFit="1" customWidth="1"/>
    <col min="666" max="666" width="27.59765625" bestFit="1" customWidth="1"/>
    <col min="667" max="667" width="11.8984375" bestFit="1" customWidth="1"/>
    <col min="668" max="668" width="38.59765625" bestFit="1" customWidth="1"/>
    <col min="669" max="669" width="34.19921875" bestFit="1" customWidth="1"/>
    <col min="670" max="670" width="30.5" bestFit="1" customWidth="1"/>
    <col min="671" max="671" width="31.296875" bestFit="1" customWidth="1"/>
    <col min="672" max="672" width="25.69921875" bestFit="1" customWidth="1"/>
    <col min="673" max="673" width="30.09765625" bestFit="1" customWidth="1"/>
    <col min="674" max="674" width="22.59765625" bestFit="1" customWidth="1"/>
    <col min="675" max="675" width="32.69921875" bestFit="1" customWidth="1"/>
    <col min="676" max="676" width="41.69921875" bestFit="1" customWidth="1"/>
    <col min="677" max="677" width="38.8984375" bestFit="1" customWidth="1"/>
    <col min="678" max="678" width="33.69921875" bestFit="1" customWidth="1"/>
    <col min="679" max="679" width="26" bestFit="1" customWidth="1"/>
    <col min="680" max="680" width="29.296875" bestFit="1" customWidth="1"/>
    <col min="681" max="681" width="27.296875" bestFit="1" customWidth="1"/>
    <col min="682" max="682" width="39.19921875" bestFit="1" customWidth="1"/>
    <col min="683" max="683" width="26.69921875" bestFit="1" customWidth="1"/>
    <col min="684" max="684" width="18.796875" bestFit="1" customWidth="1"/>
    <col min="685" max="685" width="24.69921875" bestFit="1" customWidth="1"/>
    <col min="686" max="686" width="41.59765625" bestFit="1" customWidth="1"/>
    <col min="687" max="687" width="36" bestFit="1" customWidth="1"/>
    <col min="688" max="688" width="35.59765625" bestFit="1" customWidth="1"/>
    <col min="689" max="689" width="32" bestFit="1" customWidth="1"/>
    <col min="690" max="690" width="42.19921875" bestFit="1" customWidth="1"/>
    <col min="691" max="691" width="48.8984375" bestFit="1" customWidth="1"/>
    <col min="692" max="692" width="38.296875" bestFit="1" customWidth="1"/>
    <col min="693" max="693" width="33.296875" bestFit="1" customWidth="1"/>
    <col min="694" max="694" width="37.59765625" bestFit="1" customWidth="1"/>
    <col min="695" max="695" width="26.8984375" bestFit="1" customWidth="1"/>
    <col min="696" max="696" width="43.59765625" bestFit="1" customWidth="1"/>
    <col min="697" max="697" width="34.59765625" bestFit="1" customWidth="1"/>
    <col min="698" max="698" width="29" bestFit="1" customWidth="1"/>
    <col min="699" max="699" width="34.19921875" bestFit="1" customWidth="1"/>
    <col min="700" max="700" width="29.8984375" bestFit="1" customWidth="1"/>
    <col min="701" max="701" width="26.59765625" bestFit="1" customWidth="1"/>
    <col min="702" max="702" width="38.796875" bestFit="1" customWidth="1"/>
    <col min="703" max="703" width="19" bestFit="1" customWidth="1"/>
    <col min="704" max="704" width="42.8984375" bestFit="1" customWidth="1"/>
    <col min="705" max="706" width="44.69921875" bestFit="1" customWidth="1"/>
    <col min="707" max="707" width="33.8984375" bestFit="1" customWidth="1"/>
    <col min="708" max="708" width="29.296875" bestFit="1" customWidth="1"/>
    <col min="709" max="709" width="36.59765625" bestFit="1" customWidth="1"/>
    <col min="710" max="711" width="26.8984375" bestFit="1" customWidth="1"/>
    <col min="712" max="712" width="28.59765625" bestFit="1" customWidth="1"/>
    <col min="713" max="713" width="29.19921875" bestFit="1" customWidth="1"/>
    <col min="714" max="714" width="40.5" bestFit="1" customWidth="1"/>
    <col min="715" max="715" width="33" bestFit="1" customWidth="1"/>
    <col min="716" max="716" width="55.3984375" bestFit="1" customWidth="1"/>
    <col min="717" max="717" width="26.09765625" bestFit="1" customWidth="1"/>
    <col min="718" max="718" width="46.5" bestFit="1" customWidth="1"/>
    <col min="719" max="719" width="26.8984375" bestFit="1" customWidth="1"/>
    <col min="720" max="720" width="41.69921875" bestFit="1" customWidth="1"/>
    <col min="721" max="721" width="30.69921875" bestFit="1" customWidth="1"/>
    <col min="722" max="722" width="37.5" bestFit="1" customWidth="1"/>
    <col min="723" max="723" width="29.3984375" bestFit="1" customWidth="1"/>
    <col min="724" max="724" width="54" bestFit="1" customWidth="1"/>
    <col min="725" max="725" width="31.59765625" bestFit="1" customWidth="1"/>
    <col min="726" max="726" width="36.796875" bestFit="1" customWidth="1"/>
    <col min="727" max="727" width="26.59765625" bestFit="1" customWidth="1"/>
    <col min="728" max="728" width="32.69921875" bestFit="1" customWidth="1"/>
    <col min="729" max="729" width="38.59765625" bestFit="1" customWidth="1"/>
    <col min="730" max="730" width="31.69921875" bestFit="1" customWidth="1"/>
    <col min="731" max="731" width="25" bestFit="1" customWidth="1"/>
    <col min="732" max="732" width="22.796875" bestFit="1" customWidth="1"/>
    <col min="733" max="733" width="25.8984375" bestFit="1" customWidth="1"/>
    <col min="734" max="734" width="23.19921875" bestFit="1" customWidth="1"/>
    <col min="735" max="735" width="30.19921875" bestFit="1" customWidth="1"/>
    <col min="736" max="736" width="30.09765625" bestFit="1" customWidth="1"/>
    <col min="737" max="737" width="25.8984375" bestFit="1" customWidth="1"/>
    <col min="738" max="738" width="26.296875" bestFit="1" customWidth="1"/>
    <col min="739" max="739" width="29.5" bestFit="1" customWidth="1"/>
    <col min="740" max="740" width="22.59765625" bestFit="1" customWidth="1"/>
    <col min="741" max="741" width="27" bestFit="1" customWidth="1"/>
    <col min="742" max="742" width="27.8984375" bestFit="1" customWidth="1"/>
    <col min="743" max="743" width="24.59765625" bestFit="1" customWidth="1"/>
    <col min="744" max="744" width="49.3984375" bestFit="1" customWidth="1"/>
    <col min="745" max="745" width="30.8984375" bestFit="1" customWidth="1"/>
    <col min="746" max="746" width="25.69921875" bestFit="1" customWidth="1"/>
    <col min="747" max="747" width="20.19921875" bestFit="1" customWidth="1"/>
    <col min="748" max="748" width="28.796875" bestFit="1" customWidth="1"/>
    <col min="749" max="749" width="31.3984375" bestFit="1" customWidth="1"/>
    <col min="750" max="750" width="40" bestFit="1" customWidth="1"/>
    <col min="751" max="751" width="37.59765625" bestFit="1" customWidth="1"/>
    <col min="752" max="752" width="38.5" bestFit="1" customWidth="1"/>
    <col min="753" max="753" width="29.5" bestFit="1" customWidth="1"/>
    <col min="754" max="754" width="33.59765625" bestFit="1" customWidth="1"/>
    <col min="755" max="755" width="40" bestFit="1" customWidth="1"/>
    <col min="756" max="756" width="25" bestFit="1" customWidth="1"/>
    <col min="757" max="757" width="28.796875" bestFit="1" customWidth="1"/>
    <col min="758" max="758" width="38.296875" bestFit="1" customWidth="1"/>
    <col min="759" max="759" width="28.19921875" bestFit="1" customWidth="1"/>
    <col min="760" max="760" width="31.3984375" bestFit="1" customWidth="1"/>
    <col min="761" max="761" width="29.8984375" bestFit="1" customWidth="1"/>
    <col min="762" max="762" width="32.59765625" bestFit="1" customWidth="1"/>
    <col min="763" max="763" width="30.5" bestFit="1" customWidth="1"/>
    <col min="764" max="764" width="21.59765625" bestFit="1" customWidth="1"/>
    <col min="765" max="765" width="40.5" bestFit="1" customWidth="1"/>
    <col min="766" max="766" width="23.296875" bestFit="1" customWidth="1"/>
    <col min="767" max="767" width="22.69921875" bestFit="1" customWidth="1"/>
    <col min="768" max="768" width="16.8984375" bestFit="1" customWidth="1"/>
    <col min="769" max="769" width="14.09765625" bestFit="1" customWidth="1"/>
    <col min="770" max="770" width="15" bestFit="1" customWidth="1"/>
    <col min="771" max="771" width="27.59765625" bestFit="1" customWidth="1"/>
    <col min="772" max="772" width="21.296875" bestFit="1" customWidth="1"/>
    <col min="773" max="773" width="19.8984375" bestFit="1" customWidth="1"/>
    <col min="774" max="774" width="20.296875" bestFit="1" customWidth="1"/>
    <col min="775" max="775" width="32.796875" bestFit="1" customWidth="1"/>
    <col min="776" max="776" width="31.3984375" bestFit="1" customWidth="1"/>
    <col min="777" max="777" width="25.8984375" bestFit="1" customWidth="1"/>
    <col min="778" max="778" width="33.3984375" bestFit="1" customWidth="1"/>
    <col min="779" max="779" width="32.19921875" bestFit="1" customWidth="1"/>
    <col min="780" max="780" width="30.8984375" bestFit="1" customWidth="1"/>
    <col min="781" max="781" width="42.09765625" bestFit="1" customWidth="1"/>
    <col min="782" max="782" width="39.59765625" bestFit="1" customWidth="1"/>
    <col min="783" max="783" width="32.296875" bestFit="1" customWidth="1"/>
    <col min="784" max="784" width="32" bestFit="1" customWidth="1"/>
    <col min="785" max="785" width="35.59765625" bestFit="1" customWidth="1"/>
    <col min="786" max="786" width="26.8984375" bestFit="1" customWidth="1"/>
    <col min="787" max="787" width="34.69921875" bestFit="1" customWidth="1"/>
    <col min="788" max="788" width="24.69921875" bestFit="1" customWidth="1"/>
    <col min="789" max="789" width="33.19921875" bestFit="1" customWidth="1"/>
    <col min="790" max="790" width="22.296875" bestFit="1" customWidth="1"/>
    <col min="791" max="791" width="31.59765625" bestFit="1" customWidth="1"/>
    <col min="792" max="792" width="23.296875" bestFit="1" customWidth="1"/>
    <col min="793" max="793" width="17.19921875" bestFit="1" customWidth="1"/>
    <col min="794" max="794" width="34.19921875" bestFit="1" customWidth="1"/>
    <col min="795" max="795" width="35.3984375" bestFit="1" customWidth="1"/>
    <col min="796" max="796" width="25.69921875" bestFit="1" customWidth="1"/>
    <col min="797" max="797" width="26.8984375" bestFit="1" customWidth="1"/>
    <col min="798" max="798" width="21.59765625" bestFit="1" customWidth="1"/>
    <col min="799" max="799" width="41.19921875" bestFit="1" customWidth="1"/>
    <col min="800" max="801" width="16.8984375" bestFit="1" customWidth="1"/>
    <col min="802" max="802" width="19.59765625" bestFit="1" customWidth="1"/>
    <col min="803" max="803" width="24.19921875" bestFit="1" customWidth="1"/>
    <col min="804" max="804" width="32.296875" bestFit="1" customWidth="1"/>
    <col min="805" max="805" width="14.796875" bestFit="1" customWidth="1"/>
    <col min="806" max="806" width="23.3984375" bestFit="1" customWidth="1"/>
    <col min="807" max="807" width="31.5" bestFit="1" customWidth="1"/>
    <col min="808" max="808" width="34.09765625" bestFit="1" customWidth="1"/>
    <col min="809" max="809" width="20.5" bestFit="1" customWidth="1"/>
    <col min="810" max="810" width="27.59765625" bestFit="1" customWidth="1"/>
    <col min="811" max="811" width="24.296875" bestFit="1" customWidth="1"/>
    <col min="812" max="812" width="18.796875" bestFit="1" customWidth="1"/>
    <col min="813" max="813" width="34.5" bestFit="1" customWidth="1"/>
    <col min="814" max="814" width="27.3984375" bestFit="1" customWidth="1"/>
    <col min="815" max="815" width="43.3984375" bestFit="1" customWidth="1"/>
    <col min="816" max="816" width="40.296875" bestFit="1" customWidth="1"/>
    <col min="817" max="817" width="39.69921875" bestFit="1" customWidth="1"/>
    <col min="818" max="818" width="51.296875" bestFit="1" customWidth="1"/>
    <col min="819" max="819" width="71.3984375" bestFit="1" customWidth="1"/>
    <col min="820" max="820" width="45.8984375" bestFit="1" customWidth="1"/>
    <col min="821" max="821" width="59.59765625" bestFit="1" customWidth="1"/>
    <col min="822" max="822" width="31.59765625" bestFit="1" customWidth="1"/>
    <col min="823" max="823" width="32.19921875" bestFit="1" customWidth="1"/>
    <col min="824" max="824" width="49.69921875" bestFit="1" customWidth="1"/>
    <col min="825" max="825" width="17.8984375" bestFit="1" customWidth="1"/>
    <col min="826" max="826" width="39.3984375" bestFit="1" customWidth="1"/>
    <col min="827" max="827" width="29.5" bestFit="1" customWidth="1"/>
    <col min="828" max="828" width="13" bestFit="1" customWidth="1"/>
    <col min="829" max="829" width="21.59765625" bestFit="1" customWidth="1"/>
    <col min="830" max="830" width="33.19921875" bestFit="1" customWidth="1"/>
    <col min="831" max="831" width="33.296875" bestFit="1" customWidth="1"/>
    <col min="832" max="832" width="30.8984375" bestFit="1" customWidth="1"/>
    <col min="833" max="833" width="15.8984375" bestFit="1" customWidth="1"/>
    <col min="834" max="834" width="25.69921875" bestFit="1" customWidth="1"/>
    <col min="835" max="835" width="32.796875" bestFit="1" customWidth="1"/>
    <col min="836" max="836" width="29.5" bestFit="1" customWidth="1"/>
    <col min="837" max="837" width="44.296875" bestFit="1" customWidth="1"/>
    <col min="838" max="838" width="22.796875" bestFit="1" customWidth="1"/>
    <col min="839" max="839" width="26.19921875" bestFit="1" customWidth="1"/>
    <col min="840" max="840" width="38.69921875" bestFit="1" customWidth="1"/>
    <col min="841" max="841" width="35.3984375" bestFit="1" customWidth="1"/>
    <col min="842" max="842" width="24.296875" bestFit="1" customWidth="1"/>
    <col min="843" max="843" width="23.5" bestFit="1" customWidth="1"/>
    <col min="844" max="844" width="24.59765625" bestFit="1" customWidth="1"/>
    <col min="845" max="845" width="23.8984375" bestFit="1" customWidth="1"/>
    <col min="846" max="846" width="16.296875" bestFit="1" customWidth="1"/>
    <col min="847" max="847" width="36.8984375" bestFit="1" customWidth="1"/>
    <col min="848" max="848" width="22.09765625" bestFit="1" customWidth="1"/>
    <col min="849" max="849" width="21.59765625" bestFit="1" customWidth="1"/>
    <col min="850" max="850" width="27.5" bestFit="1" customWidth="1"/>
    <col min="851" max="851" width="39.69921875" bestFit="1" customWidth="1"/>
    <col min="852" max="852" width="36.5" bestFit="1" customWidth="1"/>
    <col min="853" max="853" width="43.69921875" bestFit="1" customWidth="1"/>
    <col min="854" max="854" width="57.3984375" bestFit="1" customWidth="1"/>
    <col min="855" max="855" width="68.5" bestFit="1" customWidth="1"/>
    <col min="856" max="856" width="40.69921875" bestFit="1" customWidth="1"/>
    <col min="857" max="857" width="67.59765625" bestFit="1" customWidth="1"/>
    <col min="858" max="858" width="52.09765625" bestFit="1" customWidth="1"/>
    <col min="859" max="859" width="21.3984375" bestFit="1" customWidth="1"/>
    <col min="860" max="860" width="39" bestFit="1" customWidth="1"/>
    <col min="861" max="861" width="29.5" bestFit="1" customWidth="1"/>
    <col min="862" max="862" width="36.09765625" bestFit="1" customWidth="1"/>
    <col min="863" max="863" width="27" bestFit="1" customWidth="1"/>
    <col min="864" max="864" width="28.296875" bestFit="1" customWidth="1"/>
    <col min="865" max="865" width="24.59765625" bestFit="1" customWidth="1"/>
    <col min="866" max="866" width="23.8984375" bestFit="1" customWidth="1"/>
    <col min="867" max="867" width="30.59765625" bestFit="1" customWidth="1"/>
    <col min="868" max="868" width="31.3984375" bestFit="1" customWidth="1"/>
    <col min="869" max="869" width="25.19921875" bestFit="1" customWidth="1"/>
    <col min="870" max="870" width="23.3984375" bestFit="1" customWidth="1"/>
    <col min="871" max="871" width="37" bestFit="1" customWidth="1"/>
    <col min="872" max="872" width="42.5" bestFit="1" customWidth="1"/>
    <col min="873" max="873" width="15.8984375" bestFit="1" customWidth="1"/>
    <col min="874" max="874" width="33.69921875" bestFit="1" customWidth="1"/>
    <col min="875" max="875" width="29.3984375" bestFit="1" customWidth="1"/>
    <col min="876" max="876" width="40.09765625" bestFit="1" customWidth="1"/>
    <col min="877" max="877" width="24.296875" bestFit="1" customWidth="1"/>
    <col min="878" max="878" width="13.8984375" bestFit="1" customWidth="1"/>
    <col min="879" max="879" width="14.8984375" bestFit="1" customWidth="1"/>
    <col min="880" max="880" width="42.19921875" bestFit="1" customWidth="1"/>
    <col min="881" max="881" width="30.8984375" bestFit="1" customWidth="1"/>
    <col min="882" max="882" width="41.296875" bestFit="1" customWidth="1"/>
    <col min="883" max="883" width="43.296875" bestFit="1" customWidth="1"/>
    <col min="884" max="884" width="19.3984375" bestFit="1" customWidth="1"/>
    <col min="885" max="885" width="28.59765625" bestFit="1" customWidth="1"/>
    <col min="886" max="886" width="25.296875" bestFit="1" customWidth="1"/>
    <col min="887" max="887" width="17.3984375" bestFit="1" customWidth="1"/>
    <col min="888" max="888" width="31" bestFit="1" customWidth="1"/>
    <col min="889" max="889" width="29.69921875" bestFit="1" customWidth="1"/>
    <col min="890" max="890" width="24.59765625" bestFit="1" customWidth="1"/>
    <col min="891" max="891" width="35" bestFit="1" customWidth="1"/>
    <col min="892" max="892" width="40.296875" bestFit="1" customWidth="1"/>
    <col min="893" max="893" width="39.59765625" bestFit="1" customWidth="1"/>
    <col min="894" max="894" width="20.09765625" bestFit="1" customWidth="1"/>
    <col min="895" max="895" width="30.69921875" bestFit="1" customWidth="1"/>
    <col min="896" max="896" width="24" bestFit="1" customWidth="1"/>
    <col min="897" max="897" width="29.8984375" bestFit="1" customWidth="1"/>
    <col min="898" max="898" width="25" bestFit="1" customWidth="1"/>
    <col min="899" max="899" width="26.5" bestFit="1" customWidth="1"/>
    <col min="900" max="900" width="41" bestFit="1" customWidth="1"/>
    <col min="901" max="901" width="35.59765625" bestFit="1" customWidth="1"/>
    <col min="902" max="902" width="42.296875" bestFit="1" customWidth="1"/>
    <col min="903" max="903" width="32.09765625" bestFit="1" customWidth="1"/>
    <col min="904" max="904" width="31" bestFit="1" customWidth="1"/>
    <col min="905" max="905" width="33.296875" bestFit="1" customWidth="1"/>
    <col min="906" max="906" width="27.5" bestFit="1" customWidth="1"/>
    <col min="907" max="907" width="23.19921875" bestFit="1" customWidth="1"/>
    <col min="908" max="908" width="38.796875" bestFit="1" customWidth="1"/>
    <col min="909" max="909" width="29.59765625" bestFit="1" customWidth="1"/>
    <col min="910" max="910" width="32.8984375" bestFit="1" customWidth="1"/>
    <col min="911" max="911" width="35.19921875" bestFit="1" customWidth="1"/>
    <col min="912" max="912" width="49.19921875" bestFit="1" customWidth="1"/>
    <col min="913" max="913" width="45.296875" bestFit="1" customWidth="1"/>
    <col min="914" max="914" width="32" bestFit="1" customWidth="1"/>
    <col min="915" max="915" width="30.19921875" bestFit="1" customWidth="1"/>
    <col min="916" max="916" width="36.69921875" bestFit="1" customWidth="1"/>
    <col min="917" max="917" width="57.8984375" bestFit="1" customWidth="1"/>
    <col min="918" max="918" width="41.296875" bestFit="1" customWidth="1"/>
    <col min="919" max="919" width="12.59765625" bestFit="1" customWidth="1"/>
    <col min="920" max="920" width="16.69921875" bestFit="1" customWidth="1"/>
    <col min="921" max="921" width="43.3984375" bestFit="1" customWidth="1"/>
    <col min="922" max="922" width="30.59765625" bestFit="1" customWidth="1"/>
    <col min="923" max="923" width="30" bestFit="1" customWidth="1"/>
    <col min="924" max="924" width="20.8984375" bestFit="1" customWidth="1"/>
    <col min="925" max="925" width="38.69921875" bestFit="1" customWidth="1"/>
    <col min="926" max="926" width="30.296875" bestFit="1" customWidth="1"/>
    <col min="927" max="927" width="30.19921875" bestFit="1" customWidth="1"/>
    <col min="928" max="928" width="20.69921875" bestFit="1" customWidth="1"/>
    <col min="929" max="929" width="26.59765625" bestFit="1" customWidth="1"/>
    <col min="930" max="930" width="27.3984375" bestFit="1" customWidth="1"/>
    <col min="931" max="931" width="20.69921875" bestFit="1" customWidth="1"/>
    <col min="932" max="932" width="16.796875" bestFit="1" customWidth="1"/>
    <col min="933" max="933" width="46.69921875" bestFit="1" customWidth="1"/>
    <col min="934" max="934" width="34.8984375" bestFit="1" customWidth="1"/>
    <col min="935" max="935" width="30.796875" bestFit="1" customWidth="1"/>
    <col min="936" max="936" width="36.09765625" bestFit="1" customWidth="1"/>
    <col min="937" max="937" width="28.8984375" bestFit="1" customWidth="1"/>
    <col min="938" max="938" width="36.69921875" bestFit="1" customWidth="1"/>
    <col min="939" max="939" width="29.3984375" bestFit="1" customWidth="1"/>
    <col min="940" max="940" width="32.5" bestFit="1" customWidth="1"/>
    <col min="941" max="941" width="17.296875" bestFit="1" customWidth="1"/>
    <col min="942" max="942" width="28.19921875" bestFit="1" customWidth="1"/>
    <col min="943" max="943" width="24.19921875" bestFit="1" customWidth="1"/>
    <col min="944" max="944" width="26.59765625" bestFit="1" customWidth="1"/>
    <col min="945" max="945" width="20.296875" bestFit="1" customWidth="1"/>
    <col min="946" max="946" width="27.3984375" bestFit="1" customWidth="1"/>
    <col min="947" max="947" width="24.8984375" bestFit="1" customWidth="1"/>
    <col min="948" max="948" width="38.5" bestFit="1" customWidth="1"/>
    <col min="949" max="949" width="30.796875" bestFit="1" customWidth="1"/>
    <col min="950" max="950" width="42.296875" bestFit="1" customWidth="1"/>
    <col min="951" max="951" width="72.296875" bestFit="1" customWidth="1"/>
    <col min="952" max="952" width="23.8984375" bestFit="1" customWidth="1"/>
    <col min="953" max="953" width="20.8984375" bestFit="1" customWidth="1"/>
    <col min="954" max="954" width="37" bestFit="1" customWidth="1"/>
    <col min="955" max="955" width="41.8984375" bestFit="1" customWidth="1"/>
    <col min="956" max="956" width="27.296875" bestFit="1" customWidth="1"/>
    <col min="957" max="957" width="24.69921875" bestFit="1" customWidth="1"/>
    <col min="958" max="958" width="24.59765625" bestFit="1" customWidth="1"/>
    <col min="959" max="959" width="44.69921875" bestFit="1" customWidth="1"/>
    <col min="960" max="960" width="42.296875" bestFit="1" customWidth="1"/>
    <col min="961" max="961" width="25.5" bestFit="1" customWidth="1"/>
    <col min="962" max="962" width="47.59765625" bestFit="1" customWidth="1"/>
    <col min="963" max="963" width="33.19921875" bestFit="1" customWidth="1"/>
    <col min="964" max="964" width="21" bestFit="1" customWidth="1"/>
    <col min="965" max="965" width="23.5" bestFit="1" customWidth="1"/>
    <col min="966" max="966" width="43" bestFit="1" customWidth="1"/>
    <col min="967" max="967" width="23.59765625" bestFit="1" customWidth="1"/>
    <col min="968" max="968" width="29.19921875" bestFit="1" customWidth="1"/>
    <col min="969" max="969" width="36.796875" bestFit="1" customWidth="1"/>
    <col min="970" max="970" width="23" bestFit="1" customWidth="1"/>
    <col min="971" max="971" width="25.19921875" bestFit="1" customWidth="1"/>
    <col min="972" max="972" width="23.5" bestFit="1" customWidth="1"/>
    <col min="973" max="973" width="29.3984375" bestFit="1" customWidth="1"/>
    <col min="974" max="974" width="23.5" bestFit="1" customWidth="1"/>
    <col min="975" max="975" width="27.5" bestFit="1" customWidth="1"/>
    <col min="976" max="976" width="30.8984375" bestFit="1" customWidth="1"/>
    <col min="977" max="977" width="32" bestFit="1" customWidth="1"/>
    <col min="978" max="978" width="33.8984375" bestFit="1" customWidth="1"/>
    <col min="979" max="979" width="39.59765625" bestFit="1" customWidth="1"/>
    <col min="980" max="980" width="49.296875" bestFit="1" customWidth="1"/>
    <col min="981" max="981" width="35" bestFit="1" customWidth="1"/>
    <col min="982" max="982" width="24" bestFit="1" customWidth="1"/>
    <col min="983" max="983" width="34.69921875" bestFit="1" customWidth="1"/>
    <col min="984" max="984" width="24.69921875" bestFit="1" customWidth="1"/>
    <col min="985" max="985" width="36.69921875" bestFit="1" customWidth="1"/>
    <col min="986" max="986" width="27.19921875" bestFit="1" customWidth="1"/>
    <col min="987" max="987" width="10" bestFit="1" customWidth="1"/>
    <col min="988" max="988" width="33.8984375" bestFit="1" customWidth="1"/>
    <col min="989" max="990" width="29.3984375" bestFit="1" customWidth="1"/>
    <col min="991" max="991" width="24.5" bestFit="1" customWidth="1"/>
    <col min="992" max="992" width="27.3984375" bestFit="1" customWidth="1"/>
    <col min="993" max="993" width="33" bestFit="1" customWidth="1"/>
    <col min="994" max="994" width="10.8984375" bestFit="1" customWidth="1"/>
    <col min="995" max="995" width="17.19921875" bestFit="1" customWidth="1"/>
    <col min="996" max="996" width="15.296875" bestFit="1" customWidth="1"/>
    <col min="997" max="997" width="32.09765625" bestFit="1" customWidth="1"/>
    <col min="998" max="998" width="35.19921875" bestFit="1" customWidth="1"/>
    <col min="999" max="999" width="33.19921875" bestFit="1" customWidth="1"/>
    <col min="1000" max="1000" width="41.69921875" bestFit="1" customWidth="1"/>
    <col min="1001" max="1001" width="60.796875" bestFit="1" customWidth="1"/>
    <col min="1002" max="1002" width="17.296875" bestFit="1" customWidth="1"/>
    <col min="1003" max="1003" width="41.296875" bestFit="1" customWidth="1"/>
    <col min="1004" max="1004" width="17.3984375" bestFit="1" customWidth="1"/>
    <col min="1005" max="1005" width="28.09765625" bestFit="1" customWidth="1"/>
    <col min="1006" max="1006" width="18.19921875" bestFit="1" customWidth="1"/>
    <col min="1007" max="1007" width="31.5" bestFit="1" customWidth="1"/>
    <col min="1008" max="1008" width="6.5" bestFit="1" customWidth="1"/>
    <col min="1009" max="1009" width="33.5" bestFit="1" customWidth="1"/>
    <col min="1010" max="1010" width="36.09765625" bestFit="1" customWidth="1"/>
    <col min="1011" max="1011" width="29.3984375" bestFit="1" customWidth="1"/>
    <col min="1012" max="1012" width="27" bestFit="1" customWidth="1"/>
    <col min="1013" max="1013" width="24.09765625" bestFit="1" customWidth="1"/>
    <col min="1014" max="1014" width="8.796875" bestFit="1" customWidth="1"/>
    <col min="1015" max="1015" width="21.69921875" bestFit="1" customWidth="1"/>
    <col min="1016" max="1016" width="26.8984375" bestFit="1" customWidth="1"/>
    <col min="1017" max="1017" width="4.796875" bestFit="1" customWidth="1"/>
    <col min="1018" max="1018" width="34.8984375" bestFit="1" customWidth="1"/>
    <col min="1019" max="1019" width="27.296875" bestFit="1" customWidth="1"/>
    <col min="1020" max="1020" width="34.19921875" bestFit="1" customWidth="1"/>
    <col min="1021" max="1021" width="39.69921875" bestFit="1" customWidth="1"/>
    <col min="1022" max="1022" width="28" bestFit="1" customWidth="1"/>
    <col min="1023" max="1023" width="25.69921875" bestFit="1" customWidth="1"/>
    <col min="1024" max="1024" width="22.09765625" bestFit="1" customWidth="1"/>
    <col min="1025" max="1025" width="38" bestFit="1" customWidth="1"/>
    <col min="1026" max="1026" width="50.19921875" bestFit="1" customWidth="1"/>
    <col min="1027" max="1027" width="29.296875" bestFit="1" customWidth="1"/>
    <col min="1028" max="1028" width="36.09765625" bestFit="1" customWidth="1"/>
    <col min="1029" max="1029" width="37.8984375" bestFit="1" customWidth="1"/>
    <col min="1030" max="1030" width="32.69921875" bestFit="1" customWidth="1"/>
    <col min="1031" max="1031" width="43.296875" bestFit="1" customWidth="1"/>
    <col min="1032" max="1032" width="23.296875" bestFit="1" customWidth="1"/>
    <col min="1033" max="1033" width="36.5" bestFit="1" customWidth="1"/>
    <col min="1034" max="1034" width="32.19921875" bestFit="1" customWidth="1"/>
    <col min="1035" max="1035" width="33.3984375" bestFit="1" customWidth="1"/>
    <col min="1036" max="1036" width="19.19921875" bestFit="1" customWidth="1"/>
    <col min="1037" max="1037" width="12.8984375" bestFit="1" customWidth="1"/>
    <col min="1038" max="1038" width="37.296875" bestFit="1" customWidth="1"/>
    <col min="1039" max="1039" width="36" bestFit="1" customWidth="1"/>
    <col min="1040" max="1040" width="37.296875" bestFit="1" customWidth="1"/>
    <col min="1041" max="1041" width="20" bestFit="1" customWidth="1"/>
    <col min="1042" max="1042" width="30.5" bestFit="1" customWidth="1"/>
    <col min="1043" max="1043" width="28.5" bestFit="1" customWidth="1"/>
    <col min="1044" max="1044" width="31.59765625" bestFit="1" customWidth="1"/>
    <col min="1045" max="1045" width="37.296875" bestFit="1" customWidth="1"/>
    <col min="1046" max="1046" width="29.296875" bestFit="1" customWidth="1"/>
    <col min="1047" max="1047" width="25" bestFit="1" customWidth="1"/>
    <col min="1048" max="1048" width="22" bestFit="1" customWidth="1"/>
    <col min="1049" max="1049" width="22.8984375" bestFit="1" customWidth="1"/>
    <col min="1050" max="1050" width="48.296875" bestFit="1" customWidth="1"/>
    <col min="1051" max="1051" width="22.296875" bestFit="1" customWidth="1"/>
    <col min="1052" max="1052" width="40.59765625" bestFit="1" customWidth="1"/>
    <col min="1053" max="1053" width="23.5" bestFit="1" customWidth="1"/>
    <col min="1054" max="1054" width="25" bestFit="1" customWidth="1"/>
    <col min="1055" max="1055" width="21.5" bestFit="1" customWidth="1"/>
    <col min="1056" max="1056" width="22.59765625" bestFit="1" customWidth="1"/>
    <col min="1057" max="1057" width="49.8984375" bestFit="1" customWidth="1"/>
    <col min="1058" max="1058" width="28" bestFit="1" customWidth="1"/>
    <col min="1059" max="1059" width="24.09765625" bestFit="1" customWidth="1"/>
    <col min="1060" max="1060" width="12.5" bestFit="1" customWidth="1"/>
    <col min="1061" max="1061" width="12.296875" bestFit="1" customWidth="1"/>
    <col min="1062" max="1062" width="20.8984375" bestFit="1" customWidth="1"/>
    <col min="1063" max="1063" width="34.59765625" bestFit="1" customWidth="1"/>
    <col min="1064" max="1064" width="22.19921875" bestFit="1" customWidth="1"/>
    <col min="1065" max="1065" width="14.69921875" bestFit="1" customWidth="1"/>
    <col min="1066" max="1066" width="31" bestFit="1" customWidth="1"/>
    <col min="1067" max="1067" width="16.59765625" bestFit="1" customWidth="1"/>
    <col min="1068" max="1068" width="24.296875" bestFit="1" customWidth="1"/>
    <col min="1069" max="1069" width="43" bestFit="1" customWidth="1"/>
    <col min="1070" max="1070" width="22.69921875" bestFit="1" customWidth="1"/>
    <col min="1071" max="1071" width="32.69921875" bestFit="1" customWidth="1"/>
    <col min="1072" max="1072" width="43.296875" bestFit="1" customWidth="1"/>
    <col min="1073" max="1073" width="29.8984375" bestFit="1" customWidth="1"/>
    <col min="1074" max="1074" width="27.8984375" bestFit="1" customWidth="1"/>
    <col min="1075" max="1075" width="42.69921875" bestFit="1" customWidth="1"/>
    <col min="1076" max="1076" width="17.59765625" bestFit="1" customWidth="1"/>
    <col min="1077" max="1077" width="27.8984375" bestFit="1" customWidth="1"/>
    <col min="1078" max="1078" width="29.59765625" bestFit="1" customWidth="1"/>
    <col min="1079" max="1079" width="43.5" bestFit="1" customWidth="1"/>
    <col min="1080" max="1080" width="20.8984375" bestFit="1" customWidth="1"/>
    <col min="1081" max="1081" width="39.59765625" bestFit="1" customWidth="1"/>
    <col min="1082" max="1082" width="30.09765625" bestFit="1" customWidth="1"/>
    <col min="1083" max="1083" width="23.59765625" bestFit="1" customWidth="1"/>
    <col min="1084" max="1084" width="18.5" bestFit="1" customWidth="1"/>
    <col min="1085" max="1085" width="27.3984375" bestFit="1" customWidth="1"/>
    <col min="1086" max="1086" width="25.5" bestFit="1" customWidth="1"/>
    <col min="1087" max="1087" width="38.09765625" bestFit="1" customWidth="1"/>
    <col min="1088" max="1088" width="27.8984375" bestFit="1" customWidth="1"/>
    <col min="1089" max="1089" width="31" bestFit="1" customWidth="1"/>
    <col min="1090" max="1090" width="39.5" bestFit="1" customWidth="1"/>
    <col min="1091" max="1091" width="32.09765625" bestFit="1" customWidth="1"/>
    <col min="1092" max="1092" width="27.5" bestFit="1" customWidth="1"/>
    <col min="1093" max="1093" width="26" bestFit="1" customWidth="1"/>
    <col min="1094" max="1094" width="34.796875" bestFit="1" customWidth="1"/>
    <col min="1095" max="1095" width="40.69921875" bestFit="1" customWidth="1"/>
    <col min="1096" max="1096" width="48.796875" bestFit="1" customWidth="1"/>
    <col min="1097" max="1097" width="45.59765625" bestFit="1" customWidth="1"/>
    <col min="1098" max="1098" width="30.296875" bestFit="1" customWidth="1"/>
    <col min="1099" max="1099" width="24.5" bestFit="1" customWidth="1"/>
    <col min="1100" max="1100" width="23.19921875" bestFit="1" customWidth="1"/>
    <col min="1101" max="1101" width="12.59765625" bestFit="1" customWidth="1"/>
    <col min="1102" max="1102" width="32.19921875" bestFit="1" customWidth="1"/>
    <col min="1103" max="1103" width="41.59765625" bestFit="1" customWidth="1"/>
    <col min="1104" max="1104" width="24.59765625" bestFit="1" customWidth="1"/>
    <col min="1105" max="1105" width="30.09765625" bestFit="1" customWidth="1"/>
    <col min="1106" max="1106" width="19.296875" bestFit="1" customWidth="1"/>
    <col min="1107" max="1107" width="32.59765625" bestFit="1" customWidth="1"/>
    <col min="1108" max="1108" width="37.5" bestFit="1" customWidth="1"/>
    <col min="1109" max="1109" width="46.8984375" bestFit="1" customWidth="1"/>
    <col min="1110" max="1110" width="19.59765625" bestFit="1" customWidth="1"/>
    <col min="1111" max="1111" width="24.09765625" bestFit="1" customWidth="1"/>
    <col min="1112" max="1112" width="23.8984375" bestFit="1" customWidth="1"/>
    <col min="1113" max="1113" width="42.09765625" bestFit="1" customWidth="1"/>
    <col min="1114" max="1114" width="42.796875" bestFit="1" customWidth="1"/>
    <col min="1115" max="1115" width="35.296875" bestFit="1" customWidth="1"/>
    <col min="1116" max="1116" width="29.19921875" bestFit="1" customWidth="1"/>
    <col min="1117" max="1117" width="35.69921875" bestFit="1" customWidth="1"/>
    <col min="1118" max="1118" width="11" bestFit="1" customWidth="1"/>
    <col min="1119" max="1119" width="34.19921875" bestFit="1" customWidth="1"/>
    <col min="1120" max="1120" width="47.296875" bestFit="1" customWidth="1"/>
    <col min="1121" max="1121" width="36.5" bestFit="1" customWidth="1"/>
    <col min="1122" max="1122" width="22.09765625" bestFit="1" customWidth="1"/>
    <col min="1123" max="1123" width="35.3984375" bestFit="1" customWidth="1"/>
    <col min="1124" max="1124" width="12.296875" bestFit="1" customWidth="1"/>
    <col min="1125" max="1125" width="28.69921875" bestFit="1" customWidth="1"/>
    <col min="1126" max="1126" width="18.796875" bestFit="1" customWidth="1"/>
    <col min="1127" max="1127" width="34.19921875" bestFit="1" customWidth="1"/>
    <col min="1128" max="1128" width="33.5" bestFit="1" customWidth="1"/>
    <col min="1129" max="1129" width="6.69921875" bestFit="1" customWidth="1"/>
    <col min="1130" max="1130" width="35.59765625" bestFit="1" customWidth="1"/>
    <col min="1131" max="1131" width="26.19921875" bestFit="1" customWidth="1"/>
    <col min="1132" max="1132" width="36.8984375" bestFit="1" customWidth="1"/>
    <col min="1133" max="1133" width="29.296875" bestFit="1" customWidth="1"/>
    <col min="1134" max="1134" width="53" bestFit="1" customWidth="1"/>
    <col min="1135" max="1135" width="29.5" bestFit="1" customWidth="1"/>
    <col min="1136" max="1136" width="23.296875" bestFit="1" customWidth="1"/>
    <col min="1137" max="1137" width="22.296875" bestFit="1" customWidth="1"/>
    <col min="1138" max="1138" width="20.8984375" bestFit="1" customWidth="1"/>
    <col min="1139" max="1139" width="38.296875" bestFit="1" customWidth="1"/>
    <col min="1140" max="1140" width="23.5" bestFit="1" customWidth="1"/>
    <col min="1141" max="1141" width="52.5" bestFit="1" customWidth="1"/>
    <col min="1142" max="1142" width="29.3984375" bestFit="1" customWidth="1"/>
    <col min="1143" max="1143" width="35.19921875" bestFit="1" customWidth="1"/>
    <col min="1144" max="1144" width="30.69921875" bestFit="1" customWidth="1"/>
    <col min="1145" max="1145" width="20.8984375" bestFit="1" customWidth="1"/>
    <col min="1146" max="1146" width="30" bestFit="1" customWidth="1"/>
    <col min="1147" max="1147" width="17" bestFit="1" customWidth="1"/>
    <col min="1148" max="1148" width="38.796875" bestFit="1" customWidth="1"/>
    <col min="1149" max="1149" width="26.296875" bestFit="1" customWidth="1"/>
    <col min="1150" max="1150" width="30.19921875" bestFit="1" customWidth="1"/>
    <col min="1151" max="1151" width="9" bestFit="1" customWidth="1"/>
    <col min="1152" max="1152" width="31" bestFit="1" customWidth="1"/>
    <col min="1153" max="1153" width="15" bestFit="1" customWidth="1"/>
    <col min="1154" max="1154" width="17.296875" bestFit="1" customWidth="1"/>
    <col min="1155" max="1155" width="36.69921875" bestFit="1" customWidth="1"/>
    <col min="1156" max="1156" width="29.3984375" bestFit="1" customWidth="1"/>
    <col min="1157" max="1157" width="49.59765625" bestFit="1" customWidth="1"/>
    <col min="1158" max="1158" width="33.3984375" bestFit="1" customWidth="1"/>
    <col min="1159" max="1159" width="41.5" bestFit="1" customWidth="1"/>
    <col min="1160" max="1160" width="31.59765625" bestFit="1" customWidth="1"/>
    <col min="1161" max="1161" width="25.69921875" bestFit="1" customWidth="1"/>
    <col min="1162" max="1162" width="14.59765625" bestFit="1" customWidth="1"/>
    <col min="1163" max="1163" width="13.3984375" bestFit="1" customWidth="1"/>
    <col min="1164" max="1164" width="33.8984375" bestFit="1" customWidth="1"/>
    <col min="1165" max="1165" width="28.19921875" bestFit="1" customWidth="1"/>
    <col min="1166" max="1166" width="31" bestFit="1" customWidth="1"/>
    <col min="1167" max="1167" width="14.296875" bestFit="1" customWidth="1"/>
    <col min="1168" max="1168" width="36.5" bestFit="1" customWidth="1"/>
    <col min="1169" max="1169" width="48.09765625" bestFit="1" customWidth="1"/>
    <col min="1170" max="1170" width="23.296875" bestFit="1" customWidth="1"/>
    <col min="1171" max="1171" width="21.3984375" bestFit="1" customWidth="1"/>
    <col min="1172" max="1172" width="24.09765625" bestFit="1" customWidth="1"/>
    <col min="1173" max="1173" width="29" bestFit="1" customWidth="1"/>
    <col min="1174" max="1174" width="26" bestFit="1" customWidth="1"/>
    <col min="1175" max="1175" width="21.59765625" bestFit="1" customWidth="1"/>
    <col min="1176" max="1176" width="18.19921875" bestFit="1" customWidth="1"/>
    <col min="1177" max="1177" width="34.19921875" bestFit="1" customWidth="1"/>
    <col min="1178" max="1178" width="29.8984375" bestFit="1" customWidth="1"/>
    <col min="1179" max="1179" width="19.19921875" bestFit="1" customWidth="1"/>
    <col min="1180" max="1180" width="22.19921875" bestFit="1" customWidth="1"/>
    <col min="1181" max="1181" width="43.5" bestFit="1" customWidth="1"/>
    <col min="1182" max="1182" width="38.19921875" bestFit="1" customWidth="1"/>
    <col min="1183" max="1183" width="28.796875" bestFit="1" customWidth="1"/>
    <col min="1184" max="1184" width="49.8984375" bestFit="1" customWidth="1"/>
    <col min="1185" max="1185" width="14.8984375" bestFit="1" customWidth="1"/>
    <col min="1186" max="1186" width="22.09765625" bestFit="1" customWidth="1"/>
    <col min="1187" max="1187" width="5.59765625" bestFit="1" customWidth="1"/>
    <col min="1188" max="1188" width="32.59765625" bestFit="1" customWidth="1"/>
    <col min="1189" max="1189" width="21.3984375" bestFit="1" customWidth="1"/>
    <col min="1190" max="1190" width="54.59765625" bestFit="1" customWidth="1"/>
    <col min="1191" max="1191" width="37.8984375" bestFit="1" customWidth="1"/>
    <col min="1192" max="1192" width="37.59765625" bestFit="1" customWidth="1"/>
    <col min="1193" max="1193" width="21.19921875" bestFit="1" customWidth="1"/>
    <col min="1194" max="1194" width="37.19921875" bestFit="1" customWidth="1"/>
    <col min="1195" max="1195" width="43.296875" bestFit="1" customWidth="1"/>
    <col min="1196" max="1196" width="38.8984375" bestFit="1" customWidth="1"/>
    <col min="1197" max="1197" width="18.5" bestFit="1" customWidth="1"/>
    <col min="1198" max="1198" width="34.19921875" bestFit="1" customWidth="1"/>
    <col min="1199" max="1199" width="33.5" bestFit="1" customWidth="1"/>
    <col min="1200" max="1200" width="13" bestFit="1" customWidth="1"/>
    <col min="1201" max="1201" width="35.59765625" bestFit="1" customWidth="1"/>
    <col min="1202" max="1202" width="26.19921875" bestFit="1" customWidth="1"/>
    <col min="1203" max="1203" width="36.8984375" bestFit="1" customWidth="1"/>
    <col min="1204" max="1204" width="29.296875" bestFit="1" customWidth="1"/>
    <col min="1205" max="1205" width="53" bestFit="1" customWidth="1"/>
    <col min="1206" max="1206" width="35.69921875" bestFit="1" customWidth="1"/>
    <col min="1207" max="1207" width="29.5" bestFit="1" customWidth="1"/>
    <col min="1208" max="1208" width="23.296875" bestFit="1" customWidth="1"/>
    <col min="1209" max="1209" width="22.296875" bestFit="1" customWidth="1"/>
    <col min="1210" max="1210" width="20.8984375" bestFit="1" customWidth="1"/>
    <col min="1211" max="1211" width="38.296875" bestFit="1" customWidth="1"/>
    <col min="1212" max="1212" width="23.5" bestFit="1" customWidth="1"/>
    <col min="1213" max="1213" width="52.5" bestFit="1" customWidth="1"/>
    <col min="1214" max="1214" width="29.3984375" bestFit="1" customWidth="1"/>
    <col min="1215" max="1215" width="35.19921875" bestFit="1" customWidth="1"/>
    <col min="1216" max="1216" width="30.69921875" bestFit="1" customWidth="1"/>
    <col min="1217" max="1217" width="20.8984375" bestFit="1" customWidth="1"/>
    <col min="1218" max="1218" width="30" bestFit="1" customWidth="1"/>
    <col min="1219" max="1219" width="17" bestFit="1" customWidth="1"/>
    <col min="1220" max="1220" width="38.796875" bestFit="1" customWidth="1"/>
    <col min="1221" max="1221" width="26.296875" bestFit="1" customWidth="1"/>
    <col min="1222" max="1222" width="30.19921875" bestFit="1" customWidth="1"/>
    <col min="1223" max="1223" width="15.69921875" bestFit="1" customWidth="1"/>
    <col min="1224" max="1224" width="31" bestFit="1" customWidth="1"/>
    <col min="1225" max="1225" width="15" bestFit="1" customWidth="1"/>
    <col min="1226" max="1226" width="17.296875" bestFit="1" customWidth="1"/>
    <col min="1227" max="1227" width="36.69921875" bestFit="1" customWidth="1"/>
    <col min="1228" max="1228" width="29.3984375" bestFit="1" customWidth="1"/>
    <col min="1229" max="1229" width="49.59765625" bestFit="1" customWidth="1"/>
    <col min="1230" max="1230" width="33.3984375" bestFit="1" customWidth="1"/>
    <col min="1231" max="1231" width="41.5" bestFit="1" customWidth="1"/>
    <col min="1232" max="1232" width="31.59765625" bestFit="1" customWidth="1"/>
    <col min="1233" max="1233" width="25.69921875" bestFit="1" customWidth="1"/>
    <col min="1234" max="1234" width="14.59765625" bestFit="1" customWidth="1"/>
    <col min="1235" max="1235" width="13.3984375" bestFit="1" customWidth="1"/>
    <col min="1236" max="1236" width="24.296875" bestFit="1" customWidth="1"/>
    <col min="1237" max="1237" width="33.8984375" bestFit="1" customWidth="1"/>
    <col min="1238" max="1238" width="28.19921875" bestFit="1" customWidth="1"/>
    <col min="1239" max="1239" width="31" bestFit="1" customWidth="1"/>
    <col min="1240" max="1240" width="14.296875" bestFit="1" customWidth="1"/>
    <col min="1241" max="1241" width="36.5" bestFit="1" customWidth="1"/>
    <col min="1242" max="1242" width="48.09765625" bestFit="1" customWidth="1"/>
    <col min="1243" max="1243" width="23.296875" bestFit="1" customWidth="1"/>
    <col min="1244" max="1244" width="21.3984375" bestFit="1" customWidth="1"/>
    <col min="1245" max="1245" width="24.09765625" bestFit="1" customWidth="1"/>
    <col min="1246" max="1246" width="29" bestFit="1" customWidth="1"/>
    <col min="1247" max="1247" width="26" bestFit="1" customWidth="1"/>
    <col min="1248" max="1248" width="21.59765625" bestFit="1" customWidth="1"/>
    <col min="1249" max="1249" width="18.19921875" bestFit="1" customWidth="1"/>
    <col min="1250" max="1250" width="34.19921875" bestFit="1" customWidth="1"/>
    <col min="1251" max="1251" width="29.8984375" bestFit="1" customWidth="1"/>
    <col min="1252" max="1252" width="19.19921875" bestFit="1" customWidth="1"/>
    <col min="1253" max="1253" width="22.19921875" bestFit="1" customWidth="1"/>
    <col min="1254" max="1254" width="43.5" bestFit="1" customWidth="1"/>
    <col min="1255" max="1255" width="38.19921875" bestFit="1" customWidth="1"/>
    <col min="1256" max="1256" width="28.796875" bestFit="1" customWidth="1"/>
    <col min="1257" max="1257" width="49.8984375" bestFit="1" customWidth="1"/>
    <col min="1258" max="1258" width="14.8984375" bestFit="1" customWidth="1"/>
    <col min="1259" max="1259" width="22.09765625" bestFit="1" customWidth="1"/>
    <col min="1260" max="1260" width="13" bestFit="1" customWidth="1"/>
    <col min="1261" max="1261" width="32.59765625" bestFit="1" customWidth="1"/>
    <col min="1262" max="1262" width="21.3984375" bestFit="1" customWidth="1"/>
    <col min="1263" max="1263" width="54.59765625" bestFit="1" customWidth="1"/>
    <col min="1264" max="1264" width="37.8984375" bestFit="1" customWidth="1"/>
    <col min="1265" max="1265" width="37.59765625" bestFit="1" customWidth="1"/>
    <col min="1266" max="1266" width="21.19921875" bestFit="1" customWidth="1"/>
    <col min="1267" max="1267" width="37.19921875" bestFit="1" customWidth="1"/>
    <col min="1268" max="1268" width="43.296875" bestFit="1" customWidth="1"/>
    <col min="1269" max="1269" width="38.8984375" bestFit="1" customWidth="1"/>
    <col min="1270" max="1270" width="18.5" bestFit="1" customWidth="1"/>
  </cols>
  <sheetData>
    <row r="1" spans="5:18" x14ac:dyDescent="0.3">
      <c r="N1" t="s">
        <v>3471</v>
      </c>
      <c r="P1" t="s">
        <v>3465</v>
      </c>
      <c r="R1" t="s">
        <v>3472</v>
      </c>
    </row>
    <row r="2" spans="5:18" x14ac:dyDescent="0.3">
      <c r="E2" s="3" t="s">
        <v>3459</v>
      </c>
      <c r="F2" t="s">
        <v>3465</v>
      </c>
      <c r="H2" s="3" t="s">
        <v>3459</v>
      </c>
      <c r="I2" t="s">
        <v>3465</v>
      </c>
      <c r="N2" s="10">
        <v>1317</v>
      </c>
      <c r="P2" s="5">
        <v>27855823035</v>
      </c>
      <c r="R2" s="5">
        <v>3900000000</v>
      </c>
    </row>
    <row r="3" spans="5:18" x14ac:dyDescent="0.3">
      <c r="E3" s="4" t="s">
        <v>3447</v>
      </c>
      <c r="F3" s="1">
        <v>1812895354</v>
      </c>
      <c r="H3" s="4" t="s">
        <v>3461</v>
      </c>
      <c r="I3" s="1">
        <v>3794815108</v>
      </c>
    </row>
    <row r="4" spans="5:18" x14ac:dyDescent="0.3">
      <c r="E4" s="4" t="s">
        <v>3457</v>
      </c>
      <c r="F4" s="1">
        <v>2061516723</v>
      </c>
      <c r="H4" s="4" t="s">
        <v>3462</v>
      </c>
      <c r="I4" s="1">
        <v>10138578730</v>
      </c>
    </row>
    <row r="5" spans="5:18" x14ac:dyDescent="0.3">
      <c r="E5" s="4" t="s">
        <v>3458</v>
      </c>
      <c r="F5" s="1">
        <v>2852345608</v>
      </c>
      <c r="H5" s="4" t="s">
        <v>3463</v>
      </c>
      <c r="I5" s="1">
        <v>4494432418</v>
      </c>
      <c r="N5" t="s">
        <v>3487</v>
      </c>
    </row>
    <row r="6" spans="5:18" x14ac:dyDescent="0.3">
      <c r="E6" s="4" t="s">
        <v>3456</v>
      </c>
      <c r="F6" s="1">
        <v>1312446955</v>
      </c>
      <c r="H6" s="4" t="s">
        <v>3464</v>
      </c>
      <c r="I6" s="1">
        <v>9037789525</v>
      </c>
      <c r="N6" s="1">
        <v>21150966.617312074</v>
      </c>
    </row>
    <row r="7" spans="5:18" x14ac:dyDescent="0.3">
      <c r="E7" s="4" t="s">
        <v>3455</v>
      </c>
      <c r="F7" s="1">
        <v>2633569600</v>
      </c>
      <c r="H7" s="4" t="s">
        <v>3537</v>
      </c>
      <c r="I7" s="1">
        <v>390207254</v>
      </c>
    </row>
    <row r="8" spans="5:18" x14ac:dyDescent="0.3">
      <c r="E8" s="4" t="s">
        <v>3454</v>
      </c>
      <c r="F8" s="1">
        <v>1212732700</v>
      </c>
      <c r="H8" s="4" t="s">
        <v>3460</v>
      </c>
      <c r="I8" s="1">
        <v>27855823035</v>
      </c>
    </row>
    <row r="9" spans="5:18" x14ac:dyDescent="0.3">
      <c r="E9" s="4" t="s">
        <v>3453</v>
      </c>
      <c r="F9" s="1">
        <v>1229523605</v>
      </c>
    </row>
    <row r="10" spans="5:18" x14ac:dyDescent="0.3">
      <c r="E10" s="4" t="s">
        <v>3452</v>
      </c>
      <c r="F10" s="1">
        <v>7870716000</v>
      </c>
    </row>
    <row r="11" spans="5:18" x14ac:dyDescent="0.3">
      <c r="E11" s="4" t="s">
        <v>3451</v>
      </c>
      <c r="F11" s="1">
        <v>1878153000</v>
      </c>
      <c r="K11" s="3" t="s">
        <v>3459</v>
      </c>
      <c r="L11" t="s">
        <v>3465</v>
      </c>
    </row>
    <row r="12" spans="5:18" x14ac:dyDescent="0.3">
      <c r="E12" s="4" t="s">
        <v>3450</v>
      </c>
      <c r="F12" s="1">
        <v>1318580000</v>
      </c>
      <c r="K12" s="4" t="s">
        <v>184</v>
      </c>
      <c r="L12" s="1">
        <v>3900000000</v>
      </c>
    </row>
    <row r="13" spans="5:18" x14ac:dyDescent="0.3">
      <c r="E13" s="4" t="s">
        <v>3449</v>
      </c>
      <c r="F13" s="1">
        <v>2677715490</v>
      </c>
      <c r="K13" s="4" t="s">
        <v>334</v>
      </c>
      <c r="L13" s="1">
        <v>2727400000</v>
      </c>
    </row>
    <row r="14" spans="5:18" x14ac:dyDescent="0.3">
      <c r="E14" s="4" t="s">
        <v>3448</v>
      </c>
      <c r="F14" s="1">
        <v>995628000</v>
      </c>
      <c r="K14" s="4" t="s">
        <v>101</v>
      </c>
      <c r="L14" s="1">
        <v>2517000000</v>
      </c>
    </row>
    <row r="15" spans="5:18" x14ac:dyDescent="0.3">
      <c r="E15" s="4" t="s">
        <v>3460</v>
      </c>
      <c r="F15" s="1">
        <v>27855823035</v>
      </c>
      <c r="K15" s="4" t="s">
        <v>1834</v>
      </c>
      <c r="L15" s="1">
        <v>1708800000</v>
      </c>
    </row>
    <row r="16" spans="5:18" x14ac:dyDescent="0.3">
      <c r="K16" s="4" t="s">
        <v>109</v>
      </c>
      <c r="L16" s="1">
        <v>585000000</v>
      </c>
    </row>
    <row r="17" spans="2:66" x14ac:dyDescent="0.3">
      <c r="K17" s="4" t="s">
        <v>3460</v>
      </c>
      <c r="L17" s="1">
        <v>11438200000</v>
      </c>
    </row>
    <row r="21" spans="2:66" x14ac:dyDescent="0.3">
      <c r="B21" s="3" t="s">
        <v>3459</v>
      </c>
      <c r="C21" t="s">
        <v>3465</v>
      </c>
    </row>
    <row r="22" spans="2:66" x14ac:dyDescent="0.3">
      <c r="B22" s="4" t="s">
        <v>479</v>
      </c>
      <c r="C22" s="1">
        <v>4009700000</v>
      </c>
    </row>
    <row r="23" spans="2:66" x14ac:dyDescent="0.3">
      <c r="B23" s="4" t="s">
        <v>183</v>
      </c>
      <c r="C23" s="1">
        <v>3900000000</v>
      </c>
    </row>
    <row r="24" spans="2:66" x14ac:dyDescent="0.3">
      <c r="B24" s="4" t="s">
        <v>100</v>
      </c>
      <c r="C24" s="1">
        <v>2468950000</v>
      </c>
    </row>
    <row r="25" spans="2:66" x14ac:dyDescent="0.3">
      <c r="B25" s="4" t="s">
        <v>108</v>
      </c>
      <c r="C25" s="1">
        <v>870000000</v>
      </c>
    </row>
    <row r="26" spans="2:66" x14ac:dyDescent="0.3">
      <c r="B26" s="4" t="s">
        <v>6</v>
      </c>
      <c r="C26" s="1">
        <v>525000000</v>
      </c>
    </row>
    <row r="27" spans="2:66" x14ac:dyDescent="0.3">
      <c r="B27" s="4" t="s">
        <v>3460</v>
      </c>
      <c r="C27" s="1">
        <v>11773650000</v>
      </c>
    </row>
    <row r="29" spans="2:66" x14ac:dyDescent="0.3">
      <c r="O29" s="3" t="s">
        <v>3465</v>
      </c>
      <c r="P29" s="3" t="s">
        <v>3473</v>
      </c>
    </row>
    <row r="30" spans="2:66" x14ac:dyDescent="0.3">
      <c r="O30" s="3" t="s">
        <v>3459</v>
      </c>
      <c r="P30" t="s">
        <v>140</v>
      </c>
      <c r="Q30" t="s">
        <v>37</v>
      </c>
      <c r="R30" t="s">
        <v>922</v>
      </c>
      <c r="S30" t="s">
        <v>202</v>
      </c>
      <c r="T30" t="s">
        <v>387</v>
      </c>
      <c r="U30" t="s">
        <v>33</v>
      </c>
      <c r="V30" t="s">
        <v>193</v>
      </c>
      <c r="W30" t="s">
        <v>168</v>
      </c>
      <c r="X30" t="s">
        <v>428</v>
      </c>
      <c r="Y30" t="s">
        <v>1345</v>
      </c>
      <c r="Z30" t="s">
        <v>133</v>
      </c>
      <c r="AA30" t="s">
        <v>105</v>
      </c>
      <c r="AB30" t="s">
        <v>249</v>
      </c>
      <c r="AC30" t="s">
        <v>323</v>
      </c>
      <c r="AD30" t="s">
        <v>69</v>
      </c>
      <c r="AE30" t="s">
        <v>245</v>
      </c>
      <c r="AF30" t="s">
        <v>2823</v>
      </c>
      <c r="AG30" t="s">
        <v>837</v>
      </c>
      <c r="AH30" t="s">
        <v>57</v>
      </c>
      <c r="AI30" t="s">
        <v>216</v>
      </c>
      <c r="AJ30" t="s">
        <v>25</v>
      </c>
      <c r="AK30" t="s">
        <v>129</v>
      </c>
      <c r="AL30" t="s">
        <v>395</v>
      </c>
      <c r="AM30" t="s">
        <v>1175</v>
      </c>
      <c r="AN30" t="s">
        <v>21</v>
      </c>
      <c r="AO30" t="s">
        <v>220</v>
      </c>
      <c r="AP30" t="s">
        <v>857</v>
      </c>
      <c r="AQ30" t="s">
        <v>327</v>
      </c>
      <c r="AR30" t="s">
        <v>367</v>
      </c>
      <c r="AS30" t="s">
        <v>352</v>
      </c>
      <c r="AT30" t="s">
        <v>334</v>
      </c>
      <c r="AU30" t="s">
        <v>2380</v>
      </c>
      <c r="AV30" t="s">
        <v>868</v>
      </c>
      <c r="AW30" t="s">
        <v>229</v>
      </c>
      <c r="AX30" t="s">
        <v>2949</v>
      </c>
      <c r="AY30" t="s">
        <v>83</v>
      </c>
      <c r="AZ30" t="s">
        <v>261</v>
      </c>
      <c r="BA30" t="s">
        <v>345</v>
      </c>
      <c r="BB30" t="s">
        <v>291</v>
      </c>
      <c r="BC30" t="s">
        <v>65</v>
      </c>
      <c r="BD30" t="s">
        <v>28</v>
      </c>
      <c r="BE30" t="s">
        <v>198</v>
      </c>
      <c r="BF30" t="s">
        <v>53</v>
      </c>
      <c r="BG30" t="s">
        <v>239</v>
      </c>
      <c r="BH30" t="s">
        <v>3547</v>
      </c>
      <c r="BI30" t="s">
        <v>3548</v>
      </c>
      <c r="BJ30" t="s">
        <v>3549</v>
      </c>
      <c r="BK30" t="s">
        <v>3550</v>
      </c>
      <c r="BL30" t="s">
        <v>130</v>
      </c>
      <c r="BM30" t="s">
        <v>3551</v>
      </c>
      <c r="BN30" t="s">
        <v>3460</v>
      </c>
    </row>
    <row r="31" spans="2:66" x14ac:dyDescent="0.3">
      <c r="O31" s="4" t="s">
        <v>184</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v>3900000000</v>
      </c>
      <c r="BF31" s="1"/>
      <c r="BG31" s="1"/>
      <c r="BH31" s="1"/>
      <c r="BI31" s="1"/>
      <c r="BJ31" s="1"/>
      <c r="BK31" s="1"/>
      <c r="BL31" s="1"/>
      <c r="BM31" s="1"/>
      <c r="BN31" s="1">
        <v>3900000000</v>
      </c>
    </row>
    <row r="32" spans="2:66" x14ac:dyDescent="0.3">
      <c r="B32" s="3" t="s">
        <v>3459</v>
      </c>
      <c r="C32" t="s">
        <v>3465</v>
      </c>
      <c r="O32" s="4" t="s">
        <v>109</v>
      </c>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v>585000000</v>
      </c>
      <c r="BK32" s="1"/>
      <c r="BL32" s="1"/>
      <c r="BM32" s="1"/>
      <c r="BN32" s="1">
        <v>585000000</v>
      </c>
    </row>
    <row r="33" spans="2:66" x14ac:dyDescent="0.3">
      <c r="B33" s="4" t="s">
        <v>3466</v>
      </c>
      <c r="C33" s="1">
        <v>6726757685</v>
      </c>
      <c r="I33" s="3" t="s">
        <v>3459</v>
      </c>
      <c r="J33" t="s">
        <v>3465</v>
      </c>
      <c r="O33" s="4" t="s">
        <v>1834</v>
      </c>
      <c r="P33" s="1"/>
      <c r="Q33" s="1"/>
      <c r="R33" s="1"/>
      <c r="S33" s="1"/>
      <c r="T33" s="1"/>
      <c r="U33" s="1"/>
      <c r="V33" s="1"/>
      <c r="W33" s="1"/>
      <c r="X33" s="1"/>
      <c r="Y33" s="1"/>
      <c r="Z33" s="1"/>
      <c r="AA33" s="1"/>
      <c r="AB33" s="1"/>
      <c r="AC33" s="1">
        <v>1708800000</v>
      </c>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v>1708800000</v>
      </c>
    </row>
    <row r="34" spans="2:66" x14ac:dyDescent="0.3">
      <c r="B34" s="4" t="s">
        <v>3467</v>
      </c>
      <c r="C34" s="1">
        <v>5158749255</v>
      </c>
      <c r="I34" s="4" t="s">
        <v>8</v>
      </c>
      <c r="J34" s="1">
        <v>15526986863</v>
      </c>
      <c r="O34" s="4" t="s">
        <v>101</v>
      </c>
      <c r="P34" s="1"/>
      <c r="Q34" s="1"/>
      <c r="R34" s="1"/>
      <c r="S34" s="1"/>
      <c r="T34" s="1"/>
      <c r="U34" s="1"/>
      <c r="V34" s="1"/>
      <c r="W34" s="1"/>
      <c r="X34" s="1">
        <v>57000000</v>
      </c>
      <c r="Y34" s="1"/>
      <c r="Z34" s="1"/>
      <c r="AA34" s="1"/>
      <c r="AB34" s="1"/>
      <c r="AC34" s="1">
        <v>1460000000</v>
      </c>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v>1000000000</v>
      </c>
      <c r="BI34" s="1"/>
      <c r="BJ34" s="1"/>
      <c r="BK34" s="1"/>
      <c r="BL34" s="1"/>
      <c r="BM34" s="1"/>
      <c r="BN34" s="1">
        <v>2517000000</v>
      </c>
    </row>
    <row r="35" spans="2:66" x14ac:dyDescent="0.3">
      <c r="B35" s="4" t="s">
        <v>3468</v>
      </c>
      <c r="C35" s="1">
        <v>10978392605</v>
      </c>
      <c r="I35" s="4" t="s">
        <v>19</v>
      </c>
      <c r="J35" s="1">
        <v>3039524015</v>
      </c>
      <c r="O35" s="4" t="s">
        <v>334</v>
      </c>
      <c r="P35" s="1"/>
      <c r="Q35" s="1"/>
      <c r="R35" s="1"/>
      <c r="S35" s="1"/>
      <c r="T35" s="1"/>
      <c r="U35" s="1">
        <v>110000000</v>
      </c>
      <c r="V35" s="1"/>
      <c r="W35" s="1"/>
      <c r="X35" s="1"/>
      <c r="Y35" s="1"/>
      <c r="Z35" s="1"/>
      <c r="AA35" s="1"/>
      <c r="AB35" s="1"/>
      <c r="AC35" s="1">
        <v>2617400000</v>
      </c>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v>2727400000</v>
      </c>
    </row>
    <row r="36" spans="2:66" x14ac:dyDescent="0.3">
      <c r="B36" s="4" t="s">
        <v>3469</v>
      </c>
      <c r="C36" s="1">
        <v>4991923490</v>
      </c>
      <c r="I36" s="4" t="s">
        <v>161</v>
      </c>
      <c r="J36" s="1">
        <v>2882521682</v>
      </c>
      <c r="O36" s="4" t="s">
        <v>3460</v>
      </c>
      <c r="P36" s="1"/>
      <c r="Q36" s="1"/>
      <c r="R36" s="1"/>
      <c r="S36" s="1"/>
      <c r="T36" s="1"/>
      <c r="U36" s="1">
        <v>110000000</v>
      </c>
      <c r="V36" s="1"/>
      <c r="W36" s="1"/>
      <c r="X36" s="1">
        <v>57000000</v>
      </c>
      <c r="Y36" s="1"/>
      <c r="Z36" s="1"/>
      <c r="AA36" s="1"/>
      <c r="AB36" s="1"/>
      <c r="AC36" s="1">
        <v>5786200000</v>
      </c>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v>3900000000</v>
      </c>
      <c r="BF36" s="1"/>
      <c r="BG36" s="1"/>
      <c r="BH36" s="1">
        <v>1000000000</v>
      </c>
      <c r="BI36" s="1"/>
      <c r="BJ36" s="1">
        <v>585000000</v>
      </c>
      <c r="BK36" s="1"/>
      <c r="BL36" s="1"/>
      <c r="BM36" s="1"/>
      <c r="BN36" s="1">
        <v>11438200000</v>
      </c>
    </row>
    <row r="37" spans="2:66" x14ac:dyDescent="0.3">
      <c r="B37" s="4" t="s">
        <v>3460</v>
      </c>
      <c r="C37" s="1">
        <v>27855823035</v>
      </c>
      <c r="I37" s="4" t="s">
        <v>17</v>
      </c>
      <c r="J37" s="1">
        <v>1309790875</v>
      </c>
    </row>
    <row r="38" spans="2:66" x14ac:dyDescent="0.3">
      <c r="I38" s="4" t="s">
        <v>59</v>
      </c>
      <c r="J38" s="1">
        <v>1247044000</v>
      </c>
      <c r="O38" t="str" cm="1">
        <f t="array" ref="O38:T43">O30:T35</f>
        <v>Row Labels</v>
      </c>
      <c r="P38" t="str">
        <v>Accounting</v>
      </c>
      <c r="Q38" t="str">
        <v>Aerospace</v>
      </c>
      <c r="R38" t="str">
        <v>Agriculture</v>
      </c>
      <c r="S38" t="str">
        <v>Artificial Intelligence</v>
      </c>
      <c r="T38" t="str">
        <v>Automation</v>
      </c>
    </row>
    <row r="39" spans="2:66" x14ac:dyDescent="0.3">
      <c r="I39" s="4" t="s">
        <v>3460</v>
      </c>
      <c r="J39" s="1">
        <v>24005867435</v>
      </c>
      <c r="O39" t="str">
        <v>Bike Taxi</v>
      </c>
      <c r="P39">
        <v>0</v>
      </c>
      <c r="Q39">
        <v>0</v>
      </c>
      <c r="R39">
        <v>0</v>
      </c>
      <c r="S39">
        <v>0</v>
      </c>
      <c r="T39">
        <v>0</v>
      </c>
    </row>
    <row r="40" spans="2:66" x14ac:dyDescent="0.3">
      <c r="O40" t="str">
        <v>Business Development</v>
      </c>
      <c r="P40">
        <v>0</v>
      </c>
      <c r="Q40">
        <v>0</v>
      </c>
      <c r="R40">
        <v>0</v>
      </c>
      <c r="S40">
        <v>0</v>
      </c>
      <c r="T40">
        <v>0</v>
      </c>
    </row>
    <row r="41" spans="2:66" x14ac:dyDescent="0.3">
      <c r="D41" s="3" t="s">
        <v>3465</v>
      </c>
      <c r="E41" s="3" t="s">
        <v>3473</v>
      </c>
      <c r="O41" t="str">
        <v>Ecommerce Marketplace</v>
      </c>
      <c r="P41">
        <v>0</v>
      </c>
      <c r="Q41">
        <v>0</v>
      </c>
      <c r="R41">
        <v>0</v>
      </c>
      <c r="S41">
        <v>0</v>
      </c>
      <c r="T41">
        <v>0</v>
      </c>
    </row>
    <row r="42" spans="2:66" x14ac:dyDescent="0.3">
      <c r="D42" s="3" t="s">
        <v>3459</v>
      </c>
      <c r="E42">
        <v>2016</v>
      </c>
      <c r="F42">
        <v>2017</v>
      </c>
      <c r="G42">
        <v>2018</v>
      </c>
      <c r="H42">
        <v>2019</v>
      </c>
      <c r="I42">
        <v>2020</v>
      </c>
      <c r="J42" t="s">
        <v>3460</v>
      </c>
      <c r="O42" t="str">
        <v>Mobile Wallet</v>
      </c>
      <c r="P42">
        <v>0</v>
      </c>
      <c r="Q42">
        <v>0</v>
      </c>
      <c r="R42">
        <v>0</v>
      </c>
      <c r="S42">
        <v>0</v>
      </c>
      <c r="T42">
        <v>0</v>
      </c>
    </row>
    <row r="43" spans="2:66" x14ac:dyDescent="0.3">
      <c r="D43" s="4" t="s">
        <v>3447</v>
      </c>
      <c r="E43" s="1">
        <v>698730000</v>
      </c>
      <c r="F43" s="1">
        <v>249683500</v>
      </c>
      <c r="G43" s="1">
        <v>337274600</v>
      </c>
      <c r="H43" s="1">
        <v>137000000</v>
      </c>
      <c r="I43" s="1">
        <v>390207254</v>
      </c>
      <c r="J43" s="1">
        <v>1812895354</v>
      </c>
      <c r="O43" t="str">
        <v>Online Marketplace</v>
      </c>
      <c r="P43">
        <v>0</v>
      </c>
      <c r="Q43">
        <v>0</v>
      </c>
      <c r="R43">
        <v>0</v>
      </c>
      <c r="S43">
        <v>0</v>
      </c>
      <c r="T43">
        <v>0</v>
      </c>
    </row>
    <row r="44" spans="2:66" x14ac:dyDescent="0.3">
      <c r="D44" s="4" t="s">
        <v>3457</v>
      </c>
      <c r="E44" s="1">
        <v>328834500</v>
      </c>
      <c r="F44" s="1">
        <v>294865000</v>
      </c>
      <c r="G44" s="1">
        <v>1211217223</v>
      </c>
      <c r="H44" s="1">
        <v>226600000</v>
      </c>
      <c r="I44" s="1"/>
      <c r="J44" s="1">
        <v>2061516723</v>
      </c>
    </row>
    <row r="45" spans="2:66" x14ac:dyDescent="0.3">
      <c r="D45" s="4" t="s">
        <v>3458</v>
      </c>
      <c r="E45" s="1">
        <v>296461608</v>
      </c>
      <c r="F45" s="1">
        <v>2264181000</v>
      </c>
      <c r="G45" s="1">
        <v>291703000</v>
      </c>
      <c r="H45" s="1"/>
      <c r="I45" s="1"/>
      <c r="J45" s="1">
        <v>2852345608</v>
      </c>
    </row>
    <row r="46" spans="2:66" x14ac:dyDescent="0.3">
      <c r="D46" s="4" t="s">
        <v>3456</v>
      </c>
      <c r="E46" s="1">
        <v>253490000</v>
      </c>
      <c r="F46" s="1">
        <v>732240000</v>
      </c>
      <c r="G46" s="1">
        <v>196581600</v>
      </c>
      <c r="H46" s="1">
        <v>130135355</v>
      </c>
      <c r="I46" s="1"/>
      <c r="J46" s="1">
        <v>1312446955</v>
      </c>
    </row>
    <row r="47" spans="2:66" x14ac:dyDescent="0.3">
      <c r="D47" s="4" t="s">
        <v>3455</v>
      </c>
      <c r="E47" s="1">
        <v>335490000</v>
      </c>
      <c r="F47" s="1">
        <v>1783449000</v>
      </c>
      <c r="G47" s="1">
        <v>105662000</v>
      </c>
      <c r="H47" s="1">
        <v>408968600</v>
      </c>
      <c r="I47" s="1"/>
      <c r="J47" s="1">
        <v>2633569600</v>
      </c>
    </row>
    <row r="48" spans="2:66" x14ac:dyDescent="0.3">
      <c r="D48" s="4" t="s">
        <v>3454</v>
      </c>
      <c r="E48" s="1">
        <v>197916000</v>
      </c>
      <c r="F48" s="1">
        <v>338318000</v>
      </c>
      <c r="G48" s="1">
        <v>386975000</v>
      </c>
      <c r="H48" s="1">
        <v>289523700</v>
      </c>
      <c r="I48" s="1"/>
      <c r="J48" s="1">
        <v>1212732700</v>
      </c>
    </row>
    <row r="49" spans="3:42" x14ac:dyDescent="0.3">
      <c r="D49" s="4" t="s">
        <v>3453</v>
      </c>
      <c r="E49" s="1">
        <v>230547000</v>
      </c>
      <c r="F49" s="1">
        <v>167704000</v>
      </c>
      <c r="G49" s="1">
        <v>550478000</v>
      </c>
      <c r="H49" s="1">
        <v>280794605</v>
      </c>
      <c r="I49" s="1"/>
      <c r="J49" s="1">
        <v>1229523605</v>
      </c>
    </row>
    <row r="50" spans="3:42" x14ac:dyDescent="0.3">
      <c r="D50" s="4" t="s">
        <v>3452</v>
      </c>
      <c r="E50" s="1">
        <v>533144000</v>
      </c>
      <c r="F50" s="1">
        <v>2747162000</v>
      </c>
      <c r="G50" s="1">
        <v>207240000</v>
      </c>
      <c r="H50" s="1">
        <v>4383170000</v>
      </c>
      <c r="I50" s="1"/>
      <c r="J50" s="1">
        <v>7870716000</v>
      </c>
    </row>
    <row r="51" spans="3:42" x14ac:dyDescent="0.3">
      <c r="D51" s="4" t="s">
        <v>3451</v>
      </c>
      <c r="E51" s="1">
        <v>238861000</v>
      </c>
      <c r="F51" s="1">
        <v>536402000</v>
      </c>
      <c r="G51" s="1">
        <v>600090000</v>
      </c>
      <c r="H51" s="1">
        <v>502800000</v>
      </c>
      <c r="I51" s="1"/>
      <c r="J51" s="1">
        <v>1878153000</v>
      </c>
    </row>
    <row r="52" spans="3:42" x14ac:dyDescent="0.3">
      <c r="D52" s="4" t="s">
        <v>3450</v>
      </c>
      <c r="E52" s="1">
        <v>236048000</v>
      </c>
      <c r="F52" s="1">
        <v>399652000</v>
      </c>
      <c r="G52" s="1">
        <v>52880000</v>
      </c>
      <c r="H52" s="1">
        <v>630000000</v>
      </c>
      <c r="I52" s="1"/>
      <c r="J52" s="1">
        <v>1318580000</v>
      </c>
    </row>
    <row r="53" spans="3:42" x14ac:dyDescent="0.3">
      <c r="D53" s="4" t="s">
        <v>3449</v>
      </c>
      <c r="E53" s="1">
        <v>259600000</v>
      </c>
      <c r="F53" s="1">
        <v>343702230</v>
      </c>
      <c r="G53" s="1">
        <v>496615995</v>
      </c>
      <c r="H53" s="1">
        <v>1577797265</v>
      </c>
      <c r="I53" s="1"/>
      <c r="J53" s="1">
        <v>2677715490</v>
      </c>
      <c r="O53" s="3" t="s">
        <v>3465</v>
      </c>
      <c r="P53" s="3" t="s">
        <v>3473</v>
      </c>
    </row>
    <row r="54" spans="3:42" x14ac:dyDescent="0.3">
      <c r="D54" s="4" t="s">
        <v>3448</v>
      </c>
      <c r="E54" s="1">
        <v>185693000</v>
      </c>
      <c r="F54" s="1">
        <v>281220000</v>
      </c>
      <c r="G54" s="1">
        <v>57715000</v>
      </c>
      <c r="H54" s="1">
        <v>471000000</v>
      </c>
      <c r="I54" s="1"/>
      <c r="J54" s="1">
        <v>995628000</v>
      </c>
      <c r="O54" s="3" t="s">
        <v>3459</v>
      </c>
      <c r="P54" t="s">
        <v>3447</v>
      </c>
      <c r="Q54" t="s">
        <v>3457</v>
      </c>
      <c r="R54" t="s">
        <v>3458</v>
      </c>
      <c r="S54" t="s">
        <v>3456</v>
      </c>
      <c r="T54" t="s">
        <v>3455</v>
      </c>
      <c r="U54" t="s">
        <v>3454</v>
      </c>
      <c r="V54" t="s">
        <v>3453</v>
      </c>
      <c r="W54" t="s">
        <v>3452</v>
      </c>
      <c r="X54" t="s">
        <v>3451</v>
      </c>
      <c r="Y54" t="s">
        <v>3450</v>
      </c>
      <c r="Z54" t="s">
        <v>3449</v>
      </c>
      <c r="AA54" t="s">
        <v>3448</v>
      </c>
      <c r="AD54" s="6" t="str" cm="1">
        <f t="array" ref="AD54:AP59">O54:AA59</f>
        <v>Row Labels</v>
      </c>
      <c r="AE54" s="6" t="str">
        <v>January</v>
      </c>
      <c r="AF54" s="6" t="str">
        <v>February</v>
      </c>
      <c r="AG54" s="6" t="str">
        <v>March</v>
      </c>
      <c r="AH54" s="6" t="str">
        <v>April</v>
      </c>
      <c r="AI54" s="6" t="str">
        <v>May</v>
      </c>
      <c r="AJ54" s="6" t="str">
        <v>June</v>
      </c>
      <c r="AK54" s="6" t="str">
        <v>July</v>
      </c>
      <c r="AL54" s="6" t="str">
        <v>August</v>
      </c>
      <c r="AM54" s="6" t="str">
        <v>September</v>
      </c>
      <c r="AN54" s="6" t="str">
        <v>October</v>
      </c>
      <c r="AO54" s="6" t="str">
        <v>November</v>
      </c>
      <c r="AP54" s="6" t="str">
        <v>December</v>
      </c>
    </row>
    <row r="55" spans="3:42" x14ac:dyDescent="0.3">
      <c r="D55" s="4" t="s">
        <v>3460</v>
      </c>
      <c r="E55" s="1">
        <v>3794815108</v>
      </c>
      <c r="F55" s="1">
        <v>10138578730</v>
      </c>
      <c r="G55" s="1">
        <v>4494432418</v>
      </c>
      <c r="H55" s="1">
        <v>9037789525</v>
      </c>
      <c r="I55" s="1">
        <v>390207254</v>
      </c>
      <c r="J55" s="1">
        <v>27855823035</v>
      </c>
      <c r="O55" s="4" t="s">
        <v>3461</v>
      </c>
      <c r="P55" s="1">
        <v>698730000</v>
      </c>
      <c r="Q55" s="1">
        <v>328834500</v>
      </c>
      <c r="R55" s="1">
        <v>296461608</v>
      </c>
      <c r="S55" s="1">
        <v>253490000</v>
      </c>
      <c r="T55" s="1">
        <v>335490000</v>
      </c>
      <c r="U55" s="1">
        <v>197916000</v>
      </c>
      <c r="V55" s="1">
        <v>230547000</v>
      </c>
      <c r="W55" s="1">
        <v>533144000</v>
      </c>
      <c r="X55" s="1">
        <v>238861000</v>
      </c>
      <c r="Y55" s="1">
        <v>236048000</v>
      </c>
      <c r="Z55" s="1">
        <v>259600000</v>
      </c>
      <c r="AA55" s="1">
        <v>185693000</v>
      </c>
      <c r="AD55" s="4" t="str">
        <v>2016</v>
      </c>
      <c r="AE55" s="1">
        <v>698730000</v>
      </c>
      <c r="AF55" s="1">
        <v>328834500</v>
      </c>
      <c r="AG55" s="1">
        <v>296461608</v>
      </c>
      <c r="AH55" s="1">
        <v>253490000</v>
      </c>
      <c r="AI55" s="1">
        <v>335490000</v>
      </c>
      <c r="AJ55" s="1">
        <v>197916000</v>
      </c>
      <c r="AK55" s="1">
        <v>230547000</v>
      </c>
      <c r="AL55" s="1">
        <v>533144000</v>
      </c>
      <c r="AM55" s="1">
        <v>238861000</v>
      </c>
      <c r="AN55" s="1">
        <v>236048000</v>
      </c>
      <c r="AO55" s="1">
        <v>259600000</v>
      </c>
      <c r="AP55" s="1">
        <v>185693000</v>
      </c>
    </row>
    <row r="56" spans="3:42" x14ac:dyDescent="0.3">
      <c r="E56" s="1"/>
      <c r="O56" s="4" t="s">
        <v>3462</v>
      </c>
      <c r="P56" s="1">
        <v>249683500</v>
      </c>
      <c r="Q56" s="1">
        <v>294865000</v>
      </c>
      <c r="R56" s="1">
        <v>2264181000</v>
      </c>
      <c r="S56" s="1">
        <v>732240000</v>
      </c>
      <c r="T56" s="1">
        <v>1783449000</v>
      </c>
      <c r="U56" s="1">
        <v>338318000</v>
      </c>
      <c r="V56" s="1">
        <v>167704000</v>
      </c>
      <c r="W56" s="1">
        <v>2747162000</v>
      </c>
      <c r="X56" s="1">
        <v>536402000</v>
      </c>
      <c r="Y56" s="1">
        <v>399652000</v>
      </c>
      <c r="Z56" s="1">
        <v>343702230</v>
      </c>
      <c r="AA56" s="1">
        <v>281220000</v>
      </c>
      <c r="AD56" s="4" t="str">
        <v>2017</v>
      </c>
      <c r="AE56" s="1">
        <v>249683500</v>
      </c>
      <c r="AF56" s="1">
        <v>294865000</v>
      </c>
      <c r="AG56" s="1">
        <v>2264181000</v>
      </c>
      <c r="AH56" s="1">
        <v>732240000</v>
      </c>
      <c r="AI56" s="1">
        <v>1783449000</v>
      </c>
      <c r="AJ56" s="1">
        <v>338318000</v>
      </c>
      <c r="AK56" s="1">
        <v>167704000</v>
      </c>
      <c r="AL56" s="1">
        <v>2747162000</v>
      </c>
      <c r="AM56" s="1">
        <v>536402000</v>
      </c>
      <c r="AN56" s="1">
        <v>399652000</v>
      </c>
      <c r="AO56" s="1">
        <v>343702230</v>
      </c>
      <c r="AP56" s="1">
        <v>281220000</v>
      </c>
    </row>
    <row r="57" spans="3:42" x14ac:dyDescent="0.3">
      <c r="O57" s="4" t="s">
        <v>3463</v>
      </c>
      <c r="P57" s="1">
        <v>337274600</v>
      </c>
      <c r="Q57" s="1">
        <v>1211217223</v>
      </c>
      <c r="R57" s="1">
        <v>291703000</v>
      </c>
      <c r="S57" s="1">
        <v>196581600</v>
      </c>
      <c r="T57" s="1">
        <v>105662000</v>
      </c>
      <c r="U57" s="1">
        <v>386975000</v>
      </c>
      <c r="V57" s="1">
        <v>550478000</v>
      </c>
      <c r="W57" s="1">
        <v>207240000</v>
      </c>
      <c r="X57" s="1">
        <v>600090000</v>
      </c>
      <c r="Y57" s="1">
        <v>52880000</v>
      </c>
      <c r="Z57" s="1">
        <v>496615995</v>
      </c>
      <c r="AA57" s="1">
        <v>57715000</v>
      </c>
      <c r="AD57" s="4" t="str">
        <v>2018</v>
      </c>
      <c r="AE57" s="1">
        <v>337274600</v>
      </c>
      <c r="AF57" s="1">
        <v>1211217223</v>
      </c>
      <c r="AG57" s="1">
        <v>291703000</v>
      </c>
      <c r="AH57" s="1">
        <v>196581600</v>
      </c>
      <c r="AI57" s="1">
        <v>105662000</v>
      </c>
      <c r="AJ57" s="1">
        <v>386975000</v>
      </c>
      <c r="AK57" s="1">
        <v>550478000</v>
      </c>
      <c r="AL57" s="1">
        <v>207240000</v>
      </c>
      <c r="AM57" s="1">
        <v>600090000</v>
      </c>
      <c r="AN57" s="1">
        <v>52880000</v>
      </c>
      <c r="AO57" s="1">
        <v>496615995</v>
      </c>
      <c r="AP57" s="1">
        <v>57715000</v>
      </c>
    </row>
    <row r="58" spans="3:42" x14ac:dyDescent="0.3">
      <c r="O58" s="4" t="s">
        <v>3464</v>
      </c>
      <c r="P58" s="1">
        <v>137000000</v>
      </c>
      <c r="Q58" s="1">
        <v>226600000</v>
      </c>
      <c r="R58" s="1"/>
      <c r="S58" s="1">
        <v>130135355</v>
      </c>
      <c r="T58" s="1">
        <v>408968600</v>
      </c>
      <c r="U58" s="1">
        <v>289523700</v>
      </c>
      <c r="V58" s="1">
        <v>280794605</v>
      </c>
      <c r="W58" s="1">
        <v>4383170000</v>
      </c>
      <c r="X58" s="1">
        <v>502800000</v>
      </c>
      <c r="Y58" s="1">
        <v>630000000</v>
      </c>
      <c r="Z58" s="1">
        <v>1577797265</v>
      </c>
      <c r="AA58" s="1">
        <v>471000000</v>
      </c>
      <c r="AD58" s="4" t="str">
        <v>2019</v>
      </c>
      <c r="AE58" s="1">
        <v>137000000</v>
      </c>
      <c r="AF58" s="1">
        <v>226600000</v>
      </c>
      <c r="AG58" s="1">
        <v>0</v>
      </c>
      <c r="AH58" s="1">
        <v>130135355</v>
      </c>
      <c r="AI58" s="1">
        <v>408968600</v>
      </c>
      <c r="AJ58" s="1">
        <v>289523700</v>
      </c>
      <c r="AK58" s="1">
        <v>280794605</v>
      </c>
      <c r="AL58" s="1">
        <v>4383170000</v>
      </c>
      <c r="AM58" s="1">
        <v>502800000</v>
      </c>
      <c r="AN58" s="1">
        <v>630000000</v>
      </c>
      <c r="AO58" s="1">
        <v>1577797265</v>
      </c>
      <c r="AP58" s="1">
        <v>471000000</v>
      </c>
    </row>
    <row r="59" spans="3:42" x14ac:dyDescent="0.3">
      <c r="C59" s="3" t="s">
        <v>3459</v>
      </c>
      <c r="D59" t="s">
        <v>3465</v>
      </c>
      <c r="G59" s="3" t="s">
        <v>3471</v>
      </c>
      <c r="H59" s="3" t="s">
        <v>3473</v>
      </c>
      <c r="O59" s="4" t="s">
        <v>3537</v>
      </c>
      <c r="P59" s="1">
        <v>390207254</v>
      </c>
      <c r="Q59" s="1"/>
      <c r="R59" s="1"/>
      <c r="S59" s="1"/>
      <c r="T59" s="1"/>
      <c r="U59" s="1"/>
      <c r="V59" s="1"/>
      <c r="W59" s="1"/>
      <c r="X59" s="1"/>
      <c r="Y59" s="1"/>
      <c r="Z59" s="1"/>
      <c r="AA59" s="1"/>
      <c r="AD59" s="4" t="str">
        <v>2020</v>
      </c>
      <c r="AE59" s="1">
        <v>390207254</v>
      </c>
      <c r="AF59" s="1">
        <v>0</v>
      </c>
      <c r="AG59" s="1">
        <v>0</v>
      </c>
      <c r="AH59" s="1">
        <v>0</v>
      </c>
      <c r="AI59" s="1">
        <v>0</v>
      </c>
      <c r="AJ59" s="1">
        <v>0</v>
      </c>
      <c r="AK59" s="1">
        <v>0</v>
      </c>
      <c r="AL59" s="1">
        <v>0</v>
      </c>
      <c r="AM59" s="1">
        <v>0</v>
      </c>
      <c r="AN59" s="1">
        <v>0</v>
      </c>
      <c r="AO59" s="1">
        <v>0</v>
      </c>
      <c r="AP59" s="1">
        <v>0</v>
      </c>
    </row>
    <row r="60" spans="3:42" x14ac:dyDescent="0.3">
      <c r="C60" s="8" t="s">
        <v>3489</v>
      </c>
      <c r="D60" s="5">
        <v>698730000</v>
      </c>
      <c r="G60" s="3" t="s">
        <v>3459</v>
      </c>
      <c r="H60">
        <v>2016</v>
      </c>
      <c r="I60">
        <v>2017</v>
      </c>
      <c r="J60">
        <v>2018</v>
      </c>
      <c r="K60">
        <v>2019</v>
      </c>
      <c r="L60">
        <v>2020</v>
      </c>
      <c r="M60" t="s">
        <v>3460</v>
      </c>
    </row>
    <row r="61" spans="3:42" x14ac:dyDescent="0.3">
      <c r="C61" s="8" t="s">
        <v>3490</v>
      </c>
      <c r="D61" s="5">
        <v>328834500</v>
      </c>
      <c r="G61" s="8" t="s">
        <v>3489</v>
      </c>
      <c r="H61" s="10">
        <v>55</v>
      </c>
      <c r="I61" s="10"/>
      <c r="J61" s="10"/>
      <c r="K61" s="10"/>
      <c r="L61" s="10"/>
      <c r="M61" s="10">
        <v>55</v>
      </c>
    </row>
    <row r="62" spans="3:42" x14ac:dyDescent="0.3">
      <c r="C62" s="8" t="s">
        <v>3491</v>
      </c>
      <c r="D62" s="5">
        <v>296461608</v>
      </c>
      <c r="G62" s="8" t="s">
        <v>3490</v>
      </c>
      <c r="H62" s="10">
        <v>49</v>
      </c>
      <c r="I62" s="10"/>
      <c r="J62" s="10"/>
      <c r="K62" s="10"/>
      <c r="L62" s="10"/>
      <c r="M62" s="10">
        <v>49</v>
      </c>
    </row>
    <row r="63" spans="3:42" x14ac:dyDescent="0.3">
      <c r="C63" s="8" t="s">
        <v>3492</v>
      </c>
      <c r="D63" s="5">
        <v>253490000</v>
      </c>
      <c r="G63" s="8" t="s">
        <v>3491</v>
      </c>
      <c r="H63" s="10">
        <v>46</v>
      </c>
      <c r="I63" s="10"/>
      <c r="J63" s="10"/>
      <c r="K63" s="10"/>
      <c r="L63" s="10"/>
      <c r="M63" s="10">
        <v>46</v>
      </c>
    </row>
    <row r="64" spans="3:42" x14ac:dyDescent="0.3">
      <c r="C64" s="8" t="s">
        <v>3493</v>
      </c>
      <c r="D64" s="5">
        <v>335490000</v>
      </c>
      <c r="G64" s="8" t="s">
        <v>3492</v>
      </c>
      <c r="H64" s="10">
        <v>37</v>
      </c>
      <c r="I64" s="10"/>
      <c r="J64" s="10"/>
      <c r="K64" s="10"/>
      <c r="L64" s="10"/>
      <c r="M64" s="10">
        <v>37</v>
      </c>
    </row>
    <row r="65" spans="3:13" x14ac:dyDescent="0.3">
      <c r="C65" s="8" t="s">
        <v>3494</v>
      </c>
      <c r="D65" s="5">
        <v>197916000</v>
      </c>
      <c r="G65" s="8" t="s">
        <v>3493</v>
      </c>
      <c r="H65" s="10">
        <v>43</v>
      </c>
      <c r="I65" s="10"/>
      <c r="J65" s="10"/>
      <c r="K65" s="10"/>
      <c r="L65" s="10"/>
      <c r="M65" s="10">
        <v>43</v>
      </c>
    </row>
    <row r="66" spans="3:13" x14ac:dyDescent="0.3">
      <c r="C66" s="8" t="s">
        <v>3495</v>
      </c>
      <c r="D66" s="5">
        <v>230547000</v>
      </c>
      <c r="G66" s="8" t="s">
        <v>3494</v>
      </c>
      <c r="H66" s="10">
        <v>48</v>
      </c>
      <c r="I66" s="10"/>
      <c r="J66" s="10"/>
      <c r="K66" s="10"/>
      <c r="L66" s="10"/>
      <c r="M66" s="10">
        <v>48</v>
      </c>
    </row>
    <row r="67" spans="3:13" x14ac:dyDescent="0.3">
      <c r="C67" s="8" t="s">
        <v>3496</v>
      </c>
      <c r="D67" s="5">
        <v>533144000</v>
      </c>
      <c r="G67" s="8" t="s">
        <v>3495</v>
      </c>
      <c r="H67" s="10">
        <v>38</v>
      </c>
      <c r="I67" s="10"/>
      <c r="J67" s="10"/>
      <c r="K67" s="10"/>
      <c r="L67" s="10"/>
      <c r="M67" s="10">
        <v>38</v>
      </c>
    </row>
    <row r="68" spans="3:13" x14ac:dyDescent="0.3">
      <c r="C68" s="8" t="s">
        <v>3497</v>
      </c>
      <c r="D68" s="5">
        <v>238861000</v>
      </c>
      <c r="G68" s="8" t="s">
        <v>3496</v>
      </c>
      <c r="H68" s="10">
        <v>54</v>
      </c>
      <c r="I68" s="10"/>
      <c r="J68" s="10"/>
      <c r="K68" s="10"/>
      <c r="L68" s="10"/>
      <c r="M68" s="10">
        <v>54</v>
      </c>
    </row>
    <row r="69" spans="3:13" x14ac:dyDescent="0.3">
      <c r="C69" s="8" t="s">
        <v>3498</v>
      </c>
      <c r="D69" s="5">
        <v>236048000</v>
      </c>
      <c r="G69" s="8" t="s">
        <v>3497</v>
      </c>
      <c r="H69" s="10">
        <v>41</v>
      </c>
      <c r="I69" s="10"/>
      <c r="J69" s="10"/>
      <c r="K69" s="10"/>
      <c r="L69" s="10"/>
      <c r="M69" s="10">
        <v>41</v>
      </c>
    </row>
    <row r="70" spans="3:13" x14ac:dyDescent="0.3">
      <c r="C70" s="8" t="s">
        <v>3499</v>
      </c>
      <c r="D70" s="5">
        <v>259600000</v>
      </c>
      <c r="G70" s="8" t="s">
        <v>3498</v>
      </c>
      <c r="H70" s="10">
        <v>47</v>
      </c>
      <c r="I70" s="10"/>
      <c r="J70" s="10"/>
      <c r="K70" s="10"/>
      <c r="L70" s="10"/>
      <c r="M70" s="10">
        <v>47</v>
      </c>
    </row>
    <row r="71" spans="3:13" x14ac:dyDescent="0.3">
      <c r="C71" s="8" t="s">
        <v>3500</v>
      </c>
      <c r="D71" s="5">
        <v>185693000</v>
      </c>
      <c r="G71" s="8" t="s">
        <v>3499</v>
      </c>
      <c r="H71" s="10">
        <v>42</v>
      </c>
      <c r="I71" s="10"/>
      <c r="J71" s="10"/>
      <c r="K71" s="10"/>
      <c r="L71" s="10"/>
      <c r="M71" s="10">
        <v>42</v>
      </c>
    </row>
    <row r="72" spans="3:13" x14ac:dyDescent="0.3">
      <c r="C72" s="8" t="s">
        <v>3501</v>
      </c>
      <c r="D72" s="1">
        <v>249683500</v>
      </c>
      <c r="G72" s="8" t="s">
        <v>3500</v>
      </c>
      <c r="H72" s="10">
        <v>37</v>
      </c>
      <c r="I72" s="10"/>
      <c r="J72" s="10"/>
      <c r="K72" s="10"/>
      <c r="L72" s="10"/>
      <c r="M72" s="10">
        <v>37</v>
      </c>
    </row>
    <row r="73" spans="3:13" x14ac:dyDescent="0.3">
      <c r="C73" s="8" t="s">
        <v>3502</v>
      </c>
      <c r="D73" s="1">
        <v>294865000</v>
      </c>
      <c r="G73" s="8" t="s">
        <v>3504</v>
      </c>
      <c r="H73" s="10"/>
      <c r="I73" s="10">
        <v>46</v>
      </c>
      <c r="J73" s="10"/>
      <c r="K73" s="10"/>
      <c r="L73" s="10"/>
      <c r="M73" s="10">
        <v>46</v>
      </c>
    </row>
    <row r="74" spans="3:13" x14ac:dyDescent="0.3">
      <c r="C74" s="8" t="s">
        <v>3503</v>
      </c>
      <c r="D74" s="1">
        <v>2264181000</v>
      </c>
      <c r="G74" s="8" t="s">
        <v>3508</v>
      </c>
      <c r="H74" s="10"/>
      <c r="I74" s="10">
        <v>24</v>
      </c>
      <c r="J74" s="10"/>
      <c r="K74" s="10"/>
      <c r="L74" s="10"/>
      <c r="M74" s="10">
        <v>24</v>
      </c>
    </row>
    <row r="75" spans="3:13" x14ac:dyDescent="0.3">
      <c r="C75" s="8" t="s">
        <v>3504</v>
      </c>
      <c r="D75" s="1">
        <v>732240000</v>
      </c>
      <c r="G75" s="8" t="s">
        <v>3512</v>
      </c>
      <c r="H75" s="10"/>
      <c r="I75" s="10">
        <v>33</v>
      </c>
      <c r="J75" s="10"/>
      <c r="K75" s="10"/>
      <c r="L75" s="10"/>
      <c r="M75" s="10">
        <v>33</v>
      </c>
    </row>
    <row r="76" spans="3:13" x14ac:dyDescent="0.3">
      <c r="C76" s="8" t="s">
        <v>3505</v>
      </c>
      <c r="D76" s="1">
        <v>1783449000</v>
      </c>
      <c r="G76" s="8" t="s">
        <v>3502</v>
      </c>
      <c r="H76" s="10"/>
      <c r="I76" s="10">
        <v>34</v>
      </c>
      <c r="J76" s="10"/>
      <c r="K76" s="10"/>
      <c r="L76" s="10"/>
      <c r="M76" s="10">
        <v>34</v>
      </c>
    </row>
    <row r="77" spans="3:13" x14ac:dyDescent="0.3">
      <c r="C77" s="8" t="s">
        <v>3506</v>
      </c>
      <c r="D77" s="1">
        <v>338318000</v>
      </c>
      <c r="G77" s="8" t="s">
        <v>3501</v>
      </c>
      <c r="H77" s="10"/>
      <c r="I77" s="10">
        <v>36</v>
      </c>
      <c r="J77" s="10"/>
      <c r="K77" s="10"/>
      <c r="L77" s="10"/>
      <c r="M77" s="10">
        <v>36</v>
      </c>
    </row>
    <row r="78" spans="3:13" x14ac:dyDescent="0.3">
      <c r="C78" s="8" t="s">
        <v>3507</v>
      </c>
      <c r="D78" s="1">
        <v>167704000</v>
      </c>
      <c r="G78" s="8" t="s">
        <v>3507</v>
      </c>
      <c r="H78" s="10"/>
      <c r="I78" s="10">
        <v>25</v>
      </c>
      <c r="J78" s="10"/>
      <c r="K78" s="10"/>
      <c r="L78" s="10"/>
      <c r="M78" s="10">
        <v>25</v>
      </c>
    </row>
    <row r="79" spans="3:13" x14ac:dyDescent="0.3">
      <c r="C79" s="8" t="s">
        <v>3508</v>
      </c>
      <c r="D79" s="1">
        <v>2747162000</v>
      </c>
      <c r="G79" s="8" t="s">
        <v>3506</v>
      </c>
      <c r="H79" s="10"/>
      <c r="I79" s="10">
        <v>45</v>
      </c>
      <c r="J79" s="10"/>
      <c r="K79" s="10"/>
      <c r="L79" s="10"/>
      <c r="M79" s="10">
        <v>45</v>
      </c>
    </row>
    <row r="80" spans="3:13" x14ac:dyDescent="0.3">
      <c r="C80" s="8" t="s">
        <v>3509</v>
      </c>
      <c r="D80" s="1">
        <v>536402000</v>
      </c>
      <c r="G80" s="8" t="s">
        <v>3503</v>
      </c>
      <c r="H80" s="10"/>
      <c r="I80" s="10">
        <v>47</v>
      </c>
      <c r="J80" s="10"/>
      <c r="K80" s="10"/>
      <c r="L80" s="10"/>
      <c r="M80" s="10">
        <v>47</v>
      </c>
    </row>
    <row r="81" spans="3:13" x14ac:dyDescent="0.3">
      <c r="C81" s="8" t="s">
        <v>3510</v>
      </c>
      <c r="D81" s="1">
        <v>399652000</v>
      </c>
      <c r="G81" s="8" t="s">
        <v>3505</v>
      </c>
      <c r="H81" s="10"/>
      <c r="I81" s="10">
        <v>34</v>
      </c>
      <c r="J81" s="10"/>
      <c r="K81" s="10"/>
      <c r="L81" s="10"/>
      <c r="M81" s="10">
        <v>34</v>
      </c>
    </row>
    <row r="82" spans="3:13" x14ac:dyDescent="0.3">
      <c r="C82" s="8" t="s">
        <v>3511</v>
      </c>
      <c r="D82" s="1">
        <v>343702230</v>
      </c>
      <c r="G82" s="8" t="s">
        <v>3511</v>
      </c>
      <c r="H82" s="10"/>
      <c r="I82" s="10">
        <v>29</v>
      </c>
      <c r="J82" s="10"/>
      <c r="K82" s="10"/>
      <c r="L82" s="10"/>
      <c r="M82" s="10">
        <v>29</v>
      </c>
    </row>
    <row r="83" spans="3:13" x14ac:dyDescent="0.3">
      <c r="C83" s="8" t="s">
        <v>3512</v>
      </c>
      <c r="D83" s="1">
        <v>281220000</v>
      </c>
      <c r="G83" s="8" t="s">
        <v>3510</v>
      </c>
      <c r="H83" s="10"/>
      <c r="I83" s="10">
        <v>39</v>
      </c>
      <c r="J83" s="10"/>
      <c r="K83" s="10"/>
      <c r="L83" s="10"/>
      <c r="M83" s="10">
        <v>39</v>
      </c>
    </row>
    <row r="84" spans="3:13" x14ac:dyDescent="0.3">
      <c r="C84" s="8" t="s">
        <v>3513</v>
      </c>
      <c r="D84" s="1">
        <v>337274600</v>
      </c>
      <c r="G84" s="8" t="s">
        <v>3509</v>
      </c>
      <c r="H84" s="10"/>
      <c r="I84" s="10">
        <v>37</v>
      </c>
      <c r="J84" s="10"/>
      <c r="K84" s="10"/>
      <c r="L84" s="10"/>
      <c r="M84" s="10">
        <v>37</v>
      </c>
    </row>
    <row r="85" spans="3:13" x14ac:dyDescent="0.3">
      <c r="C85" s="8" t="s">
        <v>3514</v>
      </c>
      <c r="D85" s="1">
        <v>1211217223</v>
      </c>
      <c r="G85" s="8" t="s">
        <v>3513</v>
      </c>
      <c r="H85" s="10"/>
      <c r="I85" s="10"/>
      <c r="J85" s="10">
        <v>30</v>
      </c>
      <c r="K85" s="10"/>
      <c r="L85" s="10"/>
      <c r="M85" s="10">
        <v>30</v>
      </c>
    </row>
    <row r="86" spans="3:13" x14ac:dyDescent="0.3">
      <c r="C86" s="8" t="s">
        <v>3515</v>
      </c>
      <c r="D86" s="1">
        <v>291703000</v>
      </c>
      <c r="G86" s="8" t="s">
        <v>3514</v>
      </c>
      <c r="H86" s="10"/>
      <c r="I86" s="10"/>
      <c r="J86" s="10">
        <v>34</v>
      </c>
      <c r="K86" s="10"/>
      <c r="L86" s="10"/>
      <c r="M86" s="10">
        <v>34</v>
      </c>
    </row>
    <row r="87" spans="3:13" x14ac:dyDescent="0.3">
      <c r="C87" s="8" t="s">
        <v>3516</v>
      </c>
      <c r="D87" s="1">
        <v>196581600</v>
      </c>
      <c r="G87" s="8" t="s">
        <v>3515</v>
      </c>
      <c r="H87" s="10"/>
      <c r="I87" s="10"/>
      <c r="J87" s="10">
        <v>28</v>
      </c>
      <c r="K87" s="10"/>
      <c r="L87" s="10"/>
      <c r="M87" s="10">
        <v>28</v>
      </c>
    </row>
    <row r="88" spans="3:13" x14ac:dyDescent="0.3">
      <c r="C88" s="8" t="s">
        <v>3517</v>
      </c>
      <c r="D88" s="1">
        <v>105662000</v>
      </c>
      <c r="G88" s="8" t="s">
        <v>3516</v>
      </c>
      <c r="H88" s="10"/>
      <c r="I88" s="10"/>
      <c r="J88" s="10">
        <v>23</v>
      </c>
      <c r="K88" s="10"/>
      <c r="L88" s="10"/>
      <c r="M88" s="10">
        <v>23</v>
      </c>
    </row>
    <row r="89" spans="3:13" x14ac:dyDescent="0.3">
      <c r="C89" s="8" t="s">
        <v>3518</v>
      </c>
      <c r="D89" s="1">
        <v>386975000</v>
      </c>
      <c r="G89" s="8" t="s">
        <v>3517</v>
      </c>
      <c r="H89" s="10"/>
      <c r="I89" s="10"/>
      <c r="J89" s="10">
        <v>21</v>
      </c>
      <c r="K89" s="10"/>
      <c r="L89" s="10"/>
      <c r="M89" s="10">
        <v>21</v>
      </c>
    </row>
    <row r="90" spans="3:13" x14ac:dyDescent="0.3">
      <c r="C90" s="8" t="s">
        <v>3519</v>
      </c>
      <c r="D90" s="1">
        <v>550478000</v>
      </c>
      <c r="G90" s="8" t="s">
        <v>3518</v>
      </c>
      <c r="H90" s="10"/>
      <c r="I90" s="10"/>
      <c r="J90" s="10">
        <v>24</v>
      </c>
      <c r="K90" s="10"/>
      <c r="L90" s="10"/>
      <c r="M90" s="10">
        <v>24</v>
      </c>
    </row>
    <row r="91" spans="3:13" x14ac:dyDescent="0.3">
      <c r="C91" s="8" t="s">
        <v>3520</v>
      </c>
      <c r="D91" s="1">
        <v>207240000</v>
      </c>
      <c r="G91" s="8" t="s">
        <v>3519</v>
      </c>
      <c r="H91" s="10"/>
      <c r="I91" s="10"/>
      <c r="J91" s="10">
        <v>30</v>
      </c>
      <c r="K91" s="10"/>
      <c r="L91" s="10"/>
      <c r="M91" s="10">
        <v>30</v>
      </c>
    </row>
    <row r="92" spans="3:13" x14ac:dyDescent="0.3">
      <c r="C92" s="8" t="s">
        <v>3521</v>
      </c>
      <c r="D92" s="1">
        <v>600090000</v>
      </c>
      <c r="G92" s="8" t="s">
        <v>3520</v>
      </c>
      <c r="H92" s="10"/>
      <c r="I92" s="10"/>
      <c r="J92" s="10">
        <v>20</v>
      </c>
      <c r="K92" s="10"/>
      <c r="L92" s="10"/>
      <c r="M92" s="10">
        <v>20</v>
      </c>
    </row>
    <row r="93" spans="3:13" x14ac:dyDescent="0.3">
      <c r="C93" s="8" t="s">
        <v>3522</v>
      </c>
      <c r="D93" s="1">
        <v>52880000</v>
      </c>
      <c r="G93" s="8" t="s">
        <v>3521</v>
      </c>
      <c r="H93" s="10"/>
      <c r="I93" s="10"/>
      <c r="J93" s="10">
        <v>10</v>
      </c>
      <c r="K93" s="10"/>
      <c r="L93" s="10"/>
      <c r="M93" s="10">
        <v>10</v>
      </c>
    </row>
    <row r="94" spans="3:13" x14ac:dyDescent="0.3">
      <c r="C94" s="8" t="s">
        <v>3523</v>
      </c>
      <c r="D94" s="1">
        <v>496615995</v>
      </c>
      <c r="G94" s="8" t="s">
        <v>3522</v>
      </c>
      <c r="H94" s="10"/>
      <c r="I94" s="10"/>
      <c r="J94" s="10">
        <v>6</v>
      </c>
      <c r="K94" s="10"/>
      <c r="L94" s="10"/>
      <c r="M94" s="10">
        <v>6</v>
      </c>
    </row>
    <row r="95" spans="3:13" x14ac:dyDescent="0.3">
      <c r="C95" s="8" t="s">
        <v>3525</v>
      </c>
      <c r="D95" s="1">
        <v>137000000</v>
      </c>
      <c r="G95" s="8" t="s">
        <v>3523</v>
      </c>
      <c r="H95" s="10"/>
      <c r="I95" s="10"/>
      <c r="J95" s="10">
        <v>16</v>
      </c>
      <c r="K95" s="10"/>
      <c r="L95" s="10"/>
      <c r="M95" s="10">
        <v>16</v>
      </c>
    </row>
    <row r="96" spans="3:13" x14ac:dyDescent="0.3">
      <c r="C96" s="8" t="s">
        <v>3526</v>
      </c>
      <c r="D96" s="1">
        <v>226600000</v>
      </c>
      <c r="G96" s="8" t="s">
        <v>3524</v>
      </c>
      <c r="H96" s="10"/>
      <c r="I96" s="10"/>
      <c r="J96" s="10">
        <v>7</v>
      </c>
      <c r="K96" s="10"/>
      <c r="L96" s="10"/>
      <c r="M96" s="10">
        <v>7</v>
      </c>
    </row>
    <row r="97" spans="3:16" x14ac:dyDescent="0.3">
      <c r="C97" s="8" t="s">
        <v>3527</v>
      </c>
      <c r="D97" s="1">
        <v>130135355</v>
      </c>
      <c r="G97" s="8" t="s">
        <v>3525</v>
      </c>
      <c r="H97" s="10"/>
      <c r="I97" s="10"/>
      <c r="J97" s="10"/>
      <c r="K97" s="10">
        <v>3</v>
      </c>
      <c r="L97" s="10"/>
      <c r="M97" s="10">
        <v>3</v>
      </c>
    </row>
    <row r="98" spans="3:16" x14ac:dyDescent="0.3">
      <c r="C98" s="8" t="s">
        <v>3528</v>
      </c>
      <c r="D98" s="1">
        <v>408968600</v>
      </c>
      <c r="G98" s="8" t="s">
        <v>3526</v>
      </c>
      <c r="H98" s="10"/>
      <c r="I98" s="10"/>
      <c r="J98" s="10"/>
      <c r="K98" s="10">
        <v>2</v>
      </c>
      <c r="L98" s="10"/>
      <c r="M98" s="10">
        <v>2</v>
      </c>
    </row>
    <row r="99" spans="3:16" x14ac:dyDescent="0.3">
      <c r="C99" s="8" t="s">
        <v>3529</v>
      </c>
      <c r="D99" s="1">
        <v>289523700</v>
      </c>
      <c r="G99" s="8" t="s">
        <v>3527</v>
      </c>
      <c r="H99" s="10"/>
      <c r="I99" s="10"/>
      <c r="J99" s="10"/>
      <c r="K99" s="10">
        <v>14</v>
      </c>
      <c r="L99" s="10"/>
      <c r="M99" s="10">
        <v>14</v>
      </c>
    </row>
    <row r="100" spans="3:16" x14ac:dyDescent="0.3">
      <c r="C100" s="8" t="s">
        <v>3530</v>
      </c>
      <c r="D100" s="1">
        <v>280794605</v>
      </c>
      <c r="G100" s="8" t="s">
        <v>3528</v>
      </c>
      <c r="H100" s="10"/>
      <c r="I100" s="10"/>
      <c r="J100" s="10"/>
      <c r="K100" s="10">
        <v>7</v>
      </c>
      <c r="L100" s="10"/>
      <c r="M100" s="10">
        <v>7</v>
      </c>
    </row>
    <row r="101" spans="3:16" x14ac:dyDescent="0.3">
      <c r="C101" s="8" t="s">
        <v>3531</v>
      </c>
      <c r="D101" s="1">
        <v>4383170000</v>
      </c>
      <c r="G101" s="8" t="s">
        <v>3529</v>
      </c>
      <c r="H101" s="10"/>
      <c r="I101" s="10"/>
      <c r="J101" s="10"/>
      <c r="K101" s="10">
        <v>13</v>
      </c>
      <c r="L101" s="10"/>
      <c r="M101" s="10">
        <v>13</v>
      </c>
    </row>
    <row r="102" spans="3:16" x14ac:dyDescent="0.3">
      <c r="C102" s="8" t="s">
        <v>3532</v>
      </c>
      <c r="D102" s="1">
        <v>502800000</v>
      </c>
      <c r="G102" s="8" t="s">
        <v>3530</v>
      </c>
      <c r="H102" s="10"/>
      <c r="I102" s="10"/>
      <c r="J102" s="10"/>
      <c r="K102" s="10">
        <v>12</v>
      </c>
      <c r="L102" s="10"/>
      <c r="M102" s="10">
        <v>12</v>
      </c>
    </row>
    <row r="103" spans="3:16" x14ac:dyDescent="0.3">
      <c r="C103" s="8" t="s">
        <v>3533</v>
      </c>
      <c r="D103" s="1">
        <v>630000000</v>
      </c>
      <c r="G103" s="8" t="s">
        <v>3531</v>
      </c>
      <c r="H103" s="10"/>
      <c r="I103" s="10"/>
      <c r="J103" s="10"/>
      <c r="K103" s="10">
        <v>13</v>
      </c>
      <c r="L103" s="10"/>
      <c r="M103" s="10">
        <v>13</v>
      </c>
    </row>
    <row r="104" spans="3:16" x14ac:dyDescent="0.3">
      <c r="C104" s="8" t="s">
        <v>3534</v>
      </c>
      <c r="D104" s="1">
        <v>1577797265</v>
      </c>
      <c r="G104" s="8" t="s">
        <v>3532</v>
      </c>
      <c r="H104" s="10"/>
      <c r="I104" s="10"/>
      <c r="J104" s="10"/>
      <c r="K104" s="10">
        <v>9</v>
      </c>
      <c r="L104" s="10"/>
      <c r="M104" s="10">
        <v>9</v>
      </c>
    </row>
    <row r="105" spans="3:16" x14ac:dyDescent="0.3">
      <c r="C105" s="8" t="s">
        <v>3535</v>
      </c>
      <c r="D105" s="1">
        <v>471000000</v>
      </c>
      <c r="G105" s="8" t="s">
        <v>3533</v>
      </c>
      <c r="H105" s="10"/>
      <c r="I105" s="10"/>
      <c r="J105" s="10"/>
      <c r="K105" s="10">
        <v>2</v>
      </c>
      <c r="L105" s="10"/>
      <c r="M105" s="10">
        <v>2</v>
      </c>
    </row>
    <row r="106" spans="3:16" x14ac:dyDescent="0.3">
      <c r="C106" s="8" t="s">
        <v>3536</v>
      </c>
      <c r="D106" s="1">
        <v>390207254</v>
      </c>
      <c r="G106" s="8" t="s">
        <v>3534</v>
      </c>
      <c r="H106" s="10"/>
      <c r="I106" s="10"/>
      <c r="J106" s="10"/>
      <c r="K106" s="10">
        <v>11</v>
      </c>
      <c r="L106" s="10"/>
      <c r="M106" s="10">
        <v>11</v>
      </c>
    </row>
    <row r="107" spans="3:16" x14ac:dyDescent="0.3">
      <c r="C107" s="8" t="s">
        <v>3524</v>
      </c>
      <c r="D107" s="1">
        <v>57715000</v>
      </c>
      <c r="G107" s="8" t="s">
        <v>3535</v>
      </c>
      <c r="H107" s="10"/>
      <c r="I107" s="10"/>
      <c r="J107" s="10"/>
      <c r="K107" s="10">
        <v>9</v>
      </c>
      <c r="L107" s="10"/>
      <c r="M107" s="10">
        <v>9</v>
      </c>
    </row>
    <row r="108" spans="3:16" x14ac:dyDescent="0.3">
      <c r="C108" s="4" t="s">
        <v>3460</v>
      </c>
      <c r="D108" s="1">
        <v>27855823035</v>
      </c>
      <c r="G108" s="8" t="s">
        <v>3536</v>
      </c>
      <c r="H108" s="10"/>
      <c r="I108" s="10"/>
      <c r="J108" s="10"/>
      <c r="K108" s="10"/>
      <c r="L108" s="10">
        <v>7</v>
      </c>
      <c r="M108" s="10">
        <v>7</v>
      </c>
    </row>
    <row r="109" spans="3:16" x14ac:dyDescent="0.3">
      <c r="G109" s="4" t="s">
        <v>3460</v>
      </c>
      <c r="H109" s="10">
        <v>537</v>
      </c>
      <c r="I109" s="10">
        <v>429</v>
      </c>
      <c r="J109" s="10">
        <v>249</v>
      </c>
      <c r="K109" s="10">
        <v>95</v>
      </c>
      <c r="L109" s="10">
        <v>7</v>
      </c>
      <c r="M109" s="10">
        <v>1317</v>
      </c>
    </row>
    <row r="111" spans="3:16" x14ac:dyDescent="0.3">
      <c r="E111" s="3" t="s">
        <v>3459</v>
      </c>
      <c r="F111" t="s">
        <v>3471</v>
      </c>
      <c r="L111" t="s">
        <v>3471</v>
      </c>
      <c r="O111" s="3" t="s">
        <v>3459</v>
      </c>
      <c r="P111" t="s">
        <v>3465</v>
      </c>
    </row>
    <row r="112" spans="3:16" x14ac:dyDescent="0.3">
      <c r="E112" s="4" t="s">
        <v>526</v>
      </c>
      <c r="F112" s="10">
        <v>8</v>
      </c>
      <c r="L112" s="10">
        <v>1317</v>
      </c>
      <c r="O112" s="4" t="s">
        <v>323</v>
      </c>
      <c r="P112" s="1">
        <v>8236151717</v>
      </c>
    </row>
    <row r="113" spans="5:16" x14ac:dyDescent="0.3">
      <c r="E113" s="4" t="s">
        <v>630</v>
      </c>
      <c r="F113" s="10">
        <v>8</v>
      </c>
      <c r="O113" s="4" t="s">
        <v>428</v>
      </c>
      <c r="P113" s="1">
        <v>6224409934</v>
      </c>
    </row>
    <row r="114" spans="5:16" x14ac:dyDescent="0.3">
      <c r="E114" s="4" t="s">
        <v>821</v>
      </c>
      <c r="F114" s="10">
        <v>8</v>
      </c>
      <c r="O114" s="4" t="s">
        <v>198</v>
      </c>
      <c r="P114" s="1">
        <v>4352732394</v>
      </c>
    </row>
    <row r="115" spans="5:16" x14ac:dyDescent="0.3">
      <c r="E115" s="4" t="s">
        <v>1875</v>
      </c>
      <c r="F115" s="10">
        <v>8</v>
      </c>
      <c r="O115" s="4" t="s">
        <v>3547</v>
      </c>
      <c r="P115" s="1">
        <v>2355499265</v>
      </c>
    </row>
    <row r="116" spans="5:16" x14ac:dyDescent="0.3">
      <c r="E116" s="4" t="s">
        <v>2136</v>
      </c>
      <c r="F116" s="10">
        <v>9</v>
      </c>
      <c r="O116" s="4" t="s">
        <v>28</v>
      </c>
      <c r="P116" s="1">
        <v>2210724930</v>
      </c>
    </row>
    <row r="117" spans="5:16" x14ac:dyDescent="0.3">
      <c r="E117" s="4" t="s">
        <v>3460</v>
      </c>
      <c r="F117" s="10">
        <v>41</v>
      </c>
      <c r="O117" s="4" t="s">
        <v>3460</v>
      </c>
      <c r="P117" s="1">
        <v>23379518240</v>
      </c>
    </row>
  </sheetData>
  <sortState xmlns:xlrd2="http://schemas.microsoft.com/office/spreadsheetml/2017/richdata2" ref="I33:J39">
    <sortCondition descending="1" ref="J36"/>
  </sortState>
  <conditionalFormatting pivot="1" sqref="D60:D71">
    <cfRule type="expression" dxfId="10" priority="1">
      <formula>$D$60:$D$71&gt;=1000000000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880D3-6735-40B4-88EF-B05FF6A1123C}">
  <dimension ref="B2:L17"/>
  <sheetViews>
    <sheetView workbookViewId="0">
      <selection activeCell="E21" sqref="E21"/>
    </sheetView>
  </sheetViews>
  <sheetFormatPr defaultRowHeight="15.6" x14ac:dyDescent="0.3"/>
  <cols>
    <col min="2" max="2" width="12.796875" bestFit="1" customWidth="1"/>
    <col min="3" max="3" width="20.59765625" bestFit="1" customWidth="1"/>
    <col min="5" max="5" width="18.19921875" bestFit="1" customWidth="1"/>
    <col min="6" max="6" width="20.59765625" bestFit="1" customWidth="1"/>
    <col min="8" max="9" width="20.59765625" bestFit="1" customWidth="1"/>
    <col min="11" max="11" width="12.796875" bestFit="1" customWidth="1"/>
    <col min="12" max="12" width="20.59765625" bestFit="1" customWidth="1"/>
  </cols>
  <sheetData>
    <row r="2" spans="2:12" x14ac:dyDescent="0.3">
      <c r="B2" s="3" t="s">
        <v>3459</v>
      </c>
      <c r="C2" t="s">
        <v>3471</v>
      </c>
      <c r="E2" s="3" t="s">
        <v>3459</v>
      </c>
      <c r="F2" t="s">
        <v>3471</v>
      </c>
      <c r="H2" s="3" t="s">
        <v>3459</v>
      </c>
      <c r="I2" t="s">
        <v>3471</v>
      </c>
      <c r="K2" s="3" t="s">
        <v>3459</v>
      </c>
      <c r="L2" t="s">
        <v>3471</v>
      </c>
    </row>
    <row r="3" spans="2:12" x14ac:dyDescent="0.3">
      <c r="B3" s="4" t="s">
        <v>3461</v>
      </c>
      <c r="C3">
        <v>537</v>
      </c>
      <c r="E3" s="4" t="s">
        <v>428</v>
      </c>
      <c r="F3">
        <v>541</v>
      </c>
      <c r="H3" s="4" t="s">
        <v>69</v>
      </c>
      <c r="I3">
        <v>5</v>
      </c>
      <c r="K3" s="4" t="s">
        <v>3447</v>
      </c>
      <c r="L3">
        <v>131</v>
      </c>
    </row>
    <row r="4" spans="2:12" x14ac:dyDescent="0.3">
      <c r="B4" s="4" t="s">
        <v>3462</v>
      </c>
      <c r="C4">
        <v>429</v>
      </c>
      <c r="E4" s="4" t="s">
        <v>323</v>
      </c>
      <c r="F4">
        <v>191</v>
      </c>
      <c r="H4" s="4" t="s">
        <v>1265</v>
      </c>
      <c r="I4">
        <v>7</v>
      </c>
      <c r="K4" s="4" t="s">
        <v>3457</v>
      </c>
      <c r="L4">
        <v>119</v>
      </c>
    </row>
    <row r="5" spans="2:12" x14ac:dyDescent="0.3">
      <c r="B5" s="4" t="s">
        <v>3463</v>
      </c>
      <c r="C5">
        <v>249</v>
      </c>
      <c r="E5" s="4" t="s">
        <v>216</v>
      </c>
      <c r="F5">
        <v>50</v>
      </c>
      <c r="H5" s="4" t="s">
        <v>805</v>
      </c>
      <c r="I5">
        <v>5</v>
      </c>
      <c r="K5" s="4" t="s">
        <v>3458</v>
      </c>
      <c r="L5">
        <v>121</v>
      </c>
    </row>
    <row r="6" spans="2:12" x14ac:dyDescent="0.3">
      <c r="B6" s="4" t="s">
        <v>3464</v>
      </c>
      <c r="C6">
        <v>95</v>
      </c>
      <c r="E6" s="4" t="s">
        <v>28</v>
      </c>
      <c r="F6">
        <v>293</v>
      </c>
      <c r="H6" s="4" t="s">
        <v>258</v>
      </c>
      <c r="I6">
        <v>19</v>
      </c>
      <c r="K6" s="4" t="s">
        <v>3456</v>
      </c>
      <c r="L6">
        <v>120</v>
      </c>
    </row>
    <row r="7" spans="2:12" x14ac:dyDescent="0.3">
      <c r="B7" s="4" t="s">
        <v>3537</v>
      </c>
      <c r="E7" s="4" t="s">
        <v>3547</v>
      </c>
      <c r="F7">
        <v>69</v>
      </c>
      <c r="H7" s="4" t="s">
        <v>334</v>
      </c>
      <c r="I7">
        <v>5</v>
      </c>
      <c r="K7" s="4" t="s">
        <v>3455</v>
      </c>
      <c r="L7">
        <v>105</v>
      </c>
    </row>
    <row r="8" spans="2:12" x14ac:dyDescent="0.3">
      <c r="B8" s="7" t="s">
        <v>3466</v>
      </c>
      <c r="C8">
        <v>7</v>
      </c>
      <c r="E8" s="4" t="s">
        <v>3460</v>
      </c>
      <c r="F8">
        <v>1144</v>
      </c>
      <c r="H8" s="4" t="s">
        <v>1281</v>
      </c>
      <c r="I8">
        <v>5</v>
      </c>
      <c r="K8" s="4" t="s">
        <v>3454</v>
      </c>
      <c r="L8">
        <v>130</v>
      </c>
    </row>
    <row r="9" spans="2:12" x14ac:dyDescent="0.3">
      <c r="B9" s="4" t="s">
        <v>3460</v>
      </c>
      <c r="C9">
        <v>1317</v>
      </c>
      <c r="H9" s="4" t="s">
        <v>3460</v>
      </c>
      <c r="I9">
        <v>46</v>
      </c>
      <c r="K9" s="4" t="s">
        <v>3453</v>
      </c>
      <c r="L9">
        <v>105</v>
      </c>
    </row>
    <row r="10" spans="2:12" x14ac:dyDescent="0.3">
      <c r="K10" s="4" t="s">
        <v>3452</v>
      </c>
      <c r="L10">
        <v>111</v>
      </c>
    </row>
    <row r="11" spans="2:12" x14ac:dyDescent="0.3">
      <c r="B11" s="3" t="s">
        <v>3459</v>
      </c>
      <c r="C11" t="s">
        <v>3471</v>
      </c>
      <c r="E11" s="3" t="s">
        <v>3459</v>
      </c>
      <c r="F11" t="s">
        <v>3471</v>
      </c>
      <c r="H11" t="s">
        <v>3471</v>
      </c>
      <c r="K11" s="4" t="s">
        <v>3451</v>
      </c>
      <c r="L11">
        <v>97</v>
      </c>
    </row>
    <row r="12" spans="2:12" x14ac:dyDescent="0.3">
      <c r="B12" s="4" t="s">
        <v>19</v>
      </c>
      <c r="C12">
        <v>264</v>
      </c>
      <c r="E12" s="4" t="s">
        <v>630</v>
      </c>
      <c r="F12">
        <v>8</v>
      </c>
      <c r="H12">
        <v>1317</v>
      </c>
      <c r="K12" s="4" t="s">
        <v>3450</v>
      </c>
      <c r="L12">
        <v>94</v>
      </c>
    </row>
    <row r="13" spans="2:12" x14ac:dyDescent="0.3">
      <c r="B13" s="4" t="s">
        <v>8</v>
      </c>
      <c r="C13">
        <v>425</v>
      </c>
      <c r="E13" s="4" t="s">
        <v>1875</v>
      </c>
      <c r="F13">
        <v>8</v>
      </c>
      <c r="K13" s="4" t="s">
        <v>3449</v>
      </c>
      <c r="L13">
        <v>98</v>
      </c>
    </row>
    <row r="14" spans="2:12" x14ac:dyDescent="0.3">
      <c r="B14" s="4" t="s">
        <v>22</v>
      </c>
      <c r="C14">
        <v>57</v>
      </c>
      <c r="E14" s="4" t="s">
        <v>526</v>
      </c>
      <c r="F14">
        <v>8</v>
      </c>
      <c r="K14" s="4" t="s">
        <v>3448</v>
      </c>
      <c r="L14">
        <v>86</v>
      </c>
    </row>
    <row r="15" spans="2:12" x14ac:dyDescent="0.3">
      <c r="B15" s="4" t="s">
        <v>161</v>
      </c>
      <c r="C15">
        <v>171</v>
      </c>
      <c r="E15" s="4" t="s">
        <v>2136</v>
      </c>
      <c r="F15">
        <v>9</v>
      </c>
      <c r="K15" s="4" t="s">
        <v>3460</v>
      </c>
      <c r="L15">
        <v>1317</v>
      </c>
    </row>
    <row r="16" spans="2:12" x14ac:dyDescent="0.3">
      <c r="B16" s="4" t="s">
        <v>17</v>
      </c>
      <c r="C16">
        <v>148</v>
      </c>
      <c r="E16" s="4" t="s">
        <v>821</v>
      </c>
      <c r="F16">
        <v>8</v>
      </c>
    </row>
    <row r="17" spans="2:6" x14ac:dyDescent="0.3">
      <c r="B17" s="4" t="s">
        <v>3460</v>
      </c>
      <c r="C17">
        <v>1065</v>
      </c>
      <c r="E17" s="4" t="s">
        <v>3460</v>
      </c>
      <c r="F17">
        <v>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EB64C-08F4-4C47-8E8B-298DDD3C49D6}">
  <dimension ref="A2:AN93"/>
  <sheetViews>
    <sheetView topLeftCell="X10" zoomScale="70" zoomScaleNormal="70" workbookViewId="0">
      <selection activeCell="AC38" sqref="AC38"/>
    </sheetView>
  </sheetViews>
  <sheetFormatPr defaultRowHeight="15.6" x14ac:dyDescent="0.3"/>
  <cols>
    <col min="1" max="1" width="21.796875" bestFit="1" customWidth="1"/>
    <col min="2" max="2" width="18.796875" bestFit="1" customWidth="1"/>
    <col min="3" max="3" width="12.796875" bestFit="1" customWidth="1"/>
    <col min="4" max="4" width="13.5" bestFit="1" customWidth="1"/>
    <col min="5" max="5" width="12.796875" bestFit="1" customWidth="1"/>
    <col min="6" max="6" width="8.3984375" bestFit="1" customWidth="1"/>
    <col min="7" max="7" width="11.3984375" bestFit="1" customWidth="1"/>
    <col min="8" max="8" width="7.19921875" bestFit="1" customWidth="1"/>
    <col min="9" max="9" width="13.5" bestFit="1" customWidth="1"/>
    <col min="10" max="10" width="12.796875" bestFit="1" customWidth="1"/>
    <col min="11" max="11" width="21.5" bestFit="1" customWidth="1"/>
    <col min="12" max="12" width="22.09765625" bestFit="1" customWidth="1"/>
    <col min="13" max="13" width="8.3984375" bestFit="1" customWidth="1"/>
    <col min="14" max="14" width="22.09765625" bestFit="1" customWidth="1"/>
    <col min="15" max="15" width="8.09765625" bestFit="1" customWidth="1"/>
    <col min="16" max="16" width="32.5" bestFit="1" customWidth="1"/>
    <col min="17" max="17" width="8.3984375" bestFit="1" customWidth="1"/>
    <col min="18" max="18" width="14.3984375" bestFit="1" customWidth="1"/>
    <col min="19" max="19" width="10.69921875" bestFit="1" customWidth="1"/>
    <col min="20" max="20" width="14.69921875" bestFit="1" customWidth="1"/>
    <col min="21" max="21" width="11.3984375" bestFit="1" customWidth="1"/>
    <col min="22" max="22" width="29.796875" bestFit="1" customWidth="1"/>
    <col min="23" max="23" width="12.69921875" bestFit="1" customWidth="1"/>
    <col min="24" max="24" width="31.19921875" bestFit="1" customWidth="1"/>
    <col min="25" max="25" width="17.3984375" bestFit="1" customWidth="1"/>
    <col min="26" max="26" width="21.796875" bestFit="1" customWidth="1"/>
    <col min="27" max="27" width="10" bestFit="1" customWidth="1"/>
    <col min="28" max="28" width="19.09765625" bestFit="1" customWidth="1"/>
    <col min="29" max="29" width="29.3984375" bestFit="1" customWidth="1"/>
    <col min="30" max="30" width="9" bestFit="1" customWidth="1"/>
    <col min="31" max="31" width="21.796875" bestFit="1" customWidth="1"/>
    <col min="32" max="32" width="18.3984375" bestFit="1" customWidth="1"/>
    <col min="33" max="33" width="11.09765625" bestFit="1" customWidth="1"/>
    <col min="34" max="34" width="10.796875" bestFit="1" customWidth="1"/>
    <col min="35" max="35" width="19.69921875" bestFit="1" customWidth="1"/>
    <col min="36" max="36" width="11.69921875" bestFit="1" customWidth="1"/>
    <col min="37" max="39" width="5" bestFit="1" customWidth="1"/>
    <col min="40" max="40" width="11.3984375" bestFit="1" customWidth="1"/>
    <col min="41" max="41" width="11.69921875" bestFit="1" customWidth="1"/>
    <col min="42" max="42" width="10.3984375" bestFit="1" customWidth="1"/>
    <col min="43" max="43" width="5.69921875" bestFit="1" customWidth="1"/>
    <col min="44" max="44" width="7.09765625" bestFit="1" customWidth="1"/>
    <col min="45" max="45" width="11" bestFit="1" customWidth="1"/>
    <col min="46" max="46" width="7.19921875" bestFit="1" customWidth="1"/>
    <col min="47" max="47" width="10.796875" bestFit="1" customWidth="1"/>
    <col min="48" max="48" width="11.09765625" bestFit="1" customWidth="1"/>
    <col min="49" max="49" width="10" bestFit="1" customWidth="1"/>
    <col min="50" max="51" width="11.09765625" bestFit="1" customWidth="1"/>
    <col min="52" max="52" width="19.796875" bestFit="1" customWidth="1"/>
    <col min="53" max="53" width="11.19921875" bestFit="1" customWidth="1"/>
    <col min="54" max="55" width="16.09765625" bestFit="1" customWidth="1"/>
    <col min="56" max="56" width="20.796875" bestFit="1" customWidth="1"/>
    <col min="57" max="57" width="16.796875" bestFit="1" customWidth="1"/>
    <col min="58" max="58" width="16.09765625" bestFit="1" customWidth="1"/>
    <col min="59" max="59" width="12.69921875" bestFit="1" customWidth="1"/>
    <col min="60" max="60" width="7.09765625" bestFit="1" customWidth="1"/>
    <col min="61" max="61" width="7.796875" bestFit="1" customWidth="1"/>
    <col min="62" max="62" width="19.69921875" bestFit="1" customWidth="1"/>
    <col min="63" max="63" width="17.19921875" bestFit="1" customWidth="1"/>
    <col min="64" max="64" width="11.69921875" bestFit="1" customWidth="1"/>
    <col min="65" max="65" width="22.5" bestFit="1" customWidth="1"/>
    <col min="66" max="66" width="11.09765625" bestFit="1" customWidth="1"/>
    <col min="67" max="67" width="8.69921875" bestFit="1" customWidth="1"/>
    <col min="68" max="68" width="12.796875" bestFit="1" customWidth="1"/>
    <col min="69" max="69" width="15" bestFit="1" customWidth="1"/>
    <col min="70" max="70" width="4.8984375" bestFit="1" customWidth="1"/>
    <col min="71" max="71" width="16.19921875" bestFit="1" customWidth="1"/>
    <col min="72" max="72" width="10.09765625" bestFit="1" customWidth="1"/>
    <col min="73" max="73" width="5" bestFit="1" customWidth="1"/>
    <col min="74" max="74" width="8.19921875" bestFit="1" customWidth="1"/>
    <col min="75" max="75" width="16.69921875" bestFit="1" customWidth="1"/>
    <col min="76" max="76" width="12" bestFit="1" customWidth="1"/>
    <col min="77" max="77" width="9.5" bestFit="1" customWidth="1"/>
    <col min="78" max="78" width="6" bestFit="1" customWidth="1"/>
    <col min="79" max="79" width="26.09765625" bestFit="1" customWidth="1"/>
    <col min="80" max="80" width="8" bestFit="1" customWidth="1"/>
    <col min="81" max="81" width="12.5" bestFit="1" customWidth="1"/>
    <col min="82" max="82" width="26.09765625" bestFit="1" customWidth="1"/>
    <col min="83" max="83" width="12" bestFit="1" customWidth="1"/>
  </cols>
  <sheetData>
    <row r="2" spans="2:24" x14ac:dyDescent="0.3">
      <c r="B2" s="3" t="s">
        <v>3459</v>
      </c>
      <c r="C2" t="s">
        <v>3465</v>
      </c>
      <c r="E2" s="3" t="s">
        <v>3459</v>
      </c>
      <c r="F2" t="s">
        <v>3465</v>
      </c>
      <c r="K2" s="3" t="s">
        <v>3459</v>
      </c>
      <c r="L2" t="s">
        <v>3465</v>
      </c>
      <c r="N2" t="s">
        <v>3465</v>
      </c>
      <c r="P2" t="s">
        <v>3472</v>
      </c>
      <c r="R2" t="s">
        <v>3487</v>
      </c>
      <c r="T2" t="s">
        <v>3552</v>
      </c>
      <c r="V2" t="s">
        <v>3574</v>
      </c>
      <c r="X2" t="s">
        <v>3575</v>
      </c>
    </row>
    <row r="3" spans="2:24" x14ac:dyDescent="0.3">
      <c r="B3" s="4" t="s">
        <v>3492</v>
      </c>
      <c r="C3">
        <v>253490000</v>
      </c>
      <c r="E3" s="4" t="s">
        <v>6</v>
      </c>
      <c r="F3">
        <v>525000000</v>
      </c>
      <c r="H3" s="3" t="s">
        <v>3459</v>
      </c>
      <c r="I3" t="s">
        <v>3465</v>
      </c>
      <c r="K3" s="4" t="s">
        <v>8</v>
      </c>
      <c r="L3">
        <v>15526986863</v>
      </c>
      <c r="N3" s="5">
        <v>27855823035</v>
      </c>
      <c r="P3" s="5">
        <v>3900000000</v>
      </c>
      <c r="R3" s="5">
        <v>21150966.617312074</v>
      </c>
      <c r="T3">
        <v>1077</v>
      </c>
      <c r="V3">
        <v>35</v>
      </c>
      <c r="X3">
        <v>1125</v>
      </c>
    </row>
    <row r="4" spans="2:24" x14ac:dyDescent="0.3">
      <c r="B4" s="4" t="s">
        <v>3496</v>
      </c>
      <c r="C4">
        <v>533144000</v>
      </c>
      <c r="E4" s="4" t="s">
        <v>108</v>
      </c>
      <c r="F4">
        <v>870000000</v>
      </c>
      <c r="H4" s="4" t="s">
        <v>103</v>
      </c>
      <c r="I4">
        <v>1000000000</v>
      </c>
      <c r="K4" s="4" t="s">
        <v>19</v>
      </c>
      <c r="L4">
        <v>3039524015</v>
      </c>
    </row>
    <row r="5" spans="2:24" x14ac:dyDescent="0.3">
      <c r="B5" s="4" t="s">
        <v>3500</v>
      </c>
      <c r="C5">
        <v>185693000</v>
      </c>
      <c r="E5" s="4" t="s">
        <v>100</v>
      </c>
      <c r="F5">
        <v>2468950000</v>
      </c>
      <c r="H5" s="4" t="s">
        <v>285</v>
      </c>
      <c r="I5">
        <v>17310953165</v>
      </c>
      <c r="K5" s="4" t="s">
        <v>161</v>
      </c>
      <c r="L5">
        <v>2882521682</v>
      </c>
      <c r="N5" s="5">
        <f>GETPIVOTDATA("[Measures].[Sum of Amount in USD]",$N$2)</f>
        <v>27855823035</v>
      </c>
      <c r="P5">
        <f>GETPIVOTDATA("[Measures].[Max of Amount in USD]",$P$2)</f>
        <v>3900000000</v>
      </c>
      <c r="R5">
        <f>GETPIVOTDATA("[Measures].[Average of Amount in USD]",$R$2)</f>
        <v>21150966.617312074</v>
      </c>
      <c r="T5">
        <f>GETPIVOTDATA("[Measures].[Distinct Count of Startup Name]",$T$2)</f>
        <v>1077</v>
      </c>
      <c r="V5">
        <f>GETPIVOTDATA("[Measures].[Distinct Count of City  Location]",$V$2)</f>
        <v>35</v>
      </c>
      <c r="X5">
        <f>GETPIVOTDATA("[Measures].[Distinct Count of Investors Name]",$X$2)</f>
        <v>1125</v>
      </c>
    </row>
    <row r="6" spans="2:24" x14ac:dyDescent="0.3">
      <c r="B6" s="4" t="s">
        <v>3490</v>
      </c>
      <c r="C6">
        <v>328834500</v>
      </c>
      <c r="E6" s="4" t="s">
        <v>183</v>
      </c>
      <c r="F6">
        <v>3900000000</v>
      </c>
      <c r="H6" s="4" t="s">
        <v>15</v>
      </c>
      <c r="I6">
        <v>4752195735</v>
      </c>
      <c r="K6" s="4" t="s">
        <v>17</v>
      </c>
      <c r="L6">
        <v>1309790875</v>
      </c>
    </row>
    <row r="7" spans="2:24" x14ac:dyDescent="0.3">
      <c r="B7" s="4" t="s">
        <v>3489</v>
      </c>
      <c r="C7">
        <v>698730000</v>
      </c>
      <c r="E7" s="4" t="s">
        <v>479</v>
      </c>
      <c r="F7">
        <v>4009700000</v>
      </c>
      <c r="H7" s="4" t="s">
        <v>12</v>
      </c>
      <c r="I7">
        <v>909718394</v>
      </c>
      <c r="K7" s="4" t="s">
        <v>59</v>
      </c>
      <c r="L7">
        <v>1247044000</v>
      </c>
    </row>
    <row r="8" spans="2:24" x14ac:dyDescent="0.3">
      <c r="B8" s="4" t="s">
        <v>3495</v>
      </c>
      <c r="C8">
        <v>230547000</v>
      </c>
      <c r="E8" s="4" t="s">
        <v>3460</v>
      </c>
      <c r="F8">
        <v>11773650000</v>
      </c>
      <c r="H8" s="4" t="s">
        <v>35</v>
      </c>
      <c r="I8">
        <v>1371799000</v>
      </c>
      <c r="K8" s="4" t="s">
        <v>3460</v>
      </c>
      <c r="L8">
        <v>24005867435</v>
      </c>
      <c r="P8" t="s">
        <v>3576</v>
      </c>
    </row>
    <row r="9" spans="2:24" x14ac:dyDescent="0.3">
      <c r="B9" s="4" t="s">
        <v>3494</v>
      </c>
      <c r="C9">
        <v>197916000</v>
      </c>
      <c r="H9" s="4" t="s">
        <v>3460</v>
      </c>
      <c r="I9">
        <v>25344666294</v>
      </c>
      <c r="P9">
        <v>50</v>
      </c>
    </row>
    <row r="10" spans="2:24" x14ac:dyDescent="0.3">
      <c r="B10" s="4" t="s">
        <v>3491</v>
      </c>
      <c r="C10">
        <v>296461608</v>
      </c>
    </row>
    <row r="11" spans="2:24" x14ac:dyDescent="0.3">
      <c r="B11" s="4" t="s">
        <v>3493</v>
      </c>
      <c r="C11">
        <v>335490000</v>
      </c>
      <c r="P11">
        <f>GETPIVOTDATA("[Measures].[Distinct Count of Industry Vertical]",$P$8)</f>
        <v>50</v>
      </c>
    </row>
    <row r="12" spans="2:24" x14ac:dyDescent="0.3">
      <c r="B12" s="4" t="s">
        <v>3499</v>
      </c>
      <c r="C12">
        <v>259600000</v>
      </c>
    </row>
    <row r="13" spans="2:24" x14ac:dyDescent="0.3">
      <c r="B13" s="4" t="s">
        <v>3498</v>
      </c>
      <c r="C13">
        <v>236048000</v>
      </c>
    </row>
    <row r="14" spans="2:24" x14ac:dyDescent="0.3">
      <c r="B14" s="4" t="s">
        <v>3497</v>
      </c>
      <c r="C14">
        <v>238861000</v>
      </c>
    </row>
    <row r="15" spans="2:24" x14ac:dyDescent="0.3">
      <c r="B15" s="4" t="s">
        <v>3504</v>
      </c>
      <c r="C15">
        <v>732240000</v>
      </c>
    </row>
    <row r="16" spans="2:24" x14ac:dyDescent="0.3">
      <c r="B16" s="4" t="s">
        <v>3508</v>
      </c>
      <c r="C16">
        <v>2747162000</v>
      </c>
    </row>
    <row r="17" spans="2:36" x14ac:dyDescent="0.3">
      <c r="B17" s="4" t="s">
        <v>3512</v>
      </c>
      <c r="C17">
        <v>281220000</v>
      </c>
    </row>
    <row r="18" spans="2:36" x14ac:dyDescent="0.3">
      <c r="B18" s="4" t="s">
        <v>3502</v>
      </c>
      <c r="C18">
        <v>294865000</v>
      </c>
    </row>
    <row r="19" spans="2:36" x14ac:dyDescent="0.3">
      <c r="B19" s="4" t="s">
        <v>3501</v>
      </c>
      <c r="C19">
        <v>249683500</v>
      </c>
      <c r="AE19" s="3" t="s">
        <v>3471</v>
      </c>
      <c r="AF19" s="3" t="s">
        <v>3473</v>
      </c>
    </row>
    <row r="20" spans="2:36" x14ac:dyDescent="0.3">
      <c r="B20" s="4" t="s">
        <v>3507</v>
      </c>
      <c r="C20">
        <v>167704000</v>
      </c>
      <c r="AE20" s="3" t="s">
        <v>3459</v>
      </c>
      <c r="AF20" t="s">
        <v>428</v>
      </c>
      <c r="AG20" t="s">
        <v>323</v>
      </c>
      <c r="AH20" t="s">
        <v>28</v>
      </c>
      <c r="AI20" t="s">
        <v>3547</v>
      </c>
      <c r="AJ20" t="s">
        <v>216</v>
      </c>
    </row>
    <row r="21" spans="2:36" x14ac:dyDescent="0.3">
      <c r="B21" s="4" t="s">
        <v>3506</v>
      </c>
      <c r="C21">
        <v>338318000</v>
      </c>
      <c r="AE21" s="4" t="s">
        <v>8</v>
      </c>
      <c r="AF21">
        <v>176</v>
      </c>
      <c r="AG21">
        <v>65</v>
      </c>
      <c r="AH21">
        <v>102</v>
      </c>
      <c r="AI21">
        <v>16</v>
      </c>
      <c r="AJ21">
        <v>15</v>
      </c>
    </row>
    <row r="22" spans="2:36" x14ac:dyDescent="0.3">
      <c r="B22" s="4" t="s">
        <v>3503</v>
      </c>
      <c r="C22">
        <v>2264181000</v>
      </c>
      <c r="AE22" s="4" t="s">
        <v>161</v>
      </c>
      <c r="AF22">
        <v>83</v>
      </c>
      <c r="AG22">
        <v>29</v>
      </c>
      <c r="AH22">
        <v>22</v>
      </c>
      <c r="AI22">
        <v>12</v>
      </c>
      <c r="AJ22">
        <v>9</v>
      </c>
    </row>
    <row r="23" spans="2:36" x14ac:dyDescent="0.3">
      <c r="B23" s="4" t="s">
        <v>3505</v>
      </c>
      <c r="C23">
        <v>1783449000</v>
      </c>
      <c r="AE23" s="4" t="s">
        <v>19</v>
      </c>
      <c r="AF23">
        <v>119</v>
      </c>
      <c r="AG23">
        <v>31</v>
      </c>
      <c r="AH23">
        <v>55</v>
      </c>
      <c r="AI23">
        <v>14</v>
      </c>
      <c r="AJ23">
        <v>8</v>
      </c>
    </row>
    <row r="24" spans="2:36" x14ac:dyDescent="0.3">
      <c r="B24" s="4" t="s">
        <v>3511</v>
      </c>
      <c r="C24">
        <v>343702230</v>
      </c>
      <c r="AE24" s="4" t="s">
        <v>17</v>
      </c>
      <c r="AF24">
        <v>70</v>
      </c>
      <c r="AG24">
        <v>29</v>
      </c>
      <c r="AH24">
        <v>19</v>
      </c>
      <c r="AI24">
        <v>6</v>
      </c>
      <c r="AJ24">
        <v>3</v>
      </c>
    </row>
    <row r="25" spans="2:36" x14ac:dyDescent="0.3">
      <c r="B25" s="4" t="s">
        <v>3510</v>
      </c>
      <c r="C25">
        <v>399652000</v>
      </c>
      <c r="AE25" s="4" t="s">
        <v>22</v>
      </c>
      <c r="AF25">
        <v>17</v>
      </c>
      <c r="AG25">
        <v>8</v>
      </c>
      <c r="AH25">
        <v>18</v>
      </c>
      <c r="AI25">
        <v>8</v>
      </c>
    </row>
    <row r="26" spans="2:36" x14ac:dyDescent="0.3">
      <c r="B26" s="4" t="s">
        <v>3509</v>
      </c>
      <c r="C26">
        <v>536402000</v>
      </c>
      <c r="AE26" s="4" t="s">
        <v>3460</v>
      </c>
      <c r="AF26">
        <v>465</v>
      </c>
      <c r="AG26">
        <v>162</v>
      </c>
      <c r="AH26">
        <v>216</v>
      </c>
      <c r="AI26">
        <v>56</v>
      </c>
      <c r="AJ26">
        <v>35</v>
      </c>
    </row>
    <row r="27" spans="2:36" x14ac:dyDescent="0.3">
      <c r="B27" s="4" t="s">
        <v>3516</v>
      </c>
      <c r="C27">
        <v>196581600</v>
      </c>
    </row>
    <row r="28" spans="2:36" x14ac:dyDescent="0.3">
      <c r="B28" s="4" t="s">
        <v>3520</v>
      </c>
      <c r="C28">
        <v>207240000</v>
      </c>
    </row>
    <row r="29" spans="2:36" x14ac:dyDescent="0.3">
      <c r="B29" s="4" t="s">
        <v>3524</v>
      </c>
      <c r="C29">
        <v>57715000</v>
      </c>
    </row>
    <row r="30" spans="2:36" x14ac:dyDescent="0.3">
      <c r="B30" s="4" t="s">
        <v>3514</v>
      </c>
      <c r="C30">
        <v>1211217223</v>
      </c>
    </row>
    <row r="31" spans="2:36" x14ac:dyDescent="0.3">
      <c r="B31" s="4" t="s">
        <v>3513</v>
      </c>
      <c r="C31">
        <v>337274600</v>
      </c>
    </row>
    <row r="32" spans="2:36" x14ac:dyDescent="0.3">
      <c r="B32" s="4" t="s">
        <v>3519</v>
      </c>
      <c r="C32">
        <v>550478000</v>
      </c>
    </row>
    <row r="33" spans="2:40" x14ac:dyDescent="0.3">
      <c r="B33" s="4" t="s">
        <v>3518</v>
      </c>
      <c r="C33">
        <v>386975000</v>
      </c>
    </row>
    <row r="34" spans="2:40" x14ac:dyDescent="0.3">
      <c r="B34" s="4" t="s">
        <v>3515</v>
      </c>
      <c r="C34">
        <v>291703000</v>
      </c>
    </row>
    <row r="35" spans="2:40" x14ac:dyDescent="0.3">
      <c r="B35" s="4" t="s">
        <v>3517</v>
      </c>
      <c r="C35">
        <v>105662000</v>
      </c>
      <c r="Y35" s="3" t="s">
        <v>3459</v>
      </c>
      <c r="Z35" t="s">
        <v>3471</v>
      </c>
      <c r="AB35" s="3" t="s">
        <v>3459</v>
      </c>
      <c r="AC35" t="s">
        <v>3552</v>
      </c>
      <c r="AH35" s="3" t="s">
        <v>3544</v>
      </c>
      <c r="AI35" s="3" t="s">
        <v>3473</v>
      </c>
    </row>
    <row r="36" spans="2:40" x14ac:dyDescent="0.3">
      <c r="B36" s="4" t="s">
        <v>3523</v>
      </c>
      <c r="C36">
        <v>496615995</v>
      </c>
      <c r="Y36" s="4" t="s">
        <v>285</v>
      </c>
      <c r="Z36">
        <v>708</v>
      </c>
      <c r="AB36" s="4" t="s">
        <v>526</v>
      </c>
      <c r="AC36">
        <v>7</v>
      </c>
      <c r="AH36" s="3" t="s">
        <v>3459</v>
      </c>
      <c r="AI36">
        <v>2016</v>
      </c>
      <c r="AJ36">
        <v>2017</v>
      </c>
      <c r="AK36">
        <v>2018</v>
      </c>
      <c r="AL36">
        <v>2019</v>
      </c>
      <c r="AM36">
        <v>2020</v>
      </c>
      <c r="AN36" t="s">
        <v>3460</v>
      </c>
    </row>
    <row r="37" spans="2:40" x14ac:dyDescent="0.3">
      <c r="B37" s="4" t="s">
        <v>3522</v>
      </c>
      <c r="C37">
        <v>52880000</v>
      </c>
      <c r="Y37" s="4" t="s">
        <v>82</v>
      </c>
      <c r="Z37">
        <v>375</v>
      </c>
      <c r="AB37" s="4" t="s">
        <v>630</v>
      </c>
      <c r="AC37">
        <v>8</v>
      </c>
      <c r="AH37" s="4" t="s">
        <v>3497</v>
      </c>
      <c r="AI37">
        <v>41</v>
      </c>
      <c r="AN37">
        <v>41</v>
      </c>
    </row>
    <row r="38" spans="2:40" x14ac:dyDescent="0.3">
      <c r="B38" s="4" t="s">
        <v>3521</v>
      </c>
      <c r="C38">
        <v>600090000</v>
      </c>
      <c r="Y38" s="4" t="s">
        <v>3543</v>
      </c>
      <c r="Z38">
        <v>98</v>
      </c>
      <c r="AB38" s="4" t="s">
        <v>821</v>
      </c>
      <c r="AC38">
        <v>8</v>
      </c>
      <c r="AH38" s="4" t="s">
        <v>3492</v>
      </c>
      <c r="AI38">
        <v>37</v>
      </c>
      <c r="AN38">
        <v>37</v>
      </c>
    </row>
    <row r="39" spans="2:40" x14ac:dyDescent="0.3">
      <c r="B39" s="4" t="s">
        <v>3527</v>
      </c>
      <c r="C39">
        <v>130135355</v>
      </c>
      <c r="Y39" s="4" t="s">
        <v>23</v>
      </c>
      <c r="Z39">
        <v>29</v>
      </c>
      <c r="AB39" s="4" t="s">
        <v>1875</v>
      </c>
      <c r="AC39">
        <v>8</v>
      </c>
      <c r="AH39" s="4" t="s">
        <v>3496</v>
      </c>
      <c r="AI39">
        <v>54</v>
      </c>
      <c r="AN39">
        <v>54</v>
      </c>
    </row>
    <row r="40" spans="2:40" x14ac:dyDescent="0.3">
      <c r="B40" s="4" t="s">
        <v>3531</v>
      </c>
      <c r="C40">
        <v>4383170000</v>
      </c>
      <c r="Y40" s="4" t="s">
        <v>76</v>
      </c>
      <c r="Z40">
        <v>23</v>
      </c>
      <c r="AB40" s="4" t="s">
        <v>2136</v>
      </c>
      <c r="AC40">
        <v>9</v>
      </c>
      <c r="AH40" s="4" t="s">
        <v>3500</v>
      </c>
      <c r="AI40">
        <v>37</v>
      </c>
      <c r="AN40">
        <v>37</v>
      </c>
    </row>
    <row r="41" spans="2:40" x14ac:dyDescent="0.3">
      <c r="B41" s="4" t="s">
        <v>3535</v>
      </c>
      <c r="C41">
        <v>471000000</v>
      </c>
      <c r="Y41" s="4" t="s">
        <v>3460</v>
      </c>
      <c r="Z41">
        <v>1233</v>
      </c>
      <c r="AB41" s="4" t="s">
        <v>3460</v>
      </c>
      <c r="AC41">
        <v>40</v>
      </c>
      <c r="AH41" s="4" t="s">
        <v>3490</v>
      </c>
      <c r="AI41">
        <v>49</v>
      </c>
      <c r="AN41">
        <v>49</v>
      </c>
    </row>
    <row r="42" spans="2:40" x14ac:dyDescent="0.3">
      <c r="B42" s="4" t="s">
        <v>3526</v>
      </c>
      <c r="C42">
        <v>226600000</v>
      </c>
      <c r="AH42" s="4" t="s">
        <v>3489</v>
      </c>
      <c r="AI42">
        <v>55</v>
      </c>
      <c r="AN42">
        <v>55</v>
      </c>
    </row>
    <row r="43" spans="2:40" x14ac:dyDescent="0.3">
      <c r="B43" s="4" t="s">
        <v>3525</v>
      </c>
      <c r="C43">
        <v>137000000</v>
      </c>
      <c r="AH43" s="4" t="s">
        <v>3495</v>
      </c>
      <c r="AI43">
        <v>38</v>
      </c>
      <c r="AN43">
        <v>38</v>
      </c>
    </row>
    <row r="44" spans="2:40" x14ac:dyDescent="0.3">
      <c r="B44" s="4" t="s">
        <v>3530</v>
      </c>
      <c r="C44">
        <v>280794605</v>
      </c>
      <c r="AH44" s="4" t="s">
        <v>3494</v>
      </c>
      <c r="AI44">
        <v>48</v>
      </c>
      <c r="AN44">
        <v>48</v>
      </c>
    </row>
    <row r="45" spans="2:40" x14ac:dyDescent="0.3">
      <c r="B45" s="4" t="s">
        <v>3529</v>
      </c>
      <c r="C45">
        <v>289523700</v>
      </c>
      <c r="AH45" s="4" t="s">
        <v>3491</v>
      </c>
      <c r="AI45">
        <v>46</v>
      </c>
      <c r="AN45">
        <v>46</v>
      </c>
    </row>
    <row r="46" spans="2:40" x14ac:dyDescent="0.3">
      <c r="B46" s="4" t="s">
        <v>3528</v>
      </c>
      <c r="C46">
        <v>408968600</v>
      </c>
      <c r="AH46" s="4" t="s">
        <v>3493</v>
      </c>
      <c r="AI46">
        <v>43</v>
      </c>
      <c r="AN46">
        <v>43</v>
      </c>
    </row>
    <row r="47" spans="2:40" x14ac:dyDescent="0.3">
      <c r="B47" s="4" t="s">
        <v>3534</v>
      </c>
      <c r="C47">
        <v>1577797265</v>
      </c>
      <c r="AH47" s="4" t="s">
        <v>3499</v>
      </c>
      <c r="AI47">
        <v>42</v>
      </c>
      <c r="AN47">
        <v>42</v>
      </c>
    </row>
    <row r="48" spans="2:40" x14ac:dyDescent="0.3">
      <c r="B48" s="4" t="s">
        <v>3533</v>
      </c>
      <c r="C48">
        <v>630000000</v>
      </c>
      <c r="AH48" s="4" t="s">
        <v>3498</v>
      </c>
      <c r="AI48">
        <v>47</v>
      </c>
      <c r="AN48">
        <v>47</v>
      </c>
    </row>
    <row r="49" spans="2:40" x14ac:dyDescent="0.3">
      <c r="B49" s="4" t="s">
        <v>3532</v>
      </c>
      <c r="C49">
        <v>502800000</v>
      </c>
      <c r="AH49" s="4" t="s">
        <v>3504</v>
      </c>
      <c r="AJ49">
        <v>46</v>
      </c>
      <c r="AN49">
        <v>46</v>
      </c>
    </row>
    <row r="50" spans="2:40" x14ac:dyDescent="0.3">
      <c r="B50" s="4" t="s">
        <v>3536</v>
      </c>
      <c r="C50">
        <v>390207254</v>
      </c>
      <c r="AH50" s="4" t="s">
        <v>3508</v>
      </c>
      <c r="AJ50">
        <v>24</v>
      </c>
      <c r="AN50">
        <v>24</v>
      </c>
    </row>
    <row r="51" spans="2:40" x14ac:dyDescent="0.3">
      <c r="B51" s="4" t="s">
        <v>3460</v>
      </c>
      <c r="C51">
        <v>27855823035</v>
      </c>
      <c r="AH51" s="4" t="s">
        <v>3512</v>
      </c>
      <c r="AJ51">
        <v>33</v>
      </c>
      <c r="AN51">
        <v>33</v>
      </c>
    </row>
    <row r="52" spans="2:40" x14ac:dyDescent="0.3">
      <c r="AH52" s="4" t="s">
        <v>3502</v>
      </c>
      <c r="AJ52">
        <v>34</v>
      </c>
      <c r="AN52">
        <v>34</v>
      </c>
    </row>
    <row r="53" spans="2:40" x14ac:dyDescent="0.3">
      <c r="AH53" s="4" t="s">
        <v>3501</v>
      </c>
      <c r="AJ53">
        <v>36</v>
      </c>
      <c r="AN53">
        <v>36</v>
      </c>
    </row>
    <row r="54" spans="2:40" x14ac:dyDescent="0.3">
      <c r="AH54" s="4" t="s">
        <v>3507</v>
      </c>
      <c r="AJ54">
        <v>25</v>
      </c>
      <c r="AN54">
        <v>25</v>
      </c>
    </row>
    <row r="55" spans="2:40" x14ac:dyDescent="0.3">
      <c r="B55" s="3" t="s">
        <v>3459</v>
      </c>
      <c r="C55" t="s">
        <v>3465</v>
      </c>
      <c r="E55" s="3" t="s">
        <v>3459</v>
      </c>
      <c r="F55" t="s">
        <v>3471</v>
      </c>
      <c r="K55" s="3" t="s">
        <v>3459</v>
      </c>
      <c r="L55" t="s">
        <v>3465</v>
      </c>
      <c r="AH55" s="4" t="s">
        <v>3506</v>
      </c>
      <c r="AJ55">
        <v>45</v>
      </c>
      <c r="AN55">
        <v>45</v>
      </c>
    </row>
    <row r="56" spans="2:40" x14ac:dyDescent="0.3">
      <c r="B56" s="4" t="s">
        <v>28</v>
      </c>
      <c r="C56">
        <v>2210724930</v>
      </c>
      <c r="E56" s="4" t="s">
        <v>428</v>
      </c>
      <c r="F56">
        <v>541</v>
      </c>
      <c r="K56" s="4" t="s">
        <v>109</v>
      </c>
      <c r="L56">
        <v>585000000</v>
      </c>
      <c r="AH56" s="4" t="s">
        <v>3503</v>
      </c>
      <c r="AJ56">
        <v>47</v>
      </c>
      <c r="AN56">
        <v>47</v>
      </c>
    </row>
    <row r="57" spans="2:40" x14ac:dyDescent="0.3">
      <c r="B57" s="4" t="s">
        <v>3547</v>
      </c>
      <c r="C57">
        <v>2355499265</v>
      </c>
      <c r="E57" s="4" t="s">
        <v>323</v>
      </c>
      <c r="F57">
        <v>191</v>
      </c>
      <c r="K57" s="4" t="s">
        <v>1834</v>
      </c>
      <c r="L57">
        <v>1708800000</v>
      </c>
      <c r="AH57" s="4" t="s">
        <v>3505</v>
      </c>
      <c r="AJ57">
        <v>34</v>
      </c>
      <c r="AN57">
        <v>34</v>
      </c>
    </row>
    <row r="58" spans="2:40" x14ac:dyDescent="0.3">
      <c r="B58" s="4" t="s">
        <v>198</v>
      </c>
      <c r="C58">
        <v>4352732394</v>
      </c>
      <c r="E58" s="4" t="s">
        <v>3547</v>
      </c>
      <c r="F58">
        <v>69</v>
      </c>
      <c r="K58" s="4" t="s">
        <v>101</v>
      </c>
      <c r="L58">
        <v>2517000000</v>
      </c>
      <c r="AH58" s="4" t="s">
        <v>3511</v>
      </c>
      <c r="AJ58">
        <v>29</v>
      </c>
      <c r="AN58">
        <v>29</v>
      </c>
    </row>
    <row r="59" spans="2:40" x14ac:dyDescent="0.3">
      <c r="B59" s="4" t="s">
        <v>428</v>
      </c>
      <c r="C59">
        <v>6224409934</v>
      </c>
      <c r="E59" s="4" t="s">
        <v>216</v>
      </c>
      <c r="F59">
        <v>50</v>
      </c>
      <c r="K59" s="4" t="s">
        <v>334</v>
      </c>
      <c r="L59">
        <v>2727400000</v>
      </c>
      <c r="AH59" s="4" t="s">
        <v>3510</v>
      </c>
      <c r="AJ59">
        <v>39</v>
      </c>
      <c r="AN59">
        <v>39</v>
      </c>
    </row>
    <row r="60" spans="2:40" x14ac:dyDescent="0.3">
      <c r="B60" s="4" t="s">
        <v>323</v>
      </c>
      <c r="C60">
        <v>8236151717</v>
      </c>
      <c r="E60" s="4" t="s">
        <v>28</v>
      </c>
      <c r="F60">
        <v>293</v>
      </c>
      <c r="K60" s="4" t="s">
        <v>184</v>
      </c>
      <c r="L60">
        <v>3900000000</v>
      </c>
      <c r="AH60" s="4" t="s">
        <v>3509</v>
      </c>
      <c r="AJ60">
        <v>37</v>
      </c>
      <c r="AN60">
        <v>37</v>
      </c>
    </row>
    <row r="61" spans="2:40" x14ac:dyDescent="0.3">
      <c r="B61" s="4" t="s">
        <v>3460</v>
      </c>
      <c r="C61">
        <v>23379518240</v>
      </c>
      <c r="E61" s="4" t="s">
        <v>3460</v>
      </c>
      <c r="F61">
        <v>1144</v>
      </c>
      <c r="K61" s="4" t="s">
        <v>3460</v>
      </c>
      <c r="L61">
        <v>11438200000</v>
      </c>
      <c r="AH61" s="4" t="s">
        <v>3516</v>
      </c>
      <c r="AK61">
        <v>23</v>
      </c>
      <c r="AN61">
        <v>23</v>
      </c>
    </row>
    <row r="62" spans="2:40" x14ac:dyDescent="0.3">
      <c r="AH62" s="4" t="s">
        <v>3520</v>
      </c>
      <c r="AK62">
        <v>20</v>
      </c>
      <c r="AN62">
        <v>20</v>
      </c>
    </row>
    <row r="63" spans="2:40" x14ac:dyDescent="0.3">
      <c r="AH63" s="4" t="s">
        <v>3524</v>
      </c>
      <c r="AK63">
        <v>7</v>
      </c>
      <c r="AN63">
        <v>7</v>
      </c>
    </row>
    <row r="64" spans="2:40" x14ac:dyDescent="0.3">
      <c r="AH64" s="4" t="s">
        <v>3514</v>
      </c>
      <c r="AK64">
        <v>34</v>
      </c>
      <c r="AN64">
        <v>34</v>
      </c>
    </row>
    <row r="65" spans="34:40" x14ac:dyDescent="0.3">
      <c r="AH65" s="4" t="s">
        <v>3513</v>
      </c>
      <c r="AK65">
        <v>30</v>
      </c>
      <c r="AN65">
        <v>30</v>
      </c>
    </row>
    <row r="66" spans="34:40" x14ac:dyDescent="0.3">
      <c r="AH66" s="4" t="s">
        <v>3519</v>
      </c>
      <c r="AK66">
        <v>30</v>
      </c>
      <c r="AN66">
        <v>30</v>
      </c>
    </row>
    <row r="67" spans="34:40" x14ac:dyDescent="0.3">
      <c r="AH67" s="4" t="s">
        <v>3518</v>
      </c>
      <c r="AK67">
        <v>24</v>
      </c>
      <c r="AN67">
        <v>24</v>
      </c>
    </row>
    <row r="68" spans="34:40" x14ac:dyDescent="0.3">
      <c r="AH68" s="4" t="s">
        <v>3515</v>
      </c>
      <c r="AK68">
        <v>28</v>
      </c>
      <c r="AN68">
        <v>28</v>
      </c>
    </row>
    <row r="69" spans="34:40" x14ac:dyDescent="0.3">
      <c r="AH69" s="4" t="s">
        <v>3517</v>
      </c>
      <c r="AK69">
        <v>21</v>
      </c>
      <c r="AN69">
        <v>21</v>
      </c>
    </row>
    <row r="70" spans="34:40" x14ac:dyDescent="0.3">
      <c r="AH70" s="4" t="s">
        <v>3523</v>
      </c>
      <c r="AK70">
        <v>16</v>
      </c>
      <c r="AN70">
        <v>16</v>
      </c>
    </row>
    <row r="71" spans="34:40" x14ac:dyDescent="0.3">
      <c r="AH71" s="4" t="s">
        <v>3522</v>
      </c>
      <c r="AK71">
        <v>6</v>
      </c>
      <c r="AN71">
        <v>6</v>
      </c>
    </row>
    <row r="72" spans="34:40" x14ac:dyDescent="0.3">
      <c r="AH72" s="4" t="s">
        <v>3521</v>
      </c>
      <c r="AK72">
        <v>10</v>
      </c>
      <c r="AN72">
        <v>10</v>
      </c>
    </row>
    <row r="73" spans="34:40" x14ac:dyDescent="0.3">
      <c r="AH73" s="4" t="s">
        <v>3527</v>
      </c>
      <c r="AL73">
        <v>14</v>
      </c>
      <c r="AN73">
        <v>14</v>
      </c>
    </row>
    <row r="74" spans="34:40" x14ac:dyDescent="0.3">
      <c r="AH74" s="4" t="s">
        <v>3531</v>
      </c>
      <c r="AL74">
        <v>13</v>
      </c>
      <c r="AN74">
        <v>13</v>
      </c>
    </row>
    <row r="75" spans="34:40" x14ac:dyDescent="0.3">
      <c r="AH75" s="4" t="s">
        <v>3535</v>
      </c>
      <c r="AL75">
        <v>9</v>
      </c>
      <c r="AN75">
        <v>9</v>
      </c>
    </row>
    <row r="76" spans="34:40" x14ac:dyDescent="0.3">
      <c r="AH76" s="4" t="s">
        <v>3526</v>
      </c>
      <c r="AL76">
        <v>2</v>
      </c>
      <c r="AN76">
        <v>2</v>
      </c>
    </row>
    <row r="77" spans="34:40" x14ac:dyDescent="0.3">
      <c r="AH77" s="4" t="s">
        <v>3525</v>
      </c>
      <c r="AL77">
        <v>3</v>
      </c>
      <c r="AN77">
        <v>3</v>
      </c>
    </row>
    <row r="78" spans="34:40" x14ac:dyDescent="0.3">
      <c r="AH78" s="4" t="s">
        <v>3530</v>
      </c>
      <c r="AL78">
        <v>12</v>
      </c>
      <c r="AN78">
        <v>12</v>
      </c>
    </row>
    <row r="79" spans="34:40" x14ac:dyDescent="0.3">
      <c r="AH79" s="4" t="s">
        <v>3529</v>
      </c>
      <c r="AL79">
        <v>13</v>
      </c>
      <c r="AN79">
        <v>13</v>
      </c>
    </row>
    <row r="80" spans="34:40" x14ac:dyDescent="0.3">
      <c r="AH80" s="4" t="s">
        <v>3528</v>
      </c>
      <c r="AL80">
        <v>7</v>
      </c>
      <c r="AN80">
        <v>7</v>
      </c>
    </row>
    <row r="81" spans="1:40" x14ac:dyDescent="0.3">
      <c r="AH81" s="4" t="s">
        <v>3534</v>
      </c>
      <c r="AL81">
        <v>11</v>
      </c>
      <c r="AN81">
        <v>11</v>
      </c>
    </row>
    <row r="82" spans="1:40" x14ac:dyDescent="0.3">
      <c r="AH82" s="4" t="s">
        <v>3533</v>
      </c>
      <c r="AL82">
        <v>2</v>
      </c>
      <c r="AN82">
        <v>2</v>
      </c>
    </row>
    <row r="83" spans="1:40" x14ac:dyDescent="0.3">
      <c r="AH83" s="4" t="s">
        <v>3532</v>
      </c>
      <c r="AL83">
        <v>9</v>
      </c>
      <c r="AN83">
        <v>9</v>
      </c>
    </row>
    <row r="84" spans="1:40" x14ac:dyDescent="0.3">
      <c r="AH84" s="4" t="s">
        <v>3536</v>
      </c>
      <c r="AM84">
        <v>7</v>
      </c>
      <c r="AN84">
        <v>7</v>
      </c>
    </row>
    <row r="85" spans="1:40" x14ac:dyDescent="0.3">
      <c r="AH85" s="4" t="s">
        <v>3460</v>
      </c>
      <c r="AI85">
        <v>537</v>
      </c>
      <c r="AJ85">
        <v>429</v>
      </c>
      <c r="AK85">
        <v>249</v>
      </c>
      <c r="AL85">
        <v>95</v>
      </c>
      <c r="AM85">
        <v>7</v>
      </c>
      <c r="AN85">
        <v>1317</v>
      </c>
    </row>
    <row r="86" spans="1:40" x14ac:dyDescent="0.3">
      <c r="A86" s="3" t="s">
        <v>3471</v>
      </c>
      <c r="B86" s="3" t="s">
        <v>3473</v>
      </c>
    </row>
    <row r="87" spans="1:40" x14ac:dyDescent="0.3">
      <c r="A87" s="3" t="s">
        <v>3459</v>
      </c>
      <c r="B87" t="s">
        <v>3543</v>
      </c>
      <c r="C87" t="s">
        <v>76</v>
      </c>
      <c r="D87" t="s">
        <v>285</v>
      </c>
      <c r="E87" t="s">
        <v>82</v>
      </c>
      <c r="F87" t="s">
        <v>23</v>
      </c>
      <c r="G87" t="s">
        <v>3460</v>
      </c>
    </row>
    <row r="88" spans="1:40" x14ac:dyDescent="0.3">
      <c r="A88" s="4" t="s">
        <v>28</v>
      </c>
      <c r="B88">
        <v>26</v>
      </c>
      <c r="C88">
        <v>4</v>
      </c>
      <c r="D88">
        <v>175</v>
      </c>
      <c r="E88">
        <v>84</v>
      </c>
      <c r="F88">
        <v>2</v>
      </c>
      <c r="G88">
        <v>291</v>
      </c>
    </row>
    <row r="89" spans="1:40" x14ac:dyDescent="0.3">
      <c r="A89" s="4" t="s">
        <v>428</v>
      </c>
      <c r="B89">
        <v>25</v>
      </c>
      <c r="C89">
        <v>8</v>
      </c>
      <c r="D89">
        <v>293</v>
      </c>
      <c r="E89">
        <v>215</v>
      </c>
      <c r="G89">
        <v>541</v>
      </c>
    </row>
    <row r="90" spans="1:40" x14ac:dyDescent="0.3">
      <c r="A90" s="4" t="s">
        <v>3547</v>
      </c>
      <c r="B90">
        <v>12</v>
      </c>
      <c r="C90">
        <v>4</v>
      </c>
      <c r="D90">
        <v>33</v>
      </c>
      <c r="E90">
        <v>4</v>
      </c>
      <c r="F90">
        <v>7</v>
      </c>
      <c r="G90">
        <v>60</v>
      </c>
    </row>
    <row r="91" spans="1:40" x14ac:dyDescent="0.3">
      <c r="A91" s="4" t="s">
        <v>216</v>
      </c>
      <c r="B91">
        <v>11</v>
      </c>
      <c r="C91">
        <v>1</v>
      </c>
      <c r="D91">
        <v>27</v>
      </c>
      <c r="E91">
        <v>4</v>
      </c>
      <c r="F91">
        <v>1</v>
      </c>
      <c r="G91">
        <v>44</v>
      </c>
    </row>
    <row r="92" spans="1:40" x14ac:dyDescent="0.3">
      <c r="A92" s="4" t="s">
        <v>323</v>
      </c>
      <c r="B92">
        <v>4</v>
      </c>
      <c r="C92">
        <v>3</v>
      </c>
      <c r="D92">
        <v>128</v>
      </c>
      <c r="E92">
        <v>40</v>
      </c>
      <c r="F92">
        <v>1</v>
      </c>
      <c r="G92">
        <v>176</v>
      </c>
    </row>
    <row r="93" spans="1:40" x14ac:dyDescent="0.3">
      <c r="A93" s="4" t="s">
        <v>3460</v>
      </c>
      <c r="B93">
        <v>78</v>
      </c>
      <c r="C93">
        <v>20</v>
      </c>
      <c r="D93">
        <v>656</v>
      </c>
      <c r="E93">
        <v>347</v>
      </c>
      <c r="F93">
        <v>11</v>
      </c>
      <c r="G93">
        <v>1112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E799B-4972-4BD8-B2CD-3E4A610B3D21}">
  <dimension ref="A1"/>
  <sheetViews>
    <sheetView zoomScale="54" zoomScaleNormal="70" workbookViewId="0">
      <selection activeCell="AH34" sqref="AH34"/>
    </sheetView>
  </sheetViews>
  <sheetFormatPr defaultRowHeight="15.6" x14ac:dyDescent="0.3"/>
  <cols>
    <col min="1" max="16384" width="8.796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10D28-B4A1-40FB-A23C-FA5277375196}">
  <dimension ref="A1"/>
  <sheetViews>
    <sheetView zoomScale="52" zoomScaleNormal="70" workbookViewId="0">
      <selection activeCell="AF10" sqref="AF10"/>
    </sheetView>
  </sheetViews>
  <sheetFormatPr defaultRowHeight="15.6" x14ac:dyDescent="0.3"/>
  <cols>
    <col min="1" max="16384" width="8.796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AC1AF-F68A-4053-A9A8-5303D8D160F0}">
  <dimension ref="A1"/>
  <sheetViews>
    <sheetView tabSelected="1" zoomScale="55" zoomScaleNormal="70" workbookViewId="0">
      <selection activeCell="AC16" sqref="AC16"/>
    </sheetView>
  </sheetViews>
  <sheetFormatPr defaultRowHeight="15.6" x14ac:dyDescent="0.3"/>
  <cols>
    <col min="1" max="16384" width="8.796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8C96FA7D-4632-4AF8-AE9A-C7FB398E5111}">
  <ds:schemaRefs/>
</ds:datastoreItem>
</file>

<file path=customXml/itemProps2.xml><?xml version="1.0" encoding="utf-8"?>
<ds:datastoreItem xmlns:ds="http://schemas.openxmlformats.org/officeDocument/2006/customXml" ds:itemID="{A0FA01F9-69D8-4DC6-8CB8-519A1F890A49}">
  <ds:schemaRefs/>
</ds:datastoreItem>
</file>

<file path=customXml/itemProps3.xml><?xml version="1.0" encoding="utf-8"?>
<ds:datastoreItem xmlns:ds="http://schemas.openxmlformats.org/officeDocument/2006/customXml" ds:itemID="{562C24BD-CB44-47B7-8D49-357D3A767E30}">
  <ds:schemaRefs/>
</ds:datastoreItem>
</file>

<file path=customXml/itemProps4.xml><?xml version="1.0" encoding="utf-8"?>
<ds:datastoreItem xmlns:ds="http://schemas.openxmlformats.org/officeDocument/2006/customXml" ds:itemID="{D4056062-6B2B-4863-BB59-28787FD568CF}">
  <ds:schemaRefs/>
</ds:datastoreItem>
</file>

<file path=customXml/itemProps5.xml><?xml version="1.0" encoding="utf-8"?>
<ds:datastoreItem xmlns:ds="http://schemas.openxmlformats.org/officeDocument/2006/customXml" ds:itemID="{8D247636-3F92-4670-98A4-4650C7593E9F}">
  <ds:schemaRefs/>
</ds:datastoreItem>
</file>

<file path=customXml/itemProps6.xml><?xml version="1.0" encoding="utf-8"?>
<ds:datastoreItem xmlns:ds="http://schemas.openxmlformats.org/officeDocument/2006/customXml" ds:itemID="{ABCAA639-2C5E-4EAB-8F67-E7DF8C585BCD}">
  <ds:schemaRefs/>
</ds:datastoreItem>
</file>

<file path=customXml/itemProps7.xml><?xml version="1.0" encoding="utf-8"?>
<ds:datastoreItem xmlns:ds="http://schemas.openxmlformats.org/officeDocument/2006/customXml" ds:itemID="{82C8491C-B291-4721-BF98-2FF1F3E06888}">
  <ds:schemaRefs/>
</ds:datastoreItem>
</file>

<file path=customXml/itemProps8.xml><?xml version="1.0" encoding="utf-8"?>
<ds:datastoreItem xmlns:ds="http://schemas.openxmlformats.org/officeDocument/2006/customXml" ds:itemID="{2F4C5A34-EA30-4219-B721-830956B6645D}">
  <ds:schemaRefs/>
</ds:datastoreItem>
</file>

<file path=customXml/itemProps9.xml><?xml version="1.0" encoding="utf-8"?>
<ds:datastoreItem xmlns:ds="http://schemas.openxmlformats.org/officeDocument/2006/customXml" ds:itemID="{78F9A315-9AD7-484B-829C-F486BF42781F}">
  <ds:schemaRefs/>
</ds:datastoreItem>
</file>

<file path=customXml/itemProps10.xml><?xml version="1.0" encoding="utf-8"?>
<ds:datastoreItem xmlns:ds="http://schemas.openxmlformats.org/officeDocument/2006/customXml" ds:itemID="{DC977C0C-33B5-4C35-9B41-FBC9C894BC3C}">
  <ds:schemaRefs/>
</ds:datastoreItem>
</file>

<file path=customXml/itemProps11.xml><?xml version="1.0" encoding="utf-8"?>
<ds:datastoreItem xmlns:ds="http://schemas.openxmlformats.org/officeDocument/2006/customXml" ds:itemID="{8BDBBCC7-3AD9-4B43-A4E3-EDBD00254D50}">
  <ds:schemaRefs/>
</ds:datastoreItem>
</file>

<file path=customXml/itemProps12.xml><?xml version="1.0" encoding="utf-8"?>
<ds:datastoreItem xmlns:ds="http://schemas.openxmlformats.org/officeDocument/2006/customXml" ds:itemID="{3180D3EE-BC58-4802-8CFF-298B06FBC6BB}">
  <ds:schemaRefs>
    <ds:schemaRef ds:uri="http://schemas.microsoft.com/DataMashup"/>
  </ds:schemaRefs>
</ds:datastoreItem>
</file>

<file path=customXml/itemProps13.xml><?xml version="1.0" encoding="utf-8"?>
<ds:datastoreItem xmlns:ds="http://schemas.openxmlformats.org/officeDocument/2006/customXml" ds:itemID="{ABBA6C29-D7C3-440E-96BD-B21463AA7F54}">
  <ds:schemaRefs/>
</ds:datastoreItem>
</file>

<file path=customXml/itemProps14.xml><?xml version="1.0" encoding="utf-8"?>
<ds:datastoreItem xmlns:ds="http://schemas.openxmlformats.org/officeDocument/2006/customXml" ds:itemID="{F1A5F30E-6E70-43BA-A2C1-5D4A5F92C4AC}">
  <ds:schemaRefs/>
</ds:datastoreItem>
</file>

<file path=customXml/itemProps15.xml><?xml version="1.0" encoding="utf-8"?>
<ds:datastoreItem xmlns:ds="http://schemas.openxmlformats.org/officeDocument/2006/customXml" ds:itemID="{80166B21-5F03-4A19-9020-79493E400216}">
  <ds:schemaRefs/>
</ds:datastoreItem>
</file>

<file path=customXml/itemProps16.xml><?xml version="1.0" encoding="utf-8"?>
<ds:datastoreItem xmlns:ds="http://schemas.openxmlformats.org/officeDocument/2006/customXml" ds:itemID="{AE68C34A-1EE7-4EAF-8060-1F276E2463AE}">
  <ds:schemaRefs/>
</ds:datastoreItem>
</file>

<file path=customXml/itemProps17.xml><?xml version="1.0" encoding="utf-8"?>
<ds:datastoreItem xmlns:ds="http://schemas.openxmlformats.org/officeDocument/2006/customXml" ds:itemID="{7599FF60-7EC0-40C2-89E2-09BD8141D53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startup_funding</vt:lpstr>
      <vt:lpstr>Amount</vt:lpstr>
      <vt:lpstr>Count</vt:lpstr>
      <vt:lpstr>Pivot table</vt:lpstr>
      <vt:lpstr>Funding overview</vt:lpstr>
      <vt:lpstr>Sector Wise </vt:lpstr>
      <vt:lpstr>Investor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Kandaloju Prashanth</dc:creator>
  <cp:lastModifiedBy>Kandaloju Prashanth</cp:lastModifiedBy>
  <dcterms:created xsi:type="dcterms:W3CDTF">2025-05-30T14:34:13Z</dcterms:created>
  <dcterms:modified xsi:type="dcterms:W3CDTF">2025-08-25T08:41:24Z</dcterms:modified>
</cp:coreProperties>
</file>