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PEE\Batch 17\"/>
    </mc:Choice>
  </mc:AlternateContent>
  <bookViews>
    <workbookView xWindow="0" yWindow="0" windowWidth="24000" windowHeight="9510" activeTab="1"/>
  </bookViews>
  <sheets>
    <sheet name="Viva" sheetId="1" r:id="rId1"/>
    <sheet name="Project Documen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D2" i="2" s="1"/>
  <c r="D33" i="2"/>
  <c r="C33" i="2"/>
  <c r="F32" i="2"/>
  <c r="G32" i="2" s="1"/>
  <c r="H32" i="2" s="1"/>
  <c r="F28" i="2"/>
  <c r="G28" i="2" s="1"/>
  <c r="H28" i="2" s="1"/>
  <c r="F22" i="2"/>
  <c r="G22" i="2" s="1"/>
  <c r="H22" i="2" s="1"/>
  <c r="G16" i="2"/>
  <c r="H16" i="2" s="1"/>
  <c r="F16" i="2"/>
  <c r="F11" i="2"/>
  <c r="G11" i="2" s="1"/>
  <c r="H11" i="2" s="1"/>
  <c r="F10" i="2"/>
  <c r="F33" i="2" s="1"/>
  <c r="D20" i="1"/>
  <c r="D21" i="1" s="1"/>
  <c r="C20" i="1"/>
  <c r="G10" i="2" l="1"/>
  <c r="G33" i="2" l="1"/>
  <c r="C2" i="2" s="1"/>
  <c r="C3" i="2" s="1"/>
  <c r="H10" i="2"/>
</calcChain>
</file>

<file path=xl/sharedStrings.xml><?xml version="1.0" encoding="utf-8"?>
<sst xmlns="http://schemas.openxmlformats.org/spreadsheetml/2006/main" count="111" uniqueCount="89">
  <si>
    <t>Performance Area/Rating</t>
  </si>
  <si>
    <t>Max Marks</t>
  </si>
  <si>
    <t>Marks allotted</t>
  </si>
  <si>
    <t>Step 1</t>
  </si>
  <si>
    <t>Domain Understanding</t>
  </si>
  <si>
    <t>Domain knowledge gained</t>
  </si>
  <si>
    <t>Business value of the project</t>
  </si>
  <si>
    <t>Step 2</t>
  </si>
  <si>
    <t>Presentation Skills</t>
  </si>
  <si>
    <t>Clarity of thoughts while presenting</t>
  </si>
  <si>
    <t>Sequence of steps in which the presentation is delivered</t>
  </si>
  <si>
    <t>How well important insights are brought out?</t>
  </si>
  <si>
    <t>Challenges and achievements </t>
  </si>
  <si>
    <t>Step 3</t>
  </si>
  <si>
    <t>Technical Skills:</t>
  </si>
  <si>
    <t>Suitability of model for the given data</t>
  </si>
  <si>
    <t>Model assumptions and application of model </t>
  </si>
  <si>
    <t>Interpretation of output</t>
  </si>
  <si>
    <t>Visual presentations</t>
  </si>
  <si>
    <t>Conclusions and Future work</t>
  </si>
  <si>
    <t>Step 4</t>
  </si>
  <si>
    <t>Defense</t>
  </si>
  <si>
    <t xml:space="preserve"> </t>
  </si>
  <si>
    <t>Justification provided for all the questions asked</t>
  </si>
  <si>
    <t>Total marks obtained</t>
  </si>
  <si>
    <t>Viva Score</t>
  </si>
  <si>
    <t>1: Poor, 2: Can do better, 3: Good, 4: Above average, 5: Excellent</t>
  </si>
  <si>
    <t>Overall Rating</t>
  </si>
  <si>
    <t>Where do you stand?</t>
  </si>
  <si>
    <t>Area of evaluation and marks obtained</t>
  </si>
  <si>
    <t>Project:  Prior authorization for prescribed medication</t>
  </si>
  <si>
    <t>Performance Area /Rating</t>
  </si>
  <si>
    <t>Marks allotted to tasks</t>
  </si>
  <si>
    <t>Marks allotted to subtasks</t>
  </si>
  <si>
    <t>Marks obtained at subtask level</t>
  </si>
  <si>
    <t>Marks Obtained at task level</t>
  </si>
  <si>
    <t>Average Rating for a task</t>
  </si>
  <si>
    <r>
      <t>M</t>
    </r>
    <r>
      <rPr>
        <b/>
        <vertAlign val="subscript"/>
        <sz val="11"/>
        <color theme="3" tint="-0.249977111117893"/>
        <rFont val="Calibri"/>
        <family val="2"/>
        <scheme val="minor"/>
      </rPr>
      <t>T</t>
    </r>
  </si>
  <si>
    <r>
      <t>M</t>
    </r>
    <r>
      <rPr>
        <b/>
        <vertAlign val="subscript"/>
        <sz val="11"/>
        <color theme="3" tint="-0.249977111117893"/>
        <rFont val="Calibri"/>
        <family val="2"/>
        <scheme val="minor"/>
      </rPr>
      <t>t</t>
    </r>
  </si>
  <si>
    <r>
      <t>m</t>
    </r>
    <r>
      <rPr>
        <vertAlign val="subscript"/>
        <sz val="11"/>
        <color rgb="FFFF0000"/>
        <rFont val="Calibri"/>
        <family val="2"/>
        <scheme val="minor"/>
      </rPr>
      <t>t</t>
    </r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</si>
  <si>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</si>
  <si>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</si>
  <si>
    <t>R</t>
  </si>
  <si>
    <t>Data Cleansing and Preparation</t>
  </si>
  <si>
    <t>Understand data (summarization techniques, tests, sampling)</t>
  </si>
  <si>
    <t>Handling Data (missing values, transformations, dummy variables,  outliers/noise detection)</t>
  </si>
  <si>
    <t>Data Visualizations</t>
  </si>
  <si>
    <t>Quality of Documentation</t>
  </si>
  <si>
    <t>Feature Extraction</t>
  </si>
  <si>
    <t xml:space="preserve">Understanding the data input, making right assumptions </t>
  </si>
  <si>
    <t>Identifying features (reduction methods, binning methods, segmentation, domain inputs,etc)</t>
  </si>
  <si>
    <t>Application of appropriate techniques</t>
  </si>
  <si>
    <t>Interpretation of results  and identfying feature set</t>
  </si>
  <si>
    <t>Prediction/Classification Task</t>
  </si>
  <si>
    <t>Benchmark model</t>
  </si>
  <si>
    <t>Apply assigned prediction/classification models</t>
  </si>
  <si>
    <t>Model Evaluation on train and test data ( goodness testing, performance metric, cross-validation,  and interpretation of results)</t>
  </si>
  <si>
    <t>Define error, bias, test on Validation data and measure performance</t>
  </si>
  <si>
    <t>Step 5</t>
  </si>
  <si>
    <t>Skills in R</t>
  </si>
  <si>
    <t>Use of appropriate functions</t>
  </si>
  <si>
    <t>Comments</t>
  </si>
  <si>
    <t>Execution time and reusability of the code</t>
  </si>
  <si>
    <t>Step 6</t>
  </si>
  <si>
    <t>Meet Deadlines</t>
  </si>
  <si>
    <t xml:space="preserve">Major area of performance assessment </t>
  </si>
  <si>
    <t>Knowledge</t>
  </si>
  <si>
    <t>Application of knowledge</t>
  </si>
  <si>
    <t>Proficiency in using the tool</t>
  </si>
  <si>
    <t>Documentation</t>
  </si>
  <si>
    <t>Scale</t>
  </si>
  <si>
    <t>Poor</t>
  </si>
  <si>
    <t>Can Do Better</t>
  </si>
  <si>
    <t>Average</t>
  </si>
  <si>
    <t>Good</t>
  </si>
  <si>
    <t>Excellent</t>
  </si>
  <si>
    <t>Steps</t>
  </si>
  <si>
    <t>Rating</t>
  </si>
  <si>
    <t>Novice</t>
  </si>
  <si>
    <t>1 to 5</t>
  </si>
  <si>
    <t>If the average rating is &lt; =2</t>
  </si>
  <si>
    <t>Promising</t>
  </si>
  <si>
    <t>If the average rating is &gt;2 and &lt;= 3</t>
  </si>
  <si>
    <t>Proficient</t>
  </si>
  <si>
    <t>If the average rating is &gt; 3 and &lt;=4</t>
  </si>
  <si>
    <t>Expert</t>
  </si>
  <si>
    <t>If the average rating is &gt; 4</t>
  </si>
  <si>
    <t>Name</t>
  </si>
  <si>
    <t>Understanding of the domain, industry practises, data, predictors, response variables,  train and test data, business value of the problem)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</si>
</sst>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vertAlign val="subscript"/>
      <sz val="11"/>
      <color theme="3" tint="-0.249977111117893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4" borderId="0" xfId="0" applyFill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/>
    <xf numFmtId="0" fontId="6" fillId="5" borderId="3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horizontal="left" vertical="top"/>
    </xf>
    <xf numFmtId="164" fontId="0" fillId="6" borderId="7" xfId="0" applyNumberFormat="1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0" fillId="4" borderId="10" xfId="0" applyFont="1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2" fillId="8" borderId="6" xfId="0" applyFont="1" applyFill="1" applyBorder="1" applyAlignment="1">
      <alignment horizontal="left" vertical="top"/>
    </xf>
    <xf numFmtId="0" fontId="2" fillId="8" borderId="0" xfId="0" applyFont="1" applyFill="1" applyBorder="1" applyAlignment="1">
      <alignment horizontal="left" vertical="top"/>
    </xf>
    <xf numFmtId="0" fontId="0" fillId="8" borderId="7" xfId="0" applyFill="1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 wrapText="1"/>
    </xf>
    <xf numFmtId="0" fontId="12" fillId="0" borderId="0" xfId="0" applyFont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14" fillId="0" borderId="0" xfId="0" applyFont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7" fillId="0" borderId="9" xfId="0" applyFont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7" sqref="F7"/>
    </sheetView>
  </sheetViews>
  <sheetFormatPr defaultRowHeight="15" x14ac:dyDescent="0.25"/>
  <cols>
    <col min="2" max="2" width="58.85546875" style="17" bestFit="1" customWidth="1"/>
    <col min="3" max="3" width="12.42578125" customWidth="1"/>
    <col min="4" max="4" width="11.42578125" customWidth="1"/>
  </cols>
  <sheetData>
    <row r="1" spans="1:4" x14ac:dyDescent="0.25">
      <c r="A1" s="5"/>
      <c r="B1" s="12"/>
      <c r="C1" s="2"/>
      <c r="D1" s="5"/>
    </row>
    <row r="2" spans="1:4" ht="30" x14ac:dyDescent="0.25">
      <c r="A2" s="5"/>
      <c r="B2" s="13" t="s">
        <v>0</v>
      </c>
      <c r="C2" s="3" t="s">
        <v>1</v>
      </c>
      <c r="D2" s="6" t="s">
        <v>2</v>
      </c>
    </row>
    <row r="3" spans="1:4" x14ac:dyDescent="0.25">
      <c r="A3" s="5"/>
      <c r="B3" s="12"/>
      <c r="C3" s="4"/>
      <c r="D3" s="7"/>
    </row>
    <row r="4" spans="1:4" x14ac:dyDescent="0.25">
      <c r="A4" s="5" t="s">
        <v>3</v>
      </c>
      <c r="B4" s="13" t="s">
        <v>4</v>
      </c>
      <c r="C4" s="3">
        <v>10</v>
      </c>
      <c r="D4" s="7"/>
    </row>
    <row r="5" spans="1:4" x14ac:dyDescent="0.25">
      <c r="A5" s="5"/>
      <c r="B5" s="12" t="s">
        <v>5</v>
      </c>
      <c r="C5" s="4"/>
      <c r="D5" s="7">
        <v>5</v>
      </c>
    </row>
    <row r="6" spans="1:4" x14ac:dyDescent="0.25">
      <c r="A6" s="5"/>
      <c r="B6" s="12" t="s">
        <v>6</v>
      </c>
      <c r="C6" s="4"/>
      <c r="D6" s="7">
        <v>5</v>
      </c>
    </row>
    <row r="7" spans="1:4" x14ac:dyDescent="0.25">
      <c r="A7" s="5" t="s">
        <v>7</v>
      </c>
      <c r="B7" s="13" t="s">
        <v>8</v>
      </c>
      <c r="C7" s="3">
        <v>20</v>
      </c>
      <c r="D7" s="7"/>
    </row>
    <row r="8" spans="1:4" x14ac:dyDescent="0.25">
      <c r="A8" s="5"/>
      <c r="B8" s="14" t="s">
        <v>9</v>
      </c>
      <c r="C8" s="4"/>
      <c r="D8" s="7">
        <v>5</v>
      </c>
    </row>
    <row r="9" spans="1:4" x14ac:dyDescent="0.25">
      <c r="A9" s="5"/>
      <c r="B9" s="14" t="s">
        <v>10</v>
      </c>
      <c r="C9" s="4"/>
      <c r="D9" s="7">
        <v>5</v>
      </c>
    </row>
    <row r="10" spans="1:4" x14ac:dyDescent="0.25">
      <c r="A10" s="5"/>
      <c r="B10" s="15" t="s">
        <v>11</v>
      </c>
      <c r="C10" s="4"/>
      <c r="D10" s="7">
        <v>5</v>
      </c>
    </row>
    <row r="11" spans="1:4" x14ac:dyDescent="0.25">
      <c r="A11" s="5"/>
      <c r="B11" s="14" t="s">
        <v>12</v>
      </c>
      <c r="C11" s="4"/>
      <c r="D11" s="7">
        <v>5</v>
      </c>
    </row>
    <row r="12" spans="1:4" x14ac:dyDescent="0.25">
      <c r="A12" s="5" t="s">
        <v>13</v>
      </c>
      <c r="B12" s="16" t="s">
        <v>14</v>
      </c>
      <c r="C12" s="3">
        <v>25</v>
      </c>
      <c r="D12" s="7"/>
    </row>
    <row r="13" spans="1:4" x14ac:dyDescent="0.25">
      <c r="A13" s="5"/>
      <c r="B13" s="14" t="s">
        <v>15</v>
      </c>
      <c r="C13" s="4"/>
      <c r="D13" s="7">
        <v>5</v>
      </c>
    </row>
    <row r="14" spans="1:4" x14ac:dyDescent="0.25">
      <c r="A14" s="5"/>
      <c r="B14" s="15" t="s">
        <v>16</v>
      </c>
      <c r="C14" s="4"/>
      <c r="D14" s="7">
        <v>5</v>
      </c>
    </row>
    <row r="15" spans="1:4" x14ac:dyDescent="0.25">
      <c r="A15" s="5"/>
      <c r="B15" s="14" t="s">
        <v>17</v>
      </c>
      <c r="C15" s="4"/>
      <c r="D15" s="7">
        <v>5</v>
      </c>
    </row>
    <row r="16" spans="1:4" x14ac:dyDescent="0.25">
      <c r="A16" s="5"/>
      <c r="B16" s="14" t="s">
        <v>18</v>
      </c>
      <c r="C16" s="4"/>
      <c r="D16" s="7">
        <v>5</v>
      </c>
    </row>
    <row r="17" spans="1:4" x14ac:dyDescent="0.25">
      <c r="A17" s="5"/>
      <c r="B17" s="12" t="s">
        <v>19</v>
      </c>
      <c r="C17" s="4"/>
      <c r="D17" s="7">
        <v>5</v>
      </c>
    </row>
    <row r="18" spans="1:4" x14ac:dyDescent="0.25">
      <c r="A18" s="5" t="s">
        <v>20</v>
      </c>
      <c r="B18" s="13" t="s">
        <v>21</v>
      </c>
      <c r="C18" s="3">
        <v>5</v>
      </c>
      <c r="D18" s="7" t="s">
        <v>22</v>
      </c>
    </row>
    <row r="19" spans="1:4" x14ac:dyDescent="0.25">
      <c r="A19" s="5"/>
      <c r="B19" s="14" t="s">
        <v>23</v>
      </c>
      <c r="C19" s="4"/>
      <c r="D19" s="7">
        <v>5</v>
      </c>
    </row>
    <row r="20" spans="1:4" x14ac:dyDescent="0.25">
      <c r="A20" s="5"/>
      <c r="B20" s="12" t="s">
        <v>24</v>
      </c>
      <c r="C20" s="4">
        <f>SUM(C4:C18)</f>
        <v>60</v>
      </c>
      <c r="D20" s="7">
        <f>SUM(D5:D19)</f>
        <v>60</v>
      </c>
    </row>
    <row r="21" spans="1:4" x14ac:dyDescent="0.25">
      <c r="A21" s="8" t="s">
        <v>25</v>
      </c>
      <c r="B21" s="9"/>
      <c r="C21" s="10"/>
      <c r="D21" s="11">
        <f t="shared" ref="D21" si="0">IF(D20&lt;=12,1,IF(AND(D20&gt;12,D20&lt;=24),2,IF(AND(D20&gt;24,D20&lt;=36),3,IF(AND(D20&gt;36,D20&lt;=48),4,5))))</f>
        <v>5</v>
      </c>
    </row>
    <row r="22" spans="1:4" x14ac:dyDescent="0.25">
      <c r="A22" s="5"/>
      <c r="B22" s="1" t="s">
        <v>26</v>
      </c>
      <c r="C22" s="5"/>
      <c r="D22" s="5"/>
    </row>
  </sheetData>
  <mergeCells count="1"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8" workbookViewId="0">
      <selection activeCell="D32" sqref="D32"/>
    </sheetView>
  </sheetViews>
  <sheetFormatPr defaultRowHeight="15" x14ac:dyDescent="0.25"/>
  <cols>
    <col min="1" max="1" width="19.7109375" style="21" customWidth="1"/>
    <col min="2" max="2" width="33" style="24" customWidth="1"/>
    <col min="3" max="3" width="10.28515625" style="21" customWidth="1"/>
    <col min="4" max="4" width="10.7109375" style="21" customWidth="1"/>
    <col min="5" max="5" width="10.42578125" style="21" customWidth="1"/>
    <col min="6" max="7" width="9.7109375" style="21" customWidth="1"/>
    <col min="8" max="8" width="9.42578125" style="21" customWidth="1"/>
    <col min="9" max="9" width="9.140625" style="22"/>
    <col min="10" max="10" width="9.140625" style="23"/>
    <col min="11" max="11" width="42.140625" style="24" customWidth="1"/>
    <col min="12" max="12" width="9.140625" style="21"/>
    <col min="13" max="13" width="13" style="21" customWidth="1"/>
    <col min="14" max="16384" width="9.140625" style="21"/>
  </cols>
  <sheetData>
    <row r="1" spans="1:11" x14ac:dyDescent="0.25">
      <c r="A1" s="18" t="s">
        <v>87</v>
      </c>
      <c r="B1" s="19"/>
      <c r="C1" s="20"/>
    </row>
    <row r="2" spans="1:11" x14ac:dyDescent="0.25">
      <c r="A2" s="25" t="s">
        <v>27</v>
      </c>
      <c r="B2" s="26"/>
      <c r="C2" s="27">
        <f>G33</f>
        <v>3.3800000000000003</v>
      </c>
      <c r="D2" s="21">
        <f>E33</f>
        <v>82</v>
      </c>
    </row>
    <row r="3" spans="1:11" ht="15.75" thickBot="1" x14ac:dyDescent="0.3">
      <c r="A3" s="28" t="s">
        <v>28</v>
      </c>
      <c r="B3" s="29"/>
      <c r="C3" s="30" t="str">
        <f>IF(C2&lt;=2,"Novice",IF(AND(C2&gt;2,C2&lt;=3),"Promising",IF(AND(C2&gt;3,C2&lt;=4),"Proficient","Expert")))</f>
        <v>Proficient</v>
      </c>
    </row>
    <row r="5" spans="1:11" ht="15.75" thickBot="1" x14ac:dyDescent="0.3"/>
    <row r="6" spans="1:11" x14ac:dyDescent="0.25">
      <c r="A6" s="31" t="s">
        <v>29</v>
      </c>
      <c r="B6" s="32"/>
      <c r="C6" s="32"/>
      <c r="D6" s="32"/>
      <c r="E6" s="32"/>
      <c r="F6" s="32"/>
      <c r="G6" s="32"/>
      <c r="H6" s="33"/>
    </row>
    <row r="7" spans="1:11" x14ac:dyDescent="0.25">
      <c r="A7" s="34" t="s">
        <v>30</v>
      </c>
      <c r="B7" s="35"/>
      <c r="C7" s="35"/>
      <c r="D7" s="35"/>
      <c r="E7" s="35"/>
      <c r="F7" s="35"/>
      <c r="G7" s="35"/>
      <c r="H7" s="36"/>
    </row>
    <row r="8" spans="1:11" s="24" customFormat="1" ht="60.75" customHeight="1" x14ac:dyDescent="0.25">
      <c r="A8" s="37"/>
      <c r="B8" s="24" t="s">
        <v>31</v>
      </c>
      <c r="C8" s="38" t="s">
        <v>32</v>
      </c>
      <c r="D8" s="39" t="s">
        <v>33</v>
      </c>
      <c r="E8" s="40" t="s">
        <v>34</v>
      </c>
      <c r="F8" s="24" t="s">
        <v>35</v>
      </c>
      <c r="G8" s="24" t="s">
        <v>36</v>
      </c>
      <c r="H8" s="41"/>
    </row>
    <row r="9" spans="1:11" ht="18" x14ac:dyDescent="0.25">
      <c r="A9" s="42"/>
      <c r="B9" s="24" t="s">
        <v>22</v>
      </c>
      <c r="C9" s="43" t="s">
        <v>37</v>
      </c>
      <c r="D9" s="44" t="s">
        <v>38</v>
      </c>
      <c r="E9" s="45" t="s">
        <v>39</v>
      </c>
      <c r="F9" s="21" t="s">
        <v>40</v>
      </c>
      <c r="G9" s="21" t="s">
        <v>41</v>
      </c>
      <c r="H9" s="46" t="s">
        <v>42</v>
      </c>
      <c r="I9" s="21"/>
      <c r="J9" s="21"/>
    </row>
    <row r="10" spans="1:11" ht="75" x14ac:dyDescent="0.25">
      <c r="A10" s="42" t="s">
        <v>3</v>
      </c>
      <c r="B10" s="47" t="s">
        <v>88</v>
      </c>
      <c r="C10" s="43">
        <v>5</v>
      </c>
      <c r="D10" s="44">
        <v>5</v>
      </c>
      <c r="E10" s="23">
        <v>4</v>
      </c>
      <c r="F10" s="48">
        <f>E10*(C10/100)</f>
        <v>0.2</v>
      </c>
      <c r="G10" s="21">
        <f>(F10/C10)*(E10)</f>
        <v>0.16</v>
      </c>
      <c r="H10" s="46">
        <f>(C10/100)*G10</f>
        <v>8.0000000000000002E-3</v>
      </c>
      <c r="I10" s="21"/>
      <c r="J10" s="21"/>
      <c r="K10" s="47"/>
    </row>
    <row r="11" spans="1:11" x14ac:dyDescent="0.25">
      <c r="A11" s="42" t="s">
        <v>7</v>
      </c>
      <c r="B11" s="47" t="s">
        <v>43</v>
      </c>
      <c r="C11" s="43">
        <v>20</v>
      </c>
      <c r="D11" s="44"/>
      <c r="E11" s="23"/>
      <c r="F11" s="49">
        <f>SUM(E12:E15)*C11/100</f>
        <v>3.2</v>
      </c>
      <c r="G11" s="21">
        <f>(F11/C11)*MAX(E12:E15)</f>
        <v>0.64</v>
      </c>
      <c r="H11" s="46">
        <f>(C11/100)*G11</f>
        <v>0.128</v>
      </c>
      <c r="I11" s="21"/>
      <c r="J11" s="21"/>
    </row>
    <row r="12" spans="1:11" ht="30" x14ac:dyDescent="0.25">
      <c r="A12" s="42" t="s">
        <v>22</v>
      </c>
      <c r="B12" s="50" t="s">
        <v>44</v>
      </c>
      <c r="C12" s="43"/>
      <c r="D12" s="44">
        <v>5</v>
      </c>
      <c r="E12" s="23">
        <v>4</v>
      </c>
      <c r="H12" s="46"/>
      <c r="I12" s="21"/>
      <c r="J12" s="21" t="s">
        <v>22</v>
      </c>
    </row>
    <row r="13" spans="1:11" ht="45" x14ac:dyDescent="0.25">
      <c r="A13" s="42" t="s">
        <v>22</v>
      </c>
      <c r="B13" s="50" t="s">
        <v>45</v>
      </c>
      <c r="C13" s="43"/>
      <c r="D13" s="44">
        <v>5</v>
      </c>
      <c r="E13" s="23">
        <v>4</v>
      </c>
      <c r="H13" s="46"/>
      <c r="I13" s="21"/>
      <c r="J13" s="21"/>
      <c r="K13" s="47"/>
    </row>
    <row r="14" spans="1:11" x14ac:dyDescent="0.25">
      <c r="A14" s="42"/>
      <c r="B14" s="50" t="s">
        <v>46</v>
      </c>
      <c r="C14" s="43"/>
      <c r="D14" s="44">
        <v>5</v>
      </c>
      <c r="E14" s="23">
        <v>4</v>
      </c>
      <c r="H14" s="46"/>
      <c r="I14" s="21"/>
      <c r="J14" s="21"/>
      <c r="K14" s="51"/>
    </row>
    <row r="15" spans="1:11" x14ac:dyDescent="0.25">
      <c r="A15" s="42" t="s">
        <v>22</v>
      </c>
      <c r="B15" s="50" t="s">
        <v>47</v>
      </c>
      <c r="C15" s="43"/>
      <c r="D15" s="44">
        <v>5</v>
      </c>
      <c r="E15" s="23">
        <v>4</v>
      </c>
      <c r="H15" s="46"/>
      <c r="I15" s="21"/>
      <c r="J15" s="21"/>
      <c r="K15" s="51"/>
    </row>
    <row r="16" spans="1:11" x14ac:dyDescent="0.25">
      <c r="A16" s="42" t="s">
        <v>13</v>
      </c>
      <c r="B16" s="47" t="s">
        <v>48</v>
      </c>
      <c r="C16" s="43">
        <v>25</v>
      </c>
      <c r="D16" s="44"/>
      <c r="E16" s="23"/>
      <c r="F16" s="49">
        <f>SUM(E17:E21)*C16/100</f>
        <v>5</v>
      </c>
      <c r="G16" s="21">
        <f>(F16/C16)*MAX(E17:E21)</f>
        <v>0.8</v>
      </c>
      <c r="H16" s="46">
        <f>(C16/100)*G16</f>
        <v>0.2</v>
      </c>
      <c r="I16" s="21"/>
      <c r="J16" s="21"/>
      <c r="K16" s="52"/>
    </row>
    <row r="17" spans="1:11" ht="30" x14ac:dyDescent="0.2">
      <c r="A17" s="42" t="s">
        <v>22</v>
      </c>
      <c r="B17" s="50" t="s">
        <v>49</v>
      </c>
      <c r="C17" s="43" t="s">
        <v>22</v>
      </c>
      <c r="D17" s="44">
        <v>5</v>
      </c>
      <c r="E17" s="23">
        <v>4</v>
      </c>
      <c r="H17" s="46"/>
      <c r="I17" s="21"/>
      <c r="J17" s="21"/>
      <c r="K17" s="53"/>
    </row>
    <row r="18" spans="1:11" ht="45" x14ac:dyDescent="0.25">
      <c r="A18" s="42"/>
      <c r="B18" s="50" t="s">
        <v>50</v>
      </c>
      <c r="C18" s="43"/>
      <c r="D18" s="44">
        <v>5</v>
      </c>
      <c r="E18" s="23">
        <v>4</v>
      </c>
      <c r="H18" s="46"/>
      <c r="I18" s="21"/>
      <c r="J18" s="21"/>
    </row>
    <row r="19" spans="1:11" ht="30" x14ac:dyDescent="0.25">
      <c r="A19" s="42"/>
      <c r="B19" s="50" t="s">
        <v>51</v>
      </c>
      <c r="C19" s="43"/>
      <c r="D19" s="44">
        <v>5</v>
      </c>
      <c r="E19" s="23">
        <v>4</v>
      </c>
      <c r="H19" s="46"/>
      <c r="I19" s="21"/>
      <c r="J19" s="21"/>
      <c r="K19" s="54"/>
    </row>
    <row r="20" spans="1:11" ht="30" x14ac:dyDescent="0.25">
      <c r="A20" s="42" t="s">
        <v>22</v>
      </c>
      <c r="B20" s="50" t="s">
        <v>52</v>
      </c>
      <c r="C20" s="43"/>
      <c r="D20" s="44">
        <v>5</v>
      </c>
      <c r="E20" s="23">
        <v>4</v>
      </c>
      <c r="H20" s="46"/>
      <c r="I20" s="21"/>
      <c r="J20" s="21"/>
      <c r="K20" s="51"/>
    </row>
    <row r="21" spans="1:11" x14ac:dyDescent="0.25">
      <c r="A21" s="42" t="s">
        <v>22</v>
      </c>
      <c r="B21" s="50" t="s">
        <v>47</v>
      </c>
      <c r="C21" s="43"/>
      <c r="D21" s="44">
        <v>5</v>
      </c>
      <c r="E21" s="23">
        <v>4</v>
      </c>
      <c r="H21" s="46"/>
      <c r="I21" s="21"/>
      <c r="J21" s="21"/>
      <c r="K21" s="52"/>
    </row>
    <row r="22" spans="1:11" x14ac:dyDescent="0.25">
      <c r="A22" s="42" t="s">
        <v>20</v>
      </c>
      <c r="B22" s="55" t="s">
        <v>53</v>
      </c>
      <c r="C22" s="43">
        <v>25</v>
      </c>
      <c r="D22" s="44"/>
      <c r="E22" s="23"/>
      <c r="F22" s="49">
        <f>SUM(E23:E27)*C22/100</f>
        <v>5</v>
      </c>
      <c r="G22" s="21">
        <f>(F22/C22)*MAX(E23:E27)</f>
        <v>0.8</v>
      </c>
      <c r="H22" s="46">
        <f>(C22/100)*G22</f>
        <v>0.2</v>
      </c>
      <c r="I22" s="21"/>
      <c r="J22" s="21"/>
      <c r="K22" s="51"/>
    </row>
    <row r="23" spans="1:11" x14ac:dyDescent="0.25">
      <c r="A23" s="42" t="s">
        <v>22</v>
      </c>
      <c r="B23" s="50" t="s">
        <v>54</v>
      </c>
      <c r="C23" s="43"/>
      <c r="D23" s="44">
        <v>5</v>
      </c>
      <c r="E23" s="23">
        <v>4</v>
      </c>
      <c r="H23" s="46"/>
      <c r="I23" s="21"/>
      <c r="J23" s="21"/>
      <c r="K23" s="51"/>
    </row>
    <row r="24" spans="1:11" ht="30" x14ac:dyDescent="0.25">
      <c r="A24" s="42" t="s">
        <v>22</v>
      </c>
      <c r="B24" s="50" t="s">
        <v>55</v>
      </c>
      <c r="C24" s="43"/>
      <c r="D24" s="44">
        <v>5</v>
      </c>
      <c r="E24" s="23">
        <v>4</v>
      </c>
      <c r="H24" s="46"/>
      <c r="I24" s="21"/>
      <c r="J24" s="21"/>
      <c r="K24" s="47"/>
    </row>
    <row r="25" spans="1:11" ht="75" x14ac:dyDescent="0.2">
      <c r="A25" s="56"/>
      <c r="B25" s="50" t="s">
        <v>56</v>
      </c>
      <c r="C25" s="43"/>
      <c r="D25" s="44">
        <v>5</v>
      </c>
      <c r="E25" s="23">
        <v>4</v>
      </c>
      <c r="H25" s="46"/>
      <c r="I25" s="21"/>
      <c r="J25" s="21"/>
      <c r="K25" s="53"/>
    </row>
    <row r="26" spans="1:11" ht="45" x14ac:dyDescent="0.25">
      <c r="A26" s="56"/>
      <c r="B26" s="50" t="s">
        <v>57</v>
      </c>
      <c r="C26" s="43"/>
      <c r="D26" s="44">
        <v>5</v>
      </c>
      <c r="E26" s="23">
        <v>4</v>
      </c>
      <c r="H26" s="46"/>
      <c r="I26" s="21"/>
      <c r="J26" s="21"/>
    </row>
    <row r="27" spans="1:11" x14ac:dyDescent="0.25">
      <c r="A27" s="56"/>
      <c r="B27" s="50" t="s">
        <v>47</v>
      </c>
      <c r="C27" s="43"/>
      <c r="D27" s="44">
        <v>5</v>
      </c>
      <c r="E27" s="23">
        <v>4</v>
      </c>
      <c r="H27" s="46"/>
      <c r="I27" s="21"/>
      <c r="J27" s="21"/>
    </row>
    <row r="28" spans="1:11" x14ac:dyDescent="0.25">
      <c r="A28" s="42" t="s">
        <v>58</v>
      </c>
      <c r="B28" s="55" t="s">
        <v>59</v>
      </c>
      <c r="C28" s="43">
        <v>15</v>
      </c>
      <c r="D28" s="44"/>
      <c r="E28" s="23" t="s">
        <v>22</v>
      </c>
      <c r="F28" s="49">
        <f>SUM(E29:E31)*C28/100</f>
        <v>1.8</v>
      </c>
      <c r="G28" s="21">
        <f>(F28/C28)*MAX(E29:E31)</f>
        <v>0.48000000000000004</v>
      </c>
      <c r="H28" s="46">
        <f>(C28/100)*G28</f>
        <v>7.2000000000000008E-2</v>
      </c>
      <c r="I28" s="21"/>
      <c r="J28" s="21"/>
    </row>
    <row r="29" spans="1:11" x14ac:dyDescent="0.25">
      <c r="A29" s="42"/>
      <c r="B29" s="57" t="s">
        <v>60</v>
      </c>
      <c r="C29" s="43"/>
      <c r="D29" s="44">
        <v>5</v>
      </c>
      <c r="E29" s="23">
        <v>4</v>
      </c>
      <c r="H29" s="46"/>
      <c r="I29" s="21"/>
      <c r="J29" s="21"/>
    </row>
    <row r="30" spans="1:11" x14ac:dyDescent="0.25">
      <c r="A30" s="42"/>
      <c r="B30" s="57" t="s">
        <v>61</v>
      </c>
      <c r="C30" s="43"/>
      <c r="D30" s="44">
        <v>5</v>
      </c>
      <c r="E30" s="23">
        <v>4</v>
      </c>
      <c r="H30" s="46"/>
      <c r="I30" s="21"/>
      <c r="J30" s="21"/>
    </row>
    <row r="31" spans="1:11" x14ac:dyDescent="0.25">
      <c r="A31" s="42"/>
      <c r="B31" s="57" t="s">
        <v>62</v>
      </c>
      <c r="C31" s="43"/>
      <c r="D31" s="44">
        <v>5</v>
      </c>
      <c r="E31" s="23">
        <v>4</v>
      </c>
      <c r="H31" s="46"/>
      <c r="I31" s="21"/>
      <c r="J31" s="21"/>
    </row>
    <row r="32" spans="1:11" ht="15.75" thickBot="1" x14ac:dyDescent="0.3">
      <c r="A32" s="42" t="s">
        <v>63</v>
      </c>
      <c r="B32" s="47" t="s">
        <v>64</v>
      </c>
      <c r="C32" s="43">
        <v>10</v>
      </c>
      <c r="D32" s="44">
        <v>10</v>
      </c>
      <c r="E32" s="23">
        <v>10</v>
      </c>
      <c r="F32" s="48">
        <f>E32*C32/100</f>
        <v>1</v>
      </c>
      <c r="G32" s="21">
        <f>(F32/C32)*(E32/2)</f>
        <v>0.5</v>
      </c>
      <c r="H32" s="46">
        <f>(C32/100)*G32</f>
        <v>0.05</v>
      </c>
      <c r="I32" s="21"/>
      <c r="J32" s="21"/>
    </row>
    <row r="33" spans="1:11" ht="15.75" thickBot="1" x14ac:dyDescent="0.3">
      <c r="A33" s="58"/>
      <c r="B33" s="59"/>
      <c r="C33" s="60">
        <f>SUM(C32,C28,C22,C16,C11,C10)</f>
        <v>100</v>
      </c>
      <c r="D33" s="61">
        <f>SUM(D10:D32)</f>
        <v>100</v>
      </c>
      <c r="E33" s="62">
        <f>SUM(E10:E32)</f>
        <v>82</v>
      </c>
      <c r="F33" s="63">
        <f>SUM(F10:F32)</f>
        <v>16.200000000000003</v>
      </c>
      <c r="G33" s="62">
        <f>SUM(G10:G32)</f>
        <v>3.3800000000000003</v>
      </c>
      <c r="H33" s="64"/>
      <c r="I33" s="21"/>
    </row>
    <row r="35" spans="1:11" s="22" customFormat="1" x14ac:dyDescent="0.25">
      <c r="J35" s="45"/>
      <c r="K35" s="65"/>
    </row>
    <row r="36" spans="1:11" x14ac:dyDescent="0.25">
      <c r="A36" s="66" t="s">
        <v>65</v>
      </c>
      <c r="I36" s="21"/>
    </row>
    <row r="37" spans="1:11" x14ac:dyDescent="0.25">
      <c r="A37" s="67" t="s">
        <v>66</v>
      </c>
      <c r="I37" s="21"/>
    </row>
    <row r="38" spans="1:11" x14ac:dyDescent="0.25">
      <c r="A38" s="67" t="s">
        <v>67</v>
      </c>
    </row>
    <row r="39" spans="1:11" x14ac:dyDescent="0.25">
      <c r="A39" s="67" t="s">
        <v>68</v>
      </c>
    </row>
    <row r="40" spans="1:11" ht="15.75" thickBot="1" x14ac:dyDescent="0.3">
      <c r="A40" s="67" t="s">
        <v>69</v>
      </c>
      <c r="I40" s="21"/>
    </row>
    <row r="41" spans="1:11" x14ac:dyDescent="0.25">
      <c r="A41" s="68" t="s">
        <v>70</v>
      </c>
      <c r="B41" s="69"/>
      <c r="C41" s="69"/>
      <c r="D41" s="69"/>
      <c r="E41" s="70"/>
    </row>
    <row r="42" spans="1:11" x14ac:dyDescent="0.25">
      <c r="A42" s="71">
        <v>1</v>
      </c>
      <c r="B42" s="72">
        <v>2</v>
      </c>
      <c r="C42" s="72">
        <v>3</v>
      </c>
      <c r="D42" s="72">
        <v>4</v>
      </c>
      <c r="E42" s="73">
        <v>5</v>
      </c>
    </row>
    <row r="43" spans="1:11" ht="15.75" thickBot="1" x14ac:dyDescent="0.3">
      <c r="A43" s="74" t="s">
        <v>71</v>
      </c>
      <c r="B43" s="75" t="s">
        <v>72</v>
      </c>
      <c r="C43" s="75" t="s">
        <v>73</v>
      </c>
      <c r="D43" s="75" t="s">
        <v>74</v>
      </c>
      <c r="E43" s="76" t="s">
        <v>75</v>
      </c>
    </row>
    <row r="44" spans="1:11" ht="15.75" thickBot="1" x14ac:dyDescent="0.3"/>
    <row r="45" spans="1:11" x14ac:dyDescent="0.25">
      <c r="A45" s="77" t="s">
        <v>28</v>
      </c>
      <c r="B45" s="78" t="s">
        <v>76</v>
      </c>
      <c r="C45" s="79" t="s">
        <v>77</v>
      </c>
      <c r="D45" s="79"/>
      <c r="E45" s="80"/>
    </row>
    <row r="46" spans="1:11" x14ac:dyDescent="0.25">
      <c r="A46" s="81" t="s">
        <v>78</v>
      </c>
      <c r="B46" s="82" t="s">
        <v>79</v>
      </c>
      <c r="C46" s="82" t="s">
        <v>80</v>
      </c>
      <c r="D46" s="82"/>
      <c r="E46" s="83"/>
    </row>
    <row r="47" spans="1:11" x14ac:dyDescent="0.25">
      <c r="A47" s="81" t="s">
        <v>81</v>
      </c>
      <c r="B47" s="82" t="s">
        <v>79</v>
      </c>
      <c r="C47" s="82" t="s">
        <v>82</v>
      </c>
      <c r="D47" s="82"/>
      <c r="E47" s="83"/>
    </row>
    <row r="48" spans="1:11" x14ac:dyDescent="0.25">
      <c r="A48" s="81" t="s">
        <v>83</v>
      </c>
      <c r="B48" s="82" t="s">
        <v>79</v>
      </c>
      <c r="C48" s="82" t="s">
        <v>84</v>
      </c>
      <c r="D48" s="82"/>
      <c r="E48" s="83"/>
    </row>
    <row r="49" spans="1:5" ht="15.75" thickBot="1" x14ac:dyDescent="0.3">
      <c r="A49" s="74" t="s">
        <v>85</v>
      </c>
      <c r="B49" s="75" t="s">
        <v>79</v>
      </c>
      <c r="C49" s="75" t="s">
        <v>86</v>
      </c>
      <c r="D49" s="75"/>
      <c r="E49" s="76"/>
    </row>
  </sheetData>
  <mergeCells count="5">
    <mergeCell ref="A1:C1"/>
    <mergeCell ref="A6:H6"/>
    <mergeCell ref="A7:G7"/>
    <mergeCell ref="A41:E41"/>
    <mergeCell ref="C45:E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Viva</vt:lpstr>
      <vt:lpstr>Project 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</dc:creator>
  <cp:lastModifiedBy>shilpa</cp:lastModifiedBy>
  <dcterms:created xsi:type="dcterms:W3CDTF">2016-09-14T00:51:19Z</dcterms:created>
  <dcterms:modified xsi:type="dcterms:W3CDTF">2016-09-14T00:55:41Z</dcterms:modified>
</cp:coreProperties>
</file>