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s_Excel_Pr.-1-Fundamental-booster\"/>
    </mc:Choice>
  </mc:AlternateContent>
  <xr:revisionPtr revIDLastSave="0" documentId="8_{56359511-EC93-49EF-B206-0298A6FCD47F}" xr6:coauthVersionLast="47" xr6:coauthVersionMax="47" xr10:uidLastSave="{00000000-0000-0000-0000-000000000000}"/>
  <bookViews>
    <workbookView xWindow="-108" yWindow="-108" windowWidth="23256" windowHeight="12456" activeTab="1" xr2:uid="{00000000-000D-0000-FFFF-FFFF00000000}"/>
  </bookViews>
  <sheets>
    <sheet name="Project Instructions" sheetId="1" r:id="rId1"/>
    <sheet name="Students Grade" sheetId="2" r:id="rId2"/>
    <sheet name="Sales Data" sheetId="3" r:id="rId3"/>
    <sheet name="Employee Dat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4" l="1"/>
  <c r="F2" i="4"/>
  <c r="F3" i="4"/>
  <c r="F4" i="4"/>
  <c r="F5" i="4"/>
  <c r="F6" i="4"/>
  <c r="F7" i="4"/>
  <c r="F8" i="4"/>
  <c r="F9" i="4"/>
  <c r="F10" i="4"/>
  <c r="F11" i="4"/>
  <c r="F12" i="4"/>
  <c r="F13" i="4"/>
  <c r="F14" i="4"/>
  <c r="F15" i="4"/>
  <c r="F16" i="4"/>
  <c r="F17" i="4"/>
  <c r="F18" i="4"/>
  <c r="F19" i="4"/>
  <c r="F20" i="4"/>
  <c r="F21" i="4"/>
  <c r="L6" i="3"/>
  <c r="L3" i="3"/>
  <c r="I2" i="3"/>
  <c r="I3" i="3"/>
  <c r="I4" i="3"/>
  <c r="I5" i="3"/>
  <c r="I6" i="3"/>
  <c r="I7" i="3"/>
  <c r="I8" i="3"/>
  <c r="I9" i="3"/>
  <c r="I10" i="3"/>
  <c r="I11" i="3"/>
  <c r="I12" i="3"/>
  <c r="I13" i="3"/>
  <c r="I14" i="3"/>
  <c r="I15" i="3"/>
  <c r="I16" i="3"/>
  <c r="I17" i="3"/>
  <c r="I18" i="3"/>
  <c r="I19" i="3"/>
  <c r="I20" i="3"/>
  <c r="I21" i="3"/>
  <c r="H2" i="3"/>
  <c r="H3" i="3"/>
  <c r="H4" i="3"/>
  <c r="H5" i="3"/>
  <c r="H6" i="3"/>
  <c r="H7" i="3"/>
  <c r="H8" i="3"/>
  <c r="H9" i="3"/>
  <c r="H10" i="3"/>
  <c r="H11" i="3"/>
  <c r="H12" i="3"/>
  <c r="H13" i="3"/>
  <c r="H14" i="3"/>
  <c r="H15" i="3"/>
  <c r="H16" i="3"/>
  <c r="H17" i="3"/>
  <c r="H18" i="3"/>
  <c r="H19" i="3"/>
  <c r="H20" i="3"/>
  <c r="H21" i="3"/>
  <c r="G2" i="3"/>
  <c r="G3" i="3"/>
  <c r="G4" i="3"/>
  <c r="G5" i="3"/>
  <c r="G6" i="3"/>
  <c r="G7" i="3"/>
  <c r="G8" i="3"/>
  <c r="G9" i="3"/>
  <c r="G10" i="3"/>
  <c r="G11" i="3"/>
  <c r="G12" i="3"/>
  <c r="G13" i="3"/>
  <c r="G14" i="3"/>
  <c r="G15" i="3"/>
  <c r="G16" i="3"/>
  <c r="G17" i="3"/>
  <c r="G18" i="3"/>
  <c r="G19" i="3"/>
  <c r="G20" i="3"/>
  <c r="G21" i="3"/>
  <c r="K2" i="2"/>
  <c r="I2" i="2"/>
  <c r="I3" i="2"/>
  <c r="I4" i="2"/>
  <c r="I5" i="2"/>
  <c r="I6" i="2"/>
  <c r="I7" i="2"/>
  <c r="I8" i="2"/>
  <c r="I9" i="2"/>
  <c r="I10" i="2"/>
  <c r="I11" i="2"/>
  <c r="I12" i="2"/>
  <c r="I13" i="2"/>
  <c r="I14" i="2"/>
  <c r="I15" i="2"/>
  <c r="I16" i="2"/>
  <c r="I17" i="2"/>
  <c r="I18" i="2"/>
  <c r="I19" i="2"/>
  <c r="I20" i="2"/>
  <c r="I21" i="2"/>
  <c r="G2" i="2"/>
  <c r="H2" i="2" s="1"/>
  <c r="G3" i="2"/>
  <c r="H3" i="2" s="1"/>
  <c r="G4" i="2"/>
  <c r="H4" i="2" s="1"/>
  <c r="G5" i="2"/>
  <c r="H5" i="2" s="1"/>
  <c r="G6" i="2"/>
  <c r="H6" i="2" s="1"/>
  <c r="G7" i="2"/>
  <c r="H7" i="2" s="1"/>
  <c r="G8" i="2"/>
  <c r="H8" i="2" s="1"/>
  <c r="G9" i="2"/>
  <c r="H9" i="2" s="1"/>
  <c r="G10" i="2"/>
  <c r="H10" i="2" s="1"/>
  <c r="G11" i="2"/>
  <c r="H11" i="2" s="1"/>
  <c r="G12" i="2"/>
  <c r="H12" i="2" s="1"/>
  <c r="G13" i="2"/>
  <c r="H13" i="2" s="1"/>
  <c r="G14" i="2"/>
  <c r="H14" i="2" s="1"/>
  <c r="G15" i="2"/>
  <c r="H15" i="2" s="1"/>
  <c r="G16" i="2"/>
  <c r="H16" i="2" s="1"/>
  <c r="G17" i="2"/>
  <c r="H17" i="2" s="1"/>
  <c r="G18" i="2"/>
  <c r="H18" i="2" s="1"/>
  <c r="G19" i="2"/>
  <c r="H19" i="2" s="1"/>
  <c r="G20" i="2"/>
  <c r="H20" i="2" s="1"/>
  <c r="G21" i="2"/>
  <c r="H21" i="2" s="1"/>
  <c r="K3" i="2" l="1"/>
  <c r="J6" i="2" a="1"/>
  <c r="J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<sst xmlns="http://schemas.openxmlformats.org/spreadsheetml/2006/main" count="198" uniqueCount="145">
  <si>
    <t>PR. 1 Fundamental Booster</t>
  </si>
  <si>
    <r>
      <rPr>
        <b/>
        <sz val="11"/>
        <color rgb="FF000000"/>
        <rFont val="Calibri, sans-serif"/>
      </rPr>
      <t xml:space="preserve">Topics:
</t>
    </r>
    <r>
      <rPr>
        <sz val="11"/>
        <color rgb="FF000000"/>
        <rFont val="Calibri, sans-serif"/>
      </rPr>
      <t xml:space="preserve"> - Relative &amp; Absolute References, Formatting, Data Input
 - IF Formulas, Nested IFs, IF with AND/OR
 - COUNTIFS, SUMIFS, AVERAGEIFS
 - Lookup Functions (VLOOKUP, XLOOKUP, XMATCH)
 - INDEX/MATCH for dynamic searches
 - TEXT Functions for string manipulations
 - INDIRECT and OFFSET for dynamic references
 - Date/Time, Math Functions, FILTER function</t>
    </r>
    <r>
      <rPr>
        <b/>
        <sz val="11"/>
        <color rgb="FF000000"/>
        <rFont val="Calibri, sans-serif"/>
      </rPr>
      <t xml:space="preserve">
</t>
    </r>
    <r>
      <rPr>
        <sz val="11"/>
        <color rgb="FF000000"/>
        <rFont val="Calibri, sans-serif"/>
      </rPr>
      <t xml:space="preserve">  
</t>
    </r>
    <r>
      <rPr>
        <b/>
        <sz val="11"/>
        <color rgb="FF38761D"/>
        <rFont val="Calibri, sans-serif"/>
      </rPr>
      <t>Main Tasks:</t>
    </r>
    <r>
      <rPr>
        <sz val="11"/>
        <color rgb="FF38761D"/>
        <rFont val="Calibri, sans-serif"/>
      </rPr>
      <t xml:space="preserve">
 1. Apply IF formulas to classify student grades.
 2. Use COUNTIFS to count students scoring above 60.
 3. Use VLOOKUP to find a product price from sales data.
 4. Apply XLOOKUP to fetch employee salaries dynamically.
 5. Format and analyze date of joining in Employee data.
 6. Use FILTER function to extract students with grades above 80.</t>
    </r>
    <r>
      <rPr>
        <sz val="11"/>
        <color rgb="FF000000"/>
        <rFont val="Calibri, sans-serif"/>
      </rPr>
      <t xml:space="preserve">
</t>
    </r>
    <r>
      <rPr>
        <b/>
        <sz val="11"/>
        <color rgb="FF000000"/>
        <rFont val="Calibri, sans-serif"/>
      </rPr>
      <t xml:space="preserve">Deliverable:
</t>
    </r>
    <r>
      <rPr>
        <sz val="11"/>
        <color rgb="FF000000"/>
        <rFont val="Calibri, sans-serif"/>
      </rPr>
      <t>Complete the given worksheets by applying the required formulas in respective sheets.</t>
    </r>
  </si>
  <si>
    <t>Essential Tasks</t>
  </si>
  <si>
    <t>Relative &amp; Absolute Cell References, Formatting, and Data Input</t>
  </si>
  <si>
    <t>Enter and format data (bold, italic, currency, date, custom formats).</t>
  </si>
  <si>
    <t>Use absolute ($A$1) and relative (A1) references in formulas.</t>
  </si>
  <si>
    <t>Using IF Formula &amp; Nesting IF Formulas</t>
  </si>
  <si>
    <t>Classify students' grades based on their scores.</t>
  </si>
  <si>
    <t>Compute discounts for sales based on price thresholds.</t>
  </si>
  <si>
    <t>Using IF with AND/OR Formulas</t>
  </si>
  <si>
    <t>Identify students who scored above 80 in both Math &amp; Science using IF(AND(...)).</t>
  </si>
  <si>
    <t>Determine whether a product is eligible for discount using IF(OR(...)).</t>
  </si>
  <si>
    <t>COUNTIFS, SUMIFS, AVERAGEIFS</t>
  </si>
  <si>
    <t>Count the number of students who scored above 50 in Math.</t>
  </si>
  <si>
    <t>Sum total sales for a specific region and product.</t>
  </si>
  <si>
    <t>Calculate the average score for students who scored above 60.</t>
  </si>
  <si>
    <t>VLOOKUP Function</t>
  </si>
  <si>
    <t>Fetch student names based on ID from a separate dataset.</t>
  </si>
  <si>
    <t>Retrieve product prices based on product codes.</t>
  </si>
  <si>
    <t>INDEX and MATCH Functions</t>
  </si>
  <si>
    <t>Find sales values for a specific salesperson in a specific month.</t>
  </si>
  <si>
    <t>Look up employee details dynamically without column restrictions.</t>
  </si>
  <si>
    <t>Excel TEXT Functions</t>
  </si>
  <si>
    <t>Extract the first name from full names using LEFT and FIND.</t>
  </si>
  <si>
    <t>Convert names to uppercase/lowercase using UPPER(), LOWER().</t>
  </si>
  <si>
    <t>XLOOKUP Function</t>
  </si>
  <si>
    <t>Search for salesperson performance based on flexible search criteria.</t>
  </si>
  <si>
    <t>Find employee salaries without worrying about sorted data.</t>
  </si>
  <si>
    <t>XMATCH Function</t>
  </si>
  <si>
    <t>Find the position of a product in a sales list.</t>
  </si>
  <si>
    <t>INDIRECT Function</t>
  </si>
  <si>
    <t>Dynamically reference a cell range using INDIRECT.</t>
  </si>
  <si>
    <t>OFFSET Function</t>
  </si>
  <si>
    <t>Create dynamic ranges for sales trends.</t>
  </si>
  <si>
    <t>Date and Time Functions</t>
  </si>
  <si>
    <t>Calculate age from date of birth.</t>
  </si>
  <si>
    <t>Find the difference in days between two dates.</t>
  </si>
  <si>
    <t>Math Functions</t>
  </si>
  <si>
    <t>Use ROUND(), CEILING(), and FLOOR() for financial calculations.</t>
  </si>
  <si>
    <t>Return Multiple Values using FILTER Function</t>
  </si>
  <si>
    <t>Extract a list of top-performing students based on scores.</t>
  </si>
  <si>
    <t>Student ID</t>
  </si>
  <si>
    <t>Name</t>
  </si>
  <si>
    <t>Math</t>
  </si>
  <si>
    <t>Science</t>
  </si>
  <si>
    <t>English</t>
  </si>
  <si>
    <t>Enrollment Date</t>
  </si>
  <si>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</si>
  <si>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</si>
  <si>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</si>
  <si>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</si>
  <si>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</si>
  <si>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</si>
  <si>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</si>
  <si>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</si>
  <si>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</si>
  <si>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</si>
  <si>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</si>
  <si>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</si>
  <si>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</si>
  <si>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</si>
  <si>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</si>
  <si>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</si>
  <si>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</si>
  <si>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</si>
  <si>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</si>
  <si>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</si>
  <si>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Sales ID</t>
  </si>
  <si>
    <t>Product</t>
  </si>
  <si>
    <t>Region</t>
  </si>
  <si>
    <t>Salesperson</t>
  </si>
  <si>
    <t>Amount</t>
  </si>
  <si>
    <t>Date</t>
  </si>
  <si>
    <t>Keyboard</t>
  </si>
  <si>
    <t>South</t>
  </si>
  <si>
    <t>Person 1</t>
  </si>
  <si>
    <t>Printer</t>
  </si>
  <si>
    <t>West</t>
  </si>
  <si>
    <t>Person 2</t>
  </si>
  <si>
    <t>Mouse</t>
  </si>
  <si>
    <t>Person 3</t>
  </si>
  <si>
    <t>East</t>
  </si>
  <si>
    <t>Person 4</t>
  </si>
  <si>
    <t>North</t>
  </si>
  <si>
    <t>Person 5</t>
  </si>
  <si>
    <t>Person 6</t>
  </si>
  <si>
    <t>Person 7</t>
  </si>
  <si>
    <t>Person 8</t>
  </si>
  <si>
    <t>Person 9</t>
  </si>
  <si>
    <t>Person 10</t>
  </si>
  <si>
    <t>Person 11</t>
  </si>
  <si>
    <t>Monitor</t>
  </si>
  <si>
    <t>Person 12</t>
  </si>
  <si>
    <t>Laptop</t>
  </si>
  <si>
    <t>Person 13</t>
  </si>
  <si>
    <t>Person 14</t>
  </si>
  <si>
    <t>Person 15</t>
  </si>
  <si>
    <t>Person 16</t>
  </si>
  <si>
    <t>Person 17</t>
  </si>
  <si>
    <t>Person 18</t>
  </si>
  <si>
    <t>Person 19</t>
  </si>
  <si>
    <t>Person 20</t>
  </si>
  <si>
    <t>Employee ID</t>
  </si>
  <si>
    <t>Department</t>
  </si>
  <si>
    <t>Salary</t>
  </si>
  <si>
    <t>Joining Date</t>
  </si>
  <si>
    <t>Employee 1</t>
  </si>
  <si>
    <t>Finance</t>
  </si>
  <si>
    <t>Employee 2</t>
  </si>
  <si>
    <t>Employee 3</t>
  </si>
  <si>
    <t>HR</t>
  </si>
  <si>
    <t>Employee 4</t>
  </si>
  <si>
    <t>Employee 5</t>
  </si>
  <si>
    <t>IT</t>
  </si>
  <si>
    <t>Employee 6</t>
  </si>
  <si>
    <t>Employee 7</t>
  </si>
  <si>
    <t>Marketing</t>
  </si>
  <si>
    <t>Employee 8</t>
  </si>
  <si>
    <t>Employee 9</t>
  </si>
  <si>
    <t>Employee 10</t>
  </si>
  <si>
    <t>Employee 11</t>
  </si>
  <si>
    <t>Employee 12</t>
  </si>
  <si>
    <t>Employee 13</t>
  </si>
  <si>
    <t>Employee 14</t>
  </si>
  <si>
    <t>Employee 15</t>
  </si>
  <si>
    <t>Employee 16</t>
  </si>
  <si>
    <t>Employee 17</t>
  </si>
  <si>
    <t>Employee 18</t>
  </si>
  <si>
    <t>Employee 19</t>
  </si>
  <si>
    <t>Employee 20</t>
  </si>
  <si>
    <t>Average</t>
  </si>
  <si>
    <t>Grade</t>
  </si>
  <si>
    <t>Above80Both</t>
  </si>
  <si>
    <t>Metrics</t>
  </si>
  <si>
    <t>Math &gt;=60</t>
  </si>
  <si>
    <t>Average &gt;=80</t>
  </si>
  <si>
    <t>Top Performers (Avg&gt;80)</t>
  </si>
  <si>
    <t>Discount %</t>
  </si>
  <si>
    <t>Discount Amt</t>
  </si>
  <si>
    <t>Discount Eligible</t>
  </si>
  <si>
    <t>Total Sales</t>
  </si>
  <si>
    <t>Lookup Sales ID</t>
  </si>
  <si>
    <t>Sales Amount</t>
  </si>
  <si>
    <t>Years Worked</t>
  </si>
  <si>
    <t>Lookup Emp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</si>
</sst>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b/>
      <sz val="11"/>
      <color theme="1"/>
      <name val="Calibri"/>
      <scheme val="minor"/>
    </font>
    <font>
      <sz val="11"/>
      <color theme="1"/>
      <name val="Calibri"/>
      <scheme val="minor"/>
    </font>
    <font>
      <b/>
      <sz val="11"/>
      <color rgb="FF000000"/>
      <name val="Calibri, sans-serif"/>
    </font>
    <font>
      <sz val="11"/>
      <color rgb="FF000000"/>
      <name val="Calibri, sans-serif"/>
    </font>
    <font>
      <b/>
      <sz val="11"/>
      <color rgb="FF38761D"/>
      <name val="Calibri, sans-serif"/>
    </font>
    <font>
      <sz val="11"/>
      <color rgb="FF38761D"/>
      <name val="Calibri, sans-serif"/>
    </font>
    <font>
      <b/>
      <sz val="11"/>
      <color theme="0"/>
      <name val="Calibri"/>
      <scheme val="minor"/>
    </font>
    <font>
      <sz val="11"/>
      <color theme="0"/>
      <name val="Calibri"/>
      <scheme val="minor"/>
    </font>
    <font>
      <b/>
      <i/>
      <sz val="11"/>
      <color theme="1"/>
      <name val="Calibri"/>
      <family val="2"/>
      <scheme val="minor"/>
    </font>
  </fonts>
  <fills count="6">
    <fill>
      <patternFill patternType="none"/>
    </fill>
    <fill>
      <patternFill patternType="gray125"/>
    </fill>
    <fill>
      <patternFill patternType="solid">
        <fgColor rgb="FFFFF2CC"/>
        <bgColor rgb="FFFFF2CC"/>
      </patternFill>
    </fill>
    <fill>
      <patternFill patternType="solid">
        <fgColor theme="1"/>
        <bgColor theme="1"/>
      </patternFill>
    </fill>
    <fill>
      <patternFill patternType="solid">
        <fgColor theme="5" tint="-0.249977111117893"/>
        <bgColor theme="5" tint="-0.249977111117893"/>
      </patternFill>
    </fill>
    <fill>
      <patternFill patternType="solid">
        <fgColor theme="5"/>
        <bgColor theme="5"/>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medium">
        <color theme="0"/>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0" fillId="0" borderId="0" xfId="0" applyAlignment="1">
      <alignment horizontal="center" vertical="center"/>
    </xf>
    <xf numFmtId="0" fontId="7" fillId="3" borderId="0" xfId="0" applyFont="1" applyFill="1" applyAlignment="1">
      <alignment horizontal="center" vertical="center"/>
    </xf>
    <xf numFmtId="0" fontId="8" fillId="4" borderId="3" xfId="0" applyFont="1" applyFill="1" applyBorder="1" applyAlignment="1">
      <alignment horizontal="center" vertical="center"/>
    </xf>
    <xf numFmtId="0" fontId="8" fillId="5" borderId="0" xfId="0" applyFont="1" applyFill="1" applyAlignment="1">
      <alignment horizontal="center" vertical="center"/>
    </xf>
    <xf numFmtId="0" fontId="8" fillId="4" borderId="0" xfId="0" applyFont="1" applyFill="1" applyAlignment="1">
      <alignment horizontal="center" vertical="center"/>
    </xf>
    <xf numFmtId="0" fontId="0" fillId="0" borderId="0" xfId="0" applyAlignment="1">
      <alignment horizont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9" fillId="0" borderId="2"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1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3D5815-ACD6-491E-8313-C5D540D0C4B3}" name="Table2" displayName="Table2" ref="A1:I21" totalsRowShown="0" headerRowDxfId="18" dataDxfId="17">
  <autoFilter ref="A1:I21" xr:uid="{583D5815-ACD6-491E-8313-C5D540D0C4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DDF809AA-C6F4-4584-A06E-49E863A8E31A}" name="Sales ID" dataDxfId="16"/>
    <tableColumn id="2" xr3:uid="{B760393E-495A-4DC2-81F6-34FB781FBAC9}" name="Product" dataDxfId="15"/>
    <tableColumn id="3" xr3:uid="{A94D2678-7197-4A62-A2D9-19EFC3FBB3A4}" name="Region" dataDxfId="14"/>
    <tableColumn id="4" xr3:uid="{2BB79339-B194-4C5A-9A31-EC1F7B61184F}" name="Salesperson" dataDxfId="13"/>
    <tableColumn id="5" xr3:uid="{39B47732-5AA7-40C8-98D9-03D134230756}" name="Amount" dataDxfId="12"/>
    <tableColumn id="6" xr3:uid="{24361DFC-E238-41E4-A069-242901C11FD4}" name="Date" dataDxfId="11"/>
    <tableColumn id="7" xr3:uid="{13A4AD0D-3B04-4DAA-AE8E-D56D606D7812}" name="Discount %" dataDxfId="10">
      <calculatedColumnFormula>IF(E2&gt;30000,0.1,IF(E2&gt;15000,0.05,0))</calculatedColumnFormula>
    </tableColumn>
    <tableColumn id="8" xr3:uid="{44208718-4865-4119-A6A6-1CED87F41AA3}" name="Discount Amt" dataDxfId="9">
      <calculatedColumnFormula>E2*G2</calculatedColumnFormula>
    </tableColumn>
    <tableColumn id="9" xr3:uid="{974D92C4-6487-49A4-9665-5A096CFB3050}" name="Discount Eligible" dataDxfId="8">
      <calculatedColumnFormula>IF(OR(B2="Printer",B2="Laptop"),"Eligible","Not Eligible")</calculatedColumnFormula>
    </tableColumn>
  </tableColumns>
  <tableStyleInfo name="TableStyleDark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267EC6-59DF-4F17-B43C-7BBBC6BD5861}" name="Table3" displayName="Table3" ref="A1:F21" totalsRowShown="0" headerRowDxfId="7" dataDxfId="6">
  <autoFilter ref="A1:F21" xr:uid="{4A267EC6-59DF-4F17-B43C-7BBBC6BD5861}">
    <filterColumn colId="0" hiddenButton="1"/>
    <filterColumn colId="1" hiddenButton="1"/>
    <filterColumn colId="2" hiddenButton="1"/>
    <filterColumn colId="3" hiddenButton="1"/>
    <filterColumn colId="4" hiddenButton="1"/>
    <filterColumn colId="5" hiddenButton="1"/>
  </autoFilter>
  <tableColumns count="6">
    <tableColumn id="1" xr3:uid="{A8485C3F-4D3F-48E4-8197-311455E6F942}" name="Employee ID" dataDxfId="5"/>
    <tableColumn id="2" xr3:uid="{F4F089B5-391B-4C90-9BA6-F2254D4665AD}" name="Name" dataDxfId="4"/>
    <tableColumn id="3" xr3:uid="{0F6FD41D-DC88-44CA-9C00-17427FF683B6}" name="Department" dataDxfId="3"/>
    <tableColumn id="4" xr3:uid="{384B4EC5-95DB-40B8-83F0-19007A3832A7}" name="Salary" dataDxfId="2"/>
    <tableColumn id="5" xr3:uid="{3B6777B5-2E0F-4526-91F1-C2B90E57F93A}" name="Joining Date" dataDxfId="1"/>
    <tableColumn id="6" xr3:uid="{203EA241-6699-49FF-8FF0-71AEBC6D7F55}" name="Years Worked" dataDxfId="0">
      <calculatedColumnFormula>IF(E2&gt;TODAY(),0,DATEDIF(E2,TODAY(),"Y"))</calculatedColumnFormula>
    </tableColumn>
  </tableColumns>
  <tableStyleInfo name="TableStyleDark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1F10240-C696-42EC-9C67-2E18189EF690}">
  <we:reference id="wa200006068" version="1.0.4.2" store="en-US" storeType="OMEX"/>
  <we:alternateReferences>
    <we:reference id="wa200006068" version="1.0.4.2" store="WA200006068" storeType="OMEX"/>
  </we:alternateReferences>
  <we:properties>
    <we:property name="Office.AutoShowTaskpaneWithDocument" value="true"/>
    <we:property name="workbook-id" value="&quot;1f2daa6a-471f-4ea3-adc7-f843216db487&quot;"/>
    <we:property name="workbook-title" value="&quot;PR. 1 Fundamental Booster.xlsx&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_xldudf_ROSIE_LLM</we:customFunctionIds>
      </we:customFunctionIdList>
    </a:ext>
  </we:extLst>
</we:webextension>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7"/>
  <sheetViews>
    <sheetView workbookViewId="0">
      <selection activeCell="C2" sqref="C2"/>
    </sheetView>
  </sheetViews>
  <sheetFormatPr defaultColWidth="14.44140625" defaultRowHeight="14.4"/>
  <cols>
    <col min="1" max="1" width="67.6640625" style="9" bestFit="1" customWidth="1"/>
    <col min="2" max="16384" width="14.44140625" style="9"/>
  </cols>
  <sheetData>
    <row r="1" spans="1:26">
      <c r="A1" s="1" t="s">
        <v>0</v>
      </c>
      <c r="B1" s="2"/>
      <c r="C1" s="2"/>
      <c r="D1" s="2"/>
      <c r="E1" s="2"/>
      <c r="F1" s="2"/>
      <c r="G1" s="2"/>
      <c r="H1" s="2"/>
      <c r="I1" s="2"/>
      <c r="J1" s="2"/>
      <c r="K1" s="2"/>
      <c r="L1" s="2"/>
      <c r="M1" s="2"/>
      <c r="N1" s="2"/>
      <c r="O1" s="2"/>
      <c r="P1" s="2"/>
      <c r="Q1" s="2"/>
      <c r="R1" s="2"/>
      <c r="S1" s="2"/>
      <c r="T1" s="2"/>
      <c r="U1" s="2"/>
      <c r="V1" s="2"/>
      <c r="W1" s="2"/>
      <c r="X1" s="2"/>
      <c r="Y1" s="2"/>
      <c r="Z1" s="2"/>
    </row>
    <row r="2" spans="1:26" ht="289.8">
      <c r="A2" s="13" t="s">
        <v>1</v>
      </c>
      <c r="B2" s="2"/>
      <c r="C2" s="2"/>
      <c r="D2" s="2"/>
      <c r="E2" s="2"/>
      <c r="F2" s="2"/>
      <c r="G2" s="2"/>
      <c r="H2" s="2"/>
      <c r="I2" s="2"/>
      <c r="J2" s="2"/>
      <c r="K2" s="2"/>
      <c r="L2" s="2"/>
      <c r="M2" s="2"/>
      <c r="N2" s="2"/>
      <c r="O2" s="2"/>
      <c r="P2" s="2"/>
      <c r="Q2" s="2"/>
      <c r="R2" s="2"/>
      <c r="S2" s="2"/>
      <c r="T2" s="2"/>
      <c r="U2" s="2"/>
      <c r="V2" s="2"/>
      <c r="W2" s="2"/>
      <c r="X2" s="2"/>
      <c r="Y2" s="2"/>
      <c r="Z2" s="2"/>
    </row>
    <row r="3" spans="1:26">
      <c r="A3" s="14"/>
      <c r="B3" s="2"/>
      <c r="C3" s="2"/>
      <c r="D3" s="2"/>
      <c r="E3" s="2"/>
      <c r="F3" s="2"/>
      <c r="G3" s="2"/>
      <c r="H3" s="2"/>
      <c r="I3" s="2"/>
      <c r="J3" s="2"/>
      <c r="K3" s="2"/>
      <c r="L3" s="2"/>
      <c r="M3" s="2"/>
      <c r="N3" s="2"/>
      <c r="O3" s="2"/>
      <c r="P3" s="2"/>
      <c r="Q3" s="2"/>
      <c r="R3" s="2"/>
      <c r="S3" s="2"/>
      <c r="T3" s="2"/>
      <c r="U3" s="2"/>
      <c r="V3" s="2"/>
      <c r="W3" s="2"/>
      <c r="X3" s="2"/>
      <c r="Y3" s="2"/>
      <c r="Z3" s="2"/>
    </row>
    <row r="4" spans="1:26">
      <c r="A4" s="2"/>
      <c r="B4" s="2"/>
      <c r="C4" s="2"/>
      <c r="D4" s="2"/>
      <c r="E4" s="2"/>
      <c r="F4" s="2"/>
      <c r="G4" s="2"/>
      <c r="H4" s="2"/>
      <c r="I4" s="2"/>
      <c r="J4" s="2"/>
      <c r="K4" s="2"/>
      <c r="L4" s="2"/>
      <c r="M4" s="2"/>
      <c r="N4" s="2"/>
      <c r="O4" s="2"/>
      <c r="P4" s="2"/>
      <c r="Q4" s="2"/>
      <c r="R4" s="2"/>
      <c r="S4" s="2"/>
      <c r="T4" s="2"/>
      <c r="U4" s="2"/>
      <c r="V4" s="2"/>
      <c r="W4" s="2"/>
      <c r="X4" s="2"/>
      <c r="Y4" s="2"/>
      <c r="Z4" s="2"/>
    </row>
    <row r="5" spans="1:26">
      <c r="A5" s="1" t="s">
        <v>2</v>
      </c>
      <c r="B5" s="2"/>
      <c r="C5" s="2"/>
      <c r="D5" s="2"/>
      <c r="E5" s="2"/>
      <c r="F5" s="2"/>
      <c r="G5" s="2"/>
      <c r="H5" s="2"/>
      <c r="I5" s="2"/>
      <c r="J5" s="2"/>
      <c r="K5" s="2"/>
      <c r="L5" s="2"/>
      <c r="M5" s="2"/>
      <c r="N5" s="2"/>
      <c r="O5" s="2"/>
      <c r="P5" s="2"/>
      <c r="Q5" s="2"/>
      <c r="R5" s="2"/>
      <c r="S5" s="2"/>
      <c r="T5" s="2"/>
      <c r="U5" s="2"/>
      <c r="V5" s="2"/>
      <c r="W5" s="2"/>
      <c r="X5" s="2"/>
      <c r="Y5" s="2"/>
      <c r="Z5" s="2"/>
    </row>
    <row r="6" spans="1:26">
      <c r="A6" s="10" t="s">
        <v>3</v>
      </c>
      <c r="B6" s="2"/>
      <c r="C6" s="2"/>
      <c r="D6" s="2"/>
      <c r="E6" s="2"/>
      <c r="F6" s="2"/>
      <c r="G6" s="2"/>
      <c r="H6" s="2"/>
      <c r="I6" s="2"/>
      <c r="J6" s="2"/>
      <c r="K6" s="2"/>
      <c r="L6" s="2"/>
      <c r="M6" s="2"/>
      <c r="N6" s="2"/>
      <c r="O6" s="2"/>
      <c r="P6" s="2"/>
      <c r="Q6" s="2"/>
      <c r="R6" s="2"/>
      <c r="S6" s="2"/>
      <c r="T6" s="2"/>
      <c r="U6" s="2"/>
      <c r="V6" s="2"/>
      <c r="W6" s="2"/>
      <c r="X6" s="2"/>
      <c r="Y6" s="2"/>
      <c r="Z6" s="2"/>
    </row>
    <row r="7" spans="1:26">
      <c r="A7" s="11" t="s">
        <v>4</v>
      </c>
      <c r="B7" s="2"/>
      <c r="C7" s="2"/>
      <c r="D7" s="2"/>
      <c r="E7" s="2"/>
      <c r="F7" s="2"/>
      <c r="G7" s="2"/>
      <c r="H7" s="2"/>
      <c r="I7" s="2"/>
      <c r="J7" s="2"/>
      <c r="K7" s="2"/>
      <c r="L7" s="2"/>
      <c r="M7" s="2"/>
      <c r="N7" s="2"/>
      <c r="O7" s="2"/>
      <c r="P7" s="2"/>
      <c r="Q7" s="2"/>
      <c r="R7" s="2"/>
      <c r="S7" s="2"/>
      <c r="T7" s="2"/>
      <c r="U7" s="2"/>
      <c r="V7" s="2"/>
      <c r="W7" s="2"/>
      <c r="X7" s="2"/>
      <c r="Y7" s="2"/>
      <c r="Z7" s="2"/>
    </row>
    <row r="8" spans="1:26">
      <c r="A8" s="11" t="s">
        <v>5</v>
      </c>
      <c r="B8" s="2"/>
      <c r="C8" s="2"/>
      <c r="D8" s="2"/>
      <c r="E8" s="2"/>
      <c r="F8" s="2"/>
      <c r="G8" s="2"/>
      <c r="H8" s="2"/>
      <c r="I8" s="2"/>
      <c r="J8" s="2"/>
      <c r="K8" s="2"/>
      <c r="L8" s="2"/>
      <c r="M8" s="2"/>
      <c r="N8" s="2"/>
      <c r="O8" s="2"/>
      <c r="P8" s="2"/>
      <c r="Q8" s="2"/>
      <c r="R8" s="2"/>
      <c r="S8" s="2"/>
      <c r="T8" s="2"/>
      <c r="U8" s="2"/>
      <c r="V8" s="2"/>
      <c r="W8" s="2"/>
      <c r="X8" s="2"/>
      <c r="Y8" s="2"/>
      <c r="Z8" s="2"/>
    </row>
    <row r="9" spans="1:26">
      <c r="A9" s="11"/>
      <c r="B9" s="2"/>
      <c r="C9" s="2"/>
      <c r="D9" s="2"/>
      <c r="E9" s="2"/>
      <c r="F9" s="2"/>
      <c r="G9" s="2"/>
      <c r="H9" s="2"/>
      <c r="I9" s="2"/>
      <c r="J9" s="2"/>
      <c r="K9" s="2"/>
      <c r="L9" s="2"/>
      <c r="M9" s="2"/>
      <c r="N9" s="2"/>
      <c r="O9" s="2"/>
      <c r="P9" s="2"/>
      <c r="Q9" s="2"/>
      <c r="R9" s="2"/>
      <c r="S9" s="2"/>
      <c r="T9" s="2"/>
      <c r="U9" s="2"/>
      <c r="V9" s="2"/>
      <c r="W9" s="2"/>
      <c r="X9" s="2"/>
      <c r="Y9" s="2"/>
      <c r="Z9" s="2"/>
    </row>
    <row r="10" spans="1:26">
      <c r="A10" s="10" t="s">
        <v>6</v>
      </c>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11" t="s">
        <v>7</v>
      </c>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11" t="s">
        <v>8</v>
      </c>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11"/>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10" t="s">
        <v>9</v>
      </c>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11" t="s">
        <v>10</v>
      </c>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11" t="s">
        <v>11</v>
      </c>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11"/>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10" t="s">
        <v>12</v>
      </c>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11" t="s">
        <v>13</v>
      </c>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1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11" t="s">
        <v>15</v>
      </c>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11"/>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10" t="s">
        <v>16</v>
      </c>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11" t="s">
        <v>17</v>
      </c>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11" t="s">
        <v>18</v>
      </c>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11"/>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10" t="s">
        <v>19</v>
      </c>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11" t="s">
        <v>20</v>
      </c>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11" t="s">
        <v>21</v>
      </c>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11"/>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10" t="s">
        <v>22</v>
      </c>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11" t="s">
        <v>23</v>
      </c>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11" t="s">
        <v>24</v>
      </c>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11"/>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10" t="s">
        <v>25</v>
      </c>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11" t="s">
        <v>26</v>
      </c>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11" t="s">
        <v>27</v>
      </c>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11"/>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10" t="s">
        <v>28</v>
      </c>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11" t="s">
        <v>29</v>
      </c>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11"/>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10" t="s">
        <v>30</v>
      </c>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11" t="s">
        <v>31</v>
      </c>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11"/>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10" t="s">
        <v>32</v>
      </c>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11" t="s">
        <v>33</v>
      </c>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11"/>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10" t="s">
        <v>34</v>
      </c>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1" t="s">
        <v>35</v>
      </c>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1" t="s">
        <v>36</v>
      </c>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0" t="s">
        <v>37</v>
      </c>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1" t="s">
        <v>38</v>
      </c>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0" t="s">
        <v>39</v>
      </c>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1" t="s">
        <v>40</v>
      </c>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tabSelected="1" workbookViewId="0">
      <selection activeCell="K22" sqref="K22"/>
    </sheetView>
  </sheetViews>
  <sheetFormatPr defaultColWidth="14.44140625" defaultRowHeight="15" customHeight="1"/>
  <cols>
    <col min="1" max="1" width="9.88671875" style="4" bestFit="1" customWidth="1"/>
    <col min="2" max="2" width="9.6640625" style="4" bestFit="1" customWidth="1"/>
    <col min="3" max="3" width="5.5546875" style="4" bestFit="1" customWidth="1"/>
    <col min="4" max="4" width="7.33203125" style="4" bestFit="1" customWidth="1"/>
    <col min="5" max="5" width="6.88671875" style="4" bestFit="1" customWidth="1"/>
    <col min="6" max="6" width="14.6640625" style="4" bestFit="1" customWidth="1"/>
    <col min="7" max="7" width="12" style="4" bestFit="1" customWidth="1"/>
    <col min="8" max="8" width="6" style="4" bestFit="1" customWidth="1"/>
    <col min="9" max="9" width="12.44140625" style="4" bestFit="1" customWidth="1"/>
    <col min="10" max="10" width="21.44140625" style="4" bestFit="1" customWidth="1"/>
    <col min="11" max="11" width="9.6640625" style="4" bestFit="1" customWidth="1"/>
    <col min="12" max="14" width="3" style="4" bestFit="1" customWidth="1"/>
    <col min="15" max="15" width="6" style="4" bestFit="1" customWidth="1"/>
    <col min="16" max="16" width="12" style="4" bestFit="1" customWidth="1"/>
    <col min="17" max="17" width="2.109375" style="4" bestFit="1" customWidth="1"/>
    <col min="18" max="24" width="8.6640625" style="4" customWidth="1"/>
    <col min="25" max="16384" width="14.44140625" style="4"/>
  </cols>
  <sheetData>
    <row r="1" spans="1:24" thickBot="1">
      <c r="A1" s="5" t="s">
        <v>41</v>
      </c>
      <c r="B1" s="5" t="s">
        <v>42</v>
      </c>
      <c r="C1" s="5" t="s">
        <v>43</v>
      </c>
      <c r="D1" s="5" t="s">
        <v>44</v>
      </c>
      <c r="E1" s="5" t="s">
        <v>45</v>
      </c>
      <c r="F1" s="5" t="s">
        <v>46</v>
      </c>
      <c r="G1" s="5" t="s">
        <v>130</v>
      </c>
      <c r="H1" s="5" t="s">
        <v>131</v>
      </c>
      <c r="I1" s="5" t="s">
        <v>132</v>
      </c>
      <c r="J1" s="5" t="s">
        <v>133</v>
      </c>
      <c r="K1" s="5"/>
      <c r="L1" s="5"/>
      <c r="M1" s="5"/>
      <c r="N1" s="5"/>
      <c r="O1" s="5"/>
      <c r="P1" s="5"/>
      <c r="Q1" s="5"/>
      <c r="R1" s="2"/>
      <c r="S1" s="2"/>
      <c r="T1" s="2"/>
      <c r="U1" s="2"/>
      <c r="V1" s="2"/>
      <c r="W1" s="2"/>
      <c r="X1" s="2"/>
    </row>
    <row r="2" spans="1:24" ht="14.4">
      <c r="A2" s="6">
        <v>1001</v>
      </c>
      <c r="B2" s="6" t="s">
        <v>47</v>
      </c>
      <c r="C2" s="6">
        <v>61</v>
      </c>
      <c r="D2" s="6">
        <v>48</v>
      </c>
      <c r="E2" s="6">
        <v>76</v>
      </c>
      <c r="F2" s="6">
        <v>43101</v>
      </c>
      <c r="G2" s="6">
        <f t="shared" ref="G2:G21" si="0">AVERAGE(C2:E2)</f>
        <v>61.666666666666664</v>
      </c>
      <c r="H2" s="6" t="str">
        <f t="shared" ref="H2:H21" si="1">IF(G2&gt;=90,"A",IF(G2&gt;=80,"B",IF(G2&gt;=70,"C","D")))</f>
        <v>D</v>
      </c>
      <c r="I2" s="6" t="str">
        <f t="shared" ref="I2:I21" si="2">IF(AND(C2&gt;=80,D2&gt;=80),"Yes","No")</f>
        <v>No</v>
      </c>
      <c r="J2" s="6" t="s">
        <v>134</v>
      </c>
      <c r="K2" s="6">
        <f>COUNTIFS(C2:C21,"&gt;=60")</f>
        <v>19</v>
      </c>
      <c r="L2" s="6"/>
      <c r="M2" s="6"/>
      <c r="N2" s="6"/>
      <c r="O2" s="6"/>
      <c r="P2" s="6"/>
      <c r="Q2" s="6"/>
      <c r="R2" s="2"/>
      <c r="S2" s="2"/>
      <c r="T2" s="2"/>
      <c r="U2" s="2"/>
      <c r="V2" s="2"/>
      <c r="W2" s="2"/>
      <c r="X2" s="2"/>
    </row>
    <row r="3" spans="1:24" ht="14.4">
      <c r="A3" s="7">
        <v>1002</v>
      </c>
      <c r="B3" s="7" t="s">
        <v>48</v>
      </c>
      <c r="C3" s="7">
        <v>78</v>
      </c>
      <c r="D3" s="7">
        <v>76</v>
      </c>
      <c r="E3" s="7">
        <v>70</v>
      </c>
      <c r="F3" s="7">
        <v>43281</v>
      </c>
      <c r="G3" s="7">
        <f t="shared" si="0"/>
        <v>74.666666666666671</v>
      </c>
      <c r="H3" s="7" t="str">
        <f t="shared" si="1"/>
        <v>C</v>
      </c>
      <c r="I3" s="7" t="str">
        <f t="shared" si="2"/>
        <v>No</v>
      </c>
      <c r="J3" s="7" t="s">
        <v>135</v>
      </c>
      <c r="K3" s="7">
        <f>COUNTIFS(G2:G21,"&gt;=80")</f>
        <v>2</v>
      </c>
      <c r="L3" s="7"/>
      <c r="M3" s="7"/>
      <c r="N3" s="7"/>
      <c r="O3" s="7"/>
      <c r="P3" s="7"/>
      <c r="Q3" s="7"/>
      <c r="R3" s="2"/>
      <c r="S3" s="2"/>
      <c r="T3" s="2"/>
      <c r="U3" s="2"/>
      <c r="V3" s="2"/>
      <c r="W3" s="2"/>
      <c r="X3" s="2"/>
    </row>
    <row r="4" spans="1:24" ht="14.4">
      <c r="A4" s="8">
        <v>1003</v>
      </c>
      <c r="B4" s="8" t="s">
        <v>49</v>
      </c>
      <c r="C4" s="8">
        <v>97</v>
      </c>
      <c r="D4" s="8">
        <v>60</v>
      </c>
      <c r="E4" s="8">
        <v>51</v>
      </c>
      <c r="F4" s="8">
        <v>43461</v>
      </c>
      <c r="G4" s="8">
        <f t="shared" si="0"/>
        <v>69.333333333333329</v>
      </c>
      <c r="H4" s="8" t="str">
        <f t="shared" si="1"/>
        <v>D</v>
      </c>
      <c r="I4" s="8" t="str">
        <f t="shared" si="2"/>
        <v>No</v>
      </c>
      <c r="J4" s="8"/>
      <c r="K4" s="8"/>
      <c r="L4" s="8"/>
      <c r="M4" s="8"/>
      <c r="N4" s="8"/>
      <c r="O4" s="8"/>
      <c r="P4" s="8"/>
      <c r="Q4" s="8"/>
      <c r="R4" s="2"/>
      <c r="S4" s="2"/>
      <c r="T4" s="2"/>
      <c r="U4" s="2"/>
      <c r="V4" s="2"/>
      <c r="W4" s="2"/>
      <c r="X4" s="2"/>
    </row>
    <row r="5" spans="1:24" ht="14.4">
      <c r="A5" s="7">
        <v>1004</v>
      </c>
      <c r="B5" s="7" t="s">
        <v>50</v>
      </c>
      <c r="C5" s="7">
        <v>74</v>
      </c>
      <c r="D5" s="7">
        <v>55</v>
      </c>
      <c r="E5" s="7">
        <v>46</v>
      </c>
      <c r="F5" s="7">
        <v>43641</v>
      </c>
      <c r="G5" s="7">
        <f t="shared" si="0"/>
        <v>58.333333333333336</v>
      </c>
      <c r="H5" s="7" t="str">
        <f t="shared" si="1"/>
        <v>D</v>
      </c>
      <c r="I5" s="7" t="str">
        <f t="shared" si="2"/>
        <v>No</v>
      </c>
      <c r="J5" s="7" t="s">
        <v>136</v>
      </c>
      <c r="K5" s="7"/>
      <c r="L5" s="7"/>
      <c r="M5" s="7"/>
      <c r="N5" s="7"/>
      <c r="O5" s="7"/>
      <c r="P5" s="7"/>
      <c r="Q5" s="7"/>
      <c r="R5" s="2"/>
      <c r="S5" s="2"/>
      <c r="T5" s="2"/>
      <c r="U5" s="2"/>
      <c r="V5" s="2"/>
      <c r="W5" s="2"/>
      <c r="X5" s="2"/>
    </row>
    <row r="6" spans="1:24" ht="14.4">
      <c r="A6" s="8">
        <v>1005</v>
      </c>
      <c r="B6" s="8" t="s">
        <v>51</v>
      </c>
      <c r="C6" s="8">
        <v>68</v>
      </c>
      <c r="D6" s="8">
        <v>74</v>
      </c>
      <c r="E6" s="8">
        <v>84</v>
      </c>
      <c r="F6" s="8">
        <v>43821</v>
      </c>
      <c r="G6" s="8">
        <f t="shared" si="0"/>
        <v>75.333333333333329</v>
      </c>
      <c r="H6" s="8" t="str">
        <f t="shared" si="1"/>
        <v>C</v>
      </c>
      <c r="I6" s="8" t="str">
        <f t="shared" si="2"/>
        <v>No</v>
      </c>
      <c r="J6" s="8" cm="1">
        <f t="array" ref="J6:Q7">_xlfn._xlws.FILTER(A2:H21,G2:G21&gt;80)</f>
        <v>1012</v>
      </c>
      <c r="K6" s="8" t="str">
        <v>Student 12</v>
      </c>
      <c r="L6" s="8">
        <v>85</v>
      </c>
      <c r="M6" s="8">
        <v>89</v>
      </c>
      <c r="N6" s="8">
        <v>79</v>
      </c>
      <c r="O6" s="8">
        <v>45081</v>
      </c>
      <c r="P6" s="8">
        <v>84.333333333333329</v>
      </c>
      <c r="Q6" s="8" t="str">
        <v>B</v>
      </c>
      <c r="R6" s="2"/>
      <c r="S6" s="2"/>
      <c r="T6" s="2"/>
      <c r="U6" s="2"/>
      <c r="V6" s="2"/>
      <c r="W6" s="2"/>
      <c r="X6" s="2"/>
    </row>
    <row r="7" spans="1:24" ht="14.4">
      <c r="A7" s="7">
        <v>1006</v>
      </c>
      <c r="B7" s="7" t="s">
        <v>52</v>
      </c>
      <c r="C7" s="7">
        <v>80</v>
      </c>
      <c r="D7" s="7">
        <v>70</v>
      </c>
      <c r="E7" s="7">
        <v>65</v>
      </c>
      <c r="F7" s="7">
        <v>44001</v>
      </c>
      <c r="G7" s="7">
        <f t="shared" si="0"/>
        <v>71.666666666666671</v>
      </c>
      <c r="H7" s="7" t="str">
        <f t="shared" si="1"/>
        <v>C</v>
      </c>
      <c r="I7" s="7" t="str">
        <f t="shared" si="2"/>
        <v>No</v>
      </c>
      <c r="J7" s="7">
        <v>1013</v>
      </c>
      <c r="K7" s="7" t="str">
        <v>Student 13</v>
      </c>
      <c r="L7" s="7">
        <v>98</v>
      </c>
      <c r="M7" s="7">
        <v>90</v>
      </c>
      <c r="N7" s="7">
        <v>97</v>
      </c>
      <c r="O7" s="7">
        <v>45261</v>
      </c>
      <c r="P7" s="7">
        <v>95</v>
      </c>
      <c r="Q7" s="7" t="str">
        <v>A</v>
      </c>
      <c r="R7" s="2"/>
      <c r="S7" s="2"/>
      <c r="T7" s="2"/>
      <c r="U7" s="2"/>
      <c r="V7" s="2"/>
      <c r="W7" s="2"/>
      <c r="X7" s="2"/>
    </row>
    <row r="8" spans="1:24" ht="14.4">
      <c r="A8" s="8">
        <v>1007</v>
      </c>
      <c r="B8" s="8" t="s">
        <v>53</v>
      </c>
      <c r="C8" s="8">
        <v>75</v>
      </c>
      <c r="D8" s="8">
        <v>47</v>
      </c>
      <c r="E8" s="8">
        <v>78</v>
      </c>
      <c r="F8" s="8">
        <v>44181</v>
      </c>
      <c r="G8" s="8">
        <f t="shared" si="0"/>
        <v>66.666666666666671</v>
      </c>
      <c r="H8" s="8" t="str">
        <f t="shared" si="1"/>
        <v>D</v>
      </c>
      <c r="I8" s="8" t="str">
        <f t="shared" si="2"/>
        <v>No</v>
      </c>
      <c r="J8" s="8"/>
      <c r="K8" s="8"/>
      <c r="L8" s="8"/>
      <c r="M8" s="8"/>
      <c r="N8" s="8"/>
      <c r="O8" s="8"/>
      <c r="P8" s="8"/>
      <c r="Q8" s="8"/>
      <c r="R8" s="2"/>
      <c r="S8" s="2"/>
      <c r="T8" s="2"/>
      <c r="U8" s="2"/>
      <c r="V8" s="2"/>
      <c r="W8" s="2"/>
      <c r="X8" s="2"/>
    </row>
    <row r="9" spans="1:24" ht="14.4">
      <c r="A9" s="7">
        <v>1008</v>
      </c>
      <c r="B9" s="7" t="s">
        <v>54</v>
      </c>
      <c r="C9" s="7">
        <v>94</v>
      </c>
      <c r="D9" s="7">
        <v>67</v>
      </c>
      <c r="E9" s="7">
        <v>64</v>
      </c>
      <c r="F9" s="7">
        <v>44361</v>
      </c>
      <c r="G9" s="7">
        <f t="shared" si="0"/>
        <v>75</v>
      </c>
      <c r="H9" s="7" t="str">
        <f t="shared" si="1"/>
        <v>C</v>
      </c>
      <c r="I9" s="7" t="str">
        <f t="shared" si="2"/>
        <v>No</v>
      </c>
      <c r="J9" s="7"/>
      <c r="K9" s="7"/>
      <c r="L9" s="7"/>
      <c r="M9" s="7"/>
      <c r="N9" s="7"/>
      <c r="O9" s="7"/>
      <c r="P9" s="7"/>
      <c r="Q9" s="7"/>
      <c r="R9" s="2"/>
      <c r="S9" s="2"/>
      <c r="T9" s="2"/>
      <c r="U9" s="2"/>
      <c r="V9" s="2"/>
      <c r="W9" s="2"/>
      <c r="X9" s="2"/>
    </row>
    <row r="10" spans="1:24" ht="14.4">
      <c r="A10" s="8">
        <v>1009</v>
      </c>
      <c r="B10" s="8" t="s">
        <v>55</v>
      </c>
      <c r="C10" s="8">
        <v>41</v>
      </c>
      <c r="D10" s="8">
        <v>75</v>
      </c>
      <c r="E10" s="8">
        <v>56</v>
      </c>
      <c r="F10" s="8">
        <v>44541</v>
      </c>
      <c r="G10" s="8">
        <f t="shared" si="0"/>
        <v>57.333333333333336</v>
      </c>
      <c r="H10" s="8" t="str">
        <f t="shared" si="1"/>
        <v>D</v>
      </c>
      <c r="I10" s="8" t="str">
        <f t="shared" si="2"/>
        <v>No</v>
      </c>
      <c r="J10" s="8"/>
      <c r="K10" s="8"/>
      <c r="L10" s="8"/>
      <c r="M10" s="8"/>
      <c r="N10" s="8"/>
      <c r="O10" s="8"/>
      <c r="P10" s="8"/>
      <c r="Q10" s="8"/>
      <c r="R10" s="2"/>
      <c r="S10" s="2"/>
      <c r="T10" s="2"/>
      <c r="U10" s="2"/>
      <c r="V10" s="2"/>
      <c r="W10" s="2"/>
      <c r="X10" s="2"/>
    </row>
    <row r="11" spans="1:24" ht="14.4">
      <c r="A11" s="7">
        <v>1010</v>
      </c>
      <c r="B11" s="7" t="s">
        <v>56</v>
      </c>
      <c r="C11" s="7">
        <v>98</v>
      </c>
      <c r="D11" s="7">
        <v>54</v>
      </c>
      <c r="E11" s="7">
        <v>58</v>
      </c>
      <c r="F11" s="7">
        <v>44721</v>
      </c>
      <c r="G11" s="7">
        <f t="shared" si="0"/>
        <v>70</v>
      </c>
      <c r="H11" s="7" t="str">
        <f t="shared" si="1"/>
        <v>C</v>
      </c>
      <c r="I11" s="7" t="str">
        <f t="shared" si="2"/>
        <v>No</v>
      </c>
      <c r="J11" s="7"/>
      <c r="K11" s="7"/>
      <c r="L11" s="7"/>
      <c r="M11" s="7"/>
      <c r="N11" s="7"/>
      <c r="O11" s="7"/>
      <c r="P11" s="7"/>
      <c r="Q11" s="7"/>
      <c r="R11" s="2"/>
      <c r="S11" s="2"/>
      <c r="T11" s="2"/>
      <c r="U11" s="2"/>
      <c r="V11" s="2"/>
      <c r="W11" s="2"/>
      <c r="X11" s="2"/>
    </row>
    <row r="12" spans="1:24" ht="14.4">
      <c r="A12" s="8">
        <v>1011</v>
      </c>
      <c r="B12" s="8" t="s">
        <v>57</v>
      </c>
      <c r="C12" s="8">
        <v>73</v>
      </c>
      <c r="D12" s="8">
        <v>79</v>
      </c>
      <c r="E12" s="8">
        <v>53</v>
      </c>
      <c r="F12" s="8">
        <v>44901</v>
      </c>
      <c r="G12" s="8">
        <f t="shared" si="0"/>
        <v>68.333333333333329</v>
      </c>
      <c r="H12" s="8" t="str">
        <f t="shared" si="1"/>
        <v>D</v>
      </c>
      <c r="I12" s="8" t="str">
        <f t="shared" si="2"/>
        <v>No</v>
      </c>
      <c r="J12" s="8"/>
      <c r="K12" s="8"/>
      <c r="L12" s="8"/>
      <c r="M12" s="8"/>
      <c r="N12" s="8"/>
      <c r="O12" s="8"/>
      <c r="P12" s="8"/>
      <c r="Q12" s="8"/>
      <c r="R12" s="2"/>
      <c r="S12" s="2"/>
      <c r="T12" s="2"/>
      <c r="U12" s="2"/>
      <c r="V12" s="2"/>
      <c r="W12" s="2"/>
      <c r="X12" s="2"/>
    </row>
    <row r="13" spans="1:24" ht="14.4">
      <c r="A13" s="7">
        <v>1012</v>
      </c>
      <c r="B13" s="7" t="s">
        <v>58</v>
      </c>
      <c r="C13" s="7">
        <v>85</v>
      </c>
      <c r="D13" s="7">
        <v>89</v>
      </c>
      <c r="E13" s="7">
        <v>79</v>
      </c>
      <c r="F13" s="7">
        <v>45081</v>
      </c>
      <c r="G13" s="7">
        <f t="shared" si="0"/>
        <v>84.333333333333329</v>
      </c>
      <c r="H13" s="7" t="str">
        <f t="shared" si="1"/>
        <v>B</v>
      </c>
      <c r="I13" s="7" t="str">
        <f t="shared" si="2"/>
        <v>Yes</v>
      </c>
      <c r="J13" s="7"/>
      <c r="K13" s="7"/>
      <c r="L13" s="7"/>
      <c r="M13" s="7"/>
      <c r="N13" s="7"/>
      <c r="O13" s="7"/>
      <c r="P13" s="7"/>
      <c r="Q13" s="7"/>
      <c r="R13" s="2"/>
      <c r="S13" s="2"/>
      <c r="T13" s="2"/>
      <c r="U13" s="2"/>
      <c r="V13" s="2"/>
      <c r="W13" s="2"/>
      <c r="X13" s="2"/>
    </row>
    <row r="14" spans="1:24" ht="14.4">
      <c r="A14" s="8">
        <v>1013</v>
      </c>
      <c r="B14" s="8" t="s">
        <v>59</v>
      </c>
      <c r="C14" s="8">
        <v>98</v>
      </c>
      <c r="D14" s="8">
        <v>90</v>
      </c>
      <c r="E14" s="8">
        <v>97</v>
      </c>
      <c r="F14" s="8">
        <v>45261</v>
      </c>
      <c r="G14" s="8">
        <f t="shared" si="0"/>
        <v>95</v>
      </c>
      <c r="H14" s="8" t="str">
        <f t="shared" si="1"/>
        <v>A</v>
      </c>
      <c r="I14" s="8" t="str">
        <f t="shared" si="2"/>
        <v>Yes</v>
      </c>
      <c r="J14" s="8"/>
      <c r="K14" s="8"/>
      <c r="L14" s="8"/>
      <c r="M14" s="8"/>
      <c r="N14" s="8"/>
      <c r="O14" s="8"/>
      <c r="P14" s="8"/>
      <c r="Q14" s="8"/>
      <c r="R14" s="2"/>
      <c r="S14" s="2"/>
      <c r="T14" s="2"/>
      <c r="U14" s="2"/>
      <c r="V14" s="2"/>
      <c r="W14" s="2"/>
      <c r="X14" s="2"/>
    </row>
    <row r="15" spans="1:24" ht="14.4">
      <c r="A15" s="7">
        <v>1014</v>
      </c>
      <c r="B15" s="7" t="s">
        <v>60</v>
      </c>
      <c r="C15" s="7">
        <v>93</v>
      </c>
      <c r="D15" s="7">
        <v>40</v>
      </c>
      <c r="E15" s="7">
        <v>44</v>
      </c>
      <c r="F15" s="7">
        <v>45441</v>
      </c>
      <c r="G15" s="7">
        <f t="shared" si="0"/>
        <v>59</v>
      </c>
      <c r="H15" s="7" t="str">
        <f t="shared" si="1"/>
        <v>D</v>
      </c>
      <c r="I15" s="7" t="str">
        <f t="shared" si="2"/>
        <v>No</v>
      </c>
      <c r="J15" s="7"/>
      <c r="K15" s="7"/>
      <c r="L15" s="7"/>
      <c r="M15" s="7"/>
      <c r="N15" s="7"/>
      <c r="O15" s="7"/>
      <c r="P15" s="7"/>
      <c r="Q15" s="7"/>
      <c r="R15" s="2"/>
      <c r="S15" s="2"/>
      <c r="T15" s="2"/>
      <c r="U15" s="2"/>
      <c r="V15" s="2"/>
      <c r="W15" s="2"/>
      <c r="X15" s="2"/>
    </row>
    <row r="16" spans="1:24" ht="14.4">
      <c r="A16" s="8">
        <v>1015</v>
      </c>
      <c r="B16" s="8" t="s">
        <v>61</v>
      </c>
      <c r="C16" s="8">
        <v>70</v>
      </c>
      <c r="D16" s="8">
        <v>51</v>
      </c>
      <c r="E16" s="8">
        <v>75</v>
      </c>
      <c r="F16" s="8">
        <v>45621</v>
      </c>
      <c r="G16" s="8">
        <f t="shared" si="0"/>
        <v>65.333333333333329</v>
      </c>
      <c r="H16" s="8" t="str">
        <f t="shared" si="1"/>
        <v>D</v>
      </c>
      <c r="I16" s="8" t="str">
        <f t="shared" si="2"/>
        <v>No</v>
      </c>
      <c r="J16" s="8"/>
      <c r="K16" s="8"/>
      <c r="L16" s="8"/>
      <c r="M16" s="8"/>
      <c r="N16" s="8"/>
      <c r="O16" s="8"/>
      <c r="P16" s="8"/>
      <c r="Q16" s="8"/>
      <c r="R16" s="2"/>
      <c r="S16" s="2"/>
      <c r="T16" s="2"/>
      <c r="U16" s="2"/>
      <c r="V16" s="2"/>
      <c r="W16" s="2"/>
      <c r="X16" s="2"/>
    </row>
    <row r="17" spans="1:24" ht="14.4">
      <c r="A17" s="7">
        <v>1016</v>
      </c>
      <c r="B17" s="7" t="s">
        <v>62</v>
      </c>
      <c r="C17" s="7">
        <v>98</v>
      </c>
      <c r="D17" s="7">
        <v>77</v>
      </c>
      <c r="E17" s="7">
        <v>60</v>
      </c>
      <c r="F17" s="7">
        <v>45801</v>
      </c>
      <c r="G17" s="7">
        <f t="shared" si="0"/>
        <v>78.333333333333329</v>
      </c>
      <c r="H17" s="7" t="str">
        <f t="shared" si="1"/>
        <v>C</v>
      </c>
      <c r="I17" s="7" t="str">
        <f t="shared" si="2"/>
        <v>No</v>
      </c>
      <c r="J17" s="7"/>
      <c r="K17" s="7"/>
      <c r="L17" s="7"/>
      <c r="M17" s="7"/>
      <c r="N17" s="7"/>
      <c r="O17" s="7"/>
      <c r="P17" s="7"/>
      <c r="Q17" s="7"/>
      <c r="R17" s="2"/>
      <c r="S17" s="2"/>
      <c r="T17" s="2"/>
      <c r="U17" s="2"/>
      <c r="V17" s="2"/>
      <c r="W17" s="2"/>
      <c r="X17" s="2"/>
    </row>
    <row r="18" spans="1:24" ht="14.4">
      <c r="A18" s="8">
        <v>1017</v>
      </c>
      <c r="B18" s="8" t="s">
        <v>63</v>
      </c>
      <c r="C18" s="8">
        <v>66</v>
      </c>
      <c r="D18" s="8">
        <v>59</v>
      </c>
      <c r="E18" s="8">
        <v>40</v>
      </c>
      <c r="F18" s="8">
        <v>45981</v>
      </c>
      <c r="G18" s="8">
        <f t="shared" si="0"/>
        <v>55</v>
      </c>
      <c r="H18" s="8" t="str">
        <f t="shared" si="1"/>
        <v>D</v>
      </c>
      <c r="I18" s="8" t="str">
        <f t="shared" si="2"/>
        <v>No</v>
      </c>
      <c r="J18" s="8"/>
      <c r="K18" s="8"/>
      <c r="L18" s="8"/>
      <c r="M18" s="8"/>
      <c r="N18" s="8"/>
      <c r="O18" s="8"/>
      <c r="P18" s="8"/>
      <c r="Q18" s="8"/>
      <c r="R18" s="2"/>
      <c r="S18" s="2"/>
      <c r="T18" s="2"/>
      <c r="U18" s="2"/>
      <c r="V18" s="2"/>
      <c r="W18" s="2"/>
      <c r="X18" s="2"/>
    </row>
    <row r="19" spans="1:24" ht="14.4">
      <c r="A19" s="7">
        <v>1018</v>
      </c>
      <c r="B19" s="7" t="s">
        <v>64</v>
      </c>
      <c r="C19" s="7">
        <v>82</v>
      </c>
      <c r="D19" s="7">
        <v>48</v>
      </c>
      <c r="E19" s="7">
        <v>79</v>
      </c>
      <c r="F19" s="7">
        <v>46161</v>
      </c>
      <c r="G19" s="7">
        <f t="shared" si="0"/>
        <v>69.666666666666671</v>
      </c>
      <c r="H19" s="7" t="str">
        <f t="shared" si="1"/>
        <v>D</v>
      </c>
      <c r="I19" s="7" t="str">
        <f t="shared" si="2"/>
        <v>No</v>
      </c>
      <c r="J19" s="7"/>
      <c r="K19" s="7"/>
      <c r="L19" s="7"/>
      <c r="M19" s="7"/>
      <c r="N19" s="7"/>
      <c r="O19" s="7"/>
      <c r="P19" s="7"/>
      <c r="Q19" s="7"/>
      <c r="R19" s="2"/>
      <c r="S19" s="2"/>
      <c r="T19" s="2"/>
      <c r="U19" s="2"/>
      <c r="V19" s="2"/>
      <c r="W19" s="2"/>
      <c r="X19" s="2"/>
    </row>
    <row r="20" spans="1:24" ht="14.4">
      <c r="A20" s="8">
        <v>1019</v>
      </c>
      <c r="B20" s="8" t="s">
        <v>65</v>
      </c>
      <c r="C20" s="8">
        <v>90</v>
      </c>
      <c r="D20" s="8">
        <v>78</v>
      </c>
      <c r="E20" s="8">
        <v>60</v>
      </c>
      <c r="F20" s="8">
        <v>46341</v>
      </c>
      <c r="G20" s="8">
        <f t="shared" si="0"/>
        <v>76</v>
      </c>
      <c r="H20" s="8" t="str">
        <f t="shared" si="1"/>
        <v>C</v>
      </c>
      <c r="I20" s="8" t="str">
        <f t="shared" si="2"/>
        <v>No</v>
      </c>
      <c r="J20" s="8"/>
      <c r="K20" s="8"/>
      <c r="L20" s="8"/>
      <c r="M20" s="8"/>
      <c r="N20" s="8"/>
      <c r="O20" s="8"/>
      <c r="P20" s="8"/>
      <c r="Q20" s="8"/>
      <c r="R20" s="2"/>
      <c r="S20" s="2"/>
      <c r="T20" s="2"/>
      <c r="U20" s="2"/>
      <c r="V20" s="2"/>
      <c r="W20" s="2"/>
      <c r="X20" s="2"/>
    </row>
    <row r="21" spans="1:24" ht="15.75" customHeight="1">
      <c r="A21" s="7">
        <v>1020</v>
      </c>
      <c r="B21" s="7" t="s">
        <v>66</v>
      </c>
      <c r="C21" s="7">
        <v>83</v>
      </c>
      <c r="D21" s="7">
        <v>92</v>
      </c>
      <c r="E21" s="7">
        <v>55</v>
      </c>
      <c r="F21" s="7">
        <v>46521</v>
      </c>
      <c r="G21" s="7">
        <f t="shared" si="0"/>
        <v>76.666666666666671</v>
      </c>
      <c r="H21" s="7" t="str">
        <f t="shared" si="1"/>
        <v>C</v>
      </c>
      <c r="I21" s="7" t="str">
        <f t="shared" si="2"/>
        <v>Yes</v>
      </c>
      <c r="J21" s="7"/>
      <c r="K21" s="7"/>
      <c r="L21" s="7"/>
      <c r="M21" s="7"/>
      <c r="N21" s="7"/>
      <c r="O21" s="7"/>
      <c r="P21" s="7"/>
      <c r="Q21" s="7"/>
      <c r="R21" s="2"/>
      <c r="S21" s="2"/>
      <c r="T21" s="2"/>
      <c r="U21" s="2"/>
      <c r="V21" s="2"/>
      <c r="W21" s="2"/>
      <c r="X21" s="2"/>
    </row>
    <row r="22" spans="1:24" ht="15.7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7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7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7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7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7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7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7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7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7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7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7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7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7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75" customHeight="1">
      <c r="A37" s="2"/>
      <c r="B37" s="2"/>
      <c r="C37" s="2"/>
      <c r="D37" s="2"/>
      <c r="E37" s="2"/>
      <c r="F37" s="2"/>
      <c r="G37" s="2"/>
      <c r="H37" s="2"/>
      <c r="I37" s="2"/>
      <c r="J37" s="2"/>
      <c r="K37" s="2"/>
      <c r="L37" s="2"/>
      <c r="M37" s="2"/>
      <c r="N37" s="2"/>
      <c r="O37" s="2"/>
      <c r="P37" s="2"/>
      <c r="Q37" s="2"/>
      <c r="R37" s="2"/>
      <c r="S37" s="2"/>
      <c r="T37" s="2"/>
      <c r="U37" s="2"/>
      <c r="V37" s="2"/>
      <c r="W37" s="2"/>
      <c r="X37" s="2"/>
    </row>
    <row r="38" spans="1:24" ht="15.7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75" customHeight="1">
      <c r="A39" s="2"/>
      <c r="B39" s="2"/>
      <c r="C39" s="2"/>
      <c r="D39" s="2"/>
      <c r="E39" s="2"/>
      <c r="F39" s="2"/>
      <c r="G39" s="2"/>
      <c r="H39" s="2"/>
      <c r="I39" s="2"/>
      <c r="J39" s="2"/>
      <c r="K39" s="2"/>
      <c r="L39" s="2"/>
      <c r="M39" s="2"/>
      <c r="N39" s="2"/>
      <c r="O39" s="2"/>
      <c r="P39" s="2"/>
      <c r="Q39" s="2"/>
      <c r="R39" s="2"/>
      <c r="S39" s="2"/>
      <c r="T39" s="2"/>
      <c r="U39" s="2"/>
      <c r="V39" s="2"/>
      <c r="W39" s="2"/>
      <c r="X39" s="2"/>
    </row>
    <row r="40" spans="1:24" ht="15.75" customHeight="1">
      <c r="A40" s="2"/>
      <c r="B40" s="2"/>
      <c r="C40" s="2"/>
      <c r="D40" s="2"/>
      <c r="E40" s="2"/>
      <c r="F40" s="2"/>
      <c r="G40" s="2"/>
      <c r="H40" s="2"/>
      <c r="I40" s="2"/>
      <c r="J40" s="2"/>
      <c r="K40" s="2"/>
      <c r="L40" s="2"/>
      <c r="M40" s="2"/>
      <c r="N40" s="2"/>
      <c r="O40" s="2"/>
      <c r="P40" s="2"/>
      <c r="Q40" s="2"/>
      <c r="R40" s="2"/>
      <c r="S40" s="2"/>
      <c r="T40" s="2"/>
      <c r="U40" s="2"/>
      <c r="V40" s="2"/>
      <c r="W40" s="2"/>
      <c r="X40" s="2"/>
    </row>
    <row r="41" spans="1:24" ht="15.75" customHeight="1">
      <c r="A41" s="2"/>
      <c r="B41" s="2"/>
      <c r="C41" s="2"/>
      <c r="D41" s="2"/>
      <c r="E41" s="2"/>
      <c r="F41" s="2"/>
      <c r="G41" s="2"/>
      <c r="H41" s="2"/>
      <c r="I41" s="2"/>
      <c r="J41" s="2"/>
      <c r="K41" s="2"/>
      <c r="L41" s="2"/>
      <c r="M41" s="2"/>
      <c r="N41" s="2"/>
      <c r="O41" s="2"/>
      <c r="P41" s="2"/>
      <c r="Q41" s="2"/>
      <c r="R41" s="2"/>
      <c r="S41" s="2"/>
      <c r="T41" s="2"/>
      <c r="U41" s="2"/>
      <c r="V41" s="2"/>
      <c r="W41" s="2"/>
      <c r="X41" s="2"/>
    </row>
    <row r="42" spans="1:24" ht="15.75" customHeight="1">
      <c r="A42" s="2"/>
      <c r="B42" s="2"/>
      <c r="C42" s="2"/>
      <c r="D42" s="2"/>
      <c r="E42" s="2"/>
      <c r="F42" s="2"/>
      <c r="G42" s="2"/>
      <c r="H42" s="2"/>
      <c r="I42" s="2"/>
      <c r="J42" s="2"/>
      <c r="K42" s="2"/>
      <c r="L42" s="2"/>
      <c r="M42" s="2"/>
      <c r="N42" s="2"/>
      <c r="O42" s="2"/>
      <c r="P42" s="2"/>
      <c r="Q42" s="2"/>
      <c r="R42" s="2"/>
      <c r="S42" s="2"/>
      <c r="T42" s="2"/>
      <c r="U42" s="2"/>
      <c r="V42" s="2"/>
      <c r="W42" s="2"/>
      <c r="X42" s="2"/>
    </row>
    <row r="43" spans="1:24" ht="15.75" customHeight="1">
      <c r="A43" s="2"/>
      <c r="B43" s="2"/>
      <c r="C43" s="2"/>
      <c r="D43" s="2"/>
      <c r="E43" s="2"/>
      <c r="F43" s="2"/>
      <c r="G43" s="2"/>
      <c r="H43" s="2"/>
      <c r="I43" s="2"/>
      <c r="J43" s="2"/>
      <c r="K43" s="2"/>
      <c r="L43" s="2"/>
      <c r="M43" s="2"/>
      <c r="N43" s="2"/>
      <c r="O43" s="2"/>
      <c r="P43" s="2"/>
      <c r="Q43" s="2"/>
      <c r="R43" s="2"/>
      <c r="S43" s="2"/>
      <c r="T43" s="2"/>
      <c r="U43" s="2"/>
      <c r="V43" s="2"/>
      <c r="W43" s="2"/>
      <c r="X43" s="2"/>
    </row>
    <row r="44" spans="1:24" ht="15.75" customHeight="1">
      <c r="A44" s="2"/>
      <c r="B44" s="2"/>
      <c r="C44" s="2"/>
      <c r="D44" s="2"/>
      <c r="E44" s="2"/>
      <c r="F44" s="2"/>
      <c r="G44" s="2"/>
      <c r="H44" s="2"/>
      <c r="I44" s="2"/>
      <c r="J44" s="2"/>
      <c r="K44" s="2"/>
      <c r="L44" s="2"/>
      <c r="M44" s="2"/>
      <c r="N44" s="2"/>
      <c r="O44" s="2"/>
      <c r="P44" s="2"/>
      <c r="Q44" s="2"/>
      <c r="R44" s="2"/>
      <c r="S44" s="2"/>
      <c r="T44" s="2"/>
      <c r="U44" s="2"/>
      <c r="V44" s="2"/>
      <c r="W44" s="2"/>
      <c r="X44" s="2"/>
    </row>
    <row r="45" spans="1:24" ht="15.75" customHeight="1">
      <c r="A45" s="2"/>
      <c r="B45" s="2"/>
      <c r="C45" s="2"/>
      <c r="D45" s="2"/>
      <c r="E45" s="2"/>
      <c r="F45" s="2"/>
      <c r="G45" s="2"/>
      <c r="H45" s="2"/>
      <c r="I45" s="2"/>
      <c r="J45" s="2"/>
      <c r="K45" s="2"/>
      <c r="L45" s="2"/>
      <c r="M45" s="2"/>
      <c r="N45" s="2"/>
      <c r="O45" s="2"/>
      <c r="P45" s="2"/>
      <c r="Q45" s="2"/>
      <c r="R45" s="2"/>
      <c r="S45" s="2"/>
      <c r="T45" s="2"/>
      <c r="U45" s="2"/>
      <c r="V45" s="2"/>
      <c r="W45" s="2"/>
      <c r="X45" s="2"/>
    </row>
    <row r="46" spans="1:24" ht="15.75" customHeight="1">
      <c r="A46" s="2"/>
      <c r="B46" s="2"/>
      <c r="C46" s="2"/>
      <c r="D46" s="2"/>
      <c r="E46" s="2"/>
      <c r="F46" s="2"/>
      <c r="G46" s="2"/>
      <c r="H46" s="2"/>
      <c r="I46" s="2"/>
      <c r="J46" s="2"/>
      <c r="K46" s="2"/>
      <c r="L46" s="2"/>
      <c r="M46" s="2"/>
      <c r="N46" s="2"/>
      <c r="O46" s="2"/>
      <c r="P46" s="2"/>
      <c r="Q46" s="2"/>
      <c r="R46" s="2"/>
      <c r="S46" s="2"/>
      <c r="T46" s="2"/>
      <c r="U46" s="2"/>
      <c r="V46" s="2"/>
      <c r="W46" s="2"/>
      <c r="X46" s="2"/>
    </row>
    <row r="47" spans="1:24" ht="15.75" customHeight="1">
      <c r="A47" s="2"/>
      <c r="B47" s="2"/>
      <c r="C47" s="2"/>
      <c r="D47" s="2"/>
      <c r="E47" s="2"/>
      <c r="F47" s="2"/>
      <c r="G47" s="2"/>
      <c r="H47" s="2"/>
      <c r="I47" s="2"/>
      <c r="J47" s="2"/>
      <c r="K47" s="2"/>
      <c r="L47" s="2"/>
      <c r="M47" s="2"/>
      <c r="N47" s="2"/>
      <c r="O47" s="2"/>
      <c r="P47" s="2"/>
      <c r="Q47" s="2"/>
      <c r="R47" s="2"/>
      <c r="S47" s="2"/>
      <c r="T47" s="2"/>
      <c r="U47" s="2"/>
      <c r="V47" s="2"/>
      <c r="W47" s="2"/>
      <c r="X47" s="2"/>
    </row>
    <row r="48" spans="1:24" ht="15.75" customHeight="1">
      <c r="A48" s="2"/>
      <c r="B48" s="2"/>
      <c r="C48" s="2"/>
      <c r="D48" s="2"/>
      <c r="E48" s="2"/>
      <c r="F48" s="2"/>
      <c r="G48" s="2"/>
      <c r="H48" s="2"/>
      <c r="I48" s="2"/>
      <c r="J48" s="2"/>
      <c r="K48" s="2"/>
      <c r="L48" s="2"/>
      <c r="M48" s="2"/>
      <c r="N48" s="2"/>
      <c r="O48" s="2"/>
      <c r="P48" s="2"/>
      <c r="Q48" s="2"/>
      <c r="R48" s="2"/>
      <c r="S48" s="2"/>
      <c r="T48" s="2"/>
      <c r="U48" s="2"/>
      <c r="V48" s="2"/>
      <c r="W48" s="2"/>
      <c r="X48" s="2"/>
    </row>
    <row r="49" spans="1:24" ht="15.75" customHeight="1">
      <c r="A49" s="2"/>
      <c r="B49" s="2"/>
      <c r="C49" s="2"/>
      <c r="D49" s="2"/>
      <c r="E49" s="2"/>
      <c r="F49" s="2"/>
      <c r="G49" s="2"/>
      <c r="H49" s="2"/>
      <c r="I49" s="2"/>
      <c r="J49" s="2"/>
      <c r="K49" s="2"/>
      <c r="L49" s="2"/>
      <c r="M49" s="2"/>
      <c r="N49" s="2"/>
      <c r="O49" s="2"/>
      <c r="P49" s="2"/>
      <c r="Q49" s="2"/>
      <c r="R49" s="2"/>
      <c r="S49" s="2"/>
      <c r="T49" s="2"/>
      <c r="U49" s="2"/>
      <c r="V49" s="2"/>
      <c r="W49" s="2"/>
      <c r="X49" s="2"/>
    </row>
    <row r="50" spans="1:24" ht="15.75" customHeight="1">
      <c r="A50" s="2"/>
      <c r="B50" s="2"/>
      <c r="C50" s="2"/>
      <c r="D50" s="2"/>
      <c r="E50" s="2"/>
      <c r="F50" s="2"/>
      <c r="G50" s="2"/>
      <c r="H50" s="2"/>
      <c r="I50" s="2"/>
      <c r="J50" s="2"/>
      <c r="K50" s="2"/>
      <c r="L50" s="2"/>
      <c r="M50" s="2"/>
      <c r="N50" s="2"/>
      <c r="O50" s="2"/>
      <c r="P50" s="2"/>
      <c r="Q50" s="2"/>
      <c r="R50" s="2"/>
      <c r="S50" s="2"/>
      <c r="T50" s="2"/>
      <c r="U50" s="2"/>
      <c r="V50" s="2"/>
      <c r="W50" s="2"/>
      <c r="X50" s="2"/>
    </row>
    <row r="51" spans="1:24" ht="15.75" customHeight="1">
      <c r="A51" s="2"/>
      <c r="B51" s="2"/>
      <c r="C51" s="2"/>
      <c r="D51" s="2"/>
      <c r="E51" s="2"/>
      <c r="F51" s="2"/>
      <c r="G51" s="2"/>
      <c r="H51" s="2"/>
      <c r="I51" s="2"/>
      <c r="J51" s="2"/>
      <c r="K51" s="2"/>
      <c r="L51" s="2"/>
      <c r="M51" s="2"/>
      <c r="N51" s="2"/>
      <c r="O51" s="2"/>
      <c r="P51" s="2"/>
      <c r="Q51" s="2"/>
      <c r="R51" s="2"/>
      <c r="S51" s="2"/>
      <c r="T51" s="2"/>
      <c r="U51" s="2"/>
      <c r="V51" s="2"/>
      <c r="W51" s="2"/>
      <c r="X51" s="2"/>
    </row>
    <row r="52" spans="1:24" ht="15.75" customHeight="1">
      <c r="A52" s="2"/>
      <c r="B52" s="2"/>
      <c r="C52" s="2"/>
      <c r="D52" s="2"/>
      <c r="E52" s="2"/>
      <c r="F52" s="2"/>
      <c r="G52" s="2"/>
      <c r="H52" s="2"/>
      <c r="I52" s="2"/>
      <c r="J52" s="2"/>
      <c r="K52" s="2"/>
      <c r="L52" s="2"/>
      <c r="M52" s="2"/>
      <c r="N52" s="2"/>
      <c r="O52" s="2"/>
      <c r="P52" s="2"/>
      <c r="Q52" s="2"/>
      <c r="R52" s="2"/>
      <c r="S52" s="2"/>
      <c r="T52" s="2"/>
      <c r="U52" s="2"/>
      <c r="V52" s="2"/>
      <c r="W52" s="2"/>
      <c r="X52" s="2"/>
    </row>
    <row r="53" spans="1:24" ht="15.75" customHeight="1">
      <c r="A53" s="2"/>
      <c r="B53" s="2"/>
      <c r="C53" s="2"/>
      <c r="D53" s="2"/>
      <c r="E53" s="2"/>
      <c r="F53" s="2"/>
      <c r="G53" s="2"/>
      <c r="H53" s="2"/>
      <c r="I53" s="2"/>
      <c r="J53" s="2"/>
      <c r="K53" s="2"/>
      <c r="L53" s="2"/>
      <c r="M53" s="2"/>
      <c r="N53" s="2"/>
      <c r="O53" s="2"/>
      <c r="P53" s="2"/>
      <c r="Q53" s="2"/>
      <c r="R53" s="2"/>
      <c r="S53" s="2"/>
      <c r="T53" s="2"/>
      <c r="U53" s="2"/>
      <c r="V53" s="2"/>
      <c r="W53" s="2"/>
      <c r="X53" s="2"/>
    </row>
    <row r="54" spans="1:24" ht="15.75" customHeight="1">
      <c r="A54" s="2"/>
      <c r="B54" s="2"/>
      <c r="C54" s="2"/>
      <c r="D54" s="2"/>
      <c r="E54" s="2"/>
      <c r="F54" s="2"/>
      <c r="G54" s="2"/>
      <c r="H54" s="2"/>
      <c r="I54" s="2"/>
      <c r="J54" s="2"/>
      <c r="K54" s="2"/>
      <c r="L54" s="2"/>
      <c r="M54" s="2"/>
      <c r="N54" s="2"/>
      <c r="O54" s="2"/>
      <c r="P54" s="2"/>
      <c r="Q54" s="2"/>
      <c r="R54" s="2"/>
      <c r="S54" s="2"/>
      <c r="T54" s="2"/>
      <c r="U54" s="2"/>
      <c r="V54" s="2"/>
      <c r="W54" s="2"/>
      <c r="X54" s="2"/>
    </row>
    <row r="55" spans="1:24" ht="15.75" customHeight="1">
      <c r="A55" s="2"/>
      <c r="B55" s="2"/>
      <c r="C55" s="2"/>
      <c r="D55" s="2"/>
      <c r="E55" s="2"/>
      <c r="F55" s="2"/>
      <c r="G55" s="2"/>
      <c r="H55" s="2"/>
      <c r="I55" s="2"/>
      <c r="J55" s="2"/>
      <c r="K55" s="2"/>
      <c r="L55" s="2"/>
      <c r="M55" s="2"/>
      <c r="N55" s="2"/>
      <c r="O55" s="2"/>
      <c r="P55" s="2"/>
      <c r="Q55" s="2"/>
      <c r="R55" s="2"/>
      <c r="S55" s="2"/>
      <c r="T55" s="2"/>
      <c r="U55" s="2"/>
      <c r="V55" s="2"/>
      <c r="W55" s="2"/>
      <c r="X55" s="2"/>
    </row>
    <row r="56" spans="1:24" ht="15.75" customHeight="1">
      <c r="A56" s="2"/>
      <c r="B56" s="2"/>
      <c r="C56" s="2"/>
      <c r="D56" s="2"/>
      <c r="E56" s="2"/>
      <c r="F56" s="2"/>
      <c r="G56" s="2"/>
      <c r="H56" s="2"/>
      <c r="I56" s="2"/>
      <c r="J56" s="2"/>
      <c r="K56" s="2"/>
      <c r="L56" s="2"/>
      <c r="M56" s="2"/>
      <c r="N56" s="2"/>
      <c r="O56" s="2"/>
      <c r="P56" s="2"/>
      <c r="Q56" s="2"/>
      <c r="R56" s="2"/>
      <c r="S56" s="2"/>
      <c r="T56" s="2"/>
      <c r="U56" s="2"/>
      <c r="V56" s="2"/>
      <c r="W56" s="2"/>
      <c r="X56" s="2"/>
    </row>
    <row r="57" spans="1:24" ht="15.75" customHeight="1">
      <c r="A57" s="2"/>
      <c r="B57" s="2"/>
      <c r="C57" s="2"/>
      <c r="D57" s="2"/>
      <c r="E57" s="2"/>
      <c r="F57" s="2"/>
      <c r="G57" s="2"/>
      <c r="H57" s="2"/>
      <c r="I57" s="2"/>
      <c r="J57" s="2"/>
      <c r="K57" s="2"/>
      <c r="L57" s="2"/>
      <c r="M57" s="2"/>
      <c r="N57" s="2"/>
      <c r="O57" s="2"/>
      <c r="P57" s="2"/>
      <c r="Q57" s="2"/>
      <c r="R57" s="2"/>
      <c r="S57" s="2"/>
      <c r="T57" s="2"/>
      <c r="U57" s="2"/>
      <c r="V57" s="2"/>
      <c r="W57" s="2"/>
      <c r="X57" s="2"/>
    </row>
    <row r="58" spans="1:24" ht="15.75" customHeight="1">
      <c r="A58" s="2"/>
      <c r="B58" s="2"/>
      <c r="C58" s="2"/>
      <c r="D58" s="2"/>
      <c r="E58" s="2"/>
      <c r="F58" s="2"/>
      <c r="G58" s="2"/>
      <c r="H58" s="2"/>
      <c r="I58" s="2"/>
      <c r="J58" s="2"/>
      <c r="K58" s="2"/>
      <c r="L58" s="2"/>
      <c r="M58" s="2"/>
      <c r="N58" s="2"/>
      <c r="O58" s="2"/>
      <c r="P58" s="2"/>
      <c r="Q58" s="2"/>
      <c r="R58" s="2"/>
      <c r="S58" s="2"/>
      <c r="T58" s="2"/>
      <c r="U58" s="2"/>
      <c r="V58" s="2"/>
      <c r="W58" s="2"/>
      <c r="X58" s="2"/>
    </row>
    <row r="59" spans="1:24" ht="15.75" customHeight="1">
      <c r="A59" s="2"/>
      <c r="B59" s="2"/>
      <c r="C59" s="2"/>
      <c r="D59" s="2"/>
      <c r="E59" s="2"/>
      <c r="F59" s="2"/>
      <c r="G59" s="2"/>
      <c r="H59" s="2"/>
      <c r="I59" s="2"/>
      <c r="J59" s="2"/>
      <c r="K59" s="2"/>
      <c r="L59" s="2"/>
      <c r="M59" s="2"/>
      <c r="N59" s="2"/>
      <c r="O59" s="2"/>
      <c r="P59" s="2"/>
      <c r="Q59" s="2"/>
      <c r="R59" s="2"/>
      <c r="S59" s="2"/>
      <c r="T59" s="2"/>
      <c r="U59" s="2"/>
      <c r="V59" s="2"/>
      <c r="W59" s="2"/>
      <c r="X59" s="2"/>
    </row>
    <row r="60" spans="1:24" ht="15.75" customHeight="1">
      <c r="A60" s="2"/>
      <c r="B60" s="2"/>
      <c r="C60" s="2"/>
      <c r="D60" s="2"/>
      <c r="E60" s="2"/>
      <c r="F60" s="2"/>
      <c r="G60" s="2"/>
      <c r="H60" s="2"/>
      <c r="I60" s="2"/>
      <c r="J60" s="2"/>
      <c r="K60" s="2"/>
      <c r="L60" s="2"/>
      <c r="M60" s="2"/>
      <c r="N60" s="2"/>
      <c r="O60" s="2"/>
      <c r="P60" s="2"/>
      <c r="Q60" s="2"/>
      <c r="R60" s="2"/>
      <c r="S60" s="2"/>
      <c r="T60" s="2"/>
      <c r="U60" s="2"/>
      <c r="V60" s="2"/>
      <c r="W60" s="2"/>
      <c r="X60" s="2"/>
    </row>
    <row r="61" spans="1:24" ht="15.75" customHeight="1">
      <c r="A61" s="2"/>
      <c r="B61" s="2"/>
      <c r="C61" s="2"/>
      <c r="D61" s="2"/>
      <c r="E61" s="2"/>
      <c r="F61" s="2"/>
      <c r="G61" s="2"/>
      <c r="H61" s="2"/>
      <c r="I61" s="2"/>
      <c r="J61" s="2"/>
      <c r="K61" s="2"/>
      <c r="L61" s="2"/>
      <c r="M61" s="2"/>
      <c r="N61" s="2"/>
      <c r="O61" s="2"/>
      <c r="P61" s="2"/>
      <c r="Q61" s="2"/>
      <c r="R61" s="2"/>
      <c r="S61" s="2"/>
      <c r="T61" s="2"/>
      <c r="U61" s="2"/>
      <c r="V61" s="2"/>
      <c r="W61" s="2"/>
      <c r="X61" s="2"/>
    </row>
    <row r="62" spans="1:24" ht="15.75" customHeight="1">
      <c r="A62" s="2"/>
      <c r="B62" s="2"/>
      <c r="C62" s="2"/>
      <c r="D62" s="2"/>
      <c r="E62" s="2"/>
      <c r="F62" s="2"/>
      <c r="G62" s="2"/>
      <c r="H62" s="2"/>
      <c r="I62" s="2"/>
      <c r="J62" s="2"/>
      <c r="K62" s="2"/>
      <c r="L62" s="2"/>
      <c r="M62" s="2"/>
      <c r="N62" s="2"/>
      <c r="O62" s="2"/>
      <c r="P62" s="2"/>
      <c r="Q62" s="2"/>
      <c r="R62" s="2"/>
      <c r="S62" s="2"/>
      <c r="T62" s="2"/>
      <c r="U62" s="2"/>
      <c r="V62" s="2"/>
      <c r="W62" s="2"/>
      <c r="X62" s="2"/>
    </row>
    <row r="63" spans="1:24" ht="15.75" customHeight="1">
      <c r="A63" s="2"/>
      <c r="B63" s="2"/>
      <c r="C63" s="2"/>
      <c r="D63" s="2"/>
      <c r="E63" s="2"/>
      <c r="F63" s="2"/>
      <c r="G63" s="2"/>
      <c r="H63" s="2"/>
      <c r="I63" s="2"/>
      <c r="J63" s="2"/>
      <c r="K63" s="2"/>
      <c r="L63" s="2"/>
      <c r="M63" s="2"/>
      <c r="N63" s="2"/>
      <c r="O63" s="2"/>
      <c r="P63" s="2"/>
      <c r="Q63" s="2"/>
      <c r="R63" s="2"/>
      <c r="S63" s="2"/>
      <c r="T63" s="2"/>
      <c r="U63" s="2"/>
      <c r="V63" s="2"/>
      <c r="W63" s="2"/>
      <c r="X63" s="2"/>
    </row>
    <row r="64" spans="1:24" ht="15.75" customHeight="1">
      <c r="A64" s="2"/>
      <c r="B64" s="2"/>
      <c r="C64" s="2"/>
      <c r="D64" s="2"/>
      <c r="E64" s="2"/>
      <c r="F64" s="2"/>
      <c r="G64" s="2"/>
      <c r="H64" s="2"/>
      <c r="I64" s="2"/>
      <c r="J64" s="2"/>
      <c r="K64" s="2"/>
      <c r="L64" s="2"/>
      <c r="M64" s="2"/>
      <c r="N64" s="2"/>
      <c r="O64" s="2"/>
      <c r="P64" s="2"/>
      <c r="Q64" s="2"/>
      <c r="R64" s="2"/>
      <c r="S64" s="2"/>
      <c r="T64" s="2"/>
      <c r="U64" s="2"/>
      <c r="V64" s="2"/>
      <c r="W64" s="2"/>
      <c r="X64" s="2"/>
    </row>
    <row r="65" spans="1:24" ht="15.75" customHeight="1">
      <c r="A65" s="2"/>
      <c r="B65" s="2"/>
      <c r="C65" s="2"/>
      <c r="D65" s="2"/>
      <c r="E65" s="2"/>
      <c r="F65" s="2"/>
      <c r="G65" s="2"/>
      <c r="H65" s="2"/>
      <c r="I65" s="2"/>
      <c r="J65" s="2"/>
      <c r="K65" s="2"/>
      <c r="L65" s="2"/>
      <c r="M65" s="2"/>
      <c r="N65" s="2"/>
      <c r="O65" s="2"/>
      <c r="P65" s="2"/>
      <c r="Q65" s="2"/>
      <c r="R65" s="2"/>
      <c r="S65" s="2"/>
      <c r="T65" s="2"/>
      <c r="U65" s="2"/>
      <c r="V65" s="2"/>
      <c r="W65" s="2"/>
      <c r="X65" s="2"/>
    </row>
    <row r="66" spans="1:24" ht="15.75" customHeight="1">
      <c r="A66" s="2"/>
      <c r="B66" s="2"/>
      <c r="C66" s="2"/>
      <c r="D66" s="2"/>
      <c r="E66" s="2"/>
      <c r="F66" s="2"/>
      <c r="G66" s="2"/>
      <c r="H66" s="2"/>
      <c r="I66" s="2"/>
      <c r="J66" s="2"/>
      <c r="K66" s="2"/>
      <c r="L66" s="2"/>
      <c r="M66" s="2"/>
      <c r="N66" s="2"/>
      <c r="O66" s="2"/>
      <c r="P66" s="2"/>
      <c r="Q66" s="2"/>
      <c r="R66" s="2"/>
      <c r="S66" s="2"/>
      <c r="T66" s="2"/>
      <c r="U66" s="2"/>
      <c r="V66" s="2"/>
      <c r="W66" s="2"/>
      <c r="X66" s="2"/>
    </row>
    <row r="67" spans="1:24" ht="15.75" customHeight="1">
      <c r="A67" s="2"/>
      <c r="B67" s="2"/>
      <c r="C67" s="2"/>
      <c r="D67" s="2"/>
      <c r="E67" s="2"/>
      <c r="F67" s="2"/>
      <c r="G67" s="2"/>
      <c r="H67" s="2"/>
      <c r="I67" s="2"/>
      <c r="J67" s="2"/>
      <c r="K67" s="2"/>
      <c r="L67" s="2"/>
      <c r="M67" s="2"/>
      <c r="N67" s="2"/>
      <c r="O67" s="2"/>
      <c r="P67" s="2"/>
      <c r="Q67" s="2"/>
      <c r="R67" s="2"/>
      <c r="S67" s="2"/>
      <c r="T67" s="2"/>
      <c r="U67" s="2"/>
      <c r="V67" s="2"/>
      <c r="W67" s="2"/>
      <c r="X67" s="2"/>
    </row>
    <row r="68" spans="1:24" ht="15.75" customHeight="1">
      <c r="A68" s="2"/>
      <c r="B68" s="2"/>
      <c r="C68" s="2"/>
      <c r="D68" s="2"/>
      <c r="E68" s="2"/>
      <c r="F68" s="2"/>
      <c r="G68" s="2"/>
      <c r="H68" s="2"/>
      <c r="I68" s="2"/>
      <c r="J68" s="2"/>
      <c r="K68" s="2"/>
      <c r="L68" s="2"/>
      <c r="M68" s="2"/>
      <c r="N68" s="2"/>
      <c r="O68" s="2"/>
      <c r="P68" s="2"/>
      <c r="Q68" s="2"/>
      <c r="R68" s="2"/>
      <c r="S68" s="2"/>
      <c r="T68" s="2"/>
      <c r="U68" s="2"/>
      <c r="V68" s="2"/>
      <c r="W68" s="2"/>
      <c r="X68" s="2"/>
    </row>
    <row r="69" spans="1:24" ht="15.75" customHeight="1">
      <c r="A69" s="2"/>
      <c r="B69" s="2"/>
      <c r="C69" s="2"/>
      <c r="D69" s="2"/>
      <c r="E69" s="2"/>
      <c r="F69" s="2"/>
      <c r="G69" s="2"/>
      <c r="H69" s="2"/>
      <c r="I69" s="2"/>
      <c r="J69" s="2"/>
      <c r="K69" s="2"/>
      <c r="L69" s="2"/>
      <c r="M69" s="2"/>
      <c r="N69" s="2"/>
      <c r="O69" s="2"/>
      <c r="P69" s="2"/>
      <c r="Q69" s="2"/>
      <c r="R69" s="2"/>
      <c r="S69" s="2"/>
      <c r="T69" s="2"/>
      <c r="U69" s="2"/>
      <c r="V69" s="2"/>
      <c r="W69" s="2"/>
      <c r="X69" s="2"/>
    </row>
    <row r="70" spans="1:24" ht="15.75" customHeight="1">
      <c r="A70" s="2"/>
      <c r="B70" s="2"/>
      <c r="C70" s="2"/>
      <c r="D70" s="2"/>
      <c r="E70" s="2"/>
      <c r="F70" s="2"/>
      <c r="G70" s="2"/>
      <c r="H70" s="2"/>
      <c r="I70" s="2"/>
      <c r="J70" s="2"/>
      <c r="K70" s="2"/>
      <c r="L70" s="2"/>
      <c r="M70" s="2"/>
      <c r="N70" s="2"/>
      <c r="O70" s="2"/>
      <c r="P70" s="2"/>
      <c r="Q70" s="2"/>
      <c r="R70" s="2"/>
      <c r="S70" s="2"/>
      <c r="T70" s="2"/>
      <c r="U70" s="2"/>
      <c r="V70" s="2"/>
      <c r="W70" s="2"/>
      <c r="X70" s="2"/>
    </row>
    <row r="71" spans="1:24" ht="15.75" customHeight="1">
      <c r="A71" s="2"/>
      <c r="B71" s="2"/>
      <c r="C71" s="2"/>
      <c r="D71" s="2"/>
      <c r="E71" s="2"/>
      <c r="F71" s="2"/>
      <c r="G71" s="2"/>
      <c r="H71" s="2"/>
      <c r="I71" s="2"/>
      <c r="J71" s="2"/>
      <c r="K71" s="2"/>
      <c r="L71" s="2"/>
      <c r="M71" s="2"/>
      <c r="N71" s="2"/>
      <c r="O71" s="2"/>
      <c r="P71" s="2"/>
      <c r="Q71" s="2"/>
      <c r="R71" s="2"/>
      <c r="S71" s="2"/>
      <c r="T71" s="2"/>
      <c r="U71" s="2"/>
      <c r="V71" s="2"/>
      <c r="W71" s="2"/>
      <c r="X71" s="2"/>
    </row>
    <row r="72" spans="1:24" ht="15.75" customHeight="1">
      <c r="A72" s="2"/>
      <c r="B72" s="2"/>
      <c r="C72" s="2"/>
      <c r="D72" s="2"/>
      <c r="E72" s="2"/>
      <c r="F72" s="2"/>
      <c r="G72" s="2"/>
      <c r="H72" s="2"/>
      <c r="I72" s="2"/>
      <c r="J72" s="2"/>
      <c r="K72" s="2"/>
      <c r="L72" s="2"/>
      <c r="M72" s="2"/>
      <c r="N72" s="2"/>
      <c r="O72" s="2"/>
      <c r="P72" s="2"/>
      <c r="Q72" s="2"/>
      <c r="R72" s="2"/>
      <c r="S72" s="2"/>
      <c r="T72" s="2"/>
      <c r="U72" s="2"/>
      <c r="V72" s="2"/>
      <c r="W72" s="2"/>
      <c r="X72" s="2"/>
    </row>
    <row r="73" spans="1:24" ht="15.75" customHeight="1">
      <c r="A73" s="2"/>
      <c r="B73" s="2"/>
      <c r="C73" s="2"/>
      <c r="D73" s="2"/>
      <c r="E73" s="2"/>
      <c r="F73" s="2"/>
      <c r="G73" s="2"/>
      <c r="H73" s="2"/>
      <c r="I73" s="2"/>
      <c r="J73" s="2"/>
      <c r="K73" s="2"/>
      <c r="L73" s="2"/>
      <c r="M73" s="2"/>
      <c r="N73" s="2"/>
      <c r="O73" s="2"/>
      <c r="P73" s="2"/>
      <c r="Q73" s="2"/>
      <c r="R73" s="2"/>
      <c r="S73" s="2"/>
      <c r="T73" s="2"/>
      <c r="U73" s="2"/>
      <c r="V73" s="2"/>
      <c r="W73" s="2"/>
      <c r="X73" s="2"/>
    </row>
    <row r="74" spans="1:24" ht="15.75" customHeight="1">
      <c r="A74" s="2"/>
      <c r="B74" s="2"/>
      <c r="C74" s="2"/>
      <c r="D74" s="2"/>
      <c r="E74" s="2"/>
      <c r="F74" s="2"/>
      <c r="G74" s="2"/>
      <c r="H74" s="2"/>
      <c r="I74" s="2"/>
      <c r="J74" s="2"/>
      <c r="K74" s="2"/>
      <c r="L74" s="2"/>
      <c r="M74" s="2"/>
      <c r="N74" s="2"/>
      <c r="O74" s="2"/>
      <c r="P74" s="2"/>
      <c r="Q74" s="2"/>
      <c r="R74" s="2"/>
      <c r="S74" s="2"/>
      <c r="T74" s="2"/>
      <c r="U74" s="2"/>
      <c r="V74" s="2"/>
      <c r="W74" s="2"/>
      <c r="X74" s="2"/>
    </row>
    <row r="75" spans="1:24" ht="15.75" customHeight="1">
      <c r="A75" s="2"/>
      <c r="B75" s="2"/>
      <c r="C75" s="2"/>
      <c r="D75" s="2"/>
      <c r="E75" s="2"/>
      <c r="F75" s="2"/>
      <c r="G75" s="2"/>
      <c r="H75" s="2"/>
      <c r="I75" s="2"/>
      <c r="J75" s="2"/>
      <c r="K75" s="2"/>
      <c r="L75" s="2"/>
      <c r="M75" s="2"/>
      <c r="N75" s="2"/>
      <c r="O75" s="2"/>
      <c r="P75" s="2"/>
      <c r="Q75" s="2"/>
      <c r="R75" s="2"/>
      <c r="S75" s="2"/>
      <c r="T75" s="2"/>
      <c r="U75" s="2"/>
      <c r="V75" s="2"/>
      <c r="W75" s="2"/>
      <c r="X75" s="2"/>
    </row>
    <row r="76" spans="1:24" ht="15.75" customHeight="1">
      <c r="A76" s="2"/>
      <c r="B76" s="2"/>
      <c r="C76" s="2"/>
      <c r="D76" s="2"/>
      <c r="E76" s="2"/>
      <c r="F76" s="2"/>
      <c r="G76" s="2"/>
      <c r="H76" s="2"/>
      <c r="I76" s="2"/>
      <c r="J76" s="2"/>
      <c r="K76" s="2"/>
      <c r="L76" s="2"/>
      <c r="M76" s="2"/>
      <c r="N76" s="2"/>
      <c r="O76" s="2"/>
      <c r="P76" s="2"/>
      <c r="Q76" s="2"/>
      <c r="R76" s="2"/>
      <c r="S76" s="2"/>
      <c r="T76" s="2"/>
      <c r="U76" s="2"/>
      <c r="V76" s="2"/>
      <c r="W76" s="2"/>
      <c r="X76" s="2"/>
    </row>
    <row r="77" spans="1:24" ht="15.75" customHeight="1">
      <c r="A77" s="2"/>
      <c r="B77" s="2"/>
      <c r="C77" s="2"/>
      <c r="D77" s="2"/>
      <c r="E77" s="2"/>
      <c r="F77" s="2"/>
      <c r="G77" s="2"/>
      <c r="H77" s="2"/>
      <c r="I77" s="2"/>
      <c r="J77" s="2"/>
      <c r="K77" s="2"/>
      <c r="L77" s="2"/>
      <c r="M77" s="2"/>
      <c r="N77" s="2"/>
      <c r="O77" s="2"/>
      <c r="P77" s="2"/>
      <c r="Q77" s="2"/>
      <c r="R77" s="2"/>
      <c r="S77" s="2"/>
      <c r="T77" s="2"/>
      <c r="U77" s="2"/>
      <c r="V77" s="2"/>
      <c r="W77" s="2"/>
      <c r="X77" s="2"/>
    </row>
    <row r="78" spans="1:24" ht="15.75" customHeight="1">
      <c r="A78" s="2"/>
      <c r="B78" s="2"/>
      <c r="C78" s="2"/>
      <c r="D78" s="2"/>
      <c r="E78" s="2"/>
      <c r="F78" s="2"/>
      <c r="G78" s="2"/>
      <c r="H78" s="2"/>
      <c r="I78" s="2"/>
      <c r="J78" s="2"/>
      <c r="K78" s="2"/>
      <c r="L78" s="2"/>
      <c r="M78" s="2"/>
      <c r="N78" s="2"/>
      <c r="O78" s="2"/>
      <c r="P78" s="2"/>
      <c r="Q78" s="2"/>
      <c r="R78" s="2"/>
      <c r="S78" s="2"/>
      <c r="T78" s="2"/>
      <c r="U78" s="2"/>
      <c r="V78" s="2"/>
      <c r="W78" s="2"/>
      <c r="X78" s="2"/>
    </row>
    <row r="79" spans="1:24" ht="15.75" customHeight="1">
      <c r="A79" s="2"/>
      <c r="B79" s="2"/>
      <c r="C79" s="2"/>
      <c r="D79" s="2"/>
      <c r="E79" s="2"/>
      <c r="F79" s="2"/>
      <c r="G79" s="2"/>
      <c r="H79" s="2"/>
      <c r="I79" s="2"/>
      <c r="J79" s="2"/>
      <c r="K79" s="2"/>
      <c r="L79" s="2"/>
      <c r="M79" s="2"/>
      <c r="N79" s="2"/>
      <c r="O79" s="2"/>
      <c r="P79" s="2"/>
      <c r="Q79" s="2"/>
      <c r="R79" s="2"/>
      <c r="S79" s="2"/>
      <c r="T79" s="2"/>
      <c r="U79" s="2"/>
      <c r="V79" s="2"/>
      <c r="W79" s="2"/>
      <c r="X79" s="2"/>
    </row>
    <row r="80" spans="1:24" ht="15.75" customHeight="1">
      <c r="A80" s="2"/>
      <c r="B80" s="2"/>
      <c r="C80" s="2"/>
      <c r="D80" s="2"/>
      <c r="E80" s="2"/>
      <c r="F80" s="2"/>
      <c r="G80" s="2"/>
      <c r="H80" s="2"/>
      <c r="I80" s="2"/>
      <c r="J80" s="2"/>
      <c r="K80" s="2"/>
      <c r="L80" s="2"/>
      <c r="M80" s="2"/>
      <c r="N80" s="2"/>
      <c r="O80" s="2"/>
      <c r="P80" s="2"/>
      <c r="Q80" s="2"/>
      <c r="R80" s="2"/>
      <c r="S80" s="2"/>
      <c r="T80" s="2"/>
      <c r="U80" s="2"/>
      <c r="V80" s="2"/>
      <c r="W80" s="2"/>
      <c r="X80" s="2"/>
    </row>
    <row r="81" spans="1:24" ht="15.75" customHeight="1">
      <c r="A81" s="2"/>
      <c r="B81" s="2"/>
      <c r="C81" s="2"/>
      <c r="D81" s="2"/>
      <c r="E81" s="2"/>
      <c r="F81" s="2"/>
      <c r="G81" s="2"/>
      <c r="H81" s="2"/>
      <c r="I81" s="2"/>
      <c r="J81" s="2"/>
      <c r="K81" s="2"/>
      <c r="L81" s="2"/>
      <c r="M81" s="2"/>
      <c r="N81" s="2"/>
      <c r="O81" s="2"/>
      <c r="P81" s="2"/>
      <c r="Q81" s="2"/>
      <c r="R81" s="2"/>
      <c r="S81" s="2"/>
      <c r="T81" s="2"/>
      <c r="U81" s="2"/>
      <c r="V81" s="2"/>
      <c r="W81" s="2"/>
      <c r="X81" s="2"/>
    </row>
    <row r="82" spans="1:24" ht="15.75" customHeight="1">
      <c r="A82" s="2"/>
      <c r="B82" s="2"/>
      <c r="C82" s="2"/>
      <c r="D82" s="2"/>
      <c r="E82" s="2"/>
      <c r="F82" s="2"/>
      <c r="G82" s="2"/>
      <c r="H82" s="2"/>
      <c r="I82" s="2"/>
      <c r="J82" s="2"/>
      <c r="K82" s="2"/>
      <c r="L82" s="2"/>
      <c r="M82" s="2"/>
      <c r="N82" s="2"/>
      <c r="O82" s="2"/>
      <c r="P82" s="2"/>
      <c r="Q82" s="2"/>
      <c r="R82" s="2"/>
      <c r="S82" s="2"/>
      <c r="T82" s="2"/>
      <c r="U82" s="2"/>
      <c r="V82" s="2"/>
      <c r="W82" s="2"/>
      <c r="X82" s="2"/>
    </row>
    <row r="83" spans="1:24" ht="15.75" customHeight="1">
      <c r="A83" s="2"/>
      <c r="B83" s="2"/>
      <c r="C83" s="2"/>
      <c r="D83" s="2"/>
      <c r="E83" s="2"/>
      <c r="F83" s="2"/>
      <c r="G83" s="2"/>
      <c r="H83" s="2"/>
      <c r="I83" s="2"/>
      <c r="J83" s="2"/>
      <c r="K83" s="2"/>
      <c r="L83" s="2"/>
      <c r="M83" s="2"/>
      <c r="N83" s="2"/>
      <c r="O83" s="2"/>
      <c r="P83" s="2"/>
      <c r="Q83" s="2"/>
      <c r="R83" s="2"/>
      <c r="S83" s="2"/>
      <c r="T83" s="2"/>
      <c r="U83" s="2"/>
      <c r="V83" s="2"/>
      <c r="W83" s="2"/>
      <c r="X83" s="2"/>
    </row>
    <row r="84" spans="1:24" ht="15.75" customHeight="1">
      <c r="A84" s="2"/>
      <c r="B84" s="2"/>
      <c r="C84" s="2"/>
      <c r="D84" s="2"/>
      <c r="E84" s="2"/>
      <c r="F84" s="2"/>
      <c r="G84" s="2"/>
      <c r="H84" s="2"/>
      <c r="I84" s="2"/>
      <c r="J84" s="2"/>
      <c r="K84" s="2"/>
      <c r="L84" s="2"/>
      <c r="M84" s="2"/>
      <c r="N84" s="2"/>
      <c r="O84" s="2"/>
      <c r="P84" s="2"/>
      <c r="Q84" s="2"/>
      <c r="R84" s="2"/>
      <c r="S84" s="2"/>
      <c r="T84" s="2"/>
      <c r="U84" s="2"/>
      <c r="V84" s="2"/>
      <c r="W84" s="2"/>
      <c r="X84" s="2"/>
    </row>
    <row r="85" spans="1:24" ht="15.75" customHeight="1">
      <c r="A85" s="2"/>
      <c r="B85" s="2"/>
      <c r="C85" s="2"/>
      <c r="D85" s="2"/>
      <c r="E85" s="2"/>
      <c r="F85" s="2"/>
      <c r="G85" s="2"/>
      <c r="H85" s="2"/>
      <c r="I85" s="2"/>
      <c r="J85" s="2"/>
      <c r="K85" s="2"/>
      <c r="L85" s="2"/>
      <c r="M85" s="2"/>
      <c r="N85" s="2"/>
      <c r="O85" s="2"/>
      <c r="P85" s="2"/>
      <c r="Q85" s="2"/>
      <c r="R85" s="2"/>
      <c r="S85" s="2"/>
      <c r="T85" s="2"/>
      <c r="U85" s="2"/>
      <c r="V85" s="2"/>
      <c r="W85" s="2"/>
      <c r="X85" s="2"/>
    </row>
    <row r="86" spans="1:24" ht="15.75" customHeight="1">
      <c r="A86" s="2"/>
      <c r="B86" s="2"/>
      <c r="C86" s="2"/>
      <c r="D86" s="2"/>
      <c r="E86" s="2"/>
      <c r="F86" s="2"/>
      <c r="G86" s="2"/>
      <c r="H86" s="2"/>
      <c r="I86" s="2"/>
      <c r="J86" s="2"/>
      <c r="K86" s="2"/>
      <c r="L86" s="2"/>
      <c r="M86" s="2"/>
      <c r="N86" s="2"/>
      <c r="O86" s="2"/>
      <c r="P86" s="2"/>
      <c r="Q86" s="2"/>
      <c r="R86" s="2"/>
      <c r="S86" s="2"/>
      <c r="T86" s="2"/>
      <c r="U86" s="2"/>
      <c r="V86" s="2"/>
      <c r="W86" s="2"/>
      <c r="X86" s="2"/>
    </row>
    <row r="87" spans="1:24" ht="15.75" customHeight="1">
      <c r="A87" s="2"/>
      <c r="B87" s="2"/>
      <c r="C87" s="2"/>
      <c r="D87" s="2"/>
      <c r="E87" s="2"/>
      <c r="F87" s="2"/>
      <c r="G87" s="2"/>
      <c r="H87" s="2"/>
      <c r="I87" s="2"/>
      <c r="J87" s="2"/>
      <c r="K87" s="2"/>
      <c r="L87" s="2"/>
      <c r="M87" s="2"/>
      <c r="N87" s="2"/>
      <c r="O87" s="2"/>
      <c r="P87" s="2"/>
      <c r="Q87" s="2"/>
      <c r="R87" s="2"/>
      <c r="S87" s="2"/>
      <c r="T87" s="2"/>
      <c r="U87" s="2"/>
      <c r="V87" s="2"/>
      <c r="W87" s="2"/>
      <c r="X87" s="2"/>
    </row>
    <row r="88" spans="1:24" ht="15.75" customHeight="1">
      <c r="A88" s="2"/>
      <c r="B88" s="2"/>
      <c r="C88" s="2"/>
      <c r="D88" s="2"/>
      <c r="E88" s="2"/>
      <c r="F88" s="2"/>
      <c r="G88" s="2"/>
      <c r="H88" s="2"/>
      <c r="I88" s="2"/>
      <c r="J88" s="2"/>
      <c r="K88" s="2"/>
      <c r="L88" s="2"/>
      <c r="M88" s="2"/>
      <c r="N88" s="2"/>
      <c r="O88" s="2"/>
      <c r="P88" s="2"/>
      <c r="Q88" s="2"/>
      <c r="R88" s="2"/>
      <c r="S88" s="2"/>
      <c r="T88" s="2"/>
      <c r="U88" s="2"/>
      <c r="V88" s="2"/>
      <c r="W88" s="2"/>
      <c r="X88" s="2"/>
    </row>
    <row r="89" spans="1:24" ht="15.75" customHeight="1">
      <c r="A89" s="2"/>
      <c r="B89" s="2"/>
      <c r="C89" s="2"/>
      <c r="D89" s="2"/>
      <c r="E89" s="2"/>
      <c r="F89" s="2"/>
      <c r="G89" s="2"/>
      <c r="H89" s="2"/>
      <c r="I89" s="2"/>
      <c r="J89" s="2"/>
      <c r="K89" s="2"/>
      <c r="L89" s="2"/>
      <c r="M89" s="2"/>
      <c r="N89" s="2"/>
      <c r="O89" s="2"/>
      <c r="P89" s="2"/>
      <c r="Q89" s="2"/>
      <c r="R89" s="2"/>
      <c r="S89" s="2"/>
      <c r="T89" s="2"/>
      <c r="U89" s="2"/>
      <c r="V89" s="2"/>
      <c r="W89" s="2"/>
      <c r="X89" s="2"/>
    </row>
    <row r="90" spans="1:24" ht="15.75" customHeight="1">
      <c r="A90" s="2"/>
      <c r="B90" s="2"/>
      <c r="C90" s="2"/>
      <c r="D90" s="2"/>
      <c r="E90" s="2"/>
      <c r="F90" s="2"/>
      <c r="G90" s="2"/>
      <c r="H90" s="2"/>
      <c r="I90" s="2"/>
      <c r="J90" s="2"/>
      <c r="K90" s="2"/>
      <c r="L90" s="2"/>
      <c r="M90" s="2"/>
      <c r="N90" s="2"/>
      <c r="O90" s="2"/>
      <c r="P90" s="2"/>
      <c r="Q90" s="2"/>
      <c r="R90" s="2"/>
      <c r="S90" s="2"/>
      <c r="T90" s="2"/>
      <c r="U90" s="2"/>
      <c r="V90" s="2"/>
      <c r="W90" s="2"/>
      <c r="X90" s="2"/>
    </row>
    <row r="91" spans="1:24" ht="15.75" customHeight="1">
      <c r="A91" s="2"/>
      <c r="B91" s="2"/>
      <c r="C91" s="2"/>
      <c r="D91" s="2"/>
      <c r="E91" s="2"/>
      <c r="F91" s="2"/>
      <c r="G91" s="2"/>
      <c r="H91" s="2"/>
      <c r="I91" s="2"/>
      <c r="J91" s="2"/>
      <c r="K91" s="2"/>
      <c r="L91" s="2"/>
      <c r="M91" s="2"/>
      <c r="N91" s="2"/>
      <c r="O91" s="2"/>
      <c r="P91" s="2"/>
      <c r="Q91" s="2"/>
      <c r="R91" s="2"/>
      <c r="S91" s="2"/>
      <c r="T91" s="2"/>
      <c r="U91" s="2"/>
      <c r="V91" s="2"/>
      <c r="W91" s="2"/>
      <c r="X91" s="2"/>
    </row>
    <row r="92" spans="1:24" ht="15.75" customHeight="1">
      <c r="A92" s="2"/>
      <c r="B92" s="2"/>
      <c r="C92" s="2"/>
      <c r="D92" s="2"/>
      <c r="E92" s="2"/>
      <c r="F92" s="2"/>
      <c r="G92" s="2"/>
      <c r="H92" s="2"/>
      <c r="I92" s="2"/>
      <c r="J92" s="2"/>
      <c r="K92" s="2"/>
      <c r="L92" s="2"/>
      <c r="M92" s="2"/>
      <c r="N92" s="2"/>
      <c r="O92" s="2"/>
      <c r="P92" s="2"/>
      <c r="Q92" s="2"/>
      <c r="R92" s="2"/>
      <c r="S92" s="2"/>
      <c r="T92" s="2"/>
      <c r="U92" s="2"/>
      <c r="V92" s="2"/>
      <c r="W92" s="2"/>
      <c r="X92" s="2"/>
    </row>
    <row r="93" spans="1:24" ht="15.75" customHeight="1">
      <c r="A93" s="2"/>
      <c r="B93" s="2"/>
      <c r="C93" s="2"/>
      <c r="D93" s="2"/>
      <c r="E93" s="2"/>
      <c r="F93" s="2"/>
      <c r="G93" s="2"/>
      <c r="H93" s="2"/>
      <c r="I93" s="2"/>
      <c r="J93" s="2"/>
      <c r="K93" s="2"/>
      <c r="L93" s="2"/>
      <c r="M93" s="2"/>
      <c r="N93" s="2"/>
      <c r="O93" s="2"/>
      <c r="P93" s="2"/>
      <c r="Q93" s="2"/>
      <c r="R93" s="2"/>
      <c r="S93" s="2"/>
      <c r="T93" s="2"/>
      <c r="U93" s="2"/>
      <c r="V93" s="2"/>
      <c r="W93" s="2"/>
      <c r="X93" s="2"/>
    </row>
    <row r="94" spans="1:24" ht="15.75" customHeight="1">
      <c r="A94" s="2"/>
      <c r="B94" s="2"/>
      <c r="C94" s="2"/>
      <c r="D94" s="2"/>
      <c r="E94" s="2"/>
      <c r="F94" s="2"/>
      <c r="G94" s="2"/>
      <c r="H94" s="2"/>
      <c r="I94" s="2"/>
      <c r="J94" s="2"/>
      <c r="K94" s="2"/>
      <c r="L94" s="2"/>
      <c r="M94" s="2"/>
      <c r="N94" s="2"/>
      <c r="O94" s="2"/>
      <c r="P94" s="2"/>
      <c r="Q94" s="2"/>
      <c r="R94" s="2"/>
      <c r="S94" s="2"/>
      <c r="T94" s="2"/>
      <c r="U94" s="2"/>
      <c r="V94" s="2"/>
      <c r="W94" s="2"/>
      <c r="X94" s="2"/>
    </row>
    <row r="95" spans="1:24" ht="15.75" customHeight="1">
      <c r="A95" s="2"/>
      <c r="B95" s="2"/>
      <c r="C95" s="2"/>
      <c r="D95" s="2"/>
      <c r="E95" s="2"/>
      <c r="F95" s="2"/>
      <c r="G95" s="2"/>
      <c r="H95" s="2"/>
      <c r="I95" s="2"/>
      <c r="J95" s="2"/>
      <c r="K95" s="2"/>
      <c r="L95" s="2"/>
      <c r="M95" s="2"/>
      <c r="N95" s="2"/>
      <c r="O95" s="2"/>
      <c r="P95" s="2"/>
      <c r="Q95" s="2"/>
      <c r="R95" s="2"/>
      <c r="S95" s="2"/>
      <c r="T95" s="2"/>
      <c r="U95" s="2"/>
      <c r="V95" s="2"/>
      <c r="W95" s="2"/>
      <c r="X95" s="2"/>
    </row>
    <row r="96" spans="1:24" ht="15.75" customHeight="1">
      <c r="A96" s="2"/>
      <c r="B96" s="2"/>
      <c r="C96" s="2"/>
      <c r="D96" s="2"/>
      <c r="E96" s="2"/>
      <c r="F96" s="2"/>
      <c r="G96" s="2"/>
      <c r="H96" s="2"/>
      <c r="I96" s="2"/>
      <c r="J96" s="2"/>
      <c r="K96" s="2"/>
      <c r="L96" s="2"/>
      <c r="M96" s="2"/>
      <c r="N96" s="2"/>
      <c r="O96" s="2"/>
      <c r="P96" s="2"/>
      <c r="Q96" s="2"/>
      <c r="R96" s="2"/>
      <c r="S96" s="2"/>
      <c r="T96" s="2"/>
      <c r="U96" s="2"/>
      <c r="V96" s="2"/>
      <c r="W96" s="2"/>
      <c r="X96" s="2"/>
    </row>
    <row r="97" spans="1:24" ht="15.75" customHeight="1">
      <c r="A97" s="2"/>
      <c r="B97" s="2"/>
      <c r="C97" s="2"/>
      <c r="D97" s="2"/>
      <c r="E97" s="2"/>
      <c r="F97" s="2"/>
      <c r="G97" s="2"/>
      <c r="H97" s="2"/>
      <c r="I97" s="2"/>
      <c r="J97" s="2"/>
      <c r="K97" s="2"/>
      <c r="L97" s="2"/>
      <c r="M97" s="2"/>
      <c r="N97" s="2"/>
      <c r="O97" s="2"/>
      <c r="P97" s="2"/>
      <c r="Q97" s="2"/>
      <c r="R97" s="2"/>
      <c r="S97" s="2"/>
      <c r="T97" s="2"/>
      <c r="U97" s="2"/>
      <c r="V97" s="2"/>
      <c r="W97" s="2"/>
      <c r="X97" s="2"/>
    </row>
    <row r="98" spans="1:24" ht="15.75" customHeight="1">
      <c r="A98" s="2"/>
      <c r="B98" s="2"/>
      <c r="C98" s="2"/>
      <c r="D98" s="2"/>
      <c r="E98" s="2"/>
      <c r="F98" s="2"/>
      <c r="G98" s="2"/>
      <c r="H98" s="2"/>
      <c r="I98" s="2"/>
      <c r="J98" s="2"/>
      <c r="K98" s="2"/>
      <c r="L98" s="2"/>
      <c r="M98" s="2"/>
      <c r="N98" s="2"/>
      <c r="O98" s="2"/>
      <c r="P98" s="2"/>
      <c r="Q98" s="2"/>
      <c r="R98" s="2"/>
      <c r="S98" s="2"/>
      <c r="T98" s="2"/>
      <c r="U98" s="2"/>
      <c r="V98" s="2"/>
      <c r="W98" s="2"/>
      <c r="X98" s="2"/>
    </row>
    <row r="99" spans="1:24" ht="15.75" customHeight="1">
      <c r="A99" s="2"/>
      <c r="B99" s="2"/>
      <c r="C99" s="2"/>
      <c r="D99" s="2"/>
      <c r="E99" s="2"/>
      <c r="F99" s="2"/>
      <c r="G99" s="2"/>
      <c r="H99" s="2"/>
      <c r="I99" s="2"/>
      <c r="J99" s="2"/>
      <c r="K99" s="2"/>
      <c r="L99" s="2"/>
      <c r="M99" s="2"/>
      <c r="N99" s="2"/>
      <c r="O99" s="2"/>
      <c r="P99" s="2"/>
      <c r="Q99" s="2"/>
      <c r="R99" s="2"/>
      <c r="S99" s="2"/>
      <c r="T99" s="2"/>
      <c r="U99" s="2"/>
      <c r="V99" s="2"/>
      <c r="W99" s="2"/>
      <c r="X99" s="2"/>
    </row>
    <row r="100" spans="1:24"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S9" sqref="S9"/>
    </sheetView>
  </sheetViews>
  <sheetFormatPr defaultColWidth="14.44140625" defaultRowHeight="15" customHeight="1"/>
  <cols>
    <col min="1" max="1" width="7.44140625" style="4" bestFit="1" customWidth="1"/>
    <col min="2" max="2" width="8.6640625" style="4" bestFit="1" customWidth="1"/>
    <col min="3" max="3" width="6.77734375" style="4" bestFit="1" customWidth="1"/>
    <col min="4" max="4" width="11" style="4" bestFit="1" customWidth="1"/>
    <col min="5" max="5" width="7.88671875" style="4" bestFit="1" customWidth="1"/>
    <col min="6" max="6" width="6" style="4" bestFit="1" customWidth="1"/>
    <col min="7" max="7" width="10.21875" style="4" bestFit="1" customWidth="1"/>
    <col min="8" max="8" width="12.33203125" style="4" bestFit="1" customWidth="1"/>
    <col min="9" max="9" width="14.77734375" style="4" bestFit="1" customWidth="1"/>
    <col min="10" max="10" width="8.6640625" style="4" customWidth="1"/>
    <col min="11" max="11" width="15" style="4" bestFit="1" customWidth="1"/>
    <col min="12" max="12" width="6.44140625" style="4" bestFit="1" customWidth="1"/>
    <col min="13" max="26" width="8.6640625" style="4" customWidth="1"/>
    <col min="27" max="16384" width="14.44140625" style="4"/>
  </cols>
  <sheetData>
    <row r="1" spans="1:26" ht="14.4">
      <c r="A1" s="4" t="s">
        <v>67</v>
      </c>
      <c r="B1" s="4" t="s">
        <v>68</v>
      </c>
      <c r="C1" s="4" t="s">
        <v>69</v>
      </c>
      <c r="D1" s="4" t="s">
        <v>70</v>
      </c>
      <c r="E1" s="4" t="s">
        <v>71</v>
      </c>
      <c r="F1" s="4" t="s">
        <v>72</v>
      </c>
      <c r="G1" s="4" t="s">
        <v>137</v>
      </c>
      <c r="H1" s="4" t="s">
        <v>138</v>
      </c>
      <c r="I1" s="4" t="s">
        <v>139</v>
      </c>
      <c r="J1" s="2"/>
      <c r="K1" s="12" t="s">
        <v>69</v>
      </c>
      <c r="L1" s="3" t="s">
        <v>81</v>
      </c>
      <c r="M1" s="2"/>
      <c r="N1" s="2"/>
      <c r="O1" s="2"/>
      <c r="P1" s="2"/>
      <c r="Q1" s="2"/>
      <c r="R1" s="2"/>
      <c r="S1" s="2"/>
      <c r="T1" s="2"/>
      <c r="U1" s="2"/>
      <c r="V1" s="2"/>
      <c r="W1" s="2"/>
      <c r="X1" s="2"/>
      <c r="Y1" s="2"/>
      <c r="Z1" s="2"/>
    </row>
    <row r="2" spans="1:26" ht="14.4">
      <c r="A2" s="4">
        <v>2001</v>
      </c>
      <c r="B2" s="4" t="s">
        <v>73</v>
      </c>
      <c r="C2" s="4" t="s">
        <v>74</v>
      </c>
      <c r="D2" s="4" t="s">
        <v>75</v>
      </c>
      <c r="E2" s="4">
        <v>7048</v>
      </c>
      <c r="F2" s="4">
        <v>44927</v>
      </c>
      <c r="G2" s="4">
        <f t="shared" ref="G2:G21" si="0">IF(E2&gt;30000,0.1,IF(E2&gt;15000,0.05,0))</f>
        <v>0</v>
      </c>
      <c r="H2" s="4">
        <f t="shared" ref="H2:H21" si="1">E2*G2</f>
        <v>0</v>
      </c>
      <c r="I2" s="4" t="str">
        <f t="shared" ref="I2:I21" si="2">IF(OR(B2="Printer",B2="Laptop"),"Eligible","Not Eligible")</f>
        <v>Not Eligible</v>
      </c>
      <c r="J2" s="2"/>
      <c r="K2" s="12" t="s">
        <v>68</v>
      </c>
      <c r="L2" s="3" t="s">
        <v>76</v>
      </c>
      <c r="M2" s="2"/>
      <c r="N2" s="2"/>
      <c r="O2" s="2"/>
      <c r="P2" s="2"/>
      <c r="Q2" s="2"/>
      <c r="R2" s="2"/>
      <c r="S2" s="2"/>
      <c r="T2" s="2"/>
      <c r="U2" s="2"/>
      <c r="V2" s="2"/>
      <c r="W2" s="2"/>
      <c r="X2" s="2"/>
      <c r="Y2" s="2"/>
      <c r="Z2" s="2"/>
    </row>
    <row r="3" spans="1:26" ht="14.4">
      <c r="A3" s="4">
        <v>2002</v>
      </c>
      <c r="B3" s="4" t="s">
        <v>76</v>
      </c>
      <c r="C3" s="4" t="s">
        <v>77</v>
      </c>
      <c r="D3" s="4" t="s">
        <v>78</v>
      </c>
      <c r="E3" s="4">
        <v>17428</v>
      </c>
      <c r="F3" s="4">
        <v>44942</v>
      </c>
      <c r="G3" s="4">
        <f t="shared" si="0"/>
        <v>0.05</v>
      </c>
      <c r="H3" s="4">
        <f t="shared" si="1"/>
        <v>871.40000000000009</v>
      </c>
      <c r="I3" s="4" t="str">
        <f t="shared" si="2"/>
        <v>Eligible</v>
      </c>
      <c r="J3" s="2"/>
      <c r="K3" s="12" t="s">
        <v>140</v>
      </c>
      <c r="L3" s="3">
        <f>SUMIFS(E:E,C:C,$L$1,B:B,$L$2)</f>
        <v>25010</v>
      </c>
      <c r="M3" s="2"/>
      <c r="N3" s="2"/>
      <c r="O3" s="2"/>
      <c r="P3" s="2"/>
      <c r="Q3" s="2"/>
      <c r="R3" s="2"/>
      <c r="S3" s="2"/>
      <c r="T3" s="2"/>
      <c r="U3" s="2"/>
      <c r="V3" s="2"/>
      <c r="W3" s="2"/>
      <c r="X3" s="2"/>
      <c r="Y3" s="2"/>
      <c r="Z3" s="2"/>
    </row>
    <row r="4" spans="1:26" ht="14.4">
      <c r="A4" s="4">
        <v>2003</v>
      </c>
      <c r="B4" s="4" t="s">
        <v>79</v>
      </c>
      <c r="C4" s="4" t="s">
        <v>74</v>
      </c>
      <c r="D4" s="4" t="s">
        <v>80</v>
      </c>
      <c r="E4" s="4">
        <v>23672</v>
      </c>
      <c r="F4" s="4">
        <v>44957</v>
      </c>
      <c r="G4" s="4">
        <f t="shared" si="0"/>
        <v>0.05</v>
      </c>
      <c r="H4" s="4">
        <f t="shared" si="1"/>
        <v>1183.6000000000001</v>
      </c>
      <c r="I4" s="4" t="str">
        <f t="shared" si="2"/>
        <v>Not Eligible</v>
      </c>
      <c r="J4" s="2"/>
      <c r="K4" s="2"/>
      <c r="L4" s="2"/>
      <c r="M4" s="2"/>
      <c r="N4" s="2"/>
      <c r="O4" s="2"/>
      <c r="P4" s="2"/>
      <c r="Q4" s="2"/>
      <c r="R4" s="2"/>
      <c r="S4" s="2"/>
      <c r="T4" s="2"/>
      <c r="U4" s="2"/>
      <c r="V4" s="2"/>
      <c r="W4" s="2"/>
      <c r="X4" s="2"/>
      <c r="Y4" s="2"/>
      <c r="Z4" s="2"/>
    </row>
    <row r="5" spans="1:26" ht="14.4">
      <c r="A5" s="4">
        <v>2004</v>
      </c>
      <c r="B5" s="4" t="s">
        <v>76</v>
      </c>
      <c r="C5" s="4" t="s">
        <v>81</v>
      </c>
      <c r="D5" s="4" t="s">
        <v>82</v>
      </c>
      <c r="E5" s="4">
        <v>5264</v>
      </c>
      <c r="F5" s="4">
        <v>44972</v>
      </c>
      <c r="G5" s="4">
        <f t="shared" si="0"/>
        <v>0</v>
      </c>
      <c r="H5" s="4">
        <f t="shared" si="1"/>
        <v>0</v>
      </c>
      <c r="I5" s="4" t="str">
        <f t="shared" si="2"/>
        <v>Eligible</v>
      </c>
      <c r="J5" s="2"/>
      <c r="K5" s="12" t="s">
        <v>141</v>
      </c>
      <c r="L5" s="3">
        <v>2001</v>
      </c>
      <c r="M5" s="2"/>
      <c r="N5" s="2"/>
      <c r="O5" s="2"/>
      <c r="P5" s="2"/>
      <c r="Q5" s="2"/>
      <c r="R5" s="2"/>
      <c r="S5" s="2"/>
      <c r="T5" s="2"/>
      <c r="U5" s="2"/>
      <c r="V5" s="2"/>
      <c r="W5" s="2"/>
      <c r="X5" s="2"/>
      <c r="Y5" s="2"/>
      <c r="Z5" s="2"/>
    </row>
    <row r="6" spans="1:26" ht="14.4">
      <c r="A6" s="4">
        <v>2005</v>
      </c>
      <c r="B6" s="4" t="s">
        <v>73</v>
      </c>
      <c r="C6" s="4" t="s">
        <v>83</v>
      </c>
      <c r="D6" s="4" t="s">
        <v>84</v>
      </c>
      <c r="E6" s="4">
        <v>43388</v>
      </c>
      <c r="F6" s="4">
        <v>44987</v>
      </c>
      <c r="G6" s="4">
        <f t="shared" si="0"/>
        <v>0.1</v>
      </c>
      <c r="H6" s="4">
        <f t="shared" si="1"/>
        <v>4338.8</v>
      </c>
      <c r="I6" s="4" t="str">
        <f t="shared" si="2"/>
        <v>Not Eligible</v>
      </c>
      <c r="J6" s="2"/>
      <c r="K6" s="12" t="s">
        <v>142</v>
      </c>
      <c r="L6" s="3">
        <f>IF(L5="","",VLOOKUP(L5,A:E,5,FALSE))</f>
        <v>7048</v>
      </c>
      <c r="M6" s="2"/>
      <c r="N6" s="2"/>
      <c r="O6" s="2"/>
      <c r="P6" s="2"/>
      <c r="Q6" s="2"/>
      <c r="R6" s="2"/>
      <c r="S6" s="2"/>
      <c r="T6" s="2"/>
      <c r="U6" s="2"/>
      <c r="V6" s="2"/>
      <c r="W6" s="2"/>
      <c r="X6" s="2"/>
      <c r="Y6" s="2"/>
      <c r="Z6" s="2"/>
    </row>
    <row r="7" spans="1:26" ht="14.4">
      <c r="A7" s="4">
        <v>2006</v>
      </c>
      <c r="B7" s="4" t="s">
        <v>79</v>
      </c>
      <c r="C7" s="4" t="s">
        <v>83</v>
      </c>
      <c r="D7" s="4" t="s">
        <v>85</v>
      </c>
      <c r="E7" s="4">
        <v>19757</v>
      </c>
      <c r="F7" s="4">
        <v>45002</v>
      </c>
      <c r="G7" s="4">
        <f t="shared" si="0"/>
        <v>0.05</v>
      </c>
      <c r="H7" s="4">
        <f t="shared" si="1"/>
        <v>987.85</v>
      </c>
      <c r="I7" s="4" t="str">
        <f t="shared" si="2"/>
        <v>Not Eligible</v>
      </c>
      <c r="J7" s="2"/>
      <c r="K7" s="2"/>
      <c r="L7" s="2"/>
      <c r="M7" s="2"/>
      <c r="N7" s="2"/>
      <c r="O7" s="2"/>
      <c r="P7" s="2"/>
      <c r="Q7" s="2"/>
      <c r="R7" s="2"/>
      <c r="S7" s="2"/>
      <c r="T7" s="2"/>
      <c r="U7" s="2"/>
      <c r="V7" s="2"/>
      <c r="W7" s="2"/>
      <c r="X7" s="2"/>
      <c r="Y7" s="2"/>
      <c r="Z7" s="2"/>
    </row>
    <row r="8" spans="1:26" ht="14.4">
      <c r="A8" s="4">
        <v>2007</v>
      </c>
      <c r="B8" s="4" t="s">
        <v>79</v>
      </c>
      <c r="C8" s="4" t="s">
        <v>81</v>
      </c>
      <c r="D8" s="4" t="s">
        <v>86</v>
      </c>
      <c r="E8" s="4">
        <v>32058</v>
      </c>
      <c r="F8" s="4">
        <v>45017</v>
      </c>
      <c r="G8" s="4">
        <f t="shared" si="0"/>
        <v>0.1</v>
      </c>
      <c r="H8" s="4">
        <f t="shared" si="1"/>
        <v>3205.8</v>
      </c>
      <c r="I8" s="4" t="str">
        <f t="shared" si="2"/>
        <v>Not Eligible</v>
      </c>
      <c r="J8" s="2"/>
      <c r="K8" s="2"/>
      <c r="L8" s="2"/>
      <c r="M8" s="2"/>
      <c r="N8" s="2"/>
      <c r="O8" s="2"/>
      <c r="P8" s="2"/>
      <c r="Q8" s="2"/>
      <c r="R8" s="2"/>
      <c r="S8" s="2"/>
      <c r="T8" s="2"/>
      <c r="U8" s="2"/>
      <c r="V8" s="2"/>
      <c r="W8" s="2"/>
      <c r="X8" s="2"/>
      <c r="Y8" s="2"/>
      <c r="Z8" s="2"/>
    </row>
    <row r="9" spans="1:26" ht="14.4">
      <c r="A9" s="4">
        <v>2008</v>
      </c>
      <c r="B9" s="4" t="s">
        <v>73</v>
      </c>
      <c r="C9" s="4" t="s">
        <v>81</v>
      </c>
      <c r="D9" s="4" t="s">
        <v>87</v>
      </c>
      <c r="E9" s="4">
        <v>46429</v>
      </c>
      <c r="F9" s="4">
        <v>45032</v>
      </c>
      <c r="G9" s="4">
        <f t="shared" si="0"/>
        <v>0.1</v>
      </c>
      <c r="H9" s="4">
        <f t="shared" si="1"/>
        <v>4642.9000000000005</v>
      </c>
      <c r="I9" s="4" t="str">
        <f t="shared" si="2"/>
        <v>Not Eligible</v>
      </c>
      <c r="J9" s="2"/>
      <c r="K9" s="2"/>
      <c r="L9" s="2"/>
      <c r="M9" s="2"/>
      <c r="N9" s="2"/>
      <c r="O9" s="2"/>
      <c r="P9" s="2"/>
      <c r="Q9" s="2"/>
      <c r="R9" s="2"/>
      <c r="S9" s="2"/>
      <c r="T9" s="2"/>
      <c r="U9" s="2"/>
      <c r="V9" s="2"/>
      <c r="W9" s="2"/>
      <c r="X9" s="2"/>
      <c r="Y9" s="2"/>
      <c r="Z9" s="2"/>
    </row>
    <row r="10" spans="1:26" ht="14.4">
      <c r="A10" s="4">
        <v>2009</v>
      </c>
      <c r="B10" s="4" t="s">
        <v>76</v>
      </c>
      <c r="C10" s="4" t="s">
        <v>81</v>
      </c>
      <c r="D10" s="4" t="s">
        <v>88</v>
      </c>
      <c r="E10" s="4">
        <v>19746</v>
      </c>
      <c r="F10" s="4">
        <v>45047</v>
      </c>
      <c r="G10" s="4">
        <f t="shared" si="0"/>
        <v>0.05</v>
      </c>
      <c r="H10" s="4">
        <f t="shared" si="1"/>
        <v>987.30000000000007</v>
      </c>
      <c r="I10" s="4" t="str">
        <f t="shared" si="2"/>
        <v>Eligible</v>
      </c>
      <c r="J10" s="2"/>
      <c r="K10" s="2"/>
      <c r="L10" s="2"/>
      <c r="M10" s="2"/>
      <c r="N10" s="2"/>
      <c r="O10" s="2"/>
      <c r="P10" s="2"/>
      <c r="Q10" s="2"/>
      <c r="R10" s="2"/>
      <c r="S10" s="2"/>
      <c r="T10" s="2"/>
      <c r="U10" s="2"/>
      <c r="V10" s="2"/>
      <c r="W10" s="2"/>
      <c r="X10" s="2"/>
      <c r="Y10" s="2"/>
      <c r="Z10" s="2"/>
    </row>
    <row r="11" spans="1:26" ht="14.4">
      <c r="A11" s="4">
        <v>2010</v>
      </c>
      <c r="B11" s="4" t="s">
        <v>73</v>
      </c>
      <c r="C11" s="4" t="s">
        <v>74</v>
      </c>
      <c r="D11" s="4" t="s">
        <v>89</v>
      </c>
      <c r="E11" s="4">
        <v>35185</v>
      </c>
      <c r="F11" s="4">
        <v>45062</v>
      </c>
      <c r="G11" s="4">
        <f t="shared" si="0"/>
        <v>0.1</v>
      </c>
      <c r="H11" s="4">
        <f t="shared" si="1"/>
        <v>3518.5</v>
      </c>
      <c r="I11" s="4" t="str">
        <f t="shared" si="2"/>
        <v>Not Eligible</v>
      </c>
      <c r="J11" s="2"/>
      <c r="K11" s="2"/>
      <c r="L11" s="2"/>
      <c r="M11" s="2"/>
      <c r="N11" s="2"/>
      <c r="O11" s="2"/>
      <c r="P11" s="2"/>
      <c r="Q11" s="2"/>
      <c r="R11" s="2"/>
      <c r="S11" s="2"/>
      <c r="T11" s="2"/>
      <c r="U11" s="2"/>
      <c r="V11" s="2"/>
      <c r="W11" s="2"/>
      <c r="X11" s="2"/>
      <c r="Y11" s="2"/>
      <c r="Z11" s="2"/>
    </row>
    <row r="12" spans="1:26" ht="14.4">
      <c r="A12" s="4">
        <v>2011</v>
      </c>
      <c r="B12" s="4" t="s">
        <v>73</v>
      </c>
      <c r="C12" s="4" t="s">
        <v>81</v>
      </c>
      <c r="D12" s="4" t="s">
        <v>90</v>
      </c>
      <c r="E12" s="4">
        <v>33920</v>
      </c>
      <c r="F12" s="4">
        <v>45077</v>
      </c>
      <c r="G12" s="4">
        <f t="shared" si="0"/>
        <v>0.1</v>
      </c>
      <c r="H12" s="4">
        <f t="shared" si="1"/>
        <v>3392</v>
      </c>
      <c r="I12" s="4" t="str">
        <f t="shared" si="2"/>
        <v>Not Eligible</v>
      </c>
      <c r="J12" s="2"/>
      <c r="K12" s="2"/>
      <c r="L12" s="2"/>
      <c r="M12" s="2"/>
      <c r="N12" s="2"/>
      <c r="O12" s="2"/>
      <c r="P12" s="2"/>
      <c r="Q12" s="2"/>
      <c r="R12" s="2"/>
      <c r="S12" s="2"/>
      <c r="T12" s="2"/>
      <c r="U12" s="2"/>
      <c r="V12" s="2"/>
      <c r="W12" s="2"/>
      <c r="X12" s="2"/>
      <c r="Y12" s="2"/>
      <c r="Z12" s="2"/>
    </row>
    <row r="13" spans="1:26" ht="14.4">
      <c r="A13" s="4">
        <v>2012</v>
      </c>
      <c r="B13" s="4" t="s">
        <v>91</v>
      </c>
      <c r="C13" s="4" t="s">
        <v>83</v>
      </c>
      <c r="D13" s="4" t="s">
        <v>92</v>
      </c>
      <c r="E13" s="4">
        <v>35611</v>
      </c>
      <c r="F13" s="4">
        <v>45092</v>
      </c>
      <c r="G13" s="4">
        <f t="shared" si="0"/>
        <v>0.1</v>
      </c>
      <c r="H13" s="4">
        <f t="shared" si="1"/>
        <v>3561.1000000000004</v>
      </c>
      <c r="I13" s="4" t="str">
        <f t="shared" si="2"/>
        <v>Not Eligible</v>
      </c>
      <c r="J13" s="2"/>
      <c r="K13" s="2"/>
      <c r="L13" s="2"/>
      <c r="M13" s="2"/>
      <c r="N13" s="2"/>
      <c r="O13" s="2"/>
      <c r="P13" s="2"/>
      <c r="Q13" s="2"/>
      <c r="R13" s="2"/>
      <c r="S13" s="2"/>
      <c r="T13" s="2"/>
      <c r="U13" s="2"/>
      <c r="V13" s="2"/>
      <c r="W13" s="2"/>
      <c r="X13" s="2"/>
      <c r="Y13" s="2"/>
      <c r="Z13" s="2"/>
    </row>
    <row r="14" spans="1:26" ht="14.4">
      <c r="A14" s="4">
        <v>2013</v>
      </c>
      <c r="B14" s="4" t="s">
        <v>93</v>
      </c>
      <c r="C14" s="4" t="s">
        <v>81</v>
      </c>
      <c r="D14" s="4" t="s">
        <v>94</v>
      </c>
      <c r="E14" s="4">
        <v>15560</v>
      </c>
      <c r="F14" s="4">
        <v>45107</v>
      </c>
      <c r="G14" s="4">
        <f t="shared" si="0"/>
        <v>0.05</v>
      </c>
      <c r="H14" s="4">
        <f t="shared" si="1"/>
        <v>778</v>
      </c>
      <c r="I14" s="4" t="str">
        <f t="shared" si="2"/>
        <v>Eligible</v>
      </c>
      <c r="J14" s="2"/>
      <c r="K14" s="2"/>
      <c r="L14" s="2"/>
      <c r="M14" s="2"/>
      <c r="N14" s="2"/>
      <c r="O14" s="2"/>
      <c r="P14" s="2"/>
      <c r="Q14" s="2"/>
      <c r="R14" s="2"/>
      <c r="S14" s="2"/>
      <c r="T14" s="2"/>
      <c r="U14" s="2"/>
      <c r="V14" s="2"/>
      <c r="W14" s="2"/>
      <c r="X14" s="2"/>
      <c r="Y14" s="2"/>
      <c r="Z14" s="2"/>
    </row>
    <row r="15" spans="1:26" ht="14.4">
      <c r="A15" s="4">
        <v>2014</v>
      </c>
      <c r="B15" s="4" t="s">
        <v>93</v>
      </c>
      <c r="C15" s="4" t="s">
        <v>74</v>
      </c>
      <c r="D15" s="4" t="s">
        <v>95</v>
      </c>
      <c r="E15" s="4">
        <v>7283</v>
      </c>
      <c r="F15" s="4">
        <v>45122</v>
      </c>
      <c r="G15" s="4">
        <f t="shared" si="0"/>
        <v>0</v>
      </c>
      <c r="H15" s="4">
        <f t="shared" si="1"/>
        <v>0</v>
      </c>
      <c r="I15" s="4" t="str">
        <f t="shared" si="2"/>
        <v>Eligible</v>
      </c>
      <c r="J15" s="2"/>
      <c r="K15" s="2"/>
      <c r="L15" s="2"/>
      <c r="M15" s="2"/>
      <c r="N15" s="2"/>
      <c r="O15" s="2"/>
      <c r="P15" s="2"/>
      <c r="Q15" s="2"/>
      <c r="R15" s="2"/>
      <c r="S15" s="2"/>
      <c r="T15" s="2"/>
      <c r="U15" s="2"/>
      <c r="V15" s="2"/>
      <c r="W15" s="2"/>
      <c r="X15" s="2"/>
      <c r="Y15" s="2"/>
      <c r="Z15" s="2"/>
    </row>
    <row r="16" spans="1:26" ht="14.4">
      <c r="A16" s="4">
        <v>2015</v>
      </c>
      <c r="B16" s="4" t="s">
        <v>93</v>
      </c>
      <c r="C16" s="4" t="s">
        <v>81</v>
      </c>
      <c r="D16" s="4" t="s">
        <v>96</v>
      </c>
      <c r="E16" s="4">
        <v>15678</v>
      </c>
      <c r="F16" s="4">
        <v>45137</v>
      </c>
      <c r="G16" s="4">
        <f t="shared" si="0"/>
        <v>0.05</v>
      </c>
      <c r="H16" s="4">
        <f t="shared" si="1"/>
        <v>783.90000000000009</v>
      </c>
      <c r="I16" s="4" t="str">
        <f t="shared" si="2"/>
        <v>Eligible</v>
      </c>
      <c r="J16" s="2"/>
      <c r="K16" s="2"/>
      <c r="L16" s="2"/>
      <c r="M16" s="2"/>
      <c r="N16" s="2"/>
      <c r="O16" s="2"/>
      <c r="P16" s="2"/>
      <c r="Q16" s="2"/>
      <c r="R16" s="2"/>
      <c r="S16" s="2"/>
      <c r="T16" s="2"/>
      <c r="U16" s="2"/>
      <c r="V16" s="2"/>
      <c r="W16" s="2"/>
      <c r="X16" s="2"/>
      <c r="Y16" s="2"/>
      <c r="Z16" s="2"/>
    </row>
    <row r="17" spans="1:26" ht="14.4">
      <c r="A17" s="4">
        <v>2016</v>
      </c>
      <c r="B17" s="4" t="s">
        <v>79</v>
      </c>
      <c r="C17" s="4" t="s">
        <v>81</v>
      </c>
      <c r="D17" s="4" t="s">
        <v>97</v>
      </c>
      <c r="E17" s="4">
        <v>5277</v>
      </c>
      <c r="F17" s="4">
        <v>45152</v>
      </c>
      <c r="G17" s="4">
        <f t="shared" si="0"/>
        <v>0</v>
      </c>
      <c r="H17" s="4">
        <f t="shared" si="1"/>
        <v>0</v>
      </c>
      <c r="I17" s="4" t="str">
        <f t="shared" si="2"/>
        <v>Not Eligible</v>
      </c>
      <c r="J17" s="2"/>
      <c r="K17" s="2"/>
      <c r="L17" s="2"/>
      <c r="M17" s="2"/>
      <c r="N17" s="2"/>
      <c r="O17" s="2"/>
      <c r="P17" s="2"/>
      <c r="Q17" s="2"/>
      <c r="R17" s="2"/>
      <c r="S17" s="2"/>
      <c r="T17" s="2"/>
      <c r="U17" s="2"/>
      <c r="V17" s="2"/>
      <c r="W17" s="2"/>
      <c r="X17" s="2"/>
      <c r="Y17" s="2"/>
      <c r="Z17" s="2"/>
    </row>
    <row r="18" spans="1:26" ht="14.4">
      <c r="A18" s="4">
        <v>2017</v>
      </c>
      <c r="B18" s="4" t="s">
        <v>91</v>
      </c>
      <c r="C18" s="4" t="s">
        <v>83</v>
      </c>
      <c r="D18" s="4" t="s">
        <v>98</v>
      </c>
      <c r="E18" s="4">
        <v>41871</v>
      </c>
      <c r="F18" s="4">
        <v>45167</v>
      </c>
      <c r="G18" s="4">
        <f t="shared" si="0"/>
        <v>0.1</v>
      </c>
      <c r="H18" s="4">
        <f t="shared" si="1"/>
        <v>4187.1000000000004</v>
      </c>
      <c r="I18" s="4" t="str">
        <f t="shared" si="2"/>
        <v>Not Eligible</v>
      </c>
      <c r="J18" s="2"/>
      <c r="K18" s="2"/>
      <c r="L18" s="2"/>
      <c r="M18" s="2"/>
      <c r="N18" s="2"/>
      <c r="O18" s="2"/>
      <c r="P18" s="2"/>
      <c r="Q18" s="2"/>
      <c r="R18" s="2"/>
      <c r="S18" s="2"/>
      <c r="T18" s="2"/>
      <c r="U18" s="2"/>
      <c r="V18" s="2"/>
      <c r="W18" s="2"/>
      <c r="X18" s="2"/>
      <c r="Y18" s="2"/>
      <c r="Z18" s="2"/>
    </row>
    <row r="19" spans="1:26" ht="14.4">
      <c r="A19" s="4">
        <v>2018</v>
      </c>
      <c r="B19" s="4" t="s">
        <v>91</v>
      </c>
      <c r="C19" s="4" t="s">
        <v>77</v>
      </c>
      <c r="D19" s="4" t="s">
        <v>99</v>
      </c>
      <c r="E19" s="4">
        <v>38161</v>
      </c>
      <c r="F19" s="4">
        <v>45182</v>
      </c>
      <c r="G19" s="4">
        <f t="shared" si="0"/>
        <v>0.1</v>
      </c>
      <c r="H19" s="4">
        <f t="shared" si="1"/>
        <v>3816.1000000000004</v>
      </c>
      <c r="I19" s="4" t="str">
        <f t="shared" si="2"/>
        <v>Not Eligible</v>
      </c>
      <c r="J19" s="2"/>
      <c r="K19" s="2"/>
      <c r="L19" s="2"/>
      <c r="M19" s="2"/>
      <c r="N19" s="2"/>
      <c r="O19" s="2"/>
      <c r="P19" s="2"/>
      <c r="Q19" s="2"/>
      <c r="R19" s="2"/>
      <c r="S19" s="2"/>
      <c r="T19" s="2"/>
      <c r="U19" s="2"/>
      <c r="V19" s="2"/>
      <c r="W19" s="2"/>
      <c r="X19" s="2"/>
      <c r="Y19" s="2"/>
      <c r="Z19" s="2"/>
    </row>
    <row r="20" spans="1:26" ht="14.4">
      <c r="A20" s="4">
        <v>2019</v>
      </c>
      <c r="B20" s="4" t="s">
        <v>79</v>
      </c>
      <c r="C20" s="4" t="s">
        <v>77</v>
      </c>
      <c r="D20" s="4" t="s">
        <v>100</v>
      </c>
      <c r="E20" s="4">
        <v>30436</v>
      </c>
      <c r="F20" s="4">
        <v>45197</v>
      </c>
      <c r="G20" s="4">
        <f t="shared" si="0"/>
        <v>0.1</v>
      </c>
      <c r="H20" s="4">
        <f t="shared" si="1"/>
        <v>3043.6000000000004</v>
      </c>
      <c r="I20" s="4" t="str">
        <f t="shared" si="2"/>
        <v>Not Eligible</v>
      </c>
      <c r="J20" s="2"/>
      <c r="K20" s="2"/>
      <c r="L20" s="2"/>
      <c r="M20" s="2"/>
      <c r="N20" s="2"/>
      <c r="O20" s="2"/>
      <c r="P20" s="2"/>
      <c r="Q20" s="2"/>
      <c r="R20" s="2"/>
      <c r="S20" s="2"/>
      <c r="T20" s="2"/>
      <c r="U20" s="2"/>
      <c r="V20" s="2"/>
      <c r="W20" s="2"/>
      <c r="X20" s="2"/>
      <c r="Y20" s="2"/>
      <c r="Z20" s="2"/>
    </row>
    <row r="21" spans="1:26" ht="15.75" customHeight="1">
      <c r="A21" s="4">
        <v>2020</v>
      </c>
      <c r="B21" s="4" t="s">
        <v>76</v>
      </c>
      <c r="C21" s="4" t="s">
        <v>77</v>
      </c>
      <c r="D21" s="4" t="s">
        <v>101</v>
      </c>
      <c r="E21" s="4">
        <v>33953</v>
      </c>
      <c r="F21" s="4">
        <v>45212</v>
      </c>
      <c r="G21" s="4">
        <f t="shared" si="0"/>
        <v>0.1</v>
      </c>
      <c r="H21" s="4">
        <f t="shared" si="1"/>
        <v>3395.3</v>
      </c>
      <c r="I21" s="4" t="str">
        <f t="shared" si="2"/>
        <v>Eligible</v>
      </c>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5" right="0.75" top="1" bottom="1"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workbookViewId="0">
      <selection activeCell="K10" sqref="K10"/>
    </sheetView>
  </sheetViews>
  <sheetFormatPr defaultColWidth="14.44140625" defaultRowHeight="15" customHeight="1"/>
  <cols>
    <col min="1" max="1" width="11.5546875" style="4" bestFit="1" customWidth="1"/>
    <col min="2" max="2" width="11.44140625" style="4" bestFit="1" customWidth="1"/>
    <col min="3" max="3" width="11.109375" style="4" bestFit="1" customWidth="1"/>
    <col min="4" max="4" width="7" style="4" bestFit="1" customWidth="1"/>
    <col min="5" max="5" width="11.21875" style="4" bestFit="1" customWidth="1"/>
    <col min="6" max="6" width="12.5546875" style="4" bestFit="1" customWidth="1"/>
    <col min="7" max="7" width="8.6640625" style="4" customWidth="1"/>
    <col min="8" max="8" width="14.44140625" style="4" bestFit="1" customWidth="1"/>
    <col min="9" max="9" width="8.109375" style="4" bestFit="1" customWidth="1"/>
    <col min="10" max="25" width="8.6640625" style="4" customWidth="1"/>
    <col min="26" max="16384" width="14.44140625" style="4"/>
  </cols>
  <sheetData>
    <row r="1" spans="1:25" ht="14.4">
      <c r="A1" s="4" t="s">
        <v>102</v>
      </c>
      <c r="B1" s="4" t="s">
        <v>42</v>
      </c>
      <c r="C1" s="4" t="s">
        <v>103</v>
      </c>
      <c r="D1" s="4" t="s">
        <v>104</v>
      </c>
      <c r="E1" s="4" t="s">
        <v>105</v>
      </c>
      <c r="F1" s="4" t="s">
        <v>143</v>
      </c>
      <c r="G1" s="2"/>
      <c r="H1" s="12" t="s">
        <v>144</v>
      </c>
      <c r="I1" s="3">
        <v>3001</v>
      </c>
      <c r="J1" s="2"/>
      <c r="K1" s="2"/>
      <c r="L1" s="2"/>
      <c r="M1" s="2"/>
      <c r="N1" s="2"/>
      <c r="O1" s="2"/>
      <c r="P1" s="2"/>
      <c r="Q1" s="2"/>
      <c r="R1" s="2"/>
      <c r="S1" s="2"/>
      <c r="T1" s="2"/>
      <c r="U1" s="2"/>
      <c r="V1" s="2"/>
      <c r="W1" s="2"/>
      <c r="X1" s="2"/>
      <c r="Y1" s="2"/>
    </row>
    <row r="2" spans="1:25" ht="14.4">
      <c r="A2" s="4">
        <v>3001</v>
      </c>
      <c r="B2" s="4" t="s">
        <v>106</v>
      </c>
      <c r="C2" s="4" t="s">
        <v>107</v>
      </c>
      <c r="D2" s="4">
        <v>86766</v>
      </c>
      <c r="E2" s="4">
        <v>42005</v>
      </c>
      <c r="F2" s="4">
        <f t="shared" ref="F2:F21" ca="1" si="0">IF(E2&gt;TODAY(),0,DATEDIF(E2,TODAY(),"Y"))</f>
        <v>10</v>
      </c>
      <c r="G2" s="2"/>
      <c r="H2" s="12" t="s">
        <v>104</v>
      </c>
      <c r="I2" s="3">
        <f>IF(I1="","",IFERROR(VLOOKUP(I1,A:D,4,FALSE),"ID Not Found"))</f>
        <v>86766</v>
      </c>
      <c r="J2" s="2"/>
      <c r="K2" s="2"/>
      <c r="L2" s="2"/>
      <c r="M2" s="2"/>
      <c r="N2" s="2"/>
      <c r="O2" s="2"/>
      <c r="P2" s="2"/>
      <c r="Q2" s="2"/>
      <c r="R2" s="2"/>
      <c r="S2" s="2"/>
      <c r="T2" s="2"/>
      <c r="U2" s="2"/>
      <c r="V2" s="2"/>
      <c r="W2" s="2"/>
      <c r="X2" s="2"/>
      <c r="Y2" s="2"/>
    </row>
    <row r="3" spans="1:25" ht="14.4">
      <c r="A3" s="4">
        <v>3002</v>
      </c>
      <c r="B3" s="4" t="s">
        <v>108</v>
      </c>
      <c r="C3" s="4" t="s">
        <v>107</v>
      </c>
      <c r="D3" s="4">
        <v>31943</v>
      </c>
      <c r="E3" s="4">
        <v>42255</v>
      </c>
      <c r="F3" s="4">
        <f t="shared" ca="1" si="0"/>
        <v>9</v>
      </c>
      <c r="G3" s="2"/>
      <c r="H3" s="2"/>
      <c r="I3" s="2"/>
      <c r="J3" s="2"/>
      <c r="K3" s="2"/>
      <c r="L3" s="2"/>
      <c r="M3" s="2"/>
      <c r="N3" s="2"/>
      <c r="O3" s="2"/>
      <c r="P3" s="2"/>
      <c r="Q3" s="2"/>
      <c r="R3" s="2"/>
      <c r="S3" s="2"/>
      <c r="T3" s="2"/>
      <c r="U3" s="2"/>
      <c r="V3" s="2"/>
      <c r="W3" s="2"/>
      <c r="X3" s="2"/>
      <c r="Y3" s="2"/>
    </row>
    <row r="4" spans="1:25" ht="14.4">
      <c r="A4" s="4">
        <v>3003</v>
      </c>
      <c r="B4" s="4" t="s">
        <v>109</v>
      </c>
      <c r="C4" s="4" t="s">
        <v>110</v>
      </c>
      <c r="D4" s="4">
        <v>63374</v>
      </c>
      <c r="E4" s="4">
        <v>42505</v>
      </c>
      <c r="F4" s="4">
        <f t="shared" ca="1" si="0"/>
        <v>9</v>
      </c>
      <c r="G4" s="2"/>
      <c r="H4" s="2"/>
      <c r="I4" s="2"/>
      <c r="J4" s="2"/>
      <c r="K4" s="2"/>
      <c r="L4" s="2"/>
      <c r="M4" s="2"/>
      <c r="N4" s="2"/>
      <c r="O4" s="2"/>
      <c r="P4" s="2"/>
      <c r="Q4" s="2"/>
      <c r="R4" s="2"/>
      <c r="S4" s="2"/>
      <c r="T4" s="2"/>
      <c r="U4" s="2"/>
      <c r="V4" s="2"/>
      <c r="W4" s="2"/>
      <c r="X4" s="2"/>
      <c r="Y4" s="2"/>
    </row>
    <row r="5" spans="1:25" ht="14.4">
      <c r="A5" s="4">
        <v>3004</v>
      </c>
      <c r="B5" s="4" t="s">
        <v>111</v>
      </c>
      <c r="C5" s="4" t="s">
        <v>107</v>
      </c>
      <c r="D5" s="4">
        <v>109972</v>
      </c>
      <c r="E5" s="4">
        <v>42755</v>
      </c>
      <c r="F5" s="4">
        <f t="shared" ca="1" si="0"/>
        <v>8</v>
      </c>
      <c r="G5" s="2"/>
      <c r="H5" s="2"/>
      <c r="I5" s="2"/>
      <c r="J5" s="2"/>
      <c r="K5" s="2"/>
      <c r="L5" s="2"/>
      <c r="M5" s="2"/>
      <c r="N5" s="2"/>
      <c r="O5" s="2"/>
      <c r="P5" s="2"/>
      <c r="Q5" s="2"/>
      <c r="R5" s="2"/>
      <c r="S5" s="2"/>
      <c r="T5" s="2"/>
      <c r="U5" s="2"/>
      <c r="V5" s="2"/>
      <c r="W5" s="2"/>
      <c r="X5" s="2"/>
      <c r="Y5" s="2"/>
    </row>
    <row r="6" spans="1:25" ht="14.4">
      <c r="A6" s="4">
        <v>3005</v>
      </c>
      <c r="B6" s="4" t="s">
        <v>112</v>
      </c>
      <c r="C6" s="4" t="s">
        <v>113</v>
      </c>
      <c r="D6" s="4">
        <v>54149</v>
      </c>
      <c r="E6" s="4">
        <v>43005</v>
      </c>
      <c r="F6" s="4">
        <f t="shared" ca="1" si="0"/>
        <v>7</v>
      </c>
      <c r="G6" s="2"/>
      <c r="H6" s="2"/>
      <c r="I6" s="2"/>
      <c r="J6" s="2"/>
      <c r="K6" s="2"/>
      <c r="L6" s="2"/>
      <c r="M6" s="2"/>
      <c r="N6" s="2"/>
      <c r="O6" s="2"/>
      <c r="P6" s="2"/>
      <c r="Q6" s="2"/>
      <c r="R6" s="2"/>
      <c r="S6" s="2"/>
      <c r="T6" s="2"/>
      <c r="U6" s="2"/>
      <c r="V6" s="2"/>
      <c r="W6" s="2"/>
      <c r="X6" s="2"/>
      <c r="Y6" s="2"/>
    </row>
    <row r="7" spans="1:25" ht="14.4">
      <c r="A7" s="4">
        <v>3006</v>
      </c>
      <c r="B7" s="4" t="s">
        <v>114</v>
      </c>
      <c r="C7" s="4" t="s">
        <v>113</v>
      </c>
      <c r="D7" s="4">
        <v>78689</v>
      </c>
      <c r="E7" s="4">
        <v>43255</v>
      </c>
      <c r="F7" s="4">
        <f t="shared" ca="1" si="0"/>
        <v>7</v>
      </c>
      <c r="G7" s="2"/>
      <c r="H7" s="2"/>
      <c r="I7" s="2"/>
      <c r="J7" s="2"/>
      <c r="K7" s="2"/>
      <c r="L7" s="2"/>
      <c r="M7" s="2"/>
      <c r="N7" s="2"/>
      <c r="O7" s="2"/>
      <c r="P7" s="2"/>
      <c r="Q7" s="2"/>
      <c r="R7" s="2"/>
      <c r="S7" s="2"/>
      <c r="T7" s="2"/>
      <c r="U7" s="2"/>
      <c r="V7" s="2"/>
      <c r="W7" s="2"/>
      <c r="X7" s="2"/>
      <c r="Y7" s="2"/>
    </row>
    <row r="8" spans="1:25" ht="14.4">
      <c r="A8" s="4">
        <v>3007</v>
      </c>
      <c r="B8" s="4" t="s">
        <v>115</v>
      </c>
      <c r="C8" s="4" t="s">
        <v>116</v>
      </c>
      <c r="D8" s="4">
        <v>35960</v>
      </c>
      <c r="E8" s="4">
        <v>43505</v>
      </c>
      <c r="F8" s="4">
        <f t="shared" ca="1" si="0"/>
        <v>6</v>
      </c>
      <c r="G8" s="2"/>
      <c r="H8" s="2"/>
      <c r="I8" s="2"/>
      <c r="J8" s="2"/>
      <c r="K8" s="2"/>
      <c r="L8" s="2"/>
      <c r="M8" s="2"/>
      <c r="N8" s="2"/>
      <c r="O8" s="2"/>
      <c r="P8" s="2"/>
      <c r="Q8" s="2"/>
      <c r="R8" s="2"/>
      <c r="S8" s="2"/>
      <c r="T8" s="2"/>
      <c r="U8" s="2"/>
      <c r="V8" s="2"/>
      <c r="W8" s="2"/>
      <c r="X8" s="2"/>
      <c r="Y8" s="2"/>
    </row>
    <row r="9" spans="1:25" ht="14.4">
      <c r="A9" s="4">
        <v>3008</v>
      </c>
      <c r="B9" s="4" t="s">
        <v>117</v>
      </c>
      <c r="C9" s="4" t="s">
        <v>113</v>
      </c>
      <c r="D9" s="4">
        <v>91659</v>
      </c>
      <c r="E9" s="4">
        <v>43755</v>
      </c>
      <c r="F9" s="4">
        <f t="shared" ca="1" si="0"/>
        <v>5</v>
      </c>
      <c r="G9" s="2"/>
      <c r="H9" s="2"/>
      <c r="I9" s="2"/>
      <c r="J9" s="2"/>
      <c r="K9" s="2"/>
      <c r="L9" s="2"/>
      <c r="M9" s="2"/>
      <c r="N9" s="2"/>
      <c r="O9" s="2"/>
      <c r="P9" s="2"/>
      <c r="Q9" s="2"/>
      <c r="R9" s="2"/>
      <c r="S9" s="2"/>
      <c r="T9" s="2"/>
      <c r="U9" s="2"/>
      <c r="V9" s="2"/>
      <c r="W9" s="2"/>
      <c r="X9" s="2"/>
      <c r="Y9" s="2"/>
    </row>
    <row r="10" spans="1:25" ht="14.4">
      <c r="A10" s="4">
        <v>3009</v>
      </c>
      <c r="B10" s="4" t="s">
        <v>118</v>
      </c>
      <c r="C10" s="4" t="s">
        <v>113</v>
      </c>
      <c r="D10" s="4">
        <v>90423</v>
      </c>
      <c r="E10" s="4">
        <v>44005</v>
      </c>
      <c r="F10" s="4">
        <f t="shared" ca="1" si="0"/>
        <v>5</v>
      </c>
      <c r="G10" s="2"/>
      <c r="H10" s="2"/>
      <c r="I10" s="2"/>
      <c r="J10" s="2"/>
      <c r="K10" s="2"/>
      <c r="L10" s="2"/>
      <c r="M10" s="2"/>
      <c r="N10" s="2"/>
      <c r="O10" s="2"/>
      <c r="P10" s="2"/>
      <c r="Q10" s="2"/>
      <c r="R10" s="2"/>
      <c r="S10" s="2"/>
      <c r="T10" s="2"/>
      <c r="U10" s="2"/>
      <c r="V10" s="2"/>
      <c r="W10" s="2"/>
      <c r="X10" s="2"/>
      <c r="Y10" s="2"/>
    </row>
    <row r="11" spans="1:25" ht="14.4">
      <c r="A11" s="4">
        <v>3010</v>
      </c>
      <c r="B11" s="4" t="s">
        <v>119</v>
      </c>
      <c r="C11" s="4" t="s">
        <v>110</v>
      </c>
      <c r="D11" s="4">
        <v>107877</v>
      </c>
      <c r="E11" s="4">
        <v>44255</v>
      </c>
      <c r="F11" s="4">
        <f t="shared" ca="1" si="0"/>
        <v>4</v>
      </c>
      <c r="G11" s="2"/>
      <c r="H11" s="2"/>
      <c r="I11" s="2"/>
      <c r="J11" s="2"/>
      <c r="K11" s="2"/>
      <c r="L11" s="2"/>
      <c r="M11" s="2"/>
      <c r="N11" s="2"/>
      <c r="O11" s="2"/>
      <c r="P11" s="2"/>
      <c r="Q11" s="2"/>
      <c r="R11" s="2"/>
      <c r="S11" s="2"/>
      <c r="T11" s="2"/>
      <c r="U11" s="2"/>
      <c r="V11" s="2"/>
      <c r="W11" s="2"/>
      <c r="X11" s="2"/>
      <c r="Y11" s="2"/>
    </row>
    <row r="12" spans="1:25" ht="14.4">
      <c r="A12" s="4">
        <v>3011</v>
      </c>
      <c r="B12" s="4" t="s">
        <v>120</v>
      </c>
      <c r="C12" s="4" t="s">
        <v>107</v>
      </c>
      <c r="D12" s="4">
        <v>107634</v>
      </c>
      <c r="E12" s="4">
        <v>44505</v>
      </c>
      <c r="F12" s="4">
        <f t="shared" ca="1" si="0"/>
        <v>3</v>
      </c>
      <c r="G12" s="2"/>
      <c r="H12" s="2"/>
      <c r="I12" s="2"/>
      <c r="J12" s="2"/>
      <c r="K12" s="2"/>
      <c r="L12" s="2"/>
      <c r="M12" s="2"/>
      <c r="N12" s="2"/>
      <c r="O12" s="2"/>
      <c r="P12" s="2"/>
      <c r="Q12" s="2"/>
      <c r="R12" s="2"/>
      <c r="S12" s="2"/>
      <c r="T12" s="2"/>
      <c r="U12" s="2"/>
      <c r="V12" s="2"/>
      <c r="W12" s="2"/>
      <c r="X12" s="2"/>
      <c r="Y12" s="2"/>
    </row>
    <row r="13" spans="1:25" ht="14.4">
      <c r="A13" s="4">
        <v>3012</v>
      </c>
      <c r="B13" s="4" t="s">
        <v>121</v>
      </c>
      <c r="C13" s="4" t="s">
        <v>107</v>
      </c>
      <c r="D13" s="4">
        <v>35226</v>
      </c>
      <c r="E13" s="4">
        <v>44755</v>
      </c>
      <c r="F13" s="4">
        <f t="shared" ca="1" si="0"/>
        <v>2</v>
      </c>
      <c r="G13" s="2"/>
      <c r="H13" s="2"/>
      <c r="I13" s="2"/>
      <c r="J13" s="2"/>
      <c r="K13" s="2"/>
      <c r="L13" s="2"/>
      <c r="M13" s="2"/>
      <c r="N13" s="2"/>
      <c r="O13" s="2"/>
      <c r="P13" s="2"/>
      <c r="Q13" s="2"/>
      <c r="R13" s="2"/>
      <c r="S13" s="2"/>
      <c r="T13" s="2"/>
      <c r="U13" s="2"/>
      <c r="V13" s="2"/>
      <c r="W13" s="2"/>
      <c r="X13" s="2"/>
      <c r="Y13" s="2"/>
    </row>
    <row r="14" spans="1:25" ht="14.4">
      <c r="A14" s="4">
        <v>3013</v>
      </c>
      <c r="B14" s="4" t="s">
        <v>122</v>
      </c>
      <c r="C14" s="4" t="s">
        <v>110</v>
      </c>
      <c r="D14" s="4">
        <v>40872</v>
      </c>
      <c r="E14" s="4">
        <v>45005</v>
      </c>
      <c r="F14" s="4">
        <f t="shared" ca="1" si="0"/>
        <v>2</v>
      </c>
      <c r="G14" s="2"/>
      <c r="H14" s="2"/>
      <c r="I14" s="2"/>
      <c r="J14" s="2"/>
      <c r="K14" s="2"/>
      <c r="L14" s="2"/>
      <c r="M14" s="2"/>
      <c r="N14" s="2"/>
      <c r="O14" s="2"/>
      <c r="P14" s="2"/>
      <c r="Q14" s="2"/>
      <c r="R14" s="2"/>
      <c r="S14" s="2"/>
      <c r="T14" s="2"/>
      <c r="U14" s="2"/>
      <c r="V14" s="2"/>
      <c r="W14" s="2"/>
      <c r="X14" s="2"/>
      <c r="Y14" s="2"/>
    </row>
    <row r="15" spans="1:25" ht="14.4">
      <c r="A15" s="4">
        <v>3014</v>
      </c>
      <c r="B15" s="4" t="s">
        <v>123</v>
      </c>
      <c r="C15" s="4" t="s">
        <v>110</v>
      </c>
      <c r="D15" s="4">
        <v>55378</v>
      </c>
      <c r="E15" s="4">
        <v>45255</v>
      </c>
      <c r="F15" s="4">
        <f t="shared" ca="1" si="0"/>
        <v>1</v>
      </c>
      <c r="G15" s="2"/>
      <c r="H15" s="2"/>
      <c r="I15" s="2"/>
      <c r="J15" s="2"/>
      <c r="K15" s="2"/>
      <c r="L15" s="2"/>
      <c r="M15" s="2"/>
      <c r="N15" s="2"/>
      <c r="O15" s="2"/>
      <c r="P15" s="2"/>
      <c r="Q15" s="2"/>
      <c r="R15" s="2"/>
      <c r="S15" s="2"/>
      <c r="T15" s="2"/>
      <c r="U15" s="2"/>
      <c r="V15" s="2"/>
      <c r="W15" s="2"/>
      <c r="X15" s="2"/>
      <c r="Y15" s="2"/>
    </row>
    <row r="16" spans="1:25" ht="14.4">
      <c r="A16" s="4">
        <v>3015</v>
      </c>
      <c r="B16" s="4" t="s">
        <v>124</v>
      </c>
      <c r="C16" s="4" t="s">
        <v>110</v>
      </c>
      <c r="D16" s="4">
        <v>63297</v>
      </c>
      <c r="E16" s="4">
        <v>45505</v>
      </c>
      <c r="F16" s="4">
        <f t="shared" ca="1" si="0"/>
        <v>0</v>
      </c>
      <c r="G16" s="2"/>
      <c r="H16" s="2"/>
      <c r="I16" s="2"/>
      <c r="J16" s="2"/>
      <c r="K16" s="2"/>
      <c r="L16" s="2"/>
      <c r="M16" s="2"/>
      <c r="N16" s="2"/>
      <c r="O16" s="2"/>
      <c r="P16" s="2"/>
      <c r="Q16" s="2"/>
      <c r="R16" s="2"/>
      <c r="S16" s="2"/>
      <c r="T16" s="2"/>
      <c r="U16" s="2"/>
      <c r="V16" s="2"/>
      <c r="W16" s="2"/>
      <c r="X16" s="2"/>
      <c r="Y16" s="2"/>
    </row>
    <row r="17" spans="1:25" ht="14.4">
      <c r="A17" s="4">
        <v>3016</v>
      </c>
      <c r="B17" s="4" t="s">
        <v>125</v>
      </c>
      <c r="C17" s="4" t="s">
        <v>107</v>
      </c>
      <c r="D17" s="4">
        <v>114173</v>
      </c>
      <c r="E17" s="4">
        <v>45755</v>
      </c>
      <c r="F17" s="4">
        <f t="shared" ca="1" si="0"/>
        <v>0</v>
      </c>
      <c r="G17" s="2"/>
      <c r="H17" s="2"/>
      <c r="I17" s="2"/>
      <c r="J17" s="2"/>
      <c r="K17" s="2"/>
      <c r="L17" s="2"/>
      <c r="M17" s="2"/>
      <c r="N17" s="2"/>
      <c r="O17" s="2"/>
      <c r="P17" s="2"/>
      <c r="Q17" s="2"/>
      <c r="R17" s="2"/>
      <c r="S17" s="2"/>
      <c r="T17" s="2"/>
      <c r="U17" s="2"/>
      <c r="V17" s="2"/>
      <c r="W17" s="2"/>
      <c r="X17" s="2"/>
      <c r="Y17" s="2"/>
    </row>
    <row r="18" spans="1:25" ht="14.4">
      <c r="A18" s="4">
        <v>3017</v>
      </c>
      <c r="B18" s="4" t="s">
        <v>126</v>
      </c>
      <c r="C18" s="4" t="s">
        <v>110</v>
      </c>
      <c r="D18" s="4">
        <v>86915</v>
      </c>
      <c r="E18" s="4">
        <v>46005</v>
      </c>
      <c r="F18" s="4">
        <f t="shared" ca="1" si="0"/>
        <v>0</v>
      </c>
      <c r="G18" s="2"/>
      <c r="H18" s="2"/>
      <c r="I18" s="2"/>
      <c r="J18" s="2"/>
      <c r="K18" s="2"/>
      <c r="L18" s="2"/>
      <c r="M18" s="2"/>
      <c r="N18" s="2"/>
      <c r="O18" s="2"/>
      <c r="P18" s="2"/>
      <c r="Q18" s="2"/>
      <c r="R18" s="2"/>
      <c r="S18" s="2"/>
      <c r="T18" s="2"/>
      <c r="U18" s="2"/>
      <c r="V18" s="2"/>
      <c r="W18" s="2"/>
      <c r="X18" s="2"/>
      <c r="Y18" s="2"/>
    </row>
    <row r="19" spans="1:25" ht="14.4">
      <c r="A19" s="4">
        <v>3018</v>
      </c>
      <c r="B19" s="4" t="s">
        <v>127</v>
      </c>
      <c r="C19" s="4" t="s">
        <v>113</v>
      </c>
      <c r="D19" s="4">
        <v>116284</v>
      </c>
      <c r="E19" s="4">
        <v>46255</v>
      </c>
      <c r="F19" s="4">
        <f t="shared" ca="1" si="0"/>
        <v>0</v>
      </c>
      <c r="G19" s="2"/>
      <c r="H19" s="2"/>
      <c r="I19" s="2"/>
      <c r="J19" s="2"/>
      <c r="K19" s="2"/>
      <c r="L19" s="2"/>
      <c r="M19" s="2"/>
      <c r="N19" s="2"/>
      <c r="O19" s="2"/>
      <c r="P19" s="2"/>
      <c r="Q19" s="2"/>
      <c r="R19" s="2"/>
      <c r="S19" s="2"/>
      <c r="T19" s="2"/>
      <c r="U19" s="2"/>
      <c r="V19" s="2"/>
      <c r="W19" s="2"/>
      <c r="X19" s="2"/>
      <c r="Y19" s="2"/>
    </row>
    <row r="20" spans="1:25" ht="14.4">
      <c r="A20" s="4">
        <v>3019</v>
      </c>
      <c r="B20" s="4" t="s">
        <v>128</v>
      </c>
      <c r="C20" s="4" t="s">
        <v>116</v>
      </c>
      <c r="D20" s="4">
        <v>116283</v>
      </c>
      <c r="E20" s="4">
        <v>46505</v>
      </c>
      <c r="F20" s="4">
        <f t="shared" ca="1" si="0"/>
        <v>0</v>
      </c>
      <c r="G20" s="2"/>
      <c r="H20" s="2"/>
      <c r="I20" s="2"/>
      <c r="J20" s="2"/>
      <c r="K20" s="2"/>
      <c r="L20" s="2"/>
      <c r="M20" s="2"/>
      <c r="N20" s="2"/>
      <c r="O20" s="2"/>
      <c r="P20" s="2"/>
      <c r="Q20" s="2"/>
      <c r="R20" s="2"/>
      <c r="S20" s="2"/>
      <c r="T20" s="2"/>
      <c r="U20" s="2"/>
      <c r="V20" s="2"/>
      <c r="W20" s="2"/>
      <c r="X20" s="2"/>
      <c r="Y20" s="2"/>
    </row>
    <row r="21" spans="1:25" ht="15.75" customHeight="1">
      <c r="A21" s="4">
        <v>3020</v>
      </c>
      <c r="B21" s="4" t="s">
        <v>129</v>
      </c>
      <c r="C21" s="4" t="s">
        <v>116</v>
      </c>
      <c r="D21" s="4">
        <v>99924</v>
      </c>
      <c r="E21" s="4">
        <v>46755</v>
      </c>
      <c r="F21" s="4">
        <f t="shared" ca="1" si="0"/>
        <v>0</v>
      </c>
      <c r="G21" s="2"/>
      <c r="H21" s="2"/>
      <c r="I21" s="2"/>
      <c r="J21" s="2"/>
      <c r="K21" s="2"/>
      <c r="L21" s="2"/>
      <c r="M21" s="2"/>
      <c r="N21" s="2"/>
      <c r="O21" s="2"/>
      <c r="P21" s="2"/>
      <c r="Q21" s="2"/>
      <c r="R21" s="2"/>
      <c r="S21" s="2"/>
      <c r="T21" s="2"/>
      <c r="U21" s="2"/>
      <c r="V21" s="2"/>
      <c r="W21" s="2"/>
      <c r="X21" s="2"/>
      <c r="Y21" s="2"/>
    </row>
    <row r="22" spans="1:25"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5" right="0.75" top="1" bottom="1"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Instructions</vt:lpstr>
      <vt:lpstr>Students Grade</vt:lpstr>
      <vt:lpstr>Sales Data</vt:lpstr>
      <vt:lpstr>Employee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NIMESH UDHNAWALA</dc:creator>
  <cp:lastModifiedBy>Prath Nimesh Udhnawala</cp:lastModifiedBy>
  <dcterms:created xsi:type="dcterms:W3CDTF">2025-07-10T04:51:16Z</dcterms:created>
  <dcterms:modified xsi:type="dcterms:W3CDTF">2025-07-10T04:51:16Z</dcterms:modified>
</cp:coreProperties>
</file>