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13_ncr:1_{270E652C-E253-48A5-89D7-52EC1A875F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nditional Formatting" sheetId="1" r:id="rId1"/>
    <sheet name="Conditional Formatting Answers" sheetId="3" r:id="rId2"/>
    <sheet name="WHAT-IF Analysis" sheetId="2" r:id="rId3"/>
    <sheet name="WHAT-IF Analysis Answ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E8" i="4"/>
  <c r="E9" i="4"/>
  <c r="E10" i="4"/>
  <c r="E11" i="4"/>
  <c r="E12" i="4"/>
  <c r="E13" i="4"/>
  <c r="E14" i="4"/>
  <c r="E15" i="4"/>
  <c r="E16" i="4"/>
  <c r="E17" i="4"/>
  <c r="E5" i="4"/>
  <c r="B7" i="4"/>
  <c r="B8" i="4"/>
</calcChain>
</file>

<file path=xl/sharedStrings.xml><?xml version="1.0" encoding="utf-8"?>
<sst xmlns="http://schemas.openxmlformats.org/spreadsheetml/2006/main" count="127" uniqueCount="92">
  <si>
    <t>Task</t>
  </si>
  <si>
    <t>Challenges</t>
  </si>
  <si>
    <t>1</t>
  </si>
  <si>
    <t>Highlight all cells in column A that contain values greater than 100.</t>
  </si>
  <si>
    <t>2</t>
  </si>
  <si>
    <t>Apply color scales to a range of values in column B.</t>
  </si>
  <si>
    <t>3</t>
  </si>
  <si>
    <t>Use data bars to visualize numerical data in column C.</t>
  </si>
  <si>
    <t>4</t>
  </si>
  <si>
    <t>Create an icon set to indicate trends in sales data in column D.</t>
  </si>
  <si>
    <t>5</t>
  </si>
  <si>
    <t>Use a formula to highlight duplicate values in column E.</t>
  </si>
  <si>
    <t>Use Goal Seek to determine the required sales price to reach a target profit.</t>
  </si>
  <si>
    <t>Create a Data Table to analyze different interest rates on loan repayment.</t>
  </si>
  <si>
    <t>Set up a Scenario Manager with different business growth scenarios.</t>
  </si>
  <si>
    <t>Perform a sensitivity analysis using a two-variable Data Table.</t>
  </si>
  <si>
    <t>Use Solver to maximize profit based on given constraints.</t>
  </si>
  <si>
    <t>Employe Name</t>
  </si>
  <si>
    <t>Employe Id</t>
  </si>
  <si>
    <t>Employe Salary</t>
  </si>
  <si>
    <t>Employe Rating</t>
  </si>
  <si>
    <t>Employe Status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</si>
  <si>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</si>
  <si>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</si>
  <si>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</si>
  <si>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</si>
  <si>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</si>
  <si>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</si>
  <si>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</si>
  <si>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</si>
  <si>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</si>
  <si>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</si>
  <si>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Prath</t>
  </si>
  <si>
    <t>Parth</t>
  </si>
  <si>
    <t>Bhumi</t>
  </si>
  <si>
    <t>Hetsh</t>
  </si>
  <si>
    <t>Nimesh</t>
  </si>
  <si>
    <t>Hetal</t>
  </si>
  <si>
    <t>Naresh</t>
  </si>
  <si>
    <t>Boby</t>
  </si>
  <si>
    <t>Kathan</t>
  </si>
  <si>
    <t>Aryan</t>
  </si>
  <si>
    <t>Employe Attendence in Percentage</t>
  </si>
  <si>
    <t>Is Eligible</t>
  </si>
  <si>
    <t>Yes</t>
  </si>
  <si>
    <t>No</t>
  </si>
  <si>
    <t>Active</t>
  </si>
  <si>
    <t>On leave</t>
  </si>
  <si>
    <t>Resigned</t>
  </si>
  <si>
    <t>Good</t>
  </si>
  <si>
    <t>Okay</t>
  </si>
  <si>
    <t>Value A</t>
  </si>
  <si>
    <t>Value B</t>
  </si>
  <si>
    <t>Value C</t>
  </si>
  <si>
    <t>Sales</t>
  </si>
  <si>
    <t>Item</t>
  </si>
  <si>
    <t>Charlie</t>
  </si>
  <si>
    <t>Alpha</t>
  </si>
  <si>
    <t>Echo</t>
  </si>
  <si>
    <t>Bravo</t>
  </si>
  <si>
    <t>Delta</t>
  </si>
  <si>
    <t>Goal Seek Example – Find Price for Target Profit</t>
  </si>
  <si>
    <t>Price per unit (variable)</t>
  </si>
  <si>
    <t>Quantity (units)</t>
  </si>
  <si>
    <t>Variable cost per unit</t>
  </si>
  <si>
    <t>Fixed cost</t>
  </si>
  <si>
    <t>Target profit</t>
  </si>
  <si>
    <t>Profit</t>
  </si>
  <si>
    <t>Required price (algebraic)</t>
  </si>
  <si>
    <t>Loan Payment Sensitivity</t>
  </si>
  <si>
    <t>Loan amount</t>
  </si>
  <si>
    <t>Term (years)</t>
  </si>
  <si>
    <t>Interest rate (input)</t>
  </si>
  <si>
    <t>Monthly payment</t>
  </si>
  <si>
    <t>Rate</t>
  </si>
  <si>
    <t>Payment</t>
  </si>
  <si>
    <t>Scenario Table</t>
  </si>
  <si>
    <t>Scenario</t>
  </si>
  <si>
    <t>Growth %</t>
  </si>
  <si>
    <t>Price</t>
  </si>
  <si>
    <t>Units</t>
  </si>
  <si>
    <t>Base</t>
  </si>
  <si>
    <t>Best</t>
  </si>
  <si>
    <t>Worst</t>
  </si>
  <si>
    <t>Units ↓ / Price →</t>
  </si>
  <si>
    <t>Solver Setup</t>
  </si>
  <si>
    <t>Objective (maximize)</t>
  </si>
  <si>
    <t>Profit (B7)</t>
  </si>
  <si>
    <t>Variable</t>
  </si>
  <si>
    <t>Price per unit (B2)</t>
  </si>
  <si>
    <t>Constraint</t>
  </si>
  <si>
    <t>B2 &lt;=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</si>
</sst>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14">
    <dxf>
      <font>
        <color theme="2"/>
      </font>
      <fill>
        <gradientFill degree="90">
          <stop position="0">
            <color theme="6" tint="-0.49803155613879818"/>
          </stop>
          <stop position="1">
            <color rgb="FF76FF76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double"/>
        <color theme="1"/>
      </font>
      <fill>
        <gradientFill degree="90">
          <stop position="0">
            <color rgb="FF76FF76"/>
          </stop>
          <stop position="1">
            <color theme="6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6FF76"/>
      <color rgb="FFFFF2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F36E4-A2FA-4A45-BB5F-465FC69F8B29}" name="CF_Demo_Table" displayName="CF_Demo_Table" ref="A13:E33" totalsRowShown="0" headerRowDxfId="13" dataDxfId="12">
  <autoFilter ref="A13:E33" xr:uid="{601F36E4-A2FA-4A45-BB5F-465FC69F8B29}"/>
  <tableColumns count="5">
    <tableColumn id="1" xr3:uid="{72C4EDEB-E2B0-4E8C-BF90-6ECFA8087F4B}" name="Value A" dataDxfId="11"/>
    <tableColumn id="2" xr3:uid="{36816E2B-D484-438F-B661-79F851CDBEE0}" name="Value B" dataDxfId="10"/>
    <tableColumn id="3" xr3:uid="{5ABAED41-DC4F-4C48-8F86-27707846B680}" name="Value C" dataDxfId="9"/>
    <tableColumn id="4" xr3:uid="{C12B8EE0-5DF9-4D0A-BDFD-0E0E1CC02A9E}" name="Sales" dataDxfId="8"/>
    <tableColumn id="5" xr3:uid="{ACF8E077-073C-4504-9F74-2F61FA4BD0BC}" name="Item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A441F0-4BDA-4AD0-B7E9-5CCA66354B56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3147e314-0213-411d-a043-be28bca3c00c&quot;"/>
    <we:property name="workbook-title" value="&quot;3.1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G5" sqref="G5"/>
    </sheetView>
  </sheetViews>
  <sheetFormatPr defaultColWidth="14.44140625" defaultRowHeight="15" customHeight="1" x14ac:dyDescent="0.3"/>
  <cols>
    <col min="1" max="1" width="9.33203125" customWidth="1"/>
    <col min="2" max="2" width="57.6640625" customWidth="1"/>
    <col min="3" max="3" width="9.21875" customWidth="1"/>
    <col min="4" max="26" width="8.6640625" customWidth="1"/>
  </cols>
  <sheetData>
    <row r="1" spans="1:2" ht="14.4" x14ac:dyDescent="0.3">
      <c r="A1" s="1" t="s">
        <v>0</v>
      </c>
      <c r="B1" s="1" t="s">
        <v>1</v>
      </c>
    </row>
    <row r="2" spans="1:2" ht="14.4" x14ac:dyDescent="0.3">
      <c r="A2" s="3" t="s">
        <v>2</v>
      </c>
      <c r="B2" s="12" t="s">
        <v>3</v>
      </c>
    </row>
    <row r="3" spans="1:2" ht="14.4" x14ac:dyDescent="0.3">
      <c r="A3" s="3" t="s">
        <v>4</v>
      </c>
      <c r="B3" s="4" t="s">
        <v>5</v>
      </c>
    </row>
    <row r="4" spans="1:2" ht="14.4" x14ac:dyDescent="0.3">
      <c r="A4" s="3" t="s">
        <v>6</v>
      </c>
      <c r="B4" s="4" t="s">
        <v>7</v>
      </c>
    </row>
    <row r="5" spans="1:2" ht="14.4" x14ac:dyDescent="0.3">
      <c r="A5" s="3" t="s">
        <v>8</v>
      </c>
      <c r="B5" s="4" t="s">
        <v>9</v>
      </c>
    </row>
    <row r="6" spans="1:2" ht="14.4" x14ac:dyDescent="0.3">
      <c r="A6" s="3" t="s">
        <v>10</v>
      </c>
      <c r="B6" s="4" t="s">
        <v>11</v>
      </c>
    </row>
    <row r="7" spans="1:2" ht="14.4" x14ac:dyDescent="0.3"/>
    <row r="8" spans="1:2" ht="14.4" x14ac:dyDescent="0.3"/>
    <row r="9" spans="1:2" ht="14.4" x14ac:dyDescent="0.3"/>
    <row r="10" spans="1:2" ht="14.4" x14ac:dyDescent="0.3"/>
    <row r="11" spans="1:2" ht="14.4" x14ac:dyDescent="0.3"/>
    <row r="12" spans="1:2" ht="14.4" x14ac:dyDescent="0.3"/>
    <row r="13" spans="1:2" ht="14.4" x14ac:dyDescent="0.3"/>
    <row r="14" spans="1:2" ht="14.4" x14ac:dyDescent="0.3"/>
    <row r="15" spans="1:2" ht="14.4" x14ac:dyDescent="0.3"/>
    <row r="16" spans="1:2" ht="14.4" x14ac:dyDescent="0.3"/>
    <row r="17" ht="14.4" x14ac:dyDescent="0.3"/>
    <row r="18" ht="14.4" x14ac:dyDescent="0.3"/>
    <row r="19" ht="14.4" x14ac:dyDescent="0.3"/>
    <row r="20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D36B-E9C8-4C85-9973-988672463D5F}">
  <dimension ref="A1:G33"/>
  <sheetViews>
    <sheetView workbookViewId="0">
      <selection activeCell="J14" sqref="J14"/>
    </sheetView>
  </sheetViews>
  <sheetFormatPr defaultColWidth="9.77734375" defaultRowHeight="14.4" x14ac:dyDescent="0.3"/>
  <cols>
    <col min="1" max="1" width="10" style="6" bestFit="1" customWidth="1"/>
    <col min="2" max="2" width="13.44140625" style="6" bestFit="1" customWidth="1"/>
    <col min="3" max="3" width="16.33203125" style="6" bestFit="1" customWidth="1"/>
    <col min="4" max="4" width="13.6640625" style="6" bestFit="1" customWidth="1"/>
    <col min="5" max="5" width="29.77734375" style="6" bestFit="1" customWidth="1"/>
    <col min="6" max="6" width="8.44140625" style="6" bestFit="1" customWidth="1"/>
    <col min="7" max="7" width="13.5546875" style="6" bestFit="1" customWidth="1"/>
    <col min="8" max="16384" width="9.77734375" style="6"/>
  </cols>
  <sheetData>
    <row r="1" spans="1:7" s="15" customFormat="1" x14ac:dyDescent="0.3">
      <c r="A1" s="14" t="s">
        <v>18</v>
      </c>
      <c r="B1" s="14" t="s">
        <v>17</v>
      </c>
      <c r="C1" s="14" t="s">
        <v>19</v>
      </c>
      <c r="D1" s="14" t="s">
        <v>20</v>
      </c>
      <c r="E1" s="14" t="s">
        <v>42</v>
      </c>
      <c r="F1" s="14" t="s">
        <v>43</v>
      </c>
      <c r="G1" s="14" t="s">
        <v>21</v>
      </c>
    </row>
    <row r="2" spans="1:7" x14ac:dyDescent="0.3">
      <c r="A2" s="10" t="s">
        <v>22</v>
      </c>
      <c r="B2" s="10" t="s">
        <v>39</v>
      </c>
      <c r="C2" s="11">
        <v>686596417.08571005</v>
      </c>
      <c r="D2" s="10">
        <v>1</v>
      </c>
      <c r="E2" s="13">
        <v>0.1</v>
      </c>
      <c r="F2" s="10" t="s">
        <v>45</v>
      </c>
      <c r="G2" s="10" t="s">
        <v>50</v>
      </c>
    </row>
    <row r="3" spans="1:7" x14ac:dyDescent="0.3">
      <c r="A3" s="10" t="s">
        <v>23</v>
      </c>
      <c r="B3" s="10" t="s">
        <v>40</v>
      </c>
      <c r="C3" s="11">
        <v>896705747.77143002</v>
      </c>
      <c r="D3" s="10">
        <v>0</v>
      </c>
      <c r="E3" s="13">
        <v>0</v>
      </c>
      <c r="F3" s="10" t="s">
        <v>45</v>
      </c>
      <c r="G3" s="10" t="s">
        <v>48</v>
      </c>
    </row>
    <row r="4" spans="1:7" x14ac:dyDescent="0.3">
      <c r="A4" s="10" t="s">
        <v>24</v>
      </c>
      <c r="B4" s="10" t="s">
        <v>34</v>
      </c>
      <c r="C4" s="11">
        <v>2000000</v>
      </c>
      <c r="D4" s="10">
        <v>2.2999999999999998</v>
      </c>
      <c r="E4" s="13">
        <v>0.99</v>
      </c>
      <c r="F4" s="10" t="s">
        <v>45</v>
      </c>
      <c r="G4" s="10" t="s">
        <v>49</v>
      </c>
    </row>
    <row r="5" spans="1:7" x14ac:dyDescent="0.3">
      <c r="A5" s="10" t="s">
        <v>25</v>
      </c>
      <c r="B5" s="10" t="s">
        <v>36</v>
      </c>
      <c r="C5" s="11">
        <v>50000000</v>
      </c>
      <c r="D5" s="10">
        <v>1.1000000000000001</v>
      </c>
      <c r="E5" s="13">
        <v>0.46</v>
      </c>
      <c r="F5" s="10" t="s">
        <v>44</v>
      </c>
      <c r="G5" s="10" t="s">
        <v>46</v>
      </c>
    </row>
    <row r="6" spans="1:7" x14ac:dyDescent="0.3">
      <c r="A6" s="10" t="s">
        <v>26</v>
      </c>
      <c r="B6" s="10" t="s">
        <v>37</v>
      </c>
      <c r="C6" s="11">
        <v>50000000</v>
      </c>
      <c r="D6" s="10">
        <v>2.9</v>
      </c>
      <c r="E6" s="13">
        <v>0.55000000000000004</v>
      </c>
      <c r="F6" s="10" t="s">
        <v>44</v>
      </c>
      <c r="G6" s="10" t="s">
        <v>47</v>
      </c>
    </row>
    <row r="7" spans="1:7" x14ac:dyDescent="0.3">
      <c r="A7" s="10" t="s">
        <v>27</v>
      </c>
      <c r="B7" s="10" t="s">
        <v>33</v>
      </c>
      <c r="C7" s="11">
        <v>50000000</v>
      </c>
      <c r="D7" s="10">
        <v>4.9000000000000004</v>
      </c>
      <c r="E7" s="13">
        <v>0.08</v>
      </c>
      <c r="F7" s="10" t="s">
        <v>45</v>
      </c>
      <c r="G7" s="10" t="s">
        <v>47</v>
      </c>
    </row>
    <row r="8" spans="1:7" x14ac:dyDescent="0.3">
      <c r="A8" s="10" t="s">
        <v>28</v>
      </c>
      <c r="B8" s="10" t="s">
        <v>32</v>
      </c>
      <c r="C8" s="11">
        <v>950000000</v>
      </c>
      <c r="D8" s="10">
        <v>5</v>
      </c>
      <c r="E8" s="13">
        <v>1</v>
      </c>
      <c r="F8" s="10" t="s">
        <v>44</v>
      </c>
      <c r="G8" s="10" t="s">
        <v>46</v>
      </c>
    </row>
    <row r="9" spans="1:7" x14ac:dyDescent="0.3">
      <c r="A9" s="10" t="s">
        <v>29</v>
      </c>
      <c r="B9" s="10" t="s">
        <v>38</v>
      </c>
      <c r="C9" s="11">
        <v>288132828.066396</v>
      </c>
      <c r="D9" s="10">
        <v>1.5</v>
      </c>
      <c r="E9" s="13">
        <v>0.28000000000000003</v>
      </c>
      <c r="F9" s="10" t="s">
        <v>45</v>
      </c>
      <c r="G9" s="10" t="s">
        <v>49</v>
      </c>
    </row>
    <row r="10" spans="1:7" x14ac:dyDescent="0.3">
      <c r="A10" s="10" t="s">
        <v>30</v>
      </c>
      <c r="B10" s="10" t="s">
        <v>35</v>
      </c>
      <c r="C10" s="11">
        <v>254558561.53088599</v>
      </c>
      <c r="D10" s="10">
        <v>4.8</v>
      </c>
      <c r="E10" s="13">
        <v>0.64</v>
      </c>
      <c r="F10" s="10" t="s">
        <v>44</v>
      </c>
      <c r="G10" s="10" t="s">
        <v>50</v>
      </c>
    </row>
    <row r="11" spans="1:7" x14ac:dyDescent="0.3">
      <c r="A11" s="10" t="s">
        <v>31</v>
      </c>
      <c r="B11" s="10" t="s">
        <v>41</v>
      </c>
      <c r="C11" s="11">
        <v>220984294.995377</v>
      </c>
      <c r="D11" s="10">
        <v>0</v>
      </c>
      <c r="E11" s="13">
        <v>0</v>
      </c>
      <c r="F11" s="10" t="s">
        <v>45</v>
      </c>
      <c r="G11" s="10" t="s">
        <v>48</v>
      </c>
    </row>
    <row r="12" spans="1:7" x14ac:dyDescent="0.3">
      <c r="C12" s="8"/>
      <c r="E12" s="9"/>
      <c r="F12" s="7"/>
    </row>
    <row r="13" spans="1:7" x14ac:dyDescent="0.3">
      <c r="A13" s="2" t="s">
        <v>51</v>
      </c>
      <c r="B13" s="5" t="s">
        <v>52</v>
      </c>
      <c r="C13" s="2" t="s">
        <v>53</v>
      </c>
      <c r="D13" s="2" t="s">
        <v>54</v>
      </c>
      <c r="E13" s="2" t="s">
        <v>55</v>
      </c>
    </row>
    <row r="14" spans="1:7" x14ac:dyDescent="0.3">
      <c r="A14" s="2">
        <v>138</v>
      </c>
      <c r="B14" s="5">
        <v>73</v>
      </c>
      <c r="C14" s="2">
        <v>20</v>
      </c>
      <c r="D14" s="2">
        <v>21</v>
      </c>
      <c r="E14" s="2" t="s">
        <v>56</v>
      </c>
    </row>
    <row r="15" spans="1:7" x14ac:dyDescent="0.3">
      <c r="A15" s="2">
        <v>86</v>
      </c>
      <c r="B15" s="5">
        <v>10</v>
      </c>
      <c r="C15" s="2">
        <v>48</v>
      </c>
      <c r="D15" s="2">
        <v>46</v>
      </c>
      <c r="E15" s="2" t="s">
        <v>57</v>
      </c>
    </row>
    <row r="16" spans="1:7" x14ac:dyDescent="0.3">
      <c r="A16" s="2">
        <v>179</v>
      </c>
      <c r="B16" s="5">
        <v>62</v>
      </c>
      <c r="C16" s="2">
        <v>98</v>
      </c>
      <c r="D16" s="2">
        <v>43</v>
      </c>
      <c r="E16" s="2" t="s">
        <v>56</v>
      </c>
    </row>
    <row r="17" spans="1:5" x14ac:dyDescent="0.3">
      <c r="A17" s="2">
        <v>57</v>
      </c>
      <c r="B17" s="5">
        <v>70</v>
      </c>
      <c r="C17" s="2">
        <v>4</v>
      </c>
      <c r="D17" s="2">
        <v>61</v>
      </c>
      <c r="E17" s="2" t="s">
        <v>58</v>
      </c>
    </row>
    <row r="18" spans="1:5" x14ac:dyDescent="0.3">
      <c r="A18" s="2">
        <v>159</v>
      </c>
      <c r="B18" s="5">
        <v>12</v>
      </c>
      <c r="C18" s="2">
        <v>16</v>
      </c>
      <c r="D18" s="2">
        <v>68</v>
      </c>
      <c r="E18" s="2" t="s">
        <v>56</v>
      </c>
    </row>
    <row r="19" spans="1:5" x14ac:dyDescent="0.3">
      <c r="A19" s="2">
        <v>158</v>
      </c>
      <c r="B19" s="5">
        <v>41</v>
      </c>
      <c r="C19" s="2">
        <v>63</v>
      </c>
      <c r="D19" s="2">
        <v>89</v>
      </c>
      <c r="E19" s="2" t="s">
        <v>56</v>
      </c>
    </row>
    <row r="20" spans="1:5" x14ac:dyDescent="0.3">
      <c r="A20" s="2">
        <v>109</v>
      </c>
      <c r="B20" s="5">
        <v>33</v>
      </c>
      <c r="C20" s="2">
        <v>59</v>
      </c>
      <c r="D20" s="2">
        <v>82</v>
      </c>
      <c r="E20" s="2" t="s">
        <v>58</v>
      </c>
    </row>
    <row r="21" spans="1:5" x14ac:dyDescent="0.3">
      <c r="A21" s="2">
        <v>179</v>
      </c>
      <c r="B21" s="5">
        <v>78</v>
      </c>
      <c r="C21" s="2">
        <v>25</v>
      </c>
      <c r="D21" s="2">
        <v>27</v>
      </c>
      <c r="E21" s="2" t="s">
        <v>59</v>
      </c>
    </row>
    <row r="22" spans="1:5" x14ac:dyDescent="0.3">
      <c r="A22" s="2">
        <v>28</v>
      </c>
      <c r="B22" s="5">
        <v>79</v>
      </c>
      <c r="C22" s="2">
        <v>34</v>
      </c>
      <c r="D22" s="2">
        <v>76</v>
      </c>
      <c r="E22" s="2" t="s">
        <v>57</v>
      </c>
    </row>
    <row r="23" spans="1:5" x14ac:dyDescent="0.3">
      <c r="A23" s="2">
        <v>100</v>
      </c>
      <c r="B23" s="5">
        <v>32</v>
      </c>
      <c r="C23" s="2">
        <v>20</v>
      </c>
      <c r="D23" s="2">
        <v>64</v>
      </c>
      <c r="E23" s="2" t="s">
        <v>57</v>
      </c>
    </row>
    <row r="24" spans="1:5" x14ac:dyDescent="0.3">
      <c r="A24" s="2">
        <v>52</v>
      </c>
      <c r="B24" s="5">
        <v>32</v>
      </c>
      <c r="C24" s="2">
        <v>78</v>
      </c>
      <c r="D24" s="2">
        <v>11</v>
      </c>
      <c r="E24" s="2" t="s">
        <v>56</v>
      </c>
    </row>
    <row r="25" spans="1:5" x14ac:dyDescent="0.3">
      <c r="A25" s="2">
        <v>10</v>
      </c>
      <c r="B25" s="5">
        <v>11</v>
      </c>
      <c r="C25" s="2">
        <v>26</v>
      </c>
      <c r="D25" s="2">
        <v>96</v>
      </c>
      <c r="E25" s="2" t="s">
        <v>57</v>
      </c>
    </row>
    <row r="26" spans="1:5" x14ac:dyDescent="0.3">
      <c r="A26" s="2">
        <v>142</v>
      </c>
      <c r="B26" s="5">
        <v>14</v>
      </c>
      <c r="C26" s="2">
        <v>2</v>
      </c>
      <c r="D26" s="2">
        <v>65</v>
      </c>
      <c r="E26" s="2" t="s">
        <v>56</v>
      </c>
    </row>
    <row r="27" spans="1:5" x14ac:dyDescent="0.3">
      <c r="A27" s="2">
        <v>42</v>
      </c>
      <c r="B27" s="5">
        <v>78</v>
      </c>
      <c r="C27" s="2">
        <v>7</v>
      </c>
      <c r="D27" s="2">
        <v>75</v>
      </c>
      <c r="E27" s="2" t="s">
        <v>56</v>
      </c>
    </row>
    <row r="28" spans="1:5" x14ac:dyDescent="0.3">
      <c r="A28" s="2">
        <v>195</v>
      </c>
      <c r="B28" s="5">
        <v>71</v>
      </c>
      <c r="C28" s="2">
        <v>6</v>
      </c>
      <c r="D28" s="2">
        <v>12</v>
      </c>
      <c r="E28" s="2" t="s">
        <v>58</v>
      </c>
    </row>
    <row r="29" spans="1:5" x14ac:dyDescent="0.3">
      <c r="A29" s="2">
        <v>106</v>
      </c>
      <c r="B29" s="5">
        <v>31</v>
      </c>
      <c r="C29" s="2">
        <v>69</v>
      </c>
      <c r="D29" s="2">
        <v>42</v>
      </c>
      <c r="E29" s="2" t="s">
        <v>56</v>
      </c>
    </row>
    <row r="30" spans="1:5" x14ac:dyDescent="0.3">
      <c r="A30" s="2">
        <v>89</v>
      </c>
      <c r="B30" s="5">
        <v>44</v>
      </c>
      <c r="C30" s="2">
        <v>76</v>
      </c>
      <c r="D30" s="2">
        <v>21</v>
      </c>
      <c r="E30" s="2" t="s">
        <v>60</v>
      </c>
    </row>
    <row r="31" spans="1:5" x14ac:dyDescent="0.3">
      <c r="A31" s="2">
        <v>188</v>
      </c>
      <c r="B31" s="5">
        <v>23</v>
      </c>
      <c r="C31" s="2">
        <v>30</v>
      </c>
      <c r="D31" s="2">
        <v>33</v>
      </c>
      <c r="E31" s="2" t="s">
        <v>60</v>
      </c>
    </row>
    <row r="32" spans="1:5" x14ac:dyDescent="0.3">
      <c r="A32" s="2">
        <v>5</v>
      </c>
      <c r="B32" s="5">
        <v>17</v>
      </c>
      <c r="C32" s="2">
        <v>92</v>
      </c>
      <c r="D32" s="2">
        <v>87</v>
      </c>
      <c r="E32" s="2" t="s">
        <v>58</v>
      </c>
    </row>
    <row r="33" spans="1:5" x14ac:dyDescent="0.3">
      <c r="A33" s="2">
        <v>103</v>
      </c>
      <c r="B33" s="5">
        <v>33</v>
      </c>
      <c r="C33" s="2">
        <v>28</v>
      </c>
      <c r="D33" s="2">
        <v>97</v>
      </c>
      <c r="E33" s="2" t="s">
        <v>58</v>
      </c>
    </row>
  </sheetData>
  <phoneticPr fontId="5" type="noConversion"/>
  <conditionalFormatting sqref="A14:A33">
    <cfRule type="cellIs" dxfId="4" priority="10" operator="greaterThan">
      <formula>100</formula>
    </cfRule>
  </conditionalFormatting>
  <conditionalFormatting sqref="B14:B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{6B406439-3F12-49D6-9DD8-7D93B1A584A8}</x14:id>
        </ext>
      </extLst>
    </cfRule>
  </conditionalFormatting>
  <conditionalFormatting sqref="D14:D33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E14:E33">
    <cfRule type="expression" dxfId="3" priority="14">
      <formula>COUNTIF($E:$E,E14)&gt;1</formula>
    </cfRule>
  </conditionalFormatting>
  <conditionalFormatting sqref="C2:C1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{5F251B6B-8874-487A-85C5-B071592CBDE6}</x14:id>
        </ext>
      </extLst>
    </cfRule>
  </conditionalFormatting>
  <conditionalFormatting sqref="D2:D11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top10" dxfId="2" priority="6" rank="3"/>
  </conditionalFormatting>
  <conditionalFormatting sqref="F2:F11">
    <cfRule type="cellIs" dxfId="1" priority="3" operator="equal">
      <formula>"Yes"</formula>
    </cfRule>
  </conditionalFormatting>
  <conditionalFormatting sqref="G2:G11">
    <cfRule type="expression" dxfId="0" priority="2">
      <formula>$G2="Active"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06439-3F12-49D6-9DD8-7D93B1A584A8}">
            <x14:dataBar minLength="0" maxLength="100" negativeBarColorSameAsPositive="1" axisPosition="none">
              <x14:cfvo type="min"/>
              <x14:cfvo type="max"/>
            </x14:dataBar>
          </x14:cfRule>
          <xm:sqref>C14:C33</xm:sqref>
        </x14:conditionalFormatting>
        <x14:conditionalFormatting xmlns:xm="http://schemas.microsoft.com/office/excel/2006/main">
          <x14:cfRule type="dataBar" id="{5F251B6B-8874-487A-85C5-B071592CBD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iconSet" priority="7" id="{B966AB24-01CC-42B6-95B5-65E3437ABA2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7" sqref="B27"/>
    </sheetView>
  </sheetViews>
  <sheetFormatPr defaultColWidth="14.44140625" defaultRowHeight="15" customHeight="1" x14ac:dyDescent="0.3"/>
  <cols>
    <col min="1" max="1" width="8.6640625" customWidth="1"/>
    <col min="2" max="2" width="65.441406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42C8-545D-4ED8-9316-7A48C7B790AC}">
  <dimension ref="A1:O17"/>
  <sheetViews>
    <sheetView tabSelected="1" workbookViewId="0">
      <selection activeCell="F12" sqref="F12"/>
    </sheetView>
  </sheetViews>
  <sheetFormatPr defaultRowHeight="14.4" x14ac:dyDescent="0.3"/>
  <cols>
    <col min="1" max="1" width="40.33203125" bestFit="1" customWidth="1"/>
    <col min="2" max="2" width="15.44140625" bestFit="1" customWidth="1"/>
    <col min="4" max="4" width="21.44140625" bestFit="1" customWidth="1"/>
    <col min="5" max="5" width="9.44140625" bestFit="1" customWidth="1"/>
    <col min="7" max="7" width="12.88671875" bestFit="1" customWidth="1"/>
    <col min="8" max="8" width="9" bestFit="1" customWidth="1"/>
    <col min="9" max="9" width="5" bestFit="1" customWidth="1"/>
    <col min="10" max="10" width="15.44140625" bestFit="1" customWidth="1"/>
    <col min="11" max="14" width="6" bestFit="1" customWidth="1"/>
    <col min="15" max="15" width="3" bestFit="1" customWidth="1"/>
  </cols>
  <sheetData>
    <row r="1" spans="1:15" x14ac:dyDescent="0.3">
      <c r="A1" t="s">
        <v>61</v>
      </c>
      <c r="D1" t="s">
        <v>69</v>
      </c>
      <c r="G1" t="s">
        <v>76</v>
      </c>
    </row>
    <row r="2" spans="1:15" x14ac:dyDescent="0.3">
      <c r="A2" t="s">
        <v>62</v>
      </c>
      <c r="B2">
        <v>50</v>
      </c>
      <c r="D2" t="s">
        <v>70</v>
      </c>
      <c r="E2">
        <v>100000</v>
      </c>
      <c r="G2" t="s">
        <v>77</v>
      </c>
      <c r="H2" t="s">
        <v>78</v>
      </c>
      <c r="I2" t="s">
        <v>79</v>
      </c>
      <c r="J2" t="s">
        <v>80</v>
      </c>
    </row>
    <row r="3" spans="1:15" x14ac:dyDescent="0.3">
      <c r="A3" t="s">
        <v>63</v>
      </c>
      <c r="B3">
        <v>1000</v>
      </c>
      <c r="D3" t="s">
        <v>71</v>
      </c>
      <c r="E3">
        <v>5</v>
      </c>
      <c r="G3" t="s">
        <v>81</v>
      </c>
      <c r="H3">
        <v>0.05</v>
      </c>
      <c r="I3">
        <v>50</v>
      </c>
      <c r="J3">
        <v>1000</v>
      </c>
    </row>
    <row r="4" spans="1:15" x14ac:dyDescent="0.3">
      <c r="A4" t="s">
        <v>64</v>
      </c>
      <c r="B4">
        <v>20</v>
      </c>
      <c r="D4" t="s">
        <v>72</v>
      </c>
      <c r="E4">
        <v>0.05</v>
      </c>
      <c r="G4" t="s">
        <v>82</v>
      </c>
      <c r="H4">
        <v>0.1</v>
      </c>
      <c r="I4">
        <v>60</v>
      </c>
      <c r="J4">
        <v>1200</v>
      </c>
    </row>
    <row r="5" spans="1:15" x14ac:dyDescent="0.3">
      <c r="A5" t="s">
        <v>65</v>
      </c>
      <c r="B5">
        <v>10000</v>
      </c>
      <c r="D5" t="s">
        <v>73</v>
      </c>
      <c r="E5" s="16">
        <f>-PMT(E4/12,E3*12,E2)</f>
        <v>1887.1233644010936</v>
      </c>
      <c r="G5" t="s">
        <v>83</v>
      </c>
      <c r="H5">
        <v>-0.02</v>
      </c>
      <c r="I5">
        <v>45</v>
      </c>
      <c r="J5">
        <v>800</v>
      </c>
    </row>
    <row r="6" spans="1:15" x14ac:dyDescent="0.3">
      <c r="A6" t="s">
        <v>66</v>
      </c>
      <c r="B6">
        <v>30000</v>
      </c>
      <c r="J6" t="s">
        <v>84</v>
      </c>
      <c r="L6">
        <v>40</v>
      </c>
      <c r="M6">
        <v>50</v>
      </c>
      <c r="N6">
        <v>60</v>
      </c>
      <c r="O6">
        <v>70</v>
      </c>
    </row>
    <row r="7" spans="1:15" x14ac:dyDescent="0.3">
      <c r="A7" t="s">
        <v>67</v>
      </c>
      <c r="B7">
        <f>(B2-B4)*B3-B5</f>
        <v>20000</v>
      </c>
      <c r="D7" t="s">
        <v>74</v>
      </c>
      <c r="E7" t="s">
        <v>75</v>
      </c>
      <c r="J7">
        <v>500</v>
      </c>
      <c r="K7">
        <f>(40-20)*500-10000</f>
        <v>0</v>
      </c>
      <c r="L7">
        <f>(50-20)*500-10000</f>
        <v>5000</v>
      </c>
      <c r="M7">
        <f>(60-20)*500-10000</f>
        <v>10000</v>
      </c>
      <c r="N7">
        <f>(70-20)*500-10000</f>
        <v>15000</v>
      </c>
    </row>
    <row r="8" spans="1:15" x14ac:dyDescent="0.3">
      <c r="A8" t="s">
        <v>68</v>
      </c>
      <c r="B8">
        <f>(B5+B6)/B3 + B4</f>
        <v>60</v>
      </c>
      <c r="D8">
        <v>0.03</v>
      </c>
      <c r="E8" s="16">
        <f>-PMT(D8/12,$E$3*12,$E$2)</f>
        <v>1796.8690664063138</v>
      </c>
      <c r="J8">
        <v>1000</v>
      </c>
      <c r="K8">
        <f>(40-20)*1000-10000</f>
        <v>10000</v>
      </c>
      <c r="L8">
        <f>(50-20)*1000-10000</f>
        <v>20000</v>
      </c>
      <c r="M8">
        <f>(60-20)*1000-10000</f>
        <v>30000</v>
      </c>
      <c r="N8">
        <f>(70-20)*1000-10000</f>
        <v>40000</v>
      </c>
    </row>
    <row r="9" spans="1:15" x14ac:dyDescent="0.3">
      <c r="D9">
        <v>0.04</v>
      </c>
      <c r="E9" s="16">
        <f>-PMT(D9/12,$E$3*12,$E$2)</f>
        <v>1841.6522055266353</v>
      </c>
      <c r="J9">
        <v>1500</v>
      </c>
      <c r="K9">
        <f>(40-20)*1500-10000</f>
        <v>20000</v>
      </c>
      <c r="L9">
        <f>(50-20)*1500-10000</f>
        <v>35000</v>
      </c>
      <c r="M9">
        <f>(60-20)*1500-10000</f>
        <v>50000</v>
      </c>
      <c r="N9">
        <f>(70-20)*1500-10000</f>
        <v>65000</v>
      </c>
    </row>
    <row r="10" spans="1:15" x14ac:dyDescent="0.3">
      <c r="D10">
        <v>0.05</v>
      </c>
      <c r="E10" s="16">
        <f>-PMT(D10/12,$E$3*12,$E$2)</f>
        <v>1887.1233644010936</v>
      </c>
      <c r="J10">
        <v>2000</v>
      </c>
      <c r="K10">
        <f>(40-20)*2000-10000</f>
        <v>30000</v>
      </c>
      <c r="L10">
        <f>(50-20)*2000-10000</f>
        <v>50000</v>
      </c>
      <c r="M10">
        <f>(60-20)*2000-10000</f>
        <v>70000</v>
      </c>
      <c r="N10">
        <f>(70-20)*2000-10000</f>
        <v>90000</v>
      </c>
    </row>
    <row r="11" spans="1:15" x14ac:dyDescent="0.3">
      <c r="D11">
        <v>0.06</v>
      </c>
      <c r="E11" s="16">
        <f>-PMT(D11/12,$E$3*12,$E$2)</f>
        <v>1933.2801529427916</v>
      </c>
    </row>
    <row r="12" spans="1:15" x14ac:dyDescent="0.3">
      <c r="A12" t="s">
        <v>85</v>
      </c>
      <c r="D12">
        <v>7.0000000000000007E-2</v>
      </c>
      <c r="E12" s="16">
        <f>-PMT(D12/12,$E$3*12,$E$2)</f>
        <v>1980.1198540349535</v>
      </c>
    </row>
    <row r="13" spans="1:15" x14ac:dyDescent="0.3">
      <c r="A13" t="s">
        <v>86</v>
      </c>
      <c r="B13" t="s">
        <v>87</v>
      </c>
      <c r="D13">
        <v>0.08</v>
      </c>
      <c r="E13" s="16">
        <f>-PMT(D13/12,$E$3*12,$E$2)</f>
        <v>2027.6394288413683</v>
      </c>
    </row>
    <row r="14" spans="1:15" x14ac:dyDescent="0.3">
      <c r="A14" t="s">
        <v>88</v>
      </c>
      <c r="B14" t="s">
        <v>89</v>
      </c>
      <c r="D14">
        <v>0.09</v>
      </c>
      <c r="E14" s="16">
        <f>-PMT(D14/12,$E$3*12,$E$2)</f>
        <v>2075.835522635401</v>
      </c>
    </row>
    <row r="15" spans="1:15" x14ac:dyDescent="0.3">
      <c r="A15" t="s">
        <v>90</v>
      </c>
      <c r="B15" t="s">
        <v>91</v>
      </c>
      <c r="D15">
        <v>0.1</v>
      </c>
      <c r="E15" s="16">
        <f>-PMT(D15/12,$E$3*12,$E$2)</f>
        <v>2124.7044711268277</v>
      </c>
    </row>
    <row r="16" spans="1:15" x14ac:dyDescent="0.3">
      <c r="D16">
        <v>0.11</v>
      </c>
      <c r="E16" s="16">
        <f>-PMT(D16/12,$E$3*12,$E$2)</f>
        <v>2174.242307264331</v>
      </c>
    </row>
    <row r="17" spans="4:5" x14ac:dyDescent="0.3">
      <c r="D17">
        <v>0.12</v>
      </c>
      <c r="E17" s="16">
        <f>-PMT(D17/12,$E$3*12,$E$2)</f>
        <v>2224.4447684901775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Conditional Formatting</vt:lpstr>
      <vt:lpstr>Conditional Formatting Answers</vt:lpstr>
      <vt:lpstr>WHAT-IF Analysis</vt:lpstr>
      <vt:lpstr>WHAT-IF Analysis 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2025-07-16T15:32:06Z</dcterms:modified>
</cp:coreProperties>
</file>