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data" sheetId="1" r:id="rId4"/>
    <sheet state="visible" name="Student department" sheetId="2" r:id="rId5"/>
    <sheet state="visible" name="Department Details" sheetId="3" r:id="rId6"/>
  </sheets>
  <definedNames>
    <definedName name="Student_Full_Name">'Student data'!$D$2:$D$16</definedName>
    <definedName name="Student_Marks">'Student data'!$B$2:$B$16</definedName>
    <definedName localSheetId="1" name="Student_Name">'Student department'!$A$2:$A$16</definedName>
    <definedName name="IT">'Student department'!$B$3:$B$16</definedName>
    <definedName name="Student_Name">'Student data'!$A$2:$A$16</definedName>
    <definedName name="Department">'Student department'!$B$2:$B$16</definedName>
  </definedNames>
  <calcPr/>
  <extLst>
    <ext uri="GoogleSheetsCustomDataVersion2">
      <go:sheetsCustomData xmlns:go="http://customooxmlschemas.google.com/" r:id="rId7" roundtripDataChecksum="JG3LL3pEcaJEOdJ7EtrwGWoqfd6nHrB3Uo4pJQsMDv4="/>
    </ext>
  </extLst>
</workbook>
</file>

<file path=xl/sharedStrings.xml><?xml version="1.0" encoding="utf-8"?>
<sst xmlns="http://schemas.openxmlformats.org/spreadsheetml/2006/main" count="82" uniqueCount="52">
  <si>
    <t>Student Name</t>
  </si>
  <si>
    <t>Student Marks</t>
  </si>
  <si>
    <t xml:space="preserve">Student Last </t>
  </si>
  <si>
    <t>Student Full Name</t>
  </si>
  <si>
    <t>Rohit</t>
  </si>
  <si>
    <t>Patil</t>
  </si>
  <si>
    <t>Sheetal</t>
  </si>
  <si>
    <t>Solanki</t>
  </si>
  <si>
    <t>Bhumika</t>
  </si>
  <si>
    <t>Yadav</t>
  </si>
  <si>
    <t>Priyanka</t>
  </si>
  <si>
    <t>Pathak</t>
  </si>
  <si>
    <t>Shravni</t>
  </si>
  <si>
    <t>Raut</t>
  </si>
  <si>
    <t>Name</t>
  </si>
  <si>
    <t>Marks</t>
  </si>
  <si>
    <t xml:space="preserve">Sanchit </t>
  </si>
  <si>
    <t>Parekh</t>
  </si>
  <si>
    <t>Amruta</t>
  </si>
  <si>
    <t>Giri</t>
  </si>
  <si>
    <t>Kavita</t>
  </si>
  <si>
    <t>Tiwari</t>
  </si>
  <si>
    <t>Tejas</t>
  </si>
  <si>
    <t>Kishori</t>
  </si>
  <si>
    <t>Krishna</t>
  </si>
  <si>
    <t>Abhijeet</t>
  </si>
  <si>
    <t>Gondse</t>
  </si>
  <si>
    <t>Aryan</t>
  </si>
  <si>
    <t>Sahu</t>
  </si>
  <si>
    <t>Yash</t>
  </si>
  <si>
    <t>Deshmukh</t>
  </si>
  <si>
    <t>Kirti</t>
  </si>
  <si>
    <t>Oza</t>
  </si>
  <si>
    <t>Umesh</t>
  </si>
  <si>
    <t>Department</t>
  </si>
  <si>
    <t>Rohit Patil</t>
  </si>
  <si>
    <t>IT</t>
  </si>
  <si>
    <t>Sheetal Solanki</t>
  </si>
  <si>
    <t>CS</t>
  </si>
  <si>
    <t xml:space="preserve">Bhumika </t>
  </si>
  <si>
    <t>MECH</t>
  </si>
  <si>
    <t>CHEM</t>
  </si>
  <si>
    <t>Sanchit Parekh</t>
  </si>
  <si>
    <t xml:space="preserve">Amruta </t>
  </si>
  <si>
    <t>Total Seats</t>
  </si>
  <si>
    <t>Seats Allocated</t>
  </si>
  <si>
    <t>Admission in %</t>
  </si>
  <si>
    <t>Status</t>
  </si>
  <si>
    <t>Errors Examples</t>
  </si>
  <si>
    <t>Divide by zero</t>
  </si>
  <si>
    <t>Iferror replace by some value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</si>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</sst>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2.71"/>
    <col customWidth="1" min="3" max="3" width="11.43"/>
    <col customWidth="1" min="4" max="4" width="15.86"/>
    <col customWidth="1" min="5" max="5" width="8.71"/>
    <col customWidth="1" min="6" max="6" width="14.0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>
        <v>78.0</v>
      </c>
      <c r="C2" s="1" t="s">
        <v>5</v>
      </c>
      <c r="D2" s="1" t="str">
        <f t="shared" ref="D2:D16" si="1">CONCATENATE(A2," ",C2)</f>
        <v>Rohit Patil</v>
      </c>
    </row>
    <row r="3" ht="14.25" customHeight="1">
      <c r="A3" s="1" t="s">
        <v>6</v>
      </c>
      <c r="B3" s="1">
        <v>67.0</v>
      </c>
      <c r="C3" s="1" t="s">
        <v>7</v>
      </c>
      <c r="D3" s="1" t="str">
        <f t="shared" si="1"/>
        <v>Sheetal Solanki</v>
      </c>
    </row>
    <row r="4" ht="14.25" customHeight="1">
      <c r="A4" s="1" t="s">
        <v>8</v>
      </c>
      <c r="B4" s="1">
        <v>77.8</v>
      </c>
      <c r="C4" s="1" t="s">
        <v>9</v>
      </c>
      <c r="D4" s="1" t="str">
        <f t="shared" si="1"/>
        <v>Bhumika Yadav</v>
      </c>
    </row>
    <row r="5" ht="14.25" customHeight="1">
      <c r="A5" s="1" t="s">
        <v>10</v>
      </c>
      <c r="B5" s="1">
        <v>63.45</v>
      </c>
      <c r="C5" s="1" t="s">
        <v>11</v>
      </c>
      <c r="D5" s="1" t="str">
        <f t="shared" si="1"/>
        <v>Priyanka Pathak</v>
      </c>
    </row>
    <row r="6" ht="14.25" customHeight="1">
      <c r="A6" s="1" t="s">
        <v>12</v>
      </c>
      <c r="B6" s="1">
        <v>80.0</v>
      </c>
      <c r="C6" s="1" t="s">
        <v>13</v>
      </c>
      <c r="D6" s="1" t="str">
        <f t="shared" si="1"/>
        <v>Shravni Raut</v>
      </c>
      <c r="F6" s="1" t="s">
        <v>14</v>
      </c>
      <c r="G6" s="1" t="s">
        <v>15</v>
      </c>
    </row>
    <row r="7" ht="14.25" customHeight="1">
      <c r="A7" s="1" t="s">
        <v>16</v>
      </c>
      <c r="B7" s="1">
        <v>72.0</v>
      </c>
      <c r="C7" s="1" t="s">
        <v>17</v>
      </c>
      <c r="D7" s="1" t="str">
        <f t="shared" si="1"/>
        <v>Sanchit  Parekh</v>
      </c>
      <c r="F7" s="2" t="s">
        <v>12</v>
      </c>
      <c r="G7" s="1">
        <f>VLOOKUP($F$7,A1:D16,2,FALSE)</f>
        <v>80</v>
      </c>
    </row>
    <row r="8" ht="14.25" customHeight="1">
      <c r="A8" s="1" t="s">
        <v>18</v>
      </c>
      <c r="B8" s="1">
        <v>70.0</v>
      </c>
      <c r="C8" s="1" t="s">
        <v>19</v>
      </c>
      <c r="D8" s="1" t="str">
        <f t="shared" si="1"/>
        <v>Amruta Giri</v>
      </c>
    </row>
    <row r="9" ht="14.25" customHeight="1">
      <c r="A9" s="1" t="s">
        <v>20</v>
      </c>
      <c r="B9" s="1">
        <v>70.0</v>
      </c>
      <c r="C9" s="1" t="s">
        <v>21</v>
      </c>
      <c r="D9" s="1" t="str">
        <f t="shared" si="1"/>
        <v>Kavita Tiwari</v>
      </c>
    </row>
    <row r="10" ht="14.25" customHeight="1">
      <c r="A10" s="1" t="s">
        <v>22</v>
      </c>
      <c r="B10" s="1">
        <v>87.0</v>
      </c>
      <c r="C10" s="1" t="s">
        <v>23</v>
      </c>
      <c r="D10" s="1" t="str">
        <f t="shared" si="1"/>
        <v>Tejas Kishori</v>
      </c>
    </row>
    <row r="11" ht="14.25" customHeight="1">
      <c r="A11" s="1" t="s">
        <v>24</v>
      </c>
      <c r="B11" s="1">
        <v>72.34</v>
      </c>
      <c r="C11" s="1" t="s">
        <v>9</v>
      </c>
      <c r="D11" s="1" t="str">
        <f t="shared" si="1"/>
        <v>Krishna Yadav</v>
      </c>
    </row>
    <row r="12" ht="14.25" customHeight="1">
      <c r="A12" s="1" t="s">
        <v>25</v>
      </c>
      <c r="B12" s="1">
        <v>56.55</v>
      </c>
      <c r="C12" s="1" t="s">
        <v>26</v>
      </c>
      <c r="D12" s="1" t="str">
        <f t="shared" si="1"/>
        <v>Abhijeet Gondse</v>
      </c>
    </row>
    <row r="13" ht="14.25" customHeight="1">
      <c r="A13" s="1" t="s">
        <v>27</v>
      </c>
      <c r="B13" s="1">
        <v>45.66</v>
      </c>
      <c r="C13" s="1" t="s">
        <v>28</v>
      </c>
      <c r="D13" s="1" t="str">
        <f t="shared" si="1"/>
        <v>Aryan Sahu</v>
      </c>
    </row>
    <row r="14" ht="14.25" customHeight="1">
      <c r="A14" s="1" t="s">
        <v>29</v>
      </c>
      <c r="B14" s="1">
        <v>78.88</v>
      </c>
      <c r="C14" s="1" t="s">
        <v>30</v>
      </c>
      <c r="D14" s="1" t="str">
        <f t="shared" si="1"/>
        <v>Yash Deshmukh</v>
      </c>
    </row>
    <row r="15" ht="14.25" customHeight="1">
      <c r="A15" s="1" t="s">
        <v>31</v>
      </c>
      <c r="B15" s="1">
        <v>77.9</v>
      </c>
      <c r="C15" s="1" t="s">
        <v>32</v>
      </c>
      <c r="D15" s="1" t="str">
        <f t="shared" si="1"/>
        <v>Kirti Oza</v>
      </c>
    </row>
    <row r="16" ht="14.25" customHeight="1">
      <c r="A16" s="1" t="s">
        <v>33</v>
      </c>
      <c r="B16" s="1">
        <v>45.0</v>
      </c>
      <c r="C16" s="1" t="s">
        <v>32</v>
      </c>
      <c r="D16" s="1" t="str">
        <f t="shared" si="1"/>
        <v>Umesh Oza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F7">
      <formula1>$A$2:$A$16</formula1>
    </dataValidation>
    <dataValidation type="list" allowBlank="1" showErrorMessage="1" sqref="D3:D16">
      <formula1>Name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71"/>
    <col customWidth="1" min="3" max="3" width="8.71"/>
    <col customWidth="1" min="4" max="4" width="16.86"/>
    <col customWidth="1" min="5" max="26" width="8.71"/>
  </cols>
  <sheetData>
    <row r="1" ht="14.25" customHeight="1">
      <c r="A1" s="1" t="s">
        <v>0</v>
      </c>
      <c r="B1" s="1" t="s">
        <v>34</v>
      </c>
    </row>
    <row r="2" ht="14.25" customHeight="1">
      <c r="A2" s="1" t="s">
        <v>35</v>
      </c>
      <c r="B2" s="1" t="s">
        <v>36</v>
      </c>
    </row>
    <row r="3" ht="14.25" customHeight="1">
      <c r="A3" s="1" t="s">
        <v>37</v>
      </c>
      <c r="B3" s="1" t="s">
        <v>38</v>
      </c>
    </row>
    <row r="4" ht="14.25" customHeight="1">
      <c r="A4" s="1" t="s">
        <v>39</v>
      </c>
      <c r="B4" s="1" t="s">
        <v>40</v>
      </c>
    </row>
    <row r="5" ht="14.25" customHeight="1">
      <c r="A5" s="1" t="s">
        <v>10</v>
      </c>
      <c r="B5" s="1" t="s">
        <v>41</v>
      </c>
    </row>
    <row r="6" ht="14.25" customHeight="1">
      <c r="A6" s="1" t="s">
        <v>12</v>
      </c>
      <c r="B6" s="1" t="s">
        <v>36</v>
      </c>
    </row>
    <row r="7" ht="14.25" customHeight="1">
      <c r="A7" s="1" t="s">
        <v>42</v>
      </c>
      <c r="B7" s="1" t="s">
        <v>36</v>
      </c>
    </row>
    <row r="8" ht="14.25" customHeight="1">
      <c r="A8" s="1" t="s">
        <v>43</v>
      </c>
      <c r="B8" s="1" t="s">
        <v>38</v>
      </c>
    </row>
    <row r="9" ht="14.25" customHeight="1">
      <c r="A9" s="1" t="s">
        <v>20</v>
      </c>
      <c r="B9" s="1" t="s">
        <v>40</v>
      </c>
    </row>
    <row r="10" ht="14.25" customHeight="1">
      <c r="A10" s="1" t="s">
        <v>22</v>
      </c>
      <c r="B10" s="1" t="s">
        <v>36</v>
      </c>
    </row>
    <row r="11" ht="14.25" customHeight="1">
      <c r="A11" s="1" t="s">
        <v>24</v>
      </c>
      <c r="B11" s="1" t="s">
        <v>41</v>
      </c>
    </row>
    <row r="12" ht="14.25" customHeight="1">
      <c r="A12" s="1" t="s">
        <v>25</v>
      </c>
      <c r="B12" s="1" t="s">
        <v>41</v>
      </c>
    </row>
    <row r="13" ht="14.25" customHeight="1">
      <c r="A13" s="1" t="s">
        <v>27</v>
      </c>
      <c r="B13" s="1" t="s">
        <v>41</v>
      </c>
    </row>
    <row r="14" ht="14.25" customHeight="1">
      <c r="A14" s="1" t="s">
        <v>29</v>
      </c>
      <c r="B14" s="1" t="s">
        <v>41</v>
      </c>
    </row>
    <row r="15" ht="14.25" customHeight="1">
      <c r="A15" s="1" t="s">
        <v>31</v>
      </c>
      <c r="B15" s="1" t="s">
        <v>41</v>
      </c>
    </row>
    <row r="16" ht="14.25" customHeight="1">
      <c r="A16" s="1" t="s">
        <v>33</v>
      </c>
      <c r="B16" s="1" t="s">
        <v>41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0.0"/>
    <col customWidth="1" min="3" max="3" width="13.57"/>
    <col customWidth="1" min="4" max="4" width="16.86"/>
    <col customWidth="1" min="5" max="5" width="9.29"/>
    <col customWidth="1" min="6" max="26" width="8.71"/>
  </cols>
  <sheetData>
    <row r="1" ht="14.25" customHeight="1">
      <c r="A1" s="1" t="s">
        <v>34</v>
      </c>
      <c r="B1" s="1" t="s">
        <v>44</v>
      </c>
      <c r="C1" s="1" t="s">
        <v>45</v>
      </c>
      <c r="D1" s="1" t="s">
        <v>46</v>
      </c>
      <c r="E1" s="1" t="s">
        <v>47</v>
      </c>
    </row>
    <row r="2" ht="14.25" customHeight="1">
      <c r="A2" s="1" t="s">
        <v>36</v>
      </c>
      <c r="B2" s="1">
        <v>10.0</v>
      </c>
      <c r="C2" s="1">
        <f>COUNTIF('Student department'!Student_Name:Department,'Department Details'!A2)</f>
        <v>4</v>
      </c>
      <c r="D2" s="3">
        <f t="shared" ref="D2:D5" si="1">C2/B2*100</f>
        <v>40</v>
      </c>
      <c r="E2" s="1" t="str">
        <f t="shared" ref="E2:E5" si="2">IF(D2=100,"Full",IF(D2&lt;50,"Not Filled","Filling Fast"))</f>
        <v>Not Filled</v>
      </c>
    </row>
    <row r="3" ht="14.25" customHeight="1">
      <c r="A3" s="1" t="s">
        <v>38</v>
      </c>
      <c r="B3" s="1">
        <v>15.0</v>
      </c>
      <c r="C3" s="1">
        <f>COUNTIF('Student department'!Student_Name:Department,'Department Details'!A3)</f>
        <v>2</v>
      </c>
      <c r="D3" s="3">
        <f t="shared" si="1"/>
        <v>13.33333333</v>
      </c>
      <c r="E3" s="1" t="str">
        <f t="shared" si="2"/>
        <v>Not Filled</v>
      </c>
    </row>
    <row r="4" ht="14.25" customHeight="1">
      <c r="A4" s="1" t="s">
        <v>40</v>
      </c>
      <c r="B4" s="1">
        <v>5.0</v>
      </c>
      <c r="C4" s="1">
        <f>COUNTIF('Student department'!Student_Name:Department,'Department Details'!A4)</f>
        <v>2</v>
      </c>
      <c r="D4" s="3">
        <f t="shared" si="1"/>
        <v>40</v>
      </c>
      <c r="E4" s="1" t="str">
        <f t="shared" si="2"/>
        <v>Not Filled</v>
      </c>
    </row>
    <row r="5" ht="14.25" customHeight="1">
      <c r="A5" s="1" t="s">
        <v>41</v>
      </c>
      <c r="B5" s="1">
        <v>7.0</v>
      </c>
      <c r="C5" s="1">
        <f>COUNTIF('Student department'!Student_Name:Department,'Department Details'!A5)</f>
        <v>7</v>
      </c>
      <c r="D5" s="3">
        <f t="shared" si="1"/>
        <v>100</v>
      </c>
      <c r="E5" s="1" t="str">
        <f t="shared" si="2"/>
        <v>Full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C12" s="1">
        <v>4.0</v>
      </c>
      <c r="D12" s="1">
        <v>3.0</v>
      </c>
    </row>
    <row r="13" ht="14.25" customHeight="1">
      <c r="A13" s="1" t="s">
        <v>48</v>
      </c>
    </row>
    <row r="14" ht="14.25" customHeight="1">
      <c r="A14" s="1" t="s">
        <v>49</v>
      </c>
      <c r="B14" s="1">
        <f>C12/D12</f>
        <v>1.333333333</v>
      </c>
    </row>
    <row r="15" ht="14.25" customHeight="1">
      <c r="A15" s="1" t="s">
        <v>50</v>
      </c>
      <c r="B15" s="1">
        <f>IFERROR(B14,0)</f>
        <v>1.333333333</v>
      </c>
    </row>
    <row r="16" ht="14.25" customHeight="1">
      <c r="A16" s="1" t="s">
        <v>51</v>
      </c>
      <c r="B16" s="1" t="str">
        <f>VLOOKUP(B5,A1:A5,2,0)</f>
        <v>#REF!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2:E5">
    <cfRule type="containsText" dxfId="0" priority="1" operator="containsText" text="Full">
      <formula>NOT(ISERROR(SEARCH(("Full"),(E2))))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2023-05-27T13:01:31Z</dcterms:created>
  <dc:creator>Ashwini</dc:creator>
</cp:coreProperties>
</file>