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G:\My Drive\"/>
    </mc:Choice>
  </mc:AlternateContent>
  <xr:revisionPtr revIDLastSave="0" documentId="13_ncr:1_{5AC6CA98-6994-4A8E-862E-950851E867FE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Imaginary Data" sheetId="1" r:id="rId1"/>
    <sheet name="Standardised Dat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" i="1" l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4" i="1"/>
  <c r="N5" i="1"/>
  <c r="O5" i="1" s="1"/>
  <c r="N6" i="1"/>
  <c r="O6" i="1" s="1"/>
  <c r="N7" i="1"/>
  <c r="O7" i="1" s="1"/>
  <c r="N8" i="1"/>
  <c r="O8" i="1" s="1"/>
  <c r="N9" i="1"/>
  <c r="O9" i="1" s="1"/>
  <c r="N10" i="1"/>
  <c r="O10" i="1" s="1"/>
  <c r="N11" i="1"/>
  <c r="O11" i="1" s="1"/>
  <c r="N12" i="1"/>
  <c r="O12" i="1" s="1"/>
  <c r="N13" i="1"/>
  <c r="O13" i="1" s="1"/>
  <c r="N14" i="1"/>
  <c r="O14" i="1" s="1"/>
  <c r="N15" i="1"/>
  <c r="O15" i="1" s="1"/>
  <c r="N16" i="1"/>
  <c r="O16" i="1" s="1"/>
  <c r="N17" i="1"/>
  <c r="O17" i="1" s="1"/>
  <c r="N18" i="1"/>
  <c r="O18" i="1" s="1"/>
  <c r="N19" i="1"/>
  <c r="O19" i="1" s="1"/>
  <c r="N20" i="1"/>
  <c r="O20" i="1" s="1"/>
  <c r="N21" i="1"/>
  <c r="O21" i="1" s="1"/>
  <c r="N22" i="1"/>
  <c r="O22" i="1" s="1"/>
  <c r="N23" i="1"/>
  <c r="O23" i="1" s="1"/>
  <c r="N24" i="1"/>
  <c r="O24" i="1" s="1"/>
  <c r="N25" i="1"/>
  <c r="O25" i="1" s="1"/>
  <c r="N26" i="1"/>
  <c r="O26" i="1" s="1"/>
  <c r="N27" i="1"/>
  <c r="O27" i="1" s="1"/>
  <c r="N28" i="1"/>
  <c r="O28" i="1" s="1"/>
  <c r="N29" i="1"/>
  <c r="O29" i="1" s="1"/>
  <c r="N30" i="1"/>
  <c r="O30" i="1" s="1"/>
  <c r="N31" i="1"/>
  <c r="O31" i="1" s="1"/>
  <c r="N32" i="1"/>
  <c r="O32" i="1" s="1"/>
  <c r="N33" i="1"/>
  <c r="O33" i="1" s="1"/>
  <c r="N34" i="1"/>
  <c r="O34" i="1" s="1"/>
  <c r="N35" i="1"/>
  <c r="O35" i="1" s="1"/>
  <c r="N36" i="1"/>
  <c r="O36" i="1" s="1"/>
  <c r="N37" i="1"/>
  <c r="O37" i="1" s="1"/>
  <c r="N38" i="1"/>
  <c r="O38" i="1" s="1"/>
  <c r="N39" i="1"/>
  <c r="O39" i="1" s="1"/>
  <c r="N40" i="1"/>
  <c r="O40" i="1" s="1"/>
  <c r="N41" i="1"/>
  <c r="O41" i="1" s="1"/>
  <c r="N42" i="1"/>
  <c r="O42" i="1" s="1"/>
  <c r="N43" i="1"/>
  <c r="O43" i="1" s="1"/>
  <c r="N44" i="1"/>
  <c r="O44" i="1" s="1"/>
  <c r="N45" i="1"/>
  <c r="O45" i="1" s="1"/>
  <c r="N46" i="1"/>
  <c r="O46" i="1" s="1"/>
  <c r="N47" i="1"/>
  <c r="O47" i="1" s="1"/>
  <c r="N48" i="1"/>
  <c r="O48" i="1" s="1"/>
  <c r="N49" i="1"/>
  <c r="O49" i="1" s="1"/>
  <c r="N50" i="1"/>
  <c r="O50" i="1" s="1"/>
  <c r="N51" i="1"/>
  <c r="O51" i="1" s="1"/>
  <c r="N52" i="1"/>
  <c r="O52" i="1" s="1"/>
  <c r="N53" i="1"/>
  <c r="O53" i="1" s="1"/>
  <c r="N54" i="1"/>
  <c r="O54" i="1" s="1"/>
  <c r="N55" i="1"/>
  <c r="O55" i="1" s="1"/>
  <c r="N56" i="1"/>
  <c r="O56" i="1" s="1"/>
  <c r="N57" i="1"/>
  <c r="O57" i="1" s="1"/>
  <c r="N58" i="1"/>
  <c r="O58" i="1" s="1"/>
  <c r="N59" i="1"/>
  <c r="O59" i="1" s="1"/>
  <c r="N60" i="1"/>
  <c r="O60" i="1" s="1"/>
  <c r="N61" i="1"/>
  <c r="O61" i="1" s="1"/>
  <c r="N62" i="1"/>
  <c r="O62" i="1" s="1"/>
  <c r="N63" i="1"/>
  <c r="O63" i="1" s="1"/>
  <c r="N64" i="1"/>
  <c r="O64" i="1" s="1"/>
  <c r="N65" i="1"/>
  <c r="O65" i="1" s="1"/>
  <c r="N66" i="1"/>
  <c r="O66" i="1" s="1"/>
  <c r="N67" i="1"/>
  <c r="O67" i="1" s="1"/>
  <c r="N68" i="1"/>
  <c r="O68" i="1" s="1"/>
  <c r="N69" i="1"/>
  <c r="O69" i="1" s="1"/>
  <c r="N70" i="1"/>
  <c r="O70" i="1" s="1"/>
  <c r="N71" i="1"/>
  <c r="O71" i="1" s="1"/>
  <c r="N72" i="1"/>
  <c r="O72" i="1" s="1"/>
  <c r="N73" i="1"/>
  <c r="O73" i="1" s="1"/>
  <c r="N74" i="1"/>
  <c r="O74" i="1" s="1"/>
  <c r="N75" i="1"/>
  <c r="O75" i="1" s="1"/>
  <c r="N76" i="1"/>
  <c r="O76" i="1" s="1"/>
  <c r="N77" i="1"/>
  <c r="O77" i="1" s="1"/>
  <c r="N78" i="1"/>
  <c r="O78" i="1" s="1"/>
  <c r="N79" i="1"/>
  <c r="O79" i="1" s="1"/>
  <c r="N80" i="1"/>
  <c r="O80" i="1" s="1"/>
  <c r="N81" i="1"/>
  <c r="O81" i="1" s="1"/>
  <c r="N82" i="1"/>
  <c r="O82" i="1" s="1"/>
  <c r="N83" i="1"/>
  <c r="O83" i="1" s="1"/>
  <c r="N84" i="1"/>
  <c r="O84" i="1" s="1"/>
  <c r="N85" i="1"/>
  <c r="O85" i="1" s="1"/>
  <c r="N86" i="1"/>
  <c r="O86" i="1" s="1"/>
  <c r="N87" i="1"/>
  <c r="O87" i="1" s="1"/>
  <c r="N88" i="1"/>
  <c r="O88" i="1" s="1"/>
  <c r="N89" i="1"/>
  <c r="O89" i="1" s="1"/>
  <c r="N90" i="1"/>
  <c r="O90" i="1" s="1"/>
  <c r="N91" i="1"/>
  <c r="O91" i="1" s="1"/>
  <c r="N92" i="1"/>
  <c r="O92" i="1" s="1"/>
  <c r="N93" i="1"/>
  <c r="O93" i="1" s="1"/>
  <c r="N94" i="1"/>
  <c r="O94" i="1" s="1"/>
  <c r="N95" i="1"/>
  <c r="O95" i="1" s="1"/>
  <c r="N96" i="1"/>
  <c r="O96" i="1" s="1"/>
  <c r="N97" i="1"/>
  <c r="O97" i="1" s="1"/>
  <c r="N98" i="1"/>
  <c r="O98" i="1" s="1"/>
  <c r="N99" i="1"/>
  <c r="O99" i="1" s="1"/>
  <c r="N100" i="1"/>
  <c r="O100" i="1" s="1"/>
  <c r="N101" i="1"/>
  <c r="O101" i="1" s="1"/>
  <c r="N102" i="1"/>
  <c r="O102" i="1" s="1"/>
  <c r="N4" i="1"/>
  <c r="O4" i="1" s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4" i="1"/>
  <c r="E5" i="1"/>
  <c r="J5" i="1" s="1"/>
  <c r="E6" i="1"/>
  <c r="J6" i="1" s="1"/>
  <c r="E7" i="1"/>
  <c r="J7" i="1" s="1"/>
  <c r="E8" i="1"/>
  <c r="J8" i="1" s="1"/>
  <c r="E9" i="1"/>
  <c r="J9" i="1" s="1"/>
  <c r="E10" i="1"/>
  <c r="J10" i="1" s="1"/>
  <c r="E11" i="1"/>
  <c r="J11" i="1" s="1"/>
  <c r="E12" i="1"/>
  <c r="J12" i="1" s="1"/>
  <c r="E13" i="1"/>
  <c r="J13" i="1" s="1"/>
  <c r="E14" i="1"/>
  <c r="J14" i="1" s="1"/>
  <c r="E15" i="1"/>
  <c r="J15" i="1" s="1"/>
  <c r="E16" i="1"/>
  <c r="J16" i="1" s="1"/>
  <c r="E17" i="1"/>
  <c r="J17" i="1" s="1"/>
  <c r="E18" i="1"/>
  <c r="J18" i="1" s="1"/>
  <c r="E19" i="1"/>
  <c r="J19" i="1" s="1"/>
  <c r="E20" i="1"/>
  <c r="J20" i="1" s="1"/>
  <c r="E21" i="1"/>
  <c r="J21" i="1" s="1"/>
  <c r="E22" i="1"/>
  <c r="J22" i="1" s="1"/>
  <c r="E23" i="1"/>
  <c r="J23" i="1" s="1"/>
  <c r="E24" i="1"/>
  <c r="J24" i="1" s="1"/>
  <c r="E25" i="1"/>
  <c r="J25" i="1" s="1"/>
  <c r="E26" i="1"/>
  <c r="J26" i="1" s="1"/>
  <c r="E27" i="1"/>
  <c r="J27" i="1" s="1"/>
  <c r="E28" i="1"/>
  <c r="J28" i="1" s="1"/>
  <c r="E29" i="1"/>
  <c r="J29" i="1" s="1"/>
  <c r="E30" i="1"/>
  <c r="J30" i="1" s="1"/>
  <c r="E31" i="1"/>
  <c r="J31" i="1" s="1"/>
  <c r="E32" i="1"/>
  <c r="J32" i="1" s="1"/>
  <c r="E33" i="1"/>
  <c r="J33" i="1" s="1"/>
  <c r="E34" i="1"/>
  <c r="J34" i="1" s="1"/>
  <c r="E35" i="1"/>
  <c r="J35" i="1" s="1"/>
  <c r="E36" i="1"/>
  <c r="J36" i="1" s="1"/>
  <c r="E37" i="1"/>
  <c r="J37" i="1" s="1"/>
  <c r="E38" i="1"/>
  <c r="J38" i="1" s="1"/>
  <c r="E39" i="1"/>
  <c r="J39" i="1" s="1"/>
  <c r="E40" i="1"/>
  <c r="J40" i="1" s="1"/>
  <c r="E41" i="1"/>
  <c r="J41" i="1" s="1"/>
  <c r="E42" i="1"/>
  <c r="J42" i="1" s="1"/>
  <c r="E43" i="1"/>
  <c r="J43" i="1" s="1"/>
  <c r="E44" i="1"/>
  <c r="J44" i="1" s="1"/>
  <c r="E45" i="1"/>
  <c r="J45" i="1" s="1"/>
  <c r="E46" i="1"/>
  <c r="J46" i="1" s="1"/>
  <c r="E47" i="1"/>
  <c r="J47" i="1" s="1"/>
  <c r="E48" i="1"/>
  <c r="J48" i="1" s="1"/>
  <c r="E49" i="1"/>
  <c r="J49" i="1" s="1"/>
  <c r="E50" i="1"/>
  <c r="J50" i="1" s="1"/>
  <c r="E51" i="1"/>
  <c r="J51" i="1" s="1"/>
  <c r="E52" i="1"/>
  <c r="J52" i="1" s="1"/>
  <c r="E53" i="1"/>
  <c r="J53" i="1" s="1"/>
  <c r="E54" i="1"/>
  <c r="J54" i="1" s="1"/>
  <c r="E55" i="1"/>
  <c r="J55" i="1" s="1"/>
  <c r="E56" i="1"/>
  <c r="J56" i="1" s="1"/>
  <c r="E57" i="1"/>
  <c r="J57" i="1" s="1"/>
  <c r="E58" i="1"/>
  <c r="J58" i="1" s="1"/>
  <c r="E59" i="1"/>
  <c r="J59" i="1" s="1"/>
  <c r="E60" i="1"/>
  <c r="J60" i="1" s="1"/>
  <c r="E61" i="1"/>
  <c r="J61" i="1" s="1"/>
  <c r="E62" i="1"/>
  <c r="J62" i="1" s="1"/>
  <c r="E63" i="1"/>
  <c r="J63" i="1" s="1"/>
  <c r="E64" i="1"/>
  <c r="J64" i="1" s="1"/>
  <c r="E65" i="1"/>
  <c r="J65" i="1" s="1"/>
  <c r="E66" i="1"/>
  <c r="J66" i="1" s="1"/>
  <c r="E67" i="1"/>
  <c r="J67" i="1" s="1"/>
  <c r="E68" i="1"/>
  <c r="J68" i="1" s="1"/>
  <c r="E69" i="1"/>
  <c r="J69" i="1" s="1"/>
  <c r="E70" i="1"/>
  <c r="J70" i="1" s="1"/>
  <c r="E71" i="1"/>
  <c r="J71" i="1" s="1"/>
  <c r="E72" i="1"/>
  <c r="J72" i="1" s="1"/>
  <c r="E73" i="1"/>
  <c r="J73" i="1" s="1"/>
  <c r="E74" i="1"/>
  <c r="J74" i="1" s="1"/>
  <c r="E75" i="1"/>
  <c r="J75" i="1" s="1"/>
  <c r="E76" i="1"/>
  <c r="J76" i="1" s="1"/>
  <c r="E77" i="1"/>
  <c r="J77" i="1" s="1"/>
  <c r="E78" i="1"/>
  <c r="J78" i="1" s="1"/>
  <c r="E79" i="1"/>
  <c r="J79" i="1" s="1"/>
  <c r="E80" i="1"/>
  <c r="J80" i="1" s="1"/>
  <c r="E81" i="1"/>
  <c r="J81" i="1" s="1"/>
  <c r="E82" i="1"/>
  <c r="J82" i="1" s="1"/>
  <c r="E83" i="1"/>
  <c r="J83" i="1" s="1"/>
  <c r="E84" i="1"/>
  <c r="J84" i="1" s="1"/>
  <c r="E85" i="1"/>
  <c r="J85" i="1" s="1"/>
  <c r="E86" i="1"/>
  <c r="J86" i="1" s="1"/>
  <c r="E87" i="1"/>
  <c r="J87" i="1" s="1"/>
  <c r="E88" i="1"/>
  <c r="J88" i="1" s="1"/>
  <c r="E89" i="1"/>
  <c r="J89" i="1" s="1"/>
  <c r="E90" i="1"/>
  <c r="J90" i="1" s="1"/>
  <c r="E91" i="1"/>
  <c r="J91" i="1" s="1"/>
  <c r="E92" i="1"/>
  <c r="J92" i="1" s="1"/>
  <c r="E93" i="1"/>
  <c r="J93" i="1" s="1"/>
  <c r="E94" i="1"/>
  <c r="J94" i="1" s="1"/>
  <c r="E95" i="1"/>
  <c r="J95" i="1" s="1"/>
  <c r="E96" i="1"/>
  <c r="J96" i="1" s="1"/>
  <c r="E97" i="1"/>
  <c r="J97" i="1" s="1"/>
  <c r="E98" i="1"/>
  <c r="J98" i="1" s="1"/>
  <c r="E99" i="1"/>
  <c r="J99" i="1" s="1"/>
  <c r="E100" i="1"/>
  <c r="J100" i="1" s="1"/>
  <c r="E101" i="1"/>
  <c r="J101" i="1" s="1"/>
  <c r="E102" i="1"/>
  <c r="J102" i="1" s="1"/>
  <c r="E4" i="1"/>
  <c r="J4" i="1" s="1"/>
  <c r="A63" i="1"/>
  <c r="B63" i="1" s="1"/>
  <c r="D63" i="1" s="1"/>
  <c r="A64" i="1"/>
  <c r="B64" i="1" s="1"/>
  <c r="D64" i="1" s="1"/>
  <c r="A65" i="1"/>
  <c r="B65" i="1" s="1"/>
  <c r="D65" i="1" s="1"/>
  <c r="A66" i="1"/>
  <c r="B66" i="1" s="1"/>
  <c r="D66" i="1" s="1"/>
  <c r="A67" i="1"/>
  <c r="B67" i="1" s="1"/>
  <c r="D67" i="1" s="1"/>
  <c r="A68" i="1"/>
  <c r="B68" i="1" s="1"/>
  <c r="D68" i="1" s="1"/>
  <c r="A69" i="1"/>
  <c r="B69" i="1" s="1"/>
  <c r="D69" i="1" s="1"/>
  <c r="A70" i="1"/>
  <c r="B70" i="1" s="1"/>
  <c r="D70" i="1" s="1"/>
  <c r="A71" i="1"/>
  <c r="B71" i="1" s="1"/>
  <c r="D71" i="1" s="1"/>
  <c r="A72" i="1"/>
  <c r="B72" i="1" s="1"/>
  <c r="D72" i="1" s="1"/>
  <c r="A73" i="1"/>
  <c r="B73" i="1" s="1"/>
  <c r="D73" i="1" s="1"/>
  <c r="A74" i="1"/>
  <c r="B74" i="1" s="1"/>
  <c r="D74" i="1" s="1"/>
  <c r="A75" i="1"/>
  <c r="B75" i="1" s="1"/>
  <c r="D75" i="1" s="1"/>
  <c r="A76" i="1"/>
  <c r="B76" i="1" s="1"/>
  <c r="D76" i="1" s="1"/>
  <c r="A77" i="1"/>
  <c r="B77" i="1" s="1"/>
  <c r="D77" i="1" s="1"/>
  <c r="A78" i="1"/>
  <c r="B78" i="1" s="1"/>
  <c r="D78" i="1" s="1"/>
  <c r="A79" i="1"/>
  <c r="B79" i="1" s="1"/>
  <c r="D79" i="1" s="1"/>
  <c r="A80" i="1"/>
  <c r="B80" i="1" s="1"/>
  <c r="D80" i="1" s="1"/>
  <c r="A81" i="1"/>
  <c r="B81" i="1" s="1"/>
  <c r="D81" i="1" s="1"/>
  <c r="A82" i="1"/>
  <c r="B82" i="1" s="1"/>
  <c r="D82" i="1" s="1"/>
  <c r="A83" i="1"/>
  <c r="B83" i="1" s="1"/>
  <c r="D83" i="1" s="1"/>
  <c r="A84" i="1"/>
  <c r="B84" i="1" s="1"/>
  <c r="D84" i="1" s="1"/>
  <c r="A85" i="1"/>
  <c r="B85" i="1" s="1"/>
  <c r="D85" i="1" s="1"/>
  <c r="A86" i="1"/>
  <c r="B86" i="1" s="1"/>
  <c r="D86" i="1" s="1"/>
  <c r="A87" i="1"/>
  <c r="B87" i="1" s="1"/>
  <c r="D87" i="1" s="1"/>
  <c r="A88" i="1"/>
  <c r="B88" i="1" s="1"/>
  <c r="D88" i="1" s="1"/>
  <c r="A89" i="1"/>
  <c r="B89" i="1" s="1"/>
  <c r="D89" i="1" s="1"/>
  <c r="A90" i="1"/>
  <c r="B90" i="1" s="1"/>
  <c r="D90" i="1" s="1"/>
  <c r="A91" i="1"/>
  <c r="B91" i="1" s="1"/>
  <c r="D91" i="1" s="1"/>
  <c r="A92" i="1"/>
  <c r="B92" i="1" s="1"/>
  <c r="D92" i="1" s="1"/>
  <c r="A93" i="1"/>
  <c r="B93" i="1" s="1"/>
  <c r="D93" i="1" s="1"/>
  <c r="A94" i="1"/>
  <c r="B94" i="1" s="1"/>
  <c r="D94" i="1" s="1"/>
  <c r="A95" i="1"/>
  <c r="B95" i="1" s="1"/>
  <c r="D95" i="1" s="1"/>
  <c r="A96" i="1"/>
  <c r="B96" i="1" s="1"/>
  <c r="D96" i="1" s="1"/>
  <c r="A97" i="1"/>
  <c r="B97" i="1" s="1"/>
  <c r="D97" i="1" s="1"/>
  <c r="A98" i="1"/>
  <c r="B98" i="1" s="1"/>
  <c r="D98" i="1" s="1"/>
  <c r="A99" i="1"/>
  <c r="B99" i="1" s="1"/>
  <c r="D99" i="1" s="1"/>
  <c r="A100" i="1"/>
  <c r="B100" i="1" s="1"/>
  <c r="D100" i="1" s="1"/>
  <c r="A101" i="1"/>
  <c r="B101" i="1" s="1"/>
  <c r="D101" i="1" s="1"/>
  <c r="A102" i="1"/>
  <c r="B102" i="1" s="1"/>
  <c r="D102" i="1" s="1"/>
  <c r="A5" i="1"/>
  <c r="B5" i="1" s="1"/>
  <c r="D5" i="1" s="1"/>
  <c r="A6" i="1"/>
  <c r="B6" i="1" s="1"/>
  <c r="D6" i="1" s="1"/>
  <c r="A7" i="1"/>
  <c r="B7" i="1" s="1"/>
  <c r="D7" i="1" s="1"/>
  <c r="A8" i="1"/>
  <c r="B8" i="1" s="1"/>
  <c r="D8" i="1" s="1"/>
  <c r="A9" i="1"/>
  <c r="B9" i="1" s="1"/>
  <c r="D9" i="1" s="1"/>
  <c r="A10" i="1"/>
  <c r="B10" i="1" s="1"/>
  <c r="D10" i="1" s="1"/>
  <c r="A11" i="1"/>
  <c r="B11" i="1" s="1"/>
  <c r="D11" i="1" s="1"/>
  <c r="A12" i="1"/>
  <c r="B12" i="1" s="1"/>
  <c r="D12" i="1" s="1"/>
  <c r="A13" i="1"/>
  <c r="B13" i="1" s="1"/>
  <c r="D13" i="1" s="1"/>
  <c r="A14" i="1"/>
  <c r="B14" i="1" s="1"/>
  <c r="D14" i="1" s="1"/>
  <c r="A15" i="1"/>
  <c r="B15" i="1" s="1"/>
  <c r="D15" i="1" s="1"/>
  <c r="A16" i="1"/>
  <c r="B16" i="1" s="1"/>
  <c r="D16" i="1" s="1"/>
  <c r="A17" i="1"/>
  <c r="B17" i="1" s="1"/>
  <c r="D17" i="1" s="1"/>
  <c r="A18" i="1"/>
  <c r="B18" i="1" s="1"/>
  <c r="D18" i="1" s="1"/>
  <c r="A19" i="1"/>
  <c r="B19" i="1" s="1"/>
  <c r="D19" i="1" s="1"/>
  <c r="A20" i="1"/>
  <c r="B20" i="1" s="1"/>
  <c r="D20" i="1" s="1"/>
  <c r="A21" i="1"/>
  <c r="B21" i="1" s="1"/>
  <c r="D21" i="1" s="1"/>
  <c r="A22" i="1"/>
  <c r="B22" i="1" s="1"/>
  <c r="D22" i="1" s="1"/>
  <c r="A23" i="1"/>
  <c r="B23" i="1" s="1"/>
  <c r="D23" i="1" s="1"/>
  <c r="A24" i="1"/>
  <c r="B24" i="1" s="1"/>
  <c r="D24" i="1" s="1"/>
  <c r="A25" i="1"/>
  <c r="B25" i="1" s="1"/>
  <c r="D25" i="1" s="1"/>
  <c r="A26" i="1"/>
  <c r="B26" i="1" s="1"/>
  <c r="D26" i="1" s="1"/>
  <c r="A27" i="1"/>
  <c r="B27" i="1" s="1"/>
  <c r="D27" i="1" s="1"/>
  <c r="A28" i="1"/>
  <c r="B28" i="1" s="1"/>
  <c r="D28" i="1" s="1"/>
  <c r="A29" i="1"/>
  <c r="B29" i="1" s="1"/>
  <c r="D29" i="1" s="1"/>
  <c r="A30" i="1"/>
  <c r="B30" i="1" s="1"/>
  <c r="D30" i="1" s="1"/>
  <c r="A31" i="1"/>
  <c r="B31" i="1" s="1"/>
  <c r="D31" i="1" s="1"/>
  <c r="A32" i="1"/>
  <c r="B32" i="1" s="1"/>
  <c r="D32" i="1" s="1"/>
  <c r="A33" i="1"/>
  <c r="B33" i="1" s="1"/>
  <c r="D33" i="1" s="1"/>
  <c r="A34" i="1"/>
  <c r="B34" i="1" s="1"/>
  <c r="D34" i="1" s="1"/>
  <c r="A35" i="1"/>
  <c r="B35" i="1" s="1"/>
  <c r="D35" i="1" s="1"/>
  <c r="A36" i="1"/>
  <c r="B36" i="1" s="1"/>
  <c r="D36" i="1" s="1"/>
  <c r="A37" i="1"/>
  <c r="B37" i="1" s="1"/>
  <c r="D37" i="1" s="1"/>
  <c r="A38" i="1"/>
  <c r="B38" i="1" s="1"/>
  <c r="D38" i="1" s="1"/>
  <c r="A39" i="1"/>
  <c r="B39" i="1" s="1"/>
  <c r="D39" i="1" s="1"/>
  <c r="A40" i="1"/>
  <c r="B40" i="1" s="1"/>
  <c r="D40" i="1" s="1"/>
  <c r="A41" i="1"/>
  <c r="B41" i="1" s="1"/>
  <c r="D41" i="1" s="1"/>
  <c r="A42" i="1"/>
  <c r="B42" i="1" s="1"/>
  <c r="D42" i="1" s="1"/>
  <c r="A43" i="1"/>
  <c r="B43" i="1" s="1"/>
  <c r="D43" i="1" s="1"/>
  <c r="A44" i="1"/>
  <c r="B44" i="1" s="1"/>
  <c r="D44" i="1" s="1"/>
  <c r="A45" i="1"/>
  <c r="B45" i="1" s="1"/>
  <c r="D45" i="1" s="1"/>
  <c r="A46" i="1"/>
  <c r="B46" i="1" s="1"/>
  <c r="D46" i="1" s="1"/>
  <c r="A47" i="1"/>
  <c r="B47" i="1" s="1"/>
  <c r="D47" i="1" s="1"/>
  <c r="A48" i="1"/>
  <c r="B48" i="1" s="1"/>
  <c r="D48" i="1" s="1"/>
  <c r="A49" i="1"/>
  <c r="B49" i="1" s="1"/>
  <c r="D49" i="1" s="1"/>
  <c r="A50" i="1"/>
  <c r="B50" i="1" s="1"/>
  <c r="D50" i="1" s="1"/>
  <c r="A51" i="1"/>
  <c r="B51" i="1" s="1"/>
  <c r="D51" i="1" s="1"/>
  <c r="A52" i="1"/>
  <c r="B52" i="1" s="1"/>
  <c r="D52" i="1" s="1"/>
  <c r="A53" i="1"/>
  <c r="B53" i="1" s="1"/>
  <c r="D53" i="1" s="1"/>
  <c r="A54" i="1"/>
  <c r="B54" i="1" s="1"/>
  <c r="D54" i="1" s="1"/>
  <c r="A55" i="1"/>
  <c r="B55" i="1" s="1"/>
  <c r="D55" i="1" s="1"/>
  <c r="A56" i="1"/>
  <c r="B56" i="1" s="1"/>
  <c r="D56" i="1" s="1"/>
  <c r="A57" i="1"/>
  <c r="B57" i="1" s="1"/>
  <c r="D57" i="1" s="1"/>
  <c r="A58" i="1"/>
  <c r="B58" i="1" s="1"/>
  <c r="D58" i="1" s="1"/>
  <c r="A59" i="1"/>
  <c r="B59" i="1" s="1"/>
  <c r="D59" i="1" s="1"/>
  <c r="A60" i="1"/>
  <c r="B60" i="1" s="1"/>
  <c r="D60" i="1" s="1"/>
  <c r="A61" i="1"/>
  <c r="B61" i="1" s="1"/>
  <c r="D61" i="1" s="1"/>
  <c r="A62" i="1"/>
  <c r="B62" i="1" s="1"/>
  <c r="D62" i="1" s="1"/>
  <c r="A4" i="1"/>
  <c r="B4" i="1" l="1"/>
  <c r="D4" i="1" s="1"/>
  <c r="C101" i="1"/>
  <c r="C97" i="1"/>
  <c r="C93" i="1"/>
  <c r="C89" i="1"/>
  <c r="C85" i="1"/>
  <c r="C81" i="1"/>
  <c r="C77" i="1"/>
  <c r="C73" i="1"/>
  <c r="C69" i="1"/>
  <c r="C65" i="1"/>
  <c r="C61" i="1"/>
  <c r="C57" i="1"/>
  <c r="C53" i="1"/>
  <c r="C49" i="1"/>
  <c r="C45" i="1"/>
  <c r="C41" i="1"/>
  <c r="C37" i="1"/>
  <c r="C33" i="1"/>
  <c r="C29" i="1"/>
  <c r="C25" i="1"/>
  <c r="C21" i="1"/>
  <c r="C17" i="1"/>
  <c r="C13" i="1"/>
  <c r="C9" i="1"/>
  <c r="C5" i="1"/>
  <c r="C102" i="1"/>
  <c r="C98" i="1"/>
  <c r="C94" i="1"/>
  <c r="C90" i="1"/>
  <c r="C86" i="1"/>
  <c r="C82" i="1"/>
  <c r="C78" i="1"/>
  <c r="C74" i="1"/>
  <c r="C70" i="1"/>
  <c r="C66" i="1"/>
  <c r="C62" i="1"/>
  <c r="C58" i="1"/>
  <c r="C54" i="1"/>
  <c r="C50" i="1"/>
  <c r="C46" i="1"/>
  <c r="C42" i="1"/>
  <c r="C38" i="1"/>
  <c r="C34" i="1"/>
  <c r="C30" i="1"/>
  <c r="C26" i="1"/>
  <c r="C22" i="1"/>
  <c r="C18" i="1"/>
  <c r="C14" i="1"/>
  <c r="C10" i="1"/>
  <c r="C6" i="1"/>
  <c r="C99" i="1"/>
  <c r="C95" i="1"/>
  <c r="C91" i="1"/>
  <c r="C87" i="1"/>
  <c r="C83" i="1"/>
  <c r="C79" i="1"/>
  <c r="C75" i="1"/>
  <c r="C71" i="1"/>
  <c r="C67" i="1"/>
  <c r="C63" i="1"/>
  <c r="C59" i="1"/>
  <c r="C55" i="1"/>
  <c r="C51" i="1"/>
  <c r="C47" i="1"/>
  <c r="C43" i="1"/>
  <c r="C39" i="1"/>
  <c r="C35" i="1"/>
  <c r="C31" i="1"/>
  <c r="C27" i="1"/>
  <c r="C23" i="1"/>
  <c r="C19" i="1"/>
  <c r="C15" i="1"/>
  <c r="C11" i="1"/>
  <c r="C7" i="1"/>
  <c r="C100" i="1"/>
  <c r="C96" i="1"/>
  <c r="C92" i="1"/>
  <c r="C88" i="1"/>
  <c r="C84" i="1"/>
  <c r="C80" i="1"/>
  <c r="C76" i="1"/>
  <c r="C72" i="1"/>
  <c r="C68" i="1"/>
  <c r="C64" i="1"/>
  <c r="C60" i="1"/>
  <c r="C56" i="1"/>
  <c r="C52" i="1"/>
  <c r="C48" i="1"/>
  <c r="C44" i="1"/>
  <c r="C40" i="1"/>
  <c r="C36" i="1"/>
  <c r="C32" i="1"/>
  <c r="C28" i="1"/>
  <c r="C24" i="1"/>
  <c r="C20" i="1"/>
  <c r="C16" i="1"/>
  <c r="C12" i="1"/>
  <c r="C8" i="1"/>
  <c r="F101" i="1"/>
  <c r="F97" i="1"/>
  <c r="F93" i="1"/>
  <c r="F89" i="1"/>
  <c r="F85" i="1"/>
  <c r="F81" i="1"/>
  <c r="F77" i="1"/>
  <c r="F73" i="1"/>
  <c r="F69" i="1"/>
  <c r="F65" i="1"/>
  <c r="F61" i="1"/>
  <c r="F57" i="1"/>
  <c r="F53" i="1"/>
  <c r="F49" i="1"/>
  <c r="F45" i="1"/>
  <c r="F41" i="1"/>
  <c r="F37" i="1"/>
  <c r="F33" i="1"/>
  <c r="F29" i="1"/>
  <c r="F25" i="1"/>
  <c r="F21" i="1"/>
  <c r="F17" i="1"/>
  <c r="F13" i="1"/>
  <c r="F9" i="1"/>
  <c r="F5" i="1"/>
  <c r="F102" i="1"/>
  <c r="F98" i="1"/>
  <c r="F94" i="1"/>
  <c r="F90" i="1"/>
  <c r="F86" i="1"/>
  <c r="F82" i="1"/>
  <c r="F78" i="1"/>
  <c r="F74" i="1"/>
  <c r="F70" i="1"/>
  <c r="F66" i="1"/>
  <c r="F62" i="1"/>
  <c r="F58" i="1"/>
  <c r="F54" i="1"/>
  <c r="F50" i="1"/>
  <c r="F46" i="1"/>
  <c r="F42" i="1"/>
  <c r="F38" i="1"/>
  <c r="F34" i="1"/>
  <c r="F30" i="1"/>
  <c r="F26" i="1"/>
  <c r="F22" i="1"/>
  <c r="F18" i="1"/>
  <c r="F14" i="1"/>
  <c r="F10" i="1"/>
  <c r="F6" i="1"/>
  <c r="F99" i="1"/>
  <c r="F95" i="1"/>
  <c r="F91" i="1"/>
  <c r="F87" i="1"/>
  <c r="F83" i="1"/>
  <c r="F79" i="1"/>
  <c r="F75" i="1"/>
  <c r="F71" i="1"/>
  <c r="F67" i="1"/>
  <c r="F63" i="1"/>
  <c r="F59" i="1"/>
  <c r="F55" i="1"/>
  <c r="F51" i="1"/>
  <c r="F47" i="1"/>
  <c r="F43" i="1"/>
  <c r="F39" i="1"/>
  <c r="F35" i="1"/>
  <c r="F31" i="1"/>
  <c r="F27" i="1"/>
  <c r="F23" i="1"/>
  <c r="F19" i="1"/>
  <c r="F15" i="1"/>
  <c r="F11" i="1"/>
  <c r="F7" i="1"/>
  <c r="F100" i="1"/>
  <c r="F96" i="1"/>
  <c r="F92" i="1"/>
  <c r="F88" i="1"/>
  <c r="F84" i="1"/>
  <c r="F80" i="1"/>
  <c r="F76" i="1"/>
  <c r="F72" i="1"/>
  <c r="F68" i="1"/>
  <c r="F64" i="1"/>
  <c r="F60" i="1"/>
  <c r="F56" i="1"/>
  <c r="F52" i="1"/>
  <c r="F48" i="1"/>
  <c r="F44" i="1"/>
  <c r="F40" i="1"/>
  <c r="F36" i="1"/>
  <c r="F32" i="1"/>
  <c r="F28" i="1"/>
  <c r="F24" i="1"/>
  <c r="F20" i="1"/>
  <c r="F16" i="1"/>
  <c r="F12" i="1"/>
  <c r="F8" i="1"/>
  <c r="F4" i="1"/>
  <c r="I101" i="1"/>
  <c r="I97" i="1"/>
  <c r="I93" i="1"/>
  <c r="I89" i="1"/>
  <c r="I85" i="1"/>
  <c r="I81" i="1"/>
  <c r="I77" i="1"/>
  <c r="I73" i="1"/>
  <c r="I69" i="1"/>
  <c r="I65" i="1"/>
  <c r="I61" i="1"/>
  <c r="I57" i="1"/>
  <c r="I53" i="1"/>
  <c r="I49" i="1"/>
  <c r="I45" i="1"/>
  <c r="I41" i="1"/>
  <c r="I37" i="1"/>
  <c r="I33" i="1"/>
  <c r="I29" i="1"/>
  <c r="I25" i="1"/>
  <c r="I21" i="1"/>
  <c r="I17" i="1"/>
  <c r="I13" i="1"/>
  <c r="I9" i="1"/>
  <c r="I5" i="1"/>
  <c r="I102" i="1"/>
  <c r="I98" i="1"/>
  <c r="I94" i="1"/>
  <c r="I90" i="1"/>
  <c r="I86" i="1"/>
  <c r="I82" i="1"/>
  <c r="I78" i="1"/>
  <c r="I74" i="1"/>
  <c r="I70" i="1"/>
  <c r="I66" i="1"/>
  <c r="I62" i="1"/>
  <c r="I58" i="1"/>
  <c r="I54" i="1"/>
  <c r="I50" i="1"/>
  <c r="I46" i="1"/>
  <c r="I42" i="1"/>
  <c r="I38" i="1"/>
  <c r="I34" i="1"/>
  <c r="I30" i="1"/>
  <c r="I26" i="1"/>
  <c r="I22" i="1"/>
  <c r="I18" i="1"/>
  <c r="I14" i="1"/>
  <c r="I10" i="1"/>
  <c r="I6" i="1"/>
  <c r="I4" i="1"/>
  <c r="I99" i="1"/>
  <c r="I95" i="1"/>
  <c r="I91" i="1"/>
  <c r="I87" i="1"/>
  <c r="I83" i="1"/>
  <c r="I79" i="1"/>
  <c r="I75" i="1"/>
  <c r="I71" i="1"/>
  <c r="I67" i="1"/>
  <c r="I63" i="1"/>
  <c r="I59" i="1"/>
  <c r="I55" i="1"/>
  <c r="I51" i="1"/>
  <c r="I47" i="1"/>
  <c r="I43" i="1"/>
  <c r="I39" i="1"/>
  <c r="I35" i="1"/>
  <c r="I31" i="1"/>
  <c r="I27" i="1"/>
  <c r="I23" i="1"/>
  <c r="I19" i="1"/>
  <c r="I15" i="1"/>
  <c r="I11" i="1"/>
  <c r="I7" i="1"/>
  <c r="I100" i="1"/>
  <c r="I96" i="1"/>
  <c r="I92" i="1"/>
  <c r="I88" i="1"/>
  <c r="I84" i="1"/>
  <c r="I80" i="1"/>
  <c r="I76" i="1"/>
  <c r="I72" i="1"/>
  <c r="I68" i="1"/>
  <c r="I64" i="1"/>
  <c r="I60" i="1"/>
  <c r="I56" i="1"/>
  <c r="I52" i="1"/>
  <c r="I48" i="1"/>
  <c r="I44" i="1"/>
  <c r="I40" i="1"/>
  <c r="I36" i="1"/>
  <c r="I32" i="1"/>
  <c r="I28" i="1"/>
  <c r="I24" i="1"/>
  <c r="I20" i="1"/>
  <c r="I16" i="1"/>
  <c r="I12" i="1"/>
  <c r="I8" i="1"/>
  <c r="M95" i="1"/>
  <c r="P95" i="1" s="1"/>
  <c r="M87" i="1"/>
  <c r="P87" i="1" s="1"/>
  <c r="M79" i="1"/>
  <c r="P79" i="1" s="1"/>
  <c r="M71" i="1"/>
  <c r="P71" i="1" s="1"/>
  <c r="M63" i="1"/>
  <c r="P63" i="1" s="1"/>
  <c r="M55" i="1"/>
  <c r="P55" i="1" s="1"/>
  <c r="M47" i="1"/>
  <c r="P47" i="1" s="1"/>
  <c r="M39" i="1"/>
  <c r="P39" i="1" s="1"/>
  <c r="M31" i="1"/>
  <c r="P31" i="1" s="1"/>
  <c r="M23" i="1"/>
  <c r="P23" i="1" s="1"/>
  <c r="M15" i="1"/>
  <c r="M7" i="1"/>
  <c r="M96" i="1"/>
  <c r="P96" i="1" s="1"/>
  <c r="M88" i="1"/>
  <c r="P88" i="1" s="1"/>
  <c r="M80" i="1"/>
  <c r="P80" i="1" s="1"/>
  <c r="M72" i="1"/>
  <c r="P72" i="1" s="1"/>
  <c r="M64" i="1"/>
  <c r="P64" i="1" s="1"/>
  <c r="M56" i="1"/>
  <c r="P56" i="1" s="1"/>
  <c r="M48" i="1"/>
  <c r="P48" i="1" s="1"/>
  <c r="M40" i="1"/>
  <c r="P40" i="1" s="1"/>
  <c r="M32" i="1"/>
  <c r="P32" i="1" s="1"/>
  <c r="M24" i="1"/>
  <c r="P24" i="1" s="1"/>
  <c r="M16" i="1"/>
  <c r="M8" i="1"/>
  <c r="M99" i="1"/>
  <c r="P99" i="1" s="1"/>
  <c r="M91" i="1"/>
  <c r="P91" i="1" s="1"/>
  <c r="M83" i="1"/>
  <c r="P83" i="1" s="1"/>
  <c r="M75" i="1"/>
  <c r="P75" i="1" s="1"/>
  <c r="M67" i="1"/>
  <c r="P67" i="1" s="1"/>
  <c r="M59" i="1"/>
  <c r="P59" i="1" s="1"/>
  <c r="M51" i="1"/>
  <c r="P51" i="1" s="1"/>
  <c r="M43" i="1"/>
  <c r="P43" i="1" s="1"/>
  <c r="M35" i="1"/>
  <c r="P35" i="1" s="1"/>
  <c r="M27" i="1"/>
  <c r="P27" i="1" s="1"/>
  <c r="M19" i="1"/>
  <c r="M11" i="1"/>
  <c r="M100" i="1"/>
  <c r="P100" i="1" s="1"/>
  <c r="M92" i="1"/>
  <c r="P92" i="1" s="1"/>
  <c r="M84" i="1"/>
  <c r="P84" i="1" s="1"/>
  <c r="M76" i="1"/>
  <c r="P76" i="1" s="1"/>
  <c r="M68" i="1"/>
  <c r="P68" i="1" s="1"/>
  <c r="M60" i="1"/>
  <c r="P60" i="1" s="1"/>
  <c r="M52" i="1"/>
  <c r="P52" i="1" s="1"/>
  <c r="M44" i="1"/>
  <c r="P44" i="1" s="1"/>
  <c r="M36" i="1"/>
  <c r="P36" i="1" s="1"/>
  <c r="M28" i="1"/>
  <c r="P28" i="1" s="1"/>
  <c r="M20" i="1"/>
  <c r="M12" i="1"/>
  <c r="M101" i="1"/>
  <c r="P101" i="1" s="1"/>
  <c r="M97" i="1"/>
  <c r="P97" i="1" s="1"/>
  <c r="M93" i="1"/>
  <c r="P93" i="1" s="1"/>
  <c r="M89" i="1"/>
  <c r="P89" i="1" s="1"/>
  <c r="M85" i="1"/>
  <c r="P85" i="1" s="1"/>
  <c r="M81" i="1"/>
  <c r="P81" i="1" s="1"/>
  <c r="M77" i="1"/>
  <c r="P77" i="1" s="1"/>
  <c r="M73" i="1"/>
  <c r="P73" i="1" s="1"/>
  <c r="M69" i="1"/>
  <c r="P69" i="1" s="1"/>
  <c r="M65" i="1"/>
  <c r="P65" i="1" s="1"/>
  <c r="M61" i="1"/>
  <c r="P61" i="1" s="1"/>
  <c r="M57" i="1"/>
  <c r="P57" i="1" s="1"/>
  <c r="M53" i="1"/>
  <c r="P53" i="1" s="1"/>
  <c r="M49" i="1"/>
  <c r="P49" i="1" s="1"/>
  <c r="M45" i="1"/>
  <c r="P45" i="1" s="1"/>
  <c r="M41" i="1"/>
  <c r="P41" i="1" s="1"/>
  <c r="M37" i="1"/>
  <c r="P37" i="1" s="1"/>
  <c r="M33" i="1"/>
  <c r="P33" i="1" s="1"/>
  <c r="M29" i="1"/>
  <c r="P29" i="1" s="1"/>
  <c r="M25" i="1"/>
  <c r="P25" i="1" s="1"/>
  <c r="M21" i="1"/>
  <c r="P21" i="1" s="1"/>
  <c r="M17" i="1"/>
  <c r="P17" i="1" s="1"/>
  <c r="M13" i="1"/>
  <c r="P13" i="1" s="1"/>
  <c r="M9" i="1"/>
  <c r="P9" i="1" s="1"/>
  <c r="M5" i="1"/>
  <c r="P5" i="1" s="1"/>
  <c r="M102" i="1"/>
  <c r="P102" i="1" s="1"/>
  <c r="M98" i="1"/>
  <c r="P98" i="1" s="1"/>
  <c r="M94" i="1"/>
  <c r="P94" i="1" s="1"/>
  <c r="M90" i="1"/>
  <c r="P90" i="1" s="1"/>
  <c r="M86" i="1"/>
  <c r="P86" i="1" s="1"/>
  <c r="M82" i="1"/>
  <c r="P82" i="1" s="1"/>
  <c r="M78" i="1"/>
  <c r="P78" i="1" s="1"/>
  <c r="M74" i="1"/>
  <c r="P74" i="1" s="1"/>
  <c r="M70" i="1"/>
  <c r="P70" i="1" s="1"/>
  <c r="M66" i="1"/>
  <c r="P66" i="1" s="1"/>
  <c r="M62" i="1"/>
  <c r="P62" i="1" s="1"/>
  <c r="M58" i="1"/>
  <c r="P58" i="1" s="1"/>
  <c r="M54" i="1"/>
  <c r="P54" i="1" s="1"/>
  <c r="M50" i="1"/>
  <c r="P50" i="1" s="1"/>
  <c r="M46" i="1"/>
  <c r="P46" i="1" s="1"/>
  <c r="M42" i="1"/>
  <c r="P42" i="1" s="1"/>
  <c r="M38" i="1"/>
  <c r="P38" i="1" s="1"/>
  <c r="M34" i="1"/>
  <c r="P34" i="1" s="1"/>
  <c r="M30" i="1"/>
  <c r="P30" i="1" s="1"/>
  <c r="M26" i="1"/>
  <c r="P26" i="1" s="1"/>
  <c r="M22" i="1"/>
  <c r="P22" i="1" s="1"/>
  <c r="M18" i="1"/>
  <c r="P18" i="1" s="1"/>
  <c r="M14" i="1"/>
  <c r="P14" i="1" s="1"/>
  <c r="M10" i="1"/>
  <c r="P10" i="1" s="1"/>
  <c r="M6" i="1"/>
  <c r="P6" i="1" s="1"/>
  <c r="M4" i="1"/>
  <c r="C4" i="1" l="1"/>
  <c r="P12" i="1"/>
  <c r="Q12" i="1"/>
  <c r="P11" i="1"/>
  <c r="Q11" i="1"/>
  <c r="P8" i="1"/>
  <c r="Q8" i="1"/>
  <c r="P7" i="1"/>
  <c r="Q7" i="1"/>
  <c r="Q10" i="1"/>
  <c r="Q26" i="1"/>
  <c r="Q42" i="1"/>
  <c r="Q58" i="1"/>
  <c r="Q74" i="1"/>
  <c r="Q90" i="1"/>
  <c r="Q24" i="1"/>
  <c r="Q56" i="1"/>
  <c r="Q88" i="1"/>
  <c r="Q39" i="1"/>
  <c r="Q71" i="1"/>
  <c r="Q99" i="1"/>
  <c r="Q17" i="1"/>
  <c r="Q33" i="1"/>
  <c r="Q49" i="1"/>
  <c r="Q65" i="1"/>
  <c r="Q81" i="1"/>
  <c r="Q97" i="1"/>
  <c r="Q44" i="1"/>
  <c r="Q76" i="1"/>
  <c r="Q27" i="1"/>
  <c r="Q59" i="1"/>
  <c r="Q95" i="1"/>
  <c r="Q6" i="1"/>
  <c r="Q22" i="1"/>
  <c r="Q38" i="1"/>
  <c r="Q54" i="1"/>
  <c r="Q70" i="1"/>
  <c r="Q86" i="1"/>
  <c r="Q102" i="1"/>
  <c r="Q48" i="1"/>
  <c r="Q80" i="1"/>
  <c r="Q31" i="1"/>
  <c r="Q63" i="1"/>
  <c r="Q91" i="1"/>
  <c r="Q13" i="1"/>
  <c r="Q29" i="1"/>
  <c r="Q45" i="1"/>
  <c r="Q61" i="1"/>
  <c r="Q77" i="1"/>
  <c r="Q93" i="1"/>
  <c r="Q36" i="1"/>
  <c r="Q68" i="1"/>
  <c r="Q100" i="1"/>
  <c r="Q51" i="1"/>
  <c r="Q83" i="1"/>
  <c r="P20" i="1"/>
  <c r="Q20" i="1"/>
  <c r="P19" i="1"/>
  <c r="Q19" i="1"/>
  <c r="P16" i="1"/>
  <c r="Q16" i="1"/>
  <c r="P15" i="1"/>
  <c r="Q15" i="1"/>
  <c r="Q18" i="1"/>
  <c r="Q34" i="1"/>
  <c r="Q50" i="1"/>
  <c r="Q66" i="1"/>
  <c r="Q82" i="1"/>
  <c r="Q98" i="1"/>
  <c r="Q40" i="1"/>
  <c r="Q72" i="1"/>
  <c r="Q23" i="1"/>
  <c r="Q55" i="1"/>
  <c r="Q87" i="1"/>
  <c r="Q9" i="1"/>
  <c r="Q25" i="1"/>
  <c r="Q41" i="1"/>
  <c r="Q57" i="1"/>
  <c r="Q73" i="1"/>
  <c r="Q89" i="1"/>
  <c r="Q28" i="1"/>
  <c r="Q64" i="1"/>
  <c r="Q92" i="1"/>
  <c r="Q43" i="1"/>
  <c r="Q75" i="1"/>
  <c r="Q14" i="1"/>
  <c r="Q30" i="1"/>
  <c r="Q46" i="1"/>
  <c r="Q62" i="1"/>
  <c r="Q78" i="1"/>
  <c r="Q94" i="1"/>
  <c r="Q32" i="1"/>
  <c r="Q60" i="1"/>
  <c r="Q96" i="1"/>
  <c r="Q47" i="1"/>
  <c r="Q79" i="1"/>
  <c r="Q5" i="1"/>
  <c r="Q21" i="1"/>
  <c r="Q37" i="1"/>
  <c r="Q53" i="1"/>
  <c r="Q69" i="1"/>
  <c r="Q85" i="1"/>
  <c r="Q101" i="1"/>
  <c r="Q52" i="1"/>
  <c r="Q84" i="1"/>
  <c r="Q35" i="1"/>
  <c r="Q67" i="1"/>
  <c r="P4" i="1"/>
  <c r="Q4" i="1"/>
  <c r="G12" i="1"/>
  <c r="H12" i="1"/>
  <c r="G28" i="1"/>
  <c r="H28" i="1"/>
  <c r="G44" i="1"/>
  <c r="H44" i="1"/>
  <c r="G60" i="1"/>
  <c r="H60" i="1"/>
  <c r="G76" i="1"/>
  <c r="H76" i="1"/>
  <c r="G92" i="1"/>
  <c r="H92" i="1"/>
  <c r="G11" i="1"/>
  <c r="H11" i="1"/>
  <c r="G27" i="1"/>
  <c r="H27" i="1"/>
  <c r="G43" i="1"/>
  <c r="H43" i="1"/>
  <c r="G59" i="1"/>
  <c r="H59" i="1"/>
  <c r="G75" i="1"/>
  <c r="H75" i="1"/>
  <c r="G91" i="1"/>
  <c r="H91" i="1"/>
  <c r="G10" i="1"/>
  <c r="H10" i="1"/>
  <c r="G26" i="1"/>
  <c r="H26" i="1"/>
  <c r="G42" i="1"/>
  <c r="H42" i="1"/>
  <c r="G58" i="1"/>
  <c r="H58" i="1"/>
  <c r="G74" i="1"/>
  <c r="H74" i="1"/>
  <c r="G90" i="1"/>
  <c r="H90" i="1"/>
  <c r="G5" i="1"/>
  <c r="H5" i="1"/>
  <c r="G21" i="1"/>
  <c r="H21" i="1"/>
  <c r="G37" i="1"/>
  <c r="H37" i="1"/>
  <c r="G53" i="1"/>
  <c r="H53" i="1"/>
  <c r="G69" i="1"/>
  <c r="H69" i="1"/>
  <c r="G85" i="1"/>
  <c r="H85" i="1"/>
  <c r="G101" i="1"/>
  <c r="H101" i="1"/>
  <c r="G8" i="1"/>
  <c r="H8" i="1"/>
  <c r="G24" i="1"/>
  <c r="H24" i="1"/>
  <c r="G40" i="1"/>
  <c r="H40" i="1"/>
  <c r="G56" i="1"/>
  <c r="H56" i="1"/>
  <c r="G72" i="1"/>
  <c r="H72" i="1"/>
  <c r="G88" i="1"/>
  <c r="H88" i="1"/>
  <c r="G7" i="1"/>
  <c r="H7" i="1"/>
  <c r="G23" i="1"/>
  <c r="H23" i="1"/>
  <c r="G39" i="1"/>
  <c r="H39" i="1"/>
  <c r="G55" i="1"/>
  <c r="H55" i="1"/>
  <c r="G71" i="1"/>
  <c r="H71" i="1"/>
  <c r="G87" i="1"/>
  <c r="H87" i="1"/>
  <c r="G6" i="1"/>
  <c r="H6" i="1"/>
  <c r="G22" i="1"/>
  <c r="H22" i="1"/>
  <c r="G38" i="1"/>
  <c r="H38" i="1"/>
  <c r="G54" i="1"/>
  <c r="H54" i="1"/>
  <c r="G70" i="1"/>
  <c r="H70" i="1"/>
  <c r="G86" i="1"/>
  <c r="H86" i="1"/>
  <c r="G102" i="1"/>
  <c r="H102" i="1"/>
  <c r="G17" i="1"/>
  <c r="H17" i="1"/>
  <c r="G33" i="1"/>
  <c r="H33" i="1"/>
  <c r="G49" i="1"/>
  <c r="H49" i="1"/>
  <c r="G65" i="1"/>
  <c r="H65" i="1"/>
  <c r="G81" i="1"/>
  <c r="H81" i="1"/>
  <c r="G97" i="1"/>
  <c r="H97" i="1"/>
  <c r="G20" i="1"/>
  <c r="H20" i="1"/>
  <c r="G36" i="1"/>
  <c r="H36" i="1"/>
  <c r="G52" i="1"/>
  <c r="H52" i="1"/>
  <c r="G68" i="1"/>
  <c r="H68" i="1"/>
  <c r="G84" i="1"/>
  <c r="H84" i="1"/>
  <c r="G100" i="1"/>
  <c r="H100" i="1"/>
  <c r="G19" i="1"/>
  <c r="H19" i="1"/>
  <c r="G35" i="1"/>
  <c r="H35" i="1"/>
  <c r="G51" i="1"/>
  <c r="H51" i="1"/>
  <c r="G67" i="1"/>
  <c r="H67" i="1"/>
  <c r="G83" i="1"/>
  <c r="H83" i="1"/>
  <c r="G99" i="1"/>
  <c r="H99" i="1"/>
  <c r="G18" i="1"/>
  <c r="H18" i="1"/>
  <c r="G34" i="1"/>
  <c r="H34" i="1"/>
  <c r="G50" i="1"/>
  <c r="H50" i="1"/>
  <c r="G66" i="1"/>
  <c r="H66" i="1"/>
  <c r="G82" i="1"/>
  <c r="H82" i="1"/>
  <c r="G98" i="1"/>
  <c r="H98" i="1"/>
  <c r="G13" i="1"/>
  <c r="H13" i="1"/>
  <c r="G29" i="1"/>
  <c r="H29" i="1"/>
  <c r="G45" i="1"/>
  <c r="H45" i="1"/>
  <c r="G61" i="1"/>
  <c r="H61" i="1"/>
  <c r="G77" i="1"/>
  <c r="H77" i="1"/>
  <c r="G93" i="1"/>
  <c r="H93" i="1"/>
  <c r="G16" i="1"/>
  <c r="H16" i="1"/>
  <c r="G32" i="1"/>
  <c r="H32" i="1"/>
  <c r="G48" i="1"/>
  <c r="H48" i="1"/>
  <c r="G64" i="1"/>
  <c r="H64" i="1"/>
  <c r="G80" i="1"/>
  <c r="H80" i="1"/>
  <c r="G96" i="1"/>
  <c r="H96" i="1"/>
  <c r="G15" i="1"/>
  <c r="H15" i="1"/>
  <c r="G31" i="1"/>
  <c r="H31" i="1"/>
  <c r="G47" i="1"/>
  <c r="H47" i="1"/>
  <c r="G63" i="1"/>
  <c r="H63" i="1"/>
  <c r="G79" i="1"/>
  <c r="H79" i="1"/>
  <c r="G95" i="1"/>
  <c r="H95" i="1"/>
  <c r="G14" i="1"/>
  <c r="H14" i="1"/>
  <c r="G30" i="1"/>
  <c r="H30" i="1"/>
  <c r="G46" i="1"/>
  <c r="H46" i="1"/>
  <c r="G62" i="1"/>
  <c r="H62" i="1"/>
  <c r="G78" i="1"/>
  <c r="H78" i="1"/>
  <c r="G94" i="1"/>
  <c r="H94" i="1"/>
  <c r="G9" i="1"/>
  <c r="H9" i="1"/>
  <c r="G25" i="1"/>
  <c r="H25" i="1"/>
  <c r="G41" i="1"/>
  <c r="H41" i="1"/>
  <c r="G57" i="1"/>
  <c r="H57" i="1"/>
  <c r="G73" i="1"/>
  <c r="H73" i="1"/>
  <c r="G89" i="1"/>
  <c r="H89" i="1"/>
  <c r="G4" i="1"/>
  <c r="H4" i="1"/>
</calcChain>
</file>

<file path=xl/sharedStrings.xml><?xml version="1.0" encoding="utf-8"?>
<sst xmlns="http://schemas.openxmlformats.org/spreadsheetml/2006/main" count="828" uniqueCount="231">
  <si>
    <t>Order date</t>
  </si>
  <si>
    <t>Shipping date</t>
  </si>
  <si>
    <t>Status</t>
  </si>
  <si>
    <t>Customer Name</t>
  </si>
  <si>
    <t>Mail Id</t>
  </si>
  <si>
    <t>Item name</t>
  </si>
  <si>
    <t xml:space="preserve">Sales </t>
  </si>
  <si>
    <t>Profit</t>
  </si>
  <si>
    <t>Quantity</t>
  </si>
  <si>
    <t>Gender</t>
  </si>
  <si>
    <t>First Name</t>
  </si>
  <si>
    <t>Last name</t>
  </si>
  <si>
    <t>Names</t>
  </si>
  <si>
    <t>Total Sales Amt</t>
  </si>
  <si>
    <t>Total Profit Amt</t>
  </si>
  <si>
    <t>State</t>
  </si>
  <si>
    <t>Delivery Date</t>
  </si>
  <si>
    <t>Creation of Imaginary Data</t>
  </si>
  <si>
    <t>On time</t>
  </si>
  <si>
    <t>Customer</t>
  </si>
  <si>
    <t>Female</t>
  </si>
  <si>
    <t>Kerala</t>
  </si>
  <si>
    <t>ProductW</t>
  </si>
  <si>
    <t>Mr. Customer 44</t>
  </si>
  <si>
    <t>Customer 44</t>
  </si>
  <si>
    <t>Male</t>
  </si>
  <si>
    <t>customer 44@gmail.com</t>
  </si>
  <si>
    <t>Meghalaya</t>
  </si>
  <si>
    <t>ProductG</t>
  </si>
  <si>
    <t>Delay</t>
  </si>
  <si>
    <t>Mr. Customer 46</t>
  </si>
  <si>
    <t>Customer 46</t>
  </si>
  <si>
    <t>customer 46@gmail.com</t>
  </si>
  <si>
    <t>Goa</t>
  </si>
  <si>
    <t>ProductA</t>
  </si>
  <si>
    <t>Mr. Customer 24</t>
  </si>
  <si>
    <t>Customer 24</t>
  </si>
  <si>
    <t>customer 24@gmail.com</t>
  </si>
  <si>
    <t>Tripura</t>
  </si>
  <si>
    <t>ProductV</t>
  </si>
  <si>
    <t>Customer 6</t>
  </si>
  <si>
    <t>customer 6@gmail.com</t>
  </si>
  <si>
    <t>Punjab</t>
  </si>
  <si>
    <t>Customer 3</t>
  </si>
  <si>
    <t>customer 3@gmail.com</t>
  </si>
  <si>
    <t>Assam</t>
  </si>
  <si>
    <t>ProductR</t>
  </si>
  <si>
    <t>Mrs. Customer 16</t>
  </si>
  <si>
    <t>Customer 16</t>
  </si>
  <si>
    <t>customer 16@gmail.com</t>
  </si>
  <si>
    <t>Maharashtra</t>
  </si>
  <si>
    <t>ProductU</t>
  </si>
  <si>
    <t>Customer 30</t>
  </si>
  <si>
    <t>customer 30@gmail.com</t>
  </si>
  <si>
    <t>Bihar</t>
  </si>
  <si>
    <t>ProductE</t>
  </si>
  <si>
    <t>Mrs. Customer 48</t>
  </si>
  <si>
    <t>Customer 48</t>
  </si>
  <si>
    <t>customer 48@gmail.com</t>
  </si>
  <si>
    <t>ProductT</t>
  </si>
  <si>
    <t>Customer 42</t>
  </si>
  <si>
    <t>customer 42@gmail.com</t>
  </si>
  <si>
    <t>Andhra Pradesh</t>
  </si>
  <si>
    <t>ProductL</t>
  </si>
  <si>
    <t>Manipur</t>
  </si>
  <si>
    <t>ProductO</t>
  </si>
  <si>
    <t>Mrs. Customer 27</t>
  </si>
  <si>
    <t>Customer 27</t>
  </si>
  <si>
    <t>customer 27@gmail.com</t>
  </si>
  <si>
    <t>Chhattisgarh</t>
  </si>
  <si>
    <t>ProductP</t>
  </si>
  <si>
    <t>Mrs. Customer 19</t>
  </si>
  <si>
    <t>Customer 19</t>
  </si>
  <si>
    <t>customer 19@gmail.com</t>
  </si>
  <si>
    <t>Mrs. Customer 29</t>
  </si>
  <si>
    <t>Customer 29</t>
  </si>
  <si>
    <t>customer 29@gmail.com</t>
  </si>
  <si>
    <t>Karnataka</t>
  </si>
  <si>
    <t>Mrs. Customer 11</t>
  </si>
  <si>
    <t>Customer 11</t>
  </si>
  <si>
    <t>customer 11@gmail.com</t>
  </si>
  <si>
    <t>Mrs. Customer 49</t>
  </si>
  <si>
    <t>Customer 49</t>
  </si>
  <si>
    <t>customer 49@gmail.com</t>
  </si>
  <si>
    <t>Sikkim</t>
  </si>
  <si>
    <t>ProductC</t>
  </si>
  <si>
    <t>Mrs. Customer 15</t>
  </si>
  <si>
    <t>Customer 15</t>
  </si>
  <si>
    <t>customer 15@gmail.com</t>
  </si>
  <si>
    <t>Nagaland</t>
  </si>
  <si>
    <t>Customer 1</t>
  </si>
  <si>
    <t>customer 1@gmail.com</t>
  </si>
  <si>
    <t>Mrs. Customer 12</t>
  </si>
  <si>
    <t>Customer 12</t>
  </si>
  <si>
    <t>customer 12@gmail.com</t>
  </si>
  <si>
    <t>Mizoram</t>
  </si>
  <si>
    <t>Mrs. Customer 22</t>
  </si>
  <si>
    <t>Customer 22</t>
  </si>
  <si>
    <t>customer 22@gmail.com</t>
  </si>
  <si>
    <t>ProductS</t>
  </si>
  <si>
    <t>Jharkhand</t>
  </si>
  <si>
    <t>ProductD</t>
  </si>
  <si>
    <t>ProductQ</t>
  </si>
  <si>
    <t>Mr. Customer 23</t>
  </si>
  <si>
    <t>Customer 23</t>
  </si>
  <si>
    <t>customer 23@gmail.com</t>
  </si>
  <si>
    <t>ProductF</t>
  </si>
  <si>
    <t>ProductX</t>
  </si>
  <si>
    <t>Mr. Customer 26</t>
  </si>
  <si>
    <t>Customer 26</t>
  </si>
  <si>
    <t>customer 26@gmail.com</t>
  </si>
  <si>
    <t>ProductJ</t>
  </si>
  <si>
    <t>Mrs. Customer 31</t>
  </si>
  <si>
    <t>Customer 31</t>
  </si>
  <si>
    <t>customer 31@gmail.com</t>
  </si>
  <si>
    <t>Uttar Pradesh</t>
  </si>
  <si>
    <t>ProductZ</t>
  </si>
  <si>
    <t>ProductI</t>
  </si>
  <si>
    <t>Customer 8</t>
  </si>
  <si>
    <t>customer 8@gmail.com</t>
  </si>
  <si>
    <t>Mrs. Customer 30</t>
  </si>
  <si>
    <t>Haryana</t>
  </si>
  <si>
    <t>Mr. Customer 3</t>
  </si>
  <si>
    <t>Arunachal Pradesh</t>
  </si>
  <si>
    <t>ProductH</t>
  </si>
  <si>
    <t>ProductN</t>
  </si>
  <si>
    <t>Gujarat</t>
  </si>
  <si>
    <t>Customer 32</t>
  </si>
  <si>
    <t>customer 32@gmail.com</t>
  </si>
  <si>
    <t>Mrs. Customer 50</t>
  </si>
  <si>
    <t>Customer 50</t>
  </si>
  <si>
    <t>customer 50@gmail.com</t>
  </si>
  <si>
    <t>ProductY</t>
  </si>
  <si>
    <t>Mrs. Customer 36</t>
  </si>
  <si>
    <t>Customer 36</t>
  </si>
  <si>
    <t>customer 36@gmail.com</t>
  </si>
  <si>
    <t>Mrs. Customer 45</t>
  </si>
  <si>
    <t>Customer 45</t>
  </si>
  <si>
    <t>customer 45@gmail.com</t>
  </si>
  <si>
    <t>Mr. Customer 29</t>
  </si>
  <si>
    <t>Mr. Customer 14</t>
  </si>
  <si>
    <t>Customer 14</t>
  </si>
  <si>
    <t>customer 14@gmail.com</t>
  </si>
  <si>
    <t>ProductK</t>
  </si>
  <si>
    <t>Customer 35</t>
  </si>
  <si>
    <t>customer 35@gmail.com</t>
  </si>
  <si>
    <t>Mr. Customer 9</t>
  </si>
  <si>
    <t>Customer 9</t>
  </si>
  <si>
    <t>customer 9@gmail.com</t>
  </si>
  <si>
    <t>Mrs. Customer 37</t>
  </si>
  <si>
    <t>Customer 37</t>
  </si>
  <si>
    <t>customer 37@gmail.com</t>
  </si>
  <si>
    <t>Rajasthan</t>
  </si>
  <si>
    <t>Customer 7</t>
  </si>
  <si>
    <t>customer 7@gmail.com</t>
  </si>
  <si>
    <t>Mrs. Customer 41</t>
  </si>
  <si>
    <t>Customer 41</t>
  </si>
  <si>
    <t>customer 41@gmail.com</t>
  </si>
  <si>
    <t>Mrs. Customer 26</t>
  </si>
  <si>
    <t>Mr. Customer 19</t>
  </si>
  <si>
    <t>Mr. Customer 36</t>
  </si>
  <si>
    <t>Madhya Pradesh</t>
  </si>
  <si>
    <t>ProductB</t>
  </si>
  <si>
    <t>Mrs. Customer 28</t>
  </si>
  <si>
    <t>Customer 28</t>
  </si>
  <si>
    <t>customer 28@gmail.com</t>
  </si>
  <si>
    <t>Mr. Customer 42</t>
  </si>
  <si>
    <t>Mrs. Customer 14</t>
  </si>
  <si>
    <t>Mrs. Customer 4</t>
  </si>
  <si>
    <t>Customer 4</t>
  </si>
  <si>
    <t>customer 4@gmail.com</t>
  </si>
  <si>
    <t>Himachal Pradesh</t>
  </si>
  <si>
    <t>Mrs. Customer 32</t>
  </si>
  <si>
    <t>Mr. Customer 40</t>
  </si>
  <si>
    <t>Customer 40</t>
  </si>
  <si>
    <t>customer 40@gmail.com</t>
  </si>
  <si>
    <t>Mrs. Customer 8</t>
  </si>
  <si>
    <t>Mrs. Customer 2</t>
  </si>
  <si>
    <t>Customer 2</t>
  </si>
  <si>
    <t>customer 2@gmail.com</t>
  </si>
  <si>
    <t>Odisha</t>
  </si>
  <si>
    <t>Customer 33</t>
  </si>
  <si>
    <t>customer 33@gmail.com</t>
  </si>
  <si>
    <t>Mr. Customer 35</t>
  </si>
  <si>
    <t>Tamil Nadu</t>
  </si>
  <si>
    <t>Telangana</t>
  </si>
  <si>
    <t>Customer 10</t>
  </si>
  <si>
    <t>Customer 20</t>
  </si>
  <si>
    <t>Customer 21</t>
  </si>
  <si>
    <t>Customer 34</t>
  </si>
  <si>
    <t>Customer 38</t>
  </si>
  <si>
    <t>Customer 43</t>
  </si>
  <si>
    <t>Customer 5</t>
  </si>
  <si>
    <t>customer 10@gmail.com</t>
  </si>
  <si>
    <t>customer 20@gmail.com</t>
  </si>
  <si>
    <t>customer 21@gmail.com</t>
  </si>
  <si>
    <t>customer 34@gmail.com</t>
  </si>
  <si>
    <t>customer 38@gmail.com</t>
  </si>
  <si>
    <t>customer 43@gmail.com</t>
  </si>
  <si>
    <t>customer 5@gmail.com</t>
  </si>
  <si>
    <t>Mr. Customer 34</t>
  </si>
  <si>
    <t>Mr. Customer 45</t>
  </si>
  <si>
    <t>Mrs. Customer 9</t>
  </si>
  <si>
    <t>Mrs. Customer 5</t>
  </si>
  <si>
    <t>Mr. Customer 43</t>
  </si>
  <si>
    <t>Mr. Customer 10</t>
  </si>
  <si>
    <t>Mr. Customer 41</t>
  </si>
  <si>
    <t>Mr. Customer 38</t>
  </si>
  <si>
    <t>Mrs. Customer 1</t>
  </si>
  <si>
    <t>Mr. Customer 37</t>
  </si>
  <si>
    <t>Mrs. Customer 40</t>
  </si>
  <si>
    <t>Mrs. Customer 23</t>
  </si>
  <si>
    <t>Mr. Customer 31</t>
  </si>
  <si>
    <t>Mrs. Customer 43</t>
  </si>
  <si>
    <t>Mr. Customer 28</t>
  </si>
  <si>
    <t>Mrs. Customer 34</t>
  </si>
  <si>
    <t>Mrs. Customer 10</t>
  </si>
  <si>
    <t>Mr. Customer 16</t>
  </si>
  <si>
    <t>Mrs. Customer 38</t>
  </si>
  <si>
    <t>Mr. Customer 6</t>
  </si>
  <si>
    <t>Mr. Customer 15</t>
  </si>
  <si>
    <t>Mrs. Customer 20</t>
  </si>
  <si>
    <t>Mrs. Customer 7</t>
  </si>
  <si>
    <t>Mrs. Customer 33</t>
  </si>
  <si>
    <t>Mr. Customer 48</t>
  </si>
  <si>
    <t>Mrs. Customer 21</t>
  </si>
  <si>
    <t>Mr. Customer 20</t>
  </si>
  <si>
    <t>Mr. Customer 21</t>
  </si>
  <si>
    <t>Mr. Customer 4</t>
  </si>
  <si>
    <t>Mr. Customer 50</t>
  </si>
  <si>
    <t>Data Standarization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</si>
</sst>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3" fillId="5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14" fontId="0" fillId="0" borderId="5" xfId="0" applyNumberFormat="1" applyBorder="1"/>
    <xf numFmtId="14" fontId="0" fillId="0" borderId="1" xfId="0" applyNumberFormat="1" applyBorder="1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6" xfId="0" applyBorder="1"/>
    <xf numFmtId="14" fontId="0" fillId="0" borderId="7" xfId="0" applyNumberFormat="1" applyBorder="1"/>
    <xf numFmtId="14" fontId="0" fillId="0" borderId="8" xfId="0" applyNumberFormat="1" applyBorder="1"/>
    <xf numFmtId="0" fontId="0" fillId="0" borderId="8" xfId="0" applyBorder="1"/>
    <xf numFmtId="0" fontId="0" fillId="0" borderId="8" xfId="0" applyBorder="1" applyAlignment="1">
      <alignment wrapText="1"/>
    </xf>
    <xf numFmtId="0" fontId="0" fillId="0" borderId="9" xfId="0" applyBorder="1"/>
    <xf numFmtId="0" fontId="1" fillId="2" borderId="1" xfId="0" applyFont="1" applyFill="1" applyBorder="1"/>
    <xf numFmtId="14" fontId="0" fillId="3" borderId="1" xfId="0" applyNumberFormat="1" applyFill="1" applyBorder="1"/>
    <xf numFmtId="0" fontId="0" fillId="3" borderId="1" xfId="0" applyFill="1" applyBorder="1"/>
    <xf numFmtId="0" fontId="0" fillId="3" borderId="1" xfId="0" applyFill="1" applyBorder="1" applyAlignment="1">
      <alignment wrapText="1"/>
    </xf>
    <xf numFmtId="14" fontId="0" fillId="4" borderId="1" xfId="0" applyNumberFormat="1" applyFill="1" applyBorder="1"/>
    <xf numFmtId="0" fontId="0" fillId="4" borderId="1" xfId="0" applyFill="1" applyBorder="1"/>
    <xf numFmtId="0" fontId="0" fillId="4" borderId="1" xfId="0" applyFill="1" applyBorder="1" applyAlignment="1">
      <alignment wrapText="1"/>
    </xf>
  </cellXfs>
  <cellStyles count="1">
    <cellStyle name="Normal" xfId="0" builtinId="0"/>
  </cellStyles>
  <dxfs count="21"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d/mm/yyyy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A5C0132-A627-4D15-B9B7-B29D23CBE532}" name="Table1" displayName="Table1" ref="A3:Q102" totalsRowShown="0" headerRowDxfId="0" headerRowBorderDxfId="19" tableBorderDxfId="20" totalsRowBorderDxfId="18">
  <tableColumns count="17">
    <tableColumn id="1" xr3:uid="{62B85F50-C3D3-4385-BF97-8F9584910685}" name="Order date" dataDxfId="17">
      <calculatedColumnFormula>DATE(2009,(RANDBETWEEN(1,12)),RANDBETWEEN(1,31))</calculatedColumnFormula>
    </tableColumn>
    <tableColumn id="2" xr3:uid="{B4B4A727-6769-40B5-8CB4-8CFACF7183BA}" name="Shipping date" dataDxfId="16">
      <calculatedColumnFormula>A4+RANDBETWEEN(1,7)</calculatedColumnFormula>
    </tableColumn>
    <tableColumn id="3" xr3:uid="{E851745C-AB7C-4E0A-88C2-FAA5B26562CF}" name="Delivery Date" dataDxfId="15">
      <calculatedColumnFormula>B4+RANDBETWEEN(3,5)</calculatedColumnFormula>
    </tableColumn>
    <tableColumn id="4" xr3:uid="{B403AEF4-1F40-4C46-876F-CCC5082236AE}" name="Status" dataDxfId="14">
      <calculatedColumnFormula>IF(B4 - A4 &gt; 3, "Delay", "On time")</calculatedColumnFormula>
    </tableColumn>
    <tableColumn id="5" xr3:uid="{8BED9AFB-B69F-46F5-9384-D8D3D5141862}" name="Customer Name" dataDxfId="13">
      <calculatedColumnFormula>IF(RANDBETWEEN(0,1)=0, "Mr.", "Mrs.") &amp; " Customer " &amp; RANDBETWEEN(1,50)</calculatedColumnFormula>
    </tableColumn>
    <tableColumn id="6" xr3:uid="{8EDEEBA4-E871-4470-B549-1817DCAB1F50}" name="Names" dataDxfId="12">
      <calculatedColumnFormula>TRIM(MID(E4, SEARCH(" ", E4) + 1, LEN(E4)))</calculatedColumnFormula>
    </tableColumn>
    <tableColumn id="7" xr3:uid="{C32584A1-B480-4ADD-A62D-C1B1389B8369}" name="First Name" dataDxfId="11">
      <calculatedColumnFormula>LEFT(F4, SEARCH(" ", F4) - 1)</calculatedColumnFormula>
    </tableColumn>
    <tableColumn id="8" xr3:uid="{48C9B547-A495-4DB2-852E-F3068C6A3261}" name="Last name" dataDxfId="10">
      <calculatedColumnFormula>MID(F4, SEARCH(" ", F4) + 1, LEN(F4))</calculatedColumnFormula>
    </tableColumn>
    <tableColumn id="9" xr3:uid="{C3062E9E-DE93-4A2E-8B45-A06862A0A7C5}" name="Gender" dataDxfId="9">
      <calculatedColumnFormula>IF(LEFT(E4, 3) = "Mr.", "Male", IF(LEFT(E4, 4) = "Mrs.", "Female", ""))</calculatedColumnFormula>
    </tableColumn>
    <tableColumn id="10" xr3:uid="{A97D2C3B-0751-4094-AA77-F2CA699F7F00}" name="Mail Id" dataDxfId="8">
      <calculatedColumnFormula>LOWER(SUBSTITUTE(SUBSTITUTE(E4, "Mr. ", ""), "Mrs. ", "") &amp; "@gmail.com")</calculatedColumnFormula>
    </tableColumn>
    <tableColumn id="11" xr3:uid="{9E681493-75E6-4E0C-80A0-255E61E6B764}" name="State" dataDxfId="7">
      <calculatedColumnFormula>INDEX({"Andhra Pradesh","Arunachal Pradesh","Assam","Bihar","Chhattisgarh","Goa","Gujarat","Haryana","Himachal Pradesh","Jharkhand","Karnataka","Kerala","Madhya Pradesh","Maharashtra","Manipur","Meghalaya","Mizoram","Nagaland","Odisha","Punjab","Rajasthan","Sikkim","Tamil Nadu","Telangana","Tripura","Uttar Pradesh"}, RANDBETWEEN(1, 26))</calculatedColumnFormula>
    </tableColumn>
    <tableColumn id="12" xr3:uid="{706B48B0-E324-42AB-9715-15065ED73A6B}" name="Item name" dataDxfId="6">
      <calculatedColumnFormula>"Product" &amp; CHAR(RANDBETWEEN(65, 90))</calculatedColumnFormula>
    </tableColumn>
    <tableColumn id="13" xr3:uid="{55B176FB-EAEB-48D0-985E-136C7C16F1C0}" name="Quantity" dataDxfId="5">
      <calculatedColumnFormula>IF(N4 &lt; 50, RANDBETWEEN(10, 20), IF(N4 &lt;= 100, RANDBETWEEN(5, 15), RANDBETWEEN(1, 5)))</calculatedColumnFormula>
    </tableColumn>
    <tableColumn id="14" xr3:uid="{7C9CC9B9-1970-47B8-89DB-44F70E1D1811}" name="Sales " dataDxfId="4">
      <calculatedColumnFormula>RANDBETWEEN(5.69,149.99)</calculatedColumnFormula>
    </tableColumn>
    <tableColumn id="15" xr3:uid="{B825C470-4B12-4653-A789-C1AA24471D5F}" name="Profit" dataDxfId="3">
      <calculatedColumnFormula>RANDBETWEEN(0, N4)</calculatedColumnFormula>
    </tableColumn>
    <tableColumn id="16" xr3:uid="{DB2C231D-79F2-4490-BEED-436B029645A9}" name="Total Sales Amt" dataDxfId="2">
      <calculatedColumnFormula>N4*M4</calculatedColumnFormula>
    </tableColumn>
    <tableColumn id="17" xr3:uid="{30C27EBD-5118-41BB-A985-DBF8538981C0}" name="Total Profit Amt" dataDxfId="1">
      <calculatedColumnFormula>O4*M4</calculatedColumnFormula>
    </tableColumn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2"/>
  <sheetViews>
    <sheetView showGridLines="0" tabSelected="1" zoomScale="85" zoomScaleNormal="85" workbookViewId="0">
      <selection activeCell="C11" sqref="C11"/>
    </sheetView>
  </sheetViews>
  <sheetFormatPr defaultRowHeight="15" x14ac:dyDescent="0.25"/>
  <cols>
    <col min="1" max="1" width="10.5703125" bestFit="1" customWidth="1"/>
    <col min="2" max="2" width="13.28515625" bestFit="1" customWidth="1"/>
    <col min="3" max="3" width="13.140625" bestFit="1" customWidth="1"/>
    <col min="4" max="4" width="8.140625" bestFit="1" customWidth="1"/>
    <col min="5" max="5" width="16.42578125" bestFit="1" customWidth="1"/>
    <col min="6" max="6" width="12" bestFit="1" customWidth="1"/>
    <col min="7" max="7" width="10.5703125" bestFit="1" customWidth="1"/>
    <col min="8" max="8" width="9.85546875" bestFit="1" customWidth="1"/>
    <col min="9" max="9" width="7.7109375" bestFit="1" customWidth="1"/>
    <col min="10" max="10" width="23.140625" bestFit="1" customWidth="1"/>
    <col min="11" max="11" width="17.7109375" bestFit="1" customWidth="1"/>
    <col min="12" max="12" width="10.5703125" bestFit="1" customWidth="1"/>
    <col min="13" max="13" width="8.7109375" bestFit="1" customWidth="1"/>
    <col min="14" max="15" width="6" bestFit="1" customWidth="1"/>
    <col min="16" max="16" width="14.7109375" bestFit="1" customWidth="1"/>
    <col min="17" max="17" width="15.140625" bestFit="1" customWidth="1"/>
  </cols>
  <sheetData>
    <row r="1" spans="1:17" ht="18.75" x14ac:dyDescent="0.3">
      <c r="A1" s="1" t="s">
        <v>17</v>
      </c>
      <c r="B1" s="1"/>
      <c r="C1" s="1"/>
    </row>
    <row r="3" spans="1:17" x14ac:dyDescent="0.25">
      <c r="A3" s="3" t="s">
        <v>0</v>
      </c>
      <c r="B3" s="4" t="s">
        <v>1</v>
      </c>
      <c r="C3" s="4" t="s">
        <v>16</v>
      </c>
      <c r="D3" s="4" t="s">
        <v>2</v>
      </c>
      <c r="E3" s="4" t="s">
        <v>3</v>
      </c>
      <c r="F3" s="4" t="s">
        <v>12</v>
      </c>
      <c r="G3" s="4" t="s">
        <v>10</v>
      </c>
      <c r="H3" s="4" t="s">
        <v>11</v>
      </c>
      <c r="I3" s="4" t="s">
        <v>9</v>
      </c>
      <c r="J3" s="4" t="s">
        <v>4</v>
      </c>
      <c r="K3" s="4" t="s">
        <v>15</v>
      </c>
      <c r="L3" s="4" t="s">
        <v>5</v>
      </c>
      <c r="M3" s="4" t="s">
        <v>8</v>
      </c>
      <c r="N3" s="4" t="s">
        <v>6</v>
      </c>
      <c r="O3" s="4" t="s">
        <v>7</v>
      </c>
      <c r="P3" s="4" t="s">
        <v>13</v>
      </c>
      <c r="Q3" s="5" t="s">
        <v>14</v>
      </c>
    </row>
    <row r="4" spans="1:17" ht="17.25" customHeight="1" x14ac:dyDescent="0.25">
      <c r="A4" s="6">
        <f ca="1">DATE(2009,(RANDBETWEEN(1,12)),RANDBETWEEN(1,31))</f>
        <v>39888</v>
      </c>
      <c r="B4" s="7">
        <f ca="1">A4+RANDBETWEEN(1,7)</f>
        <v>39890</v>
      </c>
      <c r="C4" s="7">
        <f ca="1">B4+RANDBETWEEN(3,5)</f>
        <v>39893</v>
      </c>
      <c r="D4" s="8" t="str">
        <f ca="1">IF(B4 - A4 &gt; 3, "Delay", "On time")</f>
        <v>On time</v>
      </c>
      <c r="E4" s="8" t="str">
        <f ca="1">IF(RANDBETWEEN(0,1)=0, "Mr.", "Mrs.") &amp; " Customer " &amp; RANDBETWEEN(1,50)</f>
        <v>Mrs. Customer 13</v>
      </c>
      <c r="F4" s="8" t="str">
        <f ca="1">TRIM(MID(E4, SEARCH(" ", E4) + 1, LEN(E4)))</f>
        <v>Customer 13</v>
      </c>
      <c r="G4" s="9" t="str">
        <f ca="1">LEFT(F4, SEARCH(" ", F4) - 1)</f>
        <v>Customer</v>
      </c>
      <c r="H4" s="8" t="str">
        <f ca="1">MID(F4, SEARCH(" ", F4) + 1, LEN(F4))</f>
        <v>13</v>
      </c>
      <c r="I4" s="8" t="str">
        <f ca="1">IF(LEFT(E4, 3) = "Mr.", "Male", IF(LEFT(E4, 4) = "Mrs.", "Female", ""))</f>
        <v>Female</v>
      </c>
      <c r="J4" s="8" t="str">
        <f ca="1">LOWER(SUBSTITUTE(SUBSTITUTE(E4, "Mr. ", ""), "Mrs. ", "") &amp; "@gmail.com")</f>
        <v>customer 13@gmail.com</v>
      </c>
      <c r="K4" s="8" t="str">
        <f ca="1">INDEX({"Andhra Pradesh","Arunachal Pradesh","Assam","Bihar","Chhattisgarh","Goa","Gujarat","Haryana","Himachal Pradesh","Jharkhand","Karnataka","Kerala","Madhya Pradesh","Maharashtra","Manipur","Meghalaya","Mizoram","Nagaland","Odisha","Punjab","Rajasthan","Sikkim","Tamil Nadu","Telangana","Tripura","Uttar Pradesh"}, RANDBETWEEN(1, 26))</f>
        <v>Jharkhand</v>
      </c>
      <c r="L4" s="8" t="str">
        <f ca="1">"Product" &amp; CHAR(RANDBETWEEN(65, 90))</f>
        <v>ProductU</v>
      </c>
      <c r="M4" s="8">
        <f ca="1">IF(N4 &lt; 50, RANDBETWEEN(10, 20), IF(N4 &lt;= 100, RANDBETWEEN(5, 15), RANDBETWEEN(1, 5)))</f>
        <v>5</v>
      </c>
      <c r="N4" s="8">
        <f ca="1">RANDBETWEEN(5.69,149.99)</f>
        <v>137</v>
      </c>
      <c r="O4" s="8">
        <f ca="1">RANDBETWEEN(0, N4)</f>
        <v>90</v>
      </c>
      <c r="P4" s="8">
        <f ca="1">N4*M4</f>
        <v>685</v>
      </c>
      <c r="Q4" s="10">
        <f ca="1">O4*M4</f>
        <v>450</v>
      </c>
    </row>
    <row r="5" spans="1:17" x14ac:dyDescent="0.25">
      <c r="A5" s="6">
        <f t="shared" ref="A5:A68" ca="1" si="0">DATE(2009,(RANDBETWEEN(1,12)),RANDBETWEEN(1,31))</f>
        <v>39933</v>
      </c>
      <c r="B5" s="7">
        <f t="shared" ref="B5:B68" ca="1" si="1">A5+RANDBETWEEN(1,7)</f>
        <v>39936</v>
      </c>
      <c r="C5" s="7">
        <f t="shared" ref="C5:C68" ca="1" si="2">B5+RANDBETWEEN(3,5)</f>
        <v>39940</v>
      </c>
      <c r="D5" s="8" t="str">
        <f t="shared" ref="D5:D68" ca="1" si="3">IF(B5 - A5 &gt; 3, "Delay", "On time")</f>
        <v>On time</v>
      </c>
      <c r="E5" s="8" t="str">
        <f t="shared" ref="E5:E68" ca="1" si="4">IF(RANDBETWEEN(0,1)=0, "Mr.", "Mrs.") &amp; " Customer " &amp; RANDBETWEEN(1,50)</f>
        <v>Mr. Customer 48</v>
      </c>
      <c r="F5" s="8" t="str">
        <f t="shared" ref="F5:F68" ca="1" si="5">TRIM(MID(E5, SEARCH(" ", E5) + 1, LEN(E5)))</f>
        <v>Customer 48</v>
      </c>
      <c r="G5" s="9" t="str">
        <f t="shared" ref="G5:G68" ca="1" si="6">LEFT(F5, SEARCH(" ", F5) - 1)</f>
        <v>Customer</v>
      </c>
      <c r="H5" s="8" t="str">
        <f t="shared" ref="H5:H68" ca="1" si="7">MID(F5, SEARCH(" ", F5) + 1, LEN(F5))</f>
        <v>48</v>
      </c>
      <c r="I5" s="8" t="str">
        <f t="shared" ref="I5:I68" ca="1" si="8">IF(LEFT(E5, 3) = "Mr.", "Male", IF(LEFT(E5, 4) = "Mrs.", "Female", ""))</f>
        <v>Male</v>
      </c>
      <c r="J5" s="8" t="str">
        <f t="shared" ref="J5:J68" ca="1" si="9">LOWER(SUBSTITUTE(SUBSTITUTE(E5, "Mr. ", ""), "Mrs. ", "") &amp; "@gmail.com")</f>
        <v>customer 48@gmail.com</v>
      </c>
      <c r="K5" s="8" t="str">
        <f ca="1">INDEX({"Andhra Pradesh","Arunachal Pradesh","Assam","Bihar","Chhattisgarh","Goa","Gujarat","Haryana","Himachal Pradesh","Jharkhand","Karnataka","Kerala","Madhya Pradesh","Maharashtra","Manipur","Meghalaya","Mizoram","Nagaland","Odisha","Punjab","Rajasthan","Sikkim","Tamil Nadu","Telangana","Tripura","Uttar Pradesh"}, RANDBETWEEN(1, 26))</f>
        <v>Madhya Pradesh</v>
      </c>
      <c r="L5" s="8" t="str">
        <f t="shared" ref="L5:L68" ca="1" si="10">"Product" &amp; CHAR(RANDBETWEEN(65, 90))</f>
        <v>ProductN</v>
      </c>
      <c r="M5" s="8">
        <f t="shared" ref="M5:M68" ca="1" si="11">IF(N5 &lt; 50, RANDBETWEEN(10, 20), IF(N5 &lt;= 100, RANDBETWEEN(5, 15), RANDBETWEEN(1, 5)))</f>
        <v>15</v>
      </c>
      <c r="N5" s="8">
        <f t="shared" ref="N5:N68" ca="1" si="12">RANDBETWEEN(5.69,149.99)</f>
        <v>7</v>
      </c>
      <c r="O5" s="8">
        <f ca="1">RANDBETWEEN(0, N5)</f>
        <v>3</v>
      </c>
      <c r="P5" s="8">
        <f t="shared" ref="P5:P68" ca="1" si="13">N5*M5</f>
        <v>105</v>
      </c>
      <c r="Q5" s="10">
        <f t="shared" ref="Q5:Q68" ca="1" si="14">O5*M5</f>
        <v>45</v>
      </c>
    </row>
    <row r="6" spans="1:17" x14ac:dyDescent="0.25">
      <c r="A6" s="6">
        <f t="shared" ca="1" si="0"/>
        <v>39870</v>
      </c>
      <c r="B6" s="7">
        <f t="shared" ca="1" si="1"/>
        <v>39877</v>
      </c>
      <c r="C6" s="7">
        <f t="shared" ca="1" si="2"/>
        <v>39882</v>
      </c>
      <c r="D6" s="8" t="str">
        <f t="shared" ca="1" si="3"/>
        <v>Delay</v>
      </c>
      <c r="E6" s="8" t="str">
        <f t="shared" ca="1" si="4"/>
        <v>Mr. Customer 5</v>
      </c>
      <c r="F6" s="8" t="str">
        <f t="shared" ca="1" si="5"/>
        <v>Customer 5</v>
      </c>
      <c r="G6" s="9" t="str">
        <f t="shared" ca="1" si="6"/>
        <v>Customer</v>
      </c>
      <c r="H6" s="8" t="str">
        <f t="shared" ca="1" si="7"/>
        <v>5</v>
      </c>
      <c r="I6" s="8" t="str">
        <f t="shared" ca="1" si="8"/>
        <v>Male</v>
      </c>
      <c r="J6" s="8" t="str">
        <f t="shared" ca="1" si="9"/>
        <v>customer 5@gmail.com</v>
      </c>
      <c r="K6" s="8" t="str">
        <f ca="1">INDEX({"Andhra Pradesh","Arunachal Pradesh","Assam","Bihar","Chhattisgarh","Goa","Gujarat","Haryana","Himachal Pradesh","Jharkhand","Karnataka","Kerala","Madhya Pradesh","Maharashtra","Manipur","Meghalaya","Mizoram","Nagaland","Odisha","Punjab","Rajasthan","Sikkim","Tamil Nadu","Telangana","Tripura","Uttar Pradesh"}, RANDBETWEEN(1, 26))</f>
        <v>Chhattisgarh</v>
      </c>
      <c r="L6" s="8" t="str">
        <f t="shared" ca="1" si="10"/>
        <v>ProductJ</v>
      </c>
      <c r="M6" s="8">
        <f t="shared" ca="1" si="11"/>
        <v>4</v>
      </c>
      <c r="N6" s="8">
        <f t="shared" ca="1" si="12"/>
        <v>108</v>
      </c>
      <c r="O6" s="8">
        <f t="shared" ref="O6:O68" ca="1" si="15">RANDBETWEEN(0, N6)</f>
        <v>63</v>
      </c>
      <c r="P6" s="8">
        <f t="shared" ca="1" si="13"/>
        <v>432</v>
      </c>
      <c r="Q6" s="10">
        <f t="shared" ca="1" si="14"/>
        <v>252</v>
      </c>
    </row>
    <row r="7" spans="1:17" x14ac:dyDescent="0.25">
      <c r="A7" s="6">
        <f t="shared" ca="1" si="0"/>
        <v>40102</v>
      </c>
      <c r="B7" s="7">
        <f t="shared" ca="1" si="1"/>
        <v>40108</v>
      </c>
      <c r="C7" s="7">
        <f t="shared" ca="1" si="2"/>
        <v>40113</v>
      </c>
      <c r="D7" s="8" t="str">
        <f t="shared" ca="1" si="3"/>
        <v>Delay</v>
      </c>
      <c r="E7" s="8" t="str">
        <f t="shared" ca="1" si="4"/>
        <v>Mr. Customer 37</v>
      </c>
      <c r="F7" s="8" t="str">
        <f t="shared" ca="1" si="5"/>
        <v>Customer 37</v>
      </c>
      <c r="G7" s="9" t="str">
        <f t="shared" ca="1" si="6"/>
        <v>Customer</v>
      </c>
      <c r="H7" s="8" t="str">
        <f t="shared" ca="1" si="7"/>
        <v>37</v>
      </c>
      <c r="I7" s="8" t="str">
        <f t="shared" ca="1" si="8"/>
        <v>Male</v>
      </c>
      <c r="J7" s="8" t="str">
        <f t="shared" ca="1" si="9"/>
        <v>customer 37@gmail.com</v>
      </c>
      <c r="K7" s="8" t="str">
        <f ca="1">INDEX({"Andhra Pradesh","Arunachal Pradesh","Assam","Bihar","Chhattisgarh","Goa","Gujarat","Haryana","Himachal Pradesh","Jharkhand","Karnataka","Kerala","Madhya Pradesh","Maharashtra","Manipur","Meghalaya","Mizoram","Nagaland","Odisha","Punjab","Rajasthan","Sikkim","Tamil Nadu","Telangana","Tripura","Uttar Pradesh"}, RANDBETWEEN(1, 26))</f>
        <v>Rajasthan</v>
      </c>
      <c r="L7" s="8" t="str">
        <f t="shared" ca="1" si="10"/>
        <v>ProductE</v>
      </c>
      <c r="M7" s="8">
        <f t="shared" ca="1" si="11"/>
        <v>17</v>
      </c>
      <c r="N7" s="8">
        <f t="shared" ca="1" si="12"/>
        <v>17</v>
      </c>
      <c r="O7" s="8">
        <f t="shared" ca="1" si="15"/>
        <v>17</v>
      </c>
      <c r="P7" s="8">
        <f t="shared" ca="1" si="13"/>
        <v>289</v>
      </c>
      <c r="Q7" s="10">
        <f t="shared" ca="1" si="14"/>
        <v>289</v>
      </c>
    </row>
    <row r="8" spans="1:17" x14ac:dyDescent="0.25">
      <c r="A8" s="6">
        <f t="shared" ca="1" si="0"/>
        <v>40162</v>
      </c>
      <c r="B8" s="7">
        <f t="shared" ca="1" si="1"/>
        <v>40165</v>
      </c>
      <c r="C8" s="7">
        <f t="shared" ca="1" si="2"/>
        <v>40170</v>
      </c>
      <c r="D8" s="8" t="str">
        <f t="shared" ca="1" si="3"/>
        <v>On time</v>
      </c>
      <c r="E8" s="8" t="str">
        <f t="shared" ca="1" si="4"/>
        <v>Mrs. Customer 37</v>
      </c>
      <c r="F8" s="8" t="str">
        <f t="shared" ca="1" si="5"/>
        <v>Customer 37</v>
      </c>
      <c r="G8" s="9" t="str">
        <f t="shared" ca="1" si="6"/>
        <v>Customer</v>
      </c>
      <c r="H8" s="8" t="str">
        <f t="shared" ca="1" si="7"/>
        <v>37</v>
      </c>
      <c r="I8" s="8" t="str">
        <f t="shared" ca="1" si="8"/>
        <v>Female</v>
      </c>
      <c r="J8" s="8" t="str">
        <f t="shared" ca="1" si="9"/>
        <v>customer 37@gmail.com</v>
      </c>
      <c r="K8" s="8" t="str">
        <f ca="1">INDEX({"Andhra Pradesh","Arunachal Pradesh","Assam","Bihar","Chhattisgarh","Goa","Gujarat","Haryana","Himachal Pradesh","Jharkhand","Karnataka","Kerala","Madhya Pradesh","Maharashtra","Manipur","Meghalaya","Mizoram","Nagaland","Odisha","Punjab","Rajasthan","Sikkim","Tamil Nadu","Telangana","Tripura","Uttar Pradesh"}, RANDBETWEEN(1, 26))</f>
        <v>Bihar</v>
      </c>
      <c r="L8" s="8" t="str">
        <f t="shared" ca="1" si="10"/>
        <v>ProductA</v>
      </c>
      <c r="M8" s="8">
        <f t="shared" ca="1" si="11"/>
        <v>7</v>
      </c>
      <c r="N8" s="8">
        <f t="shared" ca="1" si="12"/>
        <v>55</v>
      </c>
      <c r="O8" s="8">
        <f t="shared" ca="1" si="15"/>
        <v>13</v>
      </c>
      <c r="P8" s="8">
        <f t="shared" ca="1" si="13"/>
        <v>385</v>
      </c>
      <c r="Q8" s="10">
        <f t="shared" ca="1" si="14"/>
        <v>91</v>
      </c>
    </row>
    <row r="9" spans="1:17" x14ac:dyDescent="0.25">
      <c r="A9" s="6">
        <f t="shared" ca="1" si="0"/>
        <v>39956</v>
      </c>
      <c r="B9" s="7">
        <f t="shared" ca="1" si="1"/>
        <v>39961</v>
      </c>
      <c r="C9" s="7">
        <f t="shared" ca="1" si="2"/>
        <v>39966</v>
      </c>
      <c r="D9" s="8" t="str">
        <f t="shared" ca="1" si="3"/>
        <v>Delay</v>
      </c>
      <c r="E9" s="8" t="str">
        <f t="shared" ca="1" si="4"/>
        <v>Mr. Customer 5</v>
      </c>
      <c r="F9" s="8" t="str">
        <f t="shared" ca="1" si="5"/>
        <v>Customer 5</v>
      </c>
      <c r="G9" s="9" t="str">
        <f t="shared" ca="1" si="6"/>
        <v>Customer</v>
      </c>
      <c r="H9" s="8" t="str">
        <f t="shared" ca="1" si="7"/>
        <v>5</v>
      </c>
      <c r="I9" s="8" t="str">
        <f t="shared" ca="1" si="8"/>
        <v>Male</v>
      </c>
      <c r="J9" s="8" t="str">
        <f t="shared" ca="1" si="9"/>
        <v>customer 5@gmail.com</v>
      </c>
      <c r="K9" s="8" t="str">
        <f ca="1">INDEX({"Andhra Pradesh","Arunachal Pradesh","Assam","Bihar","Chhattisgarh","Goa","Gujarat","Haryana","Himachal Pradesh","Jharkhand","Karnataka","Kerala","Madhya Pradesh","Maharashtra","Manipur","Meghalaya","Mizoram","Nagaland","Odisha","Punjab","Rajasthan","Sikkim","Tamil Nadu","Telangana","Tripura","Uttar Pradesh"}, RANDBETWEEN(1, 26))</f>
        <v>Haryana</v>
      </c>
      <c r="L9" s="8" t="str">
        <f t="shared" ca="1" si="10"/>
        <v>ProductD</v>
      </c>
      <c r="M9" s="8">
        <f t="shared" ca="1" si="11"/>
        <v>2</v>
      </c>
      <c r="N9" s="8">
        <f t="shared" ca="1" si="12"/>
        <v>144</v>
      </c>
      <c r="O9" s="8">
        <f t="shared" ca="1" si="15"/>
        <v>73</v>
      </c>
      <c r="P9" s="8">
        <f t="shared" ca="1" si="13"/>
        <v>288</v>
      </c>
      <c r="Q9" s="10">
        <f t="shared" ca="1" si="14"/>
        <v>146</v>
      </c>
    </row>
    <row r="10" spans="1:17" x14ac:dyDescent="0.25">
      <c r="A10" s="6">
        <f t="shared" ca="1" si="0"/>
        <v>40034</v>
      </c>
      <c r="B10" s="7">
        <f t="shared" ca="1" si="1"/>
        <v>40039</v>
      </c>
      <c r="C10" s="7">
        <f t="shared" ca="1" si="2"/>
        <v>40042</v>
      </c>
      <c r="D10" s="8" t="str">
        <f t="shared" ca="1" si="3"/>
        <v>Delay</v>
      </c>
      <c r="E10" s="8" t="str">
        <f t="shared" ca="1" si="4"/>
        <v>Mr. Customer 35</v>
      </c>
      <c r="F10" s="8" t="str">
        <f t="shared" ca="1" si="5"/>
        <v>Customer 35</v>
      </c>
      <c r="G10" s="9" t="str">
        <f t="shared" ca="1" si="6"/>
        <v>Customer</v>
      </c>
      <c r="H10" s="8" t="str">
        <f t="shared" ca="1" si="7"/>
        <v>35</v>
      </c>
      <c r="I10" s="8" t="str">
        <f t="shared" ca="1" si="8"/>
        <v>Male</v>
      </c>
      <c r="J10" s="8" t="str">
        <f t="shared" ca="1" si="9"/>
        <v>customer 35@gmail.com</v>
      </c>
      <c r="K10" s="8" t="str">
        <f ca="1">INDEX({"Andhra Pradesh","Arunachal Pradesh","Assam","Bihar","Chhattisgarh","Goa","Gujarat","Haryana","Himachal Pradesh","Jharkhand","Karnataka","Kerala","Madhya Pradesh","Maharashtra","Manipur","Meghalaya","Mizoram","Nagaland","Odisha","Punjab","Rajasthan","Sikkim","Tamil Nadu","Telangana","Tripura","Uttar Pradesh"}, RANDBETWEEN(1, 26))</f>
        <v>Meghalaya</v>
      </c>
      <c r="L10" s="8" t="str">
        <f t="shared" ca="1" si="10"/>
        <v>ProductC</v>
      </c>
      <c r="M10" s="8">
        <f t="shared" ca="1" si="11"/>
        <v>10</v>
      </c>
      <c r="N10" s="8">
        <f t="shared" ca="1" si="12"/>
        <v>27</v>
      </c>
      <c r="O10" s="8">
        <f t="shared" ca="1" si="15"/>
        <v>16</v>
      </c>
      <c r="P10" s="8">
        <f t="shared" ca="1" si="13"/>
        <v>270</v>
      </c>
      <c r="Q10" s="10">
        <f t="shared" ca="1" si="14"/>
        <v>160</v>
      </c>
    </row>
    <row r="11" spans="1:17" x14ac:dyDescent="0.25">
      <c r="A11" s="6">
        <f t="shared" ca="1" si="0"/>
        <v>39986</v>
      </c>
      <c r="B11" s="7">
        <f t="shared" ca="1" si="1"/>
        <v>39992</v>
      </c>
      <c r="C11" s="7">
        <f t="shared" ca="1" si="2"/>
        <v>39995</v>
      </c>
      <c r="D11" s="8" t="str">
        <f t="shared" ca="1" si="3"/>
        <v>Delay</v>
      </c>
      <c r="E11" s="8" t="str">
        <f t="shared" ca="1" si="4"/>
        <v>Mrs. Customer 39</v>
      </c>
      <c r="F11" s="8" t="str">
        <f t="shared" ca="1" si="5"/>
        <v>Customer 39</v>
      </c>
      <c r="G11" s="9" t="str">
        <f t="shared" ca="1" si="6"/>
        <v>Customer</v>
      </c>
      <c r="H11" s="8" t="str">
        <f t="shared" ca="1" si="7"/>
        <v>39</v>
      </c>
      <c r="I11" s="8" t="str">
        <f t="shared" ca="1" si="8"/>
        <v>Female</v>
      </c>
      <c r="J11" s="8" t="str">
        <f t="shared" ca="1" si="9"/>
        <v>customer 39@gmail.com</v>
      </c>
      <c r="K11" s="8" t="str">
        <f ca="1">INDEX({"Andhra Pradesh","Arunachal Pradesh","Assam","Bihar","Chhattisgarh","Goa","Gujarat","Haryana","Himachal Pradesh","Jharkhand","Karnataka","Kerala","Madhya Pradesh","Maharashtra","Manipur","Meghalaya","Mizoram","Nagaland","Odisha","Punjab","Rajasthan","Sikkim","Tamil Nadu","Telangana","Tripura","Uttar Pradesh"}, RANDBETWEEN(1, 26))</f>
        <v>Haryana</v>
      </c>
      <c r="L11" s="8" t="str">
        <f t="shared" ca="1" si="10"/>
        <v>ProductQ</v>
      </c>
      <c r="M11" s="8">
        <f t="shared" ca="1" si="11"/>
        <v>15</v>
      </c>
      <c r="N11" s="8">
        <f t="shared" ca="1" si="12"/>
        <v>73</v>
      </c>
      <c r="O11" s="8">
        <f t="shared" ca="1" si="15"/>
        <v>0</v>
      </c>
      <c r="P11" s="8">
        <f t="shared" ca="1" si="13"/>
        <v>1095</v>
      </c>
      <c r="Q11" s="10">
        <f t="shared" ca="1" si="14"/>
        <v>0</v>
      </c>
    </row>
    <row r="12" spans="1:17" x14ac:dyDescent="0.25">
      <c r="A12" s="6">
        <f t="shared" ca="1" si="0"/>
        <v>40158</v>
      </c>
      <c r="B12" s="7">
        <f t="shared" ca="1" si="1"/>
        <v>40164</v>
      </c>
      <c r="C12" s="7">
        <f t="shared" ca="1" si="2"/>
        <v>40169</v>
      </c>
      <c r="D12" s="8" t="str">
        <f t="shared" ca="1" si="3"/>
        <v>Delay</v>
      </c>
      <c r="E12" s="8" t="str">
        <f t="shared" ca="1" si="4"/>
        <v>Mrs. Customer 50</v>
      </c>
      <c r="F12" s="8" t="str">
        <f t="shared" ca="1" si="5"/>
        <v>Customer 50</v>
      </c>
      <c r="G12" s="9" t="str">
        <f t="shared" ca="1" si="6"/>
        <v>Customer</v>
      </c>
      <c r="H12" s="8" t="str">
        <f t="shared" ca="1" si="7"/>
        <v>50</v>
      </c>
      <c r="I12" s="8" t="str">
        <f t="shared" ca="1" si="8"/>
        <v>Female</v>
      </c>
      <c r="J12" s="8" t="str">
        <f t="shared" ca="1" si="9"/>
        <v>customer 50@gmail.com</v>
      </c>
      <c r="K12" s="8" t="str">
        <f ca="1">INDEX({"Andhra Pradesh","Arunachal Pradesh","Assam","Bihar","Chhattisgarh","Goa","Gujarat","Haryana","Himachal Pradesh","Jharkhand","Karnataka","Kerala","Madhya Pradesh","Maharashtra","Manipur","Meghalaya","Mizoram","Nagaland","Odisha","Punjab","Rajasthan","Sikkim","Tamil Nadu","Telangana","Tripura","Uttar Pradesh"}, RANDBETWEEN(1, 26))</f>
        <v>Maharashtra</v>
      </c>
      <c r="L12" s="8" t="str">
        <f t="shared" ca="1" si="10"/>
        <v>ProductE</v>
      </c>
      <c r="M12" s="8">
        <f t="shared" ca="1" si="11"/>
        <v>14</v>
      </c>
      <c r="N12" s="8">
        <f t="shared" ca="1" si="12"/>
        <v>100</v>
      </c>
      <c r="O12" s="8">
        <f t="shared" ca="1" si="15"/>
        <v>98</v>
      </c>
      <c r="P12" s="8">
        <f t="shared" ca="1" si="13"/>
        <v>1400</v>
      </c>
      <c r="Q12" s="10">
        <f t="shared" ca="1" si="14"/>
        <v>1372</v>
      </c>
    </row>
    <row r="13" spans="1:17" x14ac:dyDescent="0.25">
      <c r="A13" s="6">
        <f t="shared" ca="1" si="0"/>
        <v>40154</v>
      </c>
      <c r="B13" s="7">
        <f t="shared" ca="1" si="1"/>
        <v>40158</v>
      </c>
      <c r="C13" s="7">
        <f t="shared" ca="1" si="2"/>
        <v>40163</v>
      </c>
      <c r="D13" s="8" t="str">
        <f t="shared" ca="1" si="3"/>
        <v>Delay</v>
      </c>
      <c r="E13" s="8" t="str">
        <f t="shared" ca="1" si="4"/>
        <v>Mrs. Customer 28</v>
      </c>
      <c r="F13" s="8" t="str">
        <f t="shared" ca="1" si="5"/>
        <v>Customer 28</v>
      </c>
      <c r="G13" s="9" t="str">
        <f t="shared" ca="1" si="6"/>
        <v>Customer</v>
      </c>
      <c r="H13" s="8" t="str">
        <f t="shared" ca="1" si="7"/>
        <v>28</v>
      </c>
      <c r="I13" s="8" t="str">
        <f t="shared" ca="1" si="8"/>
        <v>Female</v>
      </c>
      <c r="J13" s="8" t="str">
        <f t="shared" ca="1" si="9"/>
        <v>customer 28@gmail.com</v>
      </c>
      <c r="K13" s="8" t="str">
        <f ca="1">INDEX({"Andhra Pradesh","Arunachal Pradesh","Assam","Bihar","Chhattisgarh","Goa","Gujarat","Haryana","Himachal Pradesh","Jharkhand","Karnataka","Kerala","Madhya Pradesh","Maharashtra","Manipur","Meghalaya","Mizoram","Nagaland","Odisha","Punjab","Rajasthan","Sikkim","Tamil Nadu","Telangana","Tripura","Uttar Pradesh"}, RANDBETWEEN(1, 26))</f>
        <v>Andhra Pradesh</v>
      </c>
      <c r="L13" s="8" t="str">
        <f t="shared" ca="1" si="10"/>
        <v>ProductS</v>
      </c>
      <c r="M13" s="8">
        <f t="shared" ca="1" si="11"/>
        <v>19</v>
      </c>
      <c r="N13" s="8">
        <f t="shared" ca="1" si="12"/>
        <v>43</v>
      </c>
      <c r="O13" s="8">
        <f t="shared" ca="1" si="15"/>
        <v>35</v>
      </c>
      <c r="P13" s="8">
        <f t="shared" ca="1" si="13"/>
        <v>817</v>
      </c>
      <c r="Q13" s="10">
        <f t="shared" ca="1" si="14"/>
        <v>665</v>
      </c>
    </row>
    <row r="14" spans="1:17" x14ac:dyDescent="0.25">
      <c r="A14" s="6">
        <f t="shared" ca="1" si="0"/>
        <v>39903</v>
      </c>
      <c r="B14" s="7">
        <f t="shared" ca="1" si="1"/>
        <v>39909</v>
      </c>
      <c r="C14" s="7">
        <f t="shared" ca="1" si="2"/>
        <v>39913</v>
      </c>
      <c r="D14" s="8" t="str">
        <f t="shared" ca="1" si="3"/>
        <v>Delay</v>
      </c>
      <c r="E14" s="8" t="str">
        <f t="shared" ca="1" si="4"/>
        <v>Mr. Customer 20</v>
      </c>
      <c r="F14" s="8" t="str">
        <f t="shared" ca="1" si="5"/>
        <v>Customer 20</v>
      </c>
      <c r="G14" s="9" t="str">
        <f t="shared" ca="1" si="6"/>
        <v>Customer</v>
      </c>
      <c r="H14" s="8" t="str">
        <f t="shared" ca="1" si="7"/>
        <v>20</v>
      </c>
      <c r="I14" s="8" t="str">
        <f t="shared" ca="1" si="8"/>
        <v>Male</v>
      </c>
      <c r="J14" s="8" t="str">
        <f t="shared" ca="1" si="9"/>
        <v>customer 20@gmail.com</v>
      </c>
      <c r="K14" s="8" t="str">
        <f ca="1">INDEX({"Andhra Pradesh","Arunachal Pradesh","Assam","Bihar","Chhattisgarh","Goa","Gujarat","Haryana","Himachal Pradesh","Jharkhand","Karnataka","Kerala","Madhya Pradesh","Maharashtra","Manipur","Meghalaya","Mizoram","Nagaland","Odisha","Punjab","Rajasthan","Sikkim","Tamil Nadu","Telangana","Tripura","Uttar Pradesh"}, RANDBETWEEN(1, 26))</f>
        <v>Nagaland</v>
      </c>
      <c r="L14" s="8" t="str">
        <f t="shared" ca="1" si="10"/>
        <v>ProductD</v>
      </c>
      <c r="M14" s="8">
        <f t="shared" ca="1" si="11"/>
        <v>16</v>
      </c>
      <c r="N14" s="8">
        <f t="shared" ca="1" si="12"/>
        <v>14</v>
      </c>
      <c r="O14" s="8">
        <f t="shared" ca="1" si="15"/>
        <v>9</v>
      </c>
      <c r="P14" s="8">
        <f t="shared" ca="1" si="13"/>
        <v>224</v>
      </c>
      <c r="Q14" s="10">
        <f t="shared" ca="1" si="14"/>
        <v>144</v>
      </c>
    </row>
    <row r="15" spans="1:17" x14ac:dyDescent="0.25">
      <c r="A15" s="6">
        <f t="shared" ca="1" si="0"/>
        <v>39892</v>
      </c>
      <c r="B15" s="7">
        <f t="shared" ca="1" si="1"/>
        <v>39896</v>
      </c>
      <c r="C15" s="7">
        <f t="shared" ca="1" si="2"/>
        <v>39899</v>
      </c>
      <c r="D15" s="8" t="str">
        <f t="shared" ca="1" si="3"/>
        <v>Delay</v>
      </c>
      <c r="E15" s="8" t="str">
        <f t="shared" ca="1" si="4"/>
        <v>Mrs. Customer 35</v>
      </c>
      <c r="F15" s="8" t="str">
        <f t="shared" ca="1" si="5"/>
        <v>Customer 35</v>
      </c>
      <c r="G15" s="9" t="str">
        <f t="shared" ca="1" si="6"/>
        <v>Customer</v>
      </c>
      <c r="H15" s="8" t="str">
        <f t="shared" ca="1" si="7"/>
        <v>35</v>
      </c>
      <c r="I15" s="8" t="str">
        <f t="shared" ca="1" si="8"/>
        <v>Female</v>
      </c>
      <c r="J15" s="8" t="str">
        <f t="shared" ca="1" si="9"/>
        <v>customer 35@gmail.com</v>
      </c>
      <c r="K15" s="8" t="str">
        <f ca="1">INDEX({"Andhra Pradesh","Arunachal Pradesh","Assam","Bihar","Chhattisgarh","Goa","Gujarat","Haryana","Himachal Pradesh","Jharkhand","Karnataka","Kerala","Madhya Pradesh","Maharashtra","Manipur","Meghalaya","Mizoram","Nagaland","Odisha","Punjab","Rajasthan","Sikkim","Tamil Nadu","Telangana","Tripura","Uttar Pradesh"}, RANDBETWEEN(1, 26))</f>
        <v>Odisha</v>
      </c>
      <c r="L15" s="8" t="str">
        <f t="shared" ca="1" si="10"/>
        <v>ProductB</v>
      </c>
      <c r="M15" s="8">
        <f t="shared" ca="1" si="11"/>
        <v>11</v>
      </c>
      <c r="N15" s="8">
        <f t="shared" ca="1" si="12"/>
        <v>37</v>
      </c>
      <c r="O15" s="8">
        <f t="shared" ca="1" si="15"/>
        <v>19</v>
      </c>
      <c r="P15" s="8">
        <f t="shared" ca="1" si="13"/>
        <v>407</v>
      </c>
      <c r="Q15" s="10">
        <f t="shared" ca="1" si="14"/>
        <v>209</v>
      </c>
    </row>
    <row r="16" spans="1:17" x14ac:dyDescent="0.25">
      <c r="A16" s="6">
        <f t="shared" ca="1" si="0"/>
        <v>40064</v>
      </c>
      <c r="B16" s="7">
        <f t="shared" ca="1" si="1"/>
        <v>40071</v>
      </c>
      <c r="C16" s="7">
        <f t="shared" ca="1" si="2"/>
        <v>40075</v>
      </c>
      <c r="D16" s="8" t="str">
        <f t="shared" ca="1" si="3"/>
        <v>Delay</v>
      </c>
      <c r="E16" s="8" t="str">
        <f t="shared" ca="1" si="4"/>
        <v>Mrs. Customer 41</v>
      </c>
      <c r="F16" s="8" t="str">
        <f t="shared" ca="1" si="5"/>
        <v>Customer 41</v>
      </c>
      <c r="G16" s="9" t="str">
        <f t="shared" ca="1" si="6"/>
        <v>Customer</v>
      </c>
      <c r="H16" s="8" t="str">
        <f t="shared" ca="1" si="7"/>
        <v>41</v>
      </c>
      <c r="I16" s="8" t="str">
        <f t="shared" ca="1" si="8"/>
        <v>Female</v>
      </c>
      <c r="J16" s="8" t="str">
        <f t="shared" ca="1" si="9"/>
        <v>customer 41@gmail.com</v>
      </c>
      <c r="K16" s="8" t="str">
        <f ca="1">INDEX({"Andhra Pradesh","Arunachal Pradesh","Assam","Bihar","Chhattisgarh","Goa","Gujarat","Haryana","Himachal Pradesh","Jharkhand","Karnataka","Kerala","Madhya Pradesh","Maharashtra","Manipur","Meghalaya","Mizoram","Nagaland","Odisha","Punjab","Rajasthan","Sikkim","Tamil Nadu","Telangana","Tripura","Uttar Pradesh"}, RANDBETWEEN(1, 26))</f>
        <v>Karnataka</v>
      </c>
      <c r="L16" s="8" t="str">
        <f t="shared" ca="1" si="10"/>
        <v>ProductJ</v>
      </c>
      <c r="M16" s="8">
        <f t="shared" ca="1" si="11"/>
        <v>14</v>
      </c>
      <c r="N16" s="8">
        <f t="shared" ca="1" si="12"/>
        <v>25</v>
      </c>
      <c r="O16" s="8">
        <f t="shared" ca="1" si="15"/>
        <v>20</v>
      </c>
      <c r="P16" s="8">
        <f t="shared" ca="1" si="13"/>
        <v>350</v>
      </c>
      <c r="Q16" s="10">
        <f t="shared" ca="1" si="14"/>
        <v>280</v>
      </c>
    </row>
    <row r="17" spans="1:17" x14ac:dyDescent="0.25">
      <c r="A17" s="6">
        <f t="shared" ca="1" si="0"/>
        <v>40157</v>
      </c>
      <c r="B17" s="7">
        <f t="shared" ca="1" si="1"/>
        <v>40161</v>
      </c>
      <c r="C17" s="7">
        <f t="shared" ca="1" si="2"/>
        <v>40166</v>
      </c>
      <c r="D17" s="8" t="str">
        <f t="shared" ca="1" si="3"/>
        <v>Delay</v>
      </c>
      <c r="E17" s="8" t="str">
        <f t="shared" ca="1" si="4"/>
        <v>Mrs. Customer 33</v>
      </c>
      <c r="F17" s="8" t="str">
        <f t="shared" ca="1" si="5"/>
        <v>Customer 33</v>
      </c>
      <c r="G17" s="9" t="str">
        <f t="shared" ca="1" si="6"/>
        <v>Customer</v>
      </c>
      <c r="H17" s="8" t="str">
        <f t="shared" ca="1" si="7"/>
        <v>33</v>
      </c>
      <c r="I17" s="8" t="str">
        <f t="shared" ca="1" si="8"/>
        <v>Female</v>
      </c>
      <c r="J17" s="8" t="str">
        <f t="shared" ca="1" si="9"/>
        <v>customer 33@gmail.com</v>
      </c>
      <c r="K17" s="8" t="str">
        <f ca="1">INDEX({"Andhra Pradesh","Arunachal Pradesh","Assam","Bihar","Chhattisgarh","Goa","Gujarat","Haryana","Himachal Pradesh","Jharkhand","Karnataka","Kerala","Madhya Pradesh","Maharashtra","Manipur","Meghalaya","Mizoram","Nagaland","Odisha","Punjab","Rajasthan","Sikkim","Tamil Nadu","Telangana","Tripura","Uttar Pradesh"}, RANDBETWEEN(1, 26))</f>
        <v>Telangana</v>
      </c>
      <c r="L17" s="8" t="str">
        <f t="shared" ca="1" si="10"/>
        <v>ProductW</v>
      </c>
      <c r="M17" s="8">
        <f t="shared" ca="1" si="11"/>
        <v>9</v>
      </c>
      <c r="N17" s="8">
        <f t="shared" ca="1" si="12"/>
        <v>94</v>
      </c>
      <c r="O17" s="8">
        <f t="shared" ca="1" si="15"/>
        <v>26</v>
      </c>
      <c r="P17" s="8">
        <f t="shared" ca="1" si="13"/>
        <v>846</v>
      </c>
      <c r="Q17" s="10">
        <f t="shared" ca="1" si="14"/>
        <v>234</v>
      </c>
    </row>
    <row r="18" spans="1:17" x14ac:dyDescent="0.25">
      <c r="A18" s="6">
        <f t="shared" ca="1" si="0"/>
        <v>40013</v>
      </c>
      <c r="B18" s="7">
        <f t="shared" ca="1" si="1"/>
        <v>40017</v>
      </c>
      <c r="C18" s="7">
        <f t="shared" ca="1" si="2"/>
        <v>40021</v>
      </c>
      <c r="D18" s="8" t="str">
        <f t="shared" ca="1" si="3"/>
        <v>Delay</v>
      </c>
      <c r="E18" s="8" t="str">
        <f t="shared" ca="1" si="4"/>
        <v>Mr. Customer 5</v>
      </c>
      <c r="F18" s="8" t="str">
        <f t="shared" ca="1" si="5"/>
        <v>Customer 5</v>
      </c>
      <c r="G18" s="9" t="str">
        <f t="shared" ca="1" si="6"/>
        <v>Customer</v>
      </c>
      <c r="H18" s="8" t="str">
        <f t="shared" ca="1" si="7"/>
        <v>5</v>
      </c>
      <c r="I18" s="8" t="str">
        <f t="shared" ca="1" si="8"/>
        <v>Male</v>
      </c>
      <c r="J18" s="8" t="str">
        <f t="shared" ca="1" si="9"/>
        <v>customer 5@gmail.com</v>
      </c>
      <c r="K18" s="8" t="str">
        <f ca="1">INDEX({"Andhra Pradesh","Arunachal Pradesh","Assam","Bihar","Chhattisgarh","Goa","Gujarat","Haryana","Himachal Pradesh","Jharkhand","Karnataka","Kerala","Madhya Pradesh","Maharashtra","Manipur","Meghalaya","Mizoram","Nagaland","Odisha","Punjab","Rajasthan","Sikkim","Tamil Nadu","Telangana","Tripura","Uttar Pradesh"}, RANDBETWEEN(1, 26))</f>
        <v>Tripura</v>
      </c>
      <c r="L18" s="8" t="str">
        <f t="shared" ca="1" si="10"/>
        <v>ProductP</v>
      </c>
      <c r="M18" s="8">
        <f t="shared" ca="1" si="11"/>
        <v>11</v>
      </c>
      <c r="N18" s="8">
        <f t="shared" ca="1" si="12"/>
        <v>99</v>
      </c>
      <c r="O18" s="8">
        <f t="shared" ca="1" si="15"/>
        <v>10</v>
      </c>
      <c r="P18" s="8">
        <f t="shared" ca="1" si="13"/>
        <v>1089</v>
      </c>
      <c r="Q18" s="10">
        <f t="shared" ca="1" si="14"/>
        <v>110</v>
      </c>
    </row>
    <row r="19" spans="1:17" x14ac:dyDescent="0.25">
      <c r="A19" s="6">
        <f t="shared" ca="1" si="0"/>
        <v>39826</v>
      </c>
      <c r="B19" s="7">
        <f t="shared" ca="1" si="1"/>
        <v>39831</v>
      </c>
      <c r="C19" s="7">
        <f t="shared" ca="1" si="2"/>
        <v>39836</v>
      </c>
      <c r="D19" s="8" t="str">
        <f t="shared" ca="1" si="3"/>
        <v>Delay</v>
      </c>
      <c r="E19" s="8" t="str">
        <f t="shared" ca="1" si="4"/>
        <v>Mr. Customer 17</v>
      </c>
      <c r="F19" s="8" t="str">
        <f t="shared" ca="1" si="5"/>
        <v>Customer 17</v>
      </c>
      <c r="G19" s="9" t="str">
        <f t="shared" ca="1" si="6"/>
        <v>Customer</v>
      </c>
      <c r="H19" s="8" t="str">
        <f t="shared" ca="1" si="7"/>
        <v>17</v>
      </c>
      <c r="I19" s="8" t="str">
        <f t="shared" ca="1" si="8"/>
        <v>Male</v>
      </c>
      <c r="J19" s="8" t="str">
        <f t="shared" ca="1" si="9"/>
        <v>customer 17@gmail.com</v>
      </c>
      <c r="K19" s="8" t="str">
        <f ca="1">INDEX({"Andhra Pradesh","Arunachal Pradesh","Assam","Bihar","Chhattisgarh","Goa","Gujarat","Haryana","Himachal Pradesh","Jharkhand","Karnataka","Kerala","Madhya Pradesh","Maharashtra","Manipur","Meghalaya","Mizoram","Nagaland","Odisha","Punjab","Rajasthan","Sikkim","Tamil Nadu","Telangana","Tripura","Uttar Pradesh"}, RANDBETWEEN(1, 26))</f>
        <v>Manipur</v>
      </c>
      <c r="L19" s="8" t="str">
        <f t="shared" ca="1" si="10"/>
        <v>ProductL</v>
      </c>
      <c r="M19" s="8">
        <f t="shared" ca="1" si="11"/>
        <v>15</v>
      </c>
      <c r="N19" s="8">
        <f t="shared" ca="1" si="12"/>
        <v>75</v>
      </c>
      <c r="O19" s="8">
        <f t="shared" ca="1" si="15"/>
        <v>22</v>
      </c>
      <c r="P19" s="8">
        <f t="shared" ca="1" si="13"/>
        <v>1125</v>
      </c>
      <c r="Q19" s="10">
        <f t="shared" ca="1" si="14"/>
        <v>330</v>
      </c>
    </row>
    <row r="20" spans="1:17" x14ac:dyDescent="0.25">
      <c r="A20" s="6">
        <f t="shared" ca="1" si="0"/>
        <v>39957</v>
      </c>
      <c r="B20" s="7">
        <f t="shared" ca="1" si="1"/>
        <v>39962</v>
      </c>
      <c r="C20" s="7">
        <f t="shared" ca="1" si="2"/>
        <v>39965</v>
      </c>
      <c r="D20" s="8" t="str">
        <f t="shared" ca="1" si="3"/>
        <v>Delay</v>
      </c>
      <c r="E20" s="8" t="str">
        <f t="shared" ca="1" si="4"/>
        <v>Mrs. Customer 6</v>
      </c>
      <c r="F20" s="8" t="str">
        <f t="shared" ca="1" si="5"/>
        <v>Customer 6</v>
      </c>
      <c r="G20" s="9" t="str">
        <f t="shared" ca="1" si="6"/>
        <v>Customer</v>
      </c>
      <c r="H20" s="8" t="str">
        <f t="shared" ca="1" si="7"/>
        <v>6</v>
      </c>
      <c r="I20" s="8" t="str">
        <f t="shared" ca="1" si="8"/>
        <v>Female</v>
      </c>
      <c r="J20" s="8" t="str">
        <f t="shared" ca="1" si="9"/>
        <v>customer 6@gmail.com</v>
      </c>
      <c r="K20" s="8" t="str">
        <f ca="1">INDEX({"Andhra Pradesh","Arunachal Pradesh","Assam","Bihar","Chhattisgarh","Goa","Gujarat","Haryana","Himachal Pradesh","Jharkhand","Karnataka","Kerala","Madhya Pradesh","Maharashtra","Manipur","Meghalaya","Mizoram","Nagaland","Odisha","Punjab","Rajasthan","Sikkim","Tamil Nadu","Telangana","Tripura","Uttar Pradesh"}, RANDBETWEEN(1, 26))</f>
        <v>Maharashtra</v>
      </c>
      <c r="L20" s="8" t="str">
        <f t="shared" ca="1" si="10"/>
        <v>ProductZ</v>
      </c>
      <c r="M20" s="8">
        <f t="shared" ca="1" si="11"/>
        <v>11</v>
      </c>
      <c r="N20" s="8">
        <f t="shared" ca="1" si="12"/>
        <v>100</v>
      </c>
      <c r="O20" s="8">
        <f t="shared" ca="1" si="15"/>
        <v>8</v>
      </c>
      <c r="P20" s="8">
        <f t="shared" ca="1" si="13"/>
        <v>1100</v>
      </c>
      <c r="Q20" s="10">
        <f t="shared" ca="1" si="14"/>
        <v>88</v>
      </c>
    </row>
    <row r="21" spans="1:17" x14ac:dyDescent="0.25">
      <c r="A21" s="6">
        <f t="shared" ca="1" si="0"/>
        <v>40099</v>
      </c>
      <c r="B21" s="7">
        <f t="shared" ca="1" si="1"/>
        <v>40104</v>
      </c>
      <c r="C21" s="7">
        <f t="shared" ca="1" si="2"/>
        <v>40109</v>
      </c>
      <c r="D21" s="8" t="str">
        <f t="shared" ca="1" si="3"/>
        <v>Delay</v>
      </c>
      <c r="E21" s="8" t="str">
        <f t="shared" ca="1" si="4"/>
        <v>Mr. Customer 5</v>
      </c>
      <c r="F21" s="8" t="str">
        <f t="shared" ca="1" si="5"/>
        <v>Customer 5</v>
      </c>
      <c r="G21" s="9" t="str">
        <f t="shared" ca="1" si="6"/>
        <v>Customer</v>
      </c>
      <c r="H21" s="8" t="str">
        <f t="shared" ca="1" si="7"/>
        <v>5</v>
      </c>
      <c r="I21" s="8" t="str">
        <f t="shared" ca="1" si="8"/>
        <v>Male</v>
      </c>
      <c r="J21" s="8" t="str">
        <f t="shared" ca="1" si="9"/>
        <v>customer 5@gmail.com</v>
      </c>
      <c r="K21" s="8" t="str">
        <f ca="1">INDEX({"Andhra Pradesh","Arunachal Pradesh","Assam","Bihar","Chhattisgarh","Goa","Gujarat","Haryana","Himachal Pradesh","Jharkhand","Karnataka","Kerala","Madhya Pradesh","Maharashtra","Manipur","Meghalaya","Mizoram","Nagaland","Odisha","Punjab","Rajasthan","Sikkim","Tamil Nadu","Telangana","Tripura","Uttar Pradesh"}, RANDBETWEEN(1, 26))</f>
        <v>Himachal Pradesh</v>
      </c>
      <c r="L21" s="8" t="str">
        <f t="shared" ca="1" si="10"/>
        <v>ProductD</v>
      </c>
      <c r="M21" s="8">
        <f t="shared" ca="1" si="11"/>
        <v>6</v>
      </c>
      <c r="N21" s="8">
        <f t="shared" ca="1" si="12"/>
        <v>63</v>
      </c>
      <c r="O21" s="8">
        <f t="shared" ca="1" si="15"/>
        <v>49</v>
      </c>
      <c r="P21" s="8">
        <f t="shared" ca="1" si="13"/>
        <v>378</v>
      </c>
      <c r="Q21" s="10">
        <f t="shared" ca="1" si="14"/>
        <v>294</v>
      </c>
    </row>
    <row r="22" spans="1:17" x14ac:dyDescent="0.25">
      <c r="A22" s="6">
        <f t="shared" ca="1" si="0"/>
        <v>39965</v>
      </c>
      <c r="B22" s="7">
        <f t="shared" ca="1" si="1"/>
        <v>39970</v>
      </c>
      <c r="C22" s="7">
        <f t="shared" ca="1" si="2"/>
        <v>39974</v>
      </c>
      <c r="D22" s="8" t="str">
        <f t="shared" ca="1" si="3"/>
        <v>Delay</v>
      </c>
      <c r="E22" s="8" t="str">
        <f t="shared" ca="1" si="4"/>
        <v>Mrs. Customer 46</v>
      </c>
      <c r="F22" s="8" t="str">
        <f t="shared" ca="1" si="5"/>
        <v>Customer 46</v>
      </c>
      <c r="G22" s="9" t="str">
        <f t="shared" ca="1" si="6"/>
        <v>Customer</v>
      </c>
      <c r="H22" s="8" t="str">
        <f t="shared" ca="1" si="7"/>
        <v>46</v>
      </c>
      <c r="I22" s="8" t="str">
        <f t="shared" ca="1" si="8"/>
        <v>Female</v>
      </c>
      <c r="J22" s="8" t="str">
        <f t="shared" ca="1" si="9"/>
        <v>customer 46@gmail.com</v>
      </c>
      <c r="K22" s="8" t="str">
        <f ca="1">INDEX({"Andhra Pradesh","Arunachal Pradesh","Assam","Bihar","Chhattisgarh","Goa","Gujarat","Haryana","Himachal Pradesh","Jharkhand","Karnataka","Kerala","Madhya Pradesh","Maharashtra","Manipur","Meghalaya","Mizoram","Nagaland","Odisha","Punjab","Rajasthan","Sikkim","Tamil Nadu","Telangana","Tripura","Uttar Pradesh"}, RANDBETWEEN(1, 26))</f>
        <v>Maharashtra</v>
      </c>
      <c r="L22" s="8" t="str">
        <f t="shared" ca="1" si="10"/>
        <v>ProductM</v>
      </c>
      <c r="M22" s="8">
        <f t="shared" ca="1" si="11"/>
        <v>1</v>
      </c>
      <c r="N22" s="8">
        <f t="shared" ca="1" si="12"/>
        <v>137</v>
      </c>
      <c r="O22" s="8">
        <f t="shared" ca="1" si="15"/>
        <v>24</v>
      </c>
      <c r="P22" s="8">
        <f t="shared" ca="1" si="13"/>
        <v>137</v>
      </c>
      <c r="Q22" s="10">
        <f t="shared" ca="1" si="14"/>
        <v>24</v>
      </c>
    </row>
    <row r="23" spans="1:17" x14ac:dyDescent="0.25">
      <c r="A23" s="6">
        <f t="shared" ca="1" si="0"/>
        <v>39870</v>
      </c>
      <c r="B23" s="7">
        <f t="shared" ca="1" si="1"/>
        <v>39875</v>
      </c>
      <c r="C23" s="7">
        <f t="shared" ca="1" si="2"/>
        <v>39878</v>
      </c>
      <c r="D23" s="8" t="str">
        <f t="shared" ca="1" si="3"/>
        <v>Delay</v>
      </c>
      <c r="E23" s="8" t="str">
        <f t="shared" ca="1" si="4"/>
        <v>Mrs. Customer 47</v>
      </c>
      <c r="F23" s="8" t="str">
        <f t="shared" ca="1" si="5"/>
        <v>Customer 47</v>
      </c>
      <c r="G23" s="9" t="str">
        <f t="shared" ca="1" si="6"/>
        <v>Customer</v>
      </c>
      <c r="H23" s="8" t="str">
        <f t="shared" ca="1" si="7"/>
        <v>47</v>
      </c>
      <c r="I23" s="8" t="str">
        <f t="shared" ca="1" si="8"/>
        <v>Female</v>
      </c>
      <c r="J23" s="8" t="str">
        <f t="shared" ca="1" si="9"/>
        <v>customer 47@gmail.com</v>
      </c>
      <c r="K23" s="8" t="str">
        <f ca="1">INDEX({"Andhra Pradesh","Arunachal Pradesh","Assam","Bihar","Chhattisgarh","Goa","Gujarat","Haryana","Himachal Pradesh","Jharkhand","Karnataka","Kerala","Madhya Pradesh","Maharashtra","Manipur","Meghalaya","Mizoram","Nagaland","Odisha","Punjab","Rajasthan","Sikkim","Tamil Nadu","Telangana","Tripura","Uttar Pradesh"}, RANDBETWEEN(1, 26))</f>
        <v>Assam</v>
      </c>
      <c r="L23" s="8" t="str">
        <f t="shared" ca="1" si="10"/>
        <v>ProductL</v>
      </c>
      <c r="M23" s="8">
        <f t="shared" ca="1" si="11"/>
        <v>5</v>
      </c>
      <c r="N23" s="8">
        <f t="shared" ca="1" si="12"/>
        <v>133</v>
      </c>
      <c r="O23" s="8">
        <f t="shared" ca="1" si="15"/>
        <v>73</v>
      </c>
      <c r="P23" s="8">
        <f t="shared" ca="1" si="13"/>
        <v>665</v>
      </c>
      <c r="Q23" s="10">
        <f t="shared" ca="1" si="14"/>
        <v>365</v>
      </c>
    </row>
    <row r="24" spans="1:17" x14ac:dyDescent="0.25">
      <c r="A24" s="6">
        <f t="shared" ca="1" si="0"/>
        <v>40151</v>
      </c>
      <c r="B24" s="7">
        <f t="shared" ca="1" si="1"/>
        <v>40156</v>
      </c>
      <c r="C24" s="7">
        <f t="shared" ca="1" si="2"/>
        <v>40159</v>
      </c>
      <c r="D24" s="8" t="str">
        <f t="shared" ca="1" si="3"/>
        <v>Delay</v>
      </c>
      <c r="E24" s="8" t="str">
        <f t="shared" ca="1" si="4"/>
        <v>Mrs. Customer 11</v>
      </c>
      <c r="F24" s="8" t="str">
        <f t="shared" ca="1" si="5"/>
        <v>Customer 11</v>
      </c>
      <c r="G24" s="9" t="str">
        <f t="shared" ca="1" si="6"/>
        <v>Customer</v>
      </c>
      <c r="H24" s="8" t="str">
        <f t="shared" ca="1" si="7"/>
        <v>11</v>
      </c>
      <c r="I24" s="8" t="str">
        <f t="shared" ca="1" si="8"/>
        <v>Female</v>
      </c>
      <c r="J24" s="8" t="str">
        <f t="shared" ca="1" si="9"/>
        <v>customer 11@gmail.com</v>
      </c>
      <c r="K24" s="8" t="str">
        <f ca="1">INDEX({"Andhra Pradesh","Arunachal Pradesh","Assam","Bihar","Chhattisgarh","Goa","Gujarat","Haryana","Himachal Pradesh","Jharkhand","Karnataka","Kerala","Madhya Pradesh","Maharashtra","Manipur","Meghalaya","Mizoram","Nagaland","Odisha","Punjab","Rajasthan","Sikkim","Tamil Nadu","Telangana","Tripura","Uttar Pradesh"}, RANDBETWEEN(1, 26))</f>
        <v>Madhya Pradesh</v>
      </c>
      <c r="L24" s="8" t="str">
        <f t="shared" ca="1" si="10"/>
        <v>ProductN</v>
      </c>
      <c r="M24" s="8">
        <f t="shared" ca="1" si="11"/>
        <v>4</v>
      </c>
      <c r="N24" s="8">
        <f t="shared" ca="1" si="12"/>
        <v>111</v>
      </c>
      <c r="O24" s="8">
        <f t="shared" ca="1" si="15"/>
        <v>49</v>
      </c>
      <c r="P24" s="8">
        <f t="shared" ca="1" si="13"/>
        <v>444</v>
      </c>
      <c r="Q24" s="10">
        <f t="shared" ca="1" si="14"/>
        <v>196</v>
      </c>
    </row>
    <row r="25" spans="1:17" x14ac:dyDescent="0.25">
      <c r="A25" s="6">
        <f t="shared" ca="1" si="0"/>
        <v>39864</v>
      </c>
      <c r="B25" s="7">
        <f t="shared" ca="1" si="1"/>
        <v>39868</v>
      </c>
      <c r="C25" s="7">
        <f t="shared" ca="1" si="2"/>
        <v>39871</v>
      </c>
      <c r="D25" s="8" t="str">
        <f t="shared" ca="1" si="3"/>
        <v>Delay</v>
      </c>
      <c r="E25" s="8" t="str">
        <f t="shared" ca="1" si="4"/>
        <v>Mr. Customer 38</v>
      </c>
      <c r="F25" s="8" t="str">
        <f t="shared" ca="1" si="5"/>
        <v>Customer 38</v>
      </c>
      <c r="G25" s="9" t="str">
        <f t="shared" ca="1" si="6"/>
        <v>Customer</v>
      </c>
      <c r="H25" s="8" t="str">
        <f t="shared" ca="1" si="7"/>
        <v>38</v>
      </c>
      <c r="I25" s="8" t="str">
        <f t="shared" ca="1" si="8"/>
        <v>Male</v>
      </c>
      <c r="J25" s="8" t="str">
        <f t="shared" ca="1" si="9"/>
        <v>customer 38@gmail.com</v>
      </c>
      <c r="K25" s="8" t="str">
        <f ca="1">INDEX({"Andhra Pradesh","Arunachal Pradesh","Assam","Bihar","Chhattisgarh","Goa","Gujarat","Haryana","Himachal Pradesh","Jharkhand","Karnataka","Kerala","Madhya Pradesh","Maharashtra","Manipur","Meghalaya","Mizoram","Nagaland","Odisha","Punjab","Rajasthan","Sikkim","Tamil Nadu","Telangana","Tripura","Uttar Pradesh"}, RANDBETWEEN(1, 26))</f>
        <v>Rajasthan</v>
      </c>
      <c r="L25" s="8" t="str">
        <f t="shared" ca="1" si="10"/>
        <v>ProductA</v>
      </c>
      <c r="M25" s="8">
        <f t="shared" ca="1" si="11"/>
        <v>12</v>
      </c>
      <c r="N25" s="8">
        <f t="shared" ca="1" si="12"/>
        <v>53</v>
      </c>
      <c r="O25" s="8">
        <f t="shared" ca="1" si="15"/>
        <v>53</v>
      </c>
      <c r="P25" s="8">
        <f t="shared" ca="1" si="13"/>
        <v>636</v>
      </c>
      <c r="Q25" s="10">
        <f t="shared" ca="1" si="14"/>
        <v>636</v>
      </c>
    </row>
    <row r="26" spans="1:17" x14ac:dyDescent="0.25">
      <c r="A26" s="6">
        <f t="shared" ca="1" si="0"/>
        <v>39865</v>
      </c>
      <c r="B26" s="7">
        <f t="shared" ca="1" si="1"/>
        <v>39866</v>
      </c>
      <c r="C26" s="7">
        <f t="shared" ca="1" si="2"/>
        <v>39870</v>
      </c>
      <c r="D26" s="8" t="str">
        <f t="shared" ca="1" si="3"/>
        <v>On time</v>
      </c>
      <c r="E26" s="8" t="str">
        <f t="shared" ca="1" si="4"/>
        <v>Mr. Customer 48</v>
      </c>
      <c r="F26" s="8" t="str">
        <f t="shared" ca="1" si="5"/>
        <v>Customer 48</v>
      </c>
      <c r="G26" s="9" t="str">
        <f t="shared" ca="1" si="6"/>
        <v>Customer</v>
      </c>
      <c r="H26" s="8" t="str">
        <f t="shared" ca="1" si="7"/>
        <v>48</v>
      </c>
      <c r="I26" s="8" t="str">
        <f t="shared" ca="1" si="8"/>
        <v>Male</v>
      </c>
      <c r="J26" s="8" t="str">
        <f t="shared" ca="1" si="9"/>
        <v>customer 48@gmail.com</v>
      </c>
      <c r="K26" s="8" t="str">
        <f ca="1">INDEX({"Andhra Pradesh","Arunachal Pradesh","Assam","Bihar","Chhattisgarh","Goa","Gujarat","Haryana","Himachal Pradesh","Jharkhand","Karnataka","Kerala","Madhya Pradesh","Maharashtra","Manipur","Meghalaya","Mizoram","Nagaland","Odisha","Punjab","Rajasthan","Sikkim","Tamil Nadu","Telangana","Tripura","Uttar Pradesh"}, RANDBETWEEN(1, 26))</f>
        <v>Punjab</v>
      </c>
      <c r="L26" s="8" t="str">
        <f t="shared" ca="1" si="10"/>
        <v>ProductK</v>
      </c>
      <c r="M26" s="8">
        <f t="shared" ca="1" si="11"/>
        <v>5</v>
      </c>
      <c r="N26" s="8">
        <f t="shared" ca="1" si="12"/>
        <v>99</v>
      </c>
      <c r="O26" s="8">
        <f t="shared" ca="1" si="15"/>
        <v>18</v>
      </c>
      <c r="P26" s="8">
        <f t="shared" ca="1" si="13"/>
        <v>495</v>
      </c>
      <c r="Q26" s="10">
        <f t="shared" ca="1" si="14"/>
        <v>90</v>
      </c>
    </row>
    <row r="27" spans="1:17" x14ac:dyDescent="0.25">
      <c r="A27" s="6">
        <f t="shared" ca="1" si="0"/>
        <v>40165</v>
      </c>
      <c r="B27" s="7">
        <f t="shared" ca="1" si="1"/>
        <v>40166</v>
      </c>
      <c r="C27" s="7">
        <f t="shared" ca="1" si="2"/>
        <v>40170</v>
      </c>
      <c r="D27" s="8" t="str">
        <f t="shared" ca="1" si="3"/>
        <v>On time</v>
      </c>
      <c r="E27" s="8" t="str">
        <f t="shared" ca="1" si="4"/>
        <v>Mrs. Customer 41</v>
      </c>
      <c r="F27" s="8" t="str">
        <f t="shared" ca="1" si="5"/>
        <v>Customer 41</v>
      </c>
      <c r="G27" s="9" t="str">
        <f t="shared" ca="1" si="6"/>
        <v>Customer</v>
      </c>
      <c r="H27" s="8" t="str">
        <f t="shared" ca="1" si="7"/>
        <v>41</v>
      </c>
      <c r="I27" s="8" t="str">
        <f t="shared" ca="1" si="8"/>
        <v>Female</v>
      </c>
      <c r="J27" s="8" t="str">
        <f t="shared" ca="1" si="9"/>
        <v>customer 41@gmail.com</v>
      </c>
      <c r="K27" s="8" t="str">
        <f ca="1">INDEX({"Andhra Pradesh","Arunachal Pradesh","Assam","Bihar","Chhattisgarh","Goa","Gujarat","Haryana","Himachal Pradesh","Jharkhand","Karnataka","Kerala","Madhya Pradesh","Maharashtra","Manipur","Meghalaya","Mizoram","Nagaland","Odisha","Punjab","Rajasthan","Sikkim","Tamil Nadu","Telangana","Tripura","Uttar Pradesh"}, RANDBETWEEN(1, 26))</f>
        <v>Maharashtra</v>
      </c>
      <c r="L27" s="8" t="str">
        <f t="shared" ca="1" si="10"/>
        <v>ProductB</v>
      </c>
      <c r="M27" s="8">
        <f t="shared" ca="1" si="11"/>
        <v>17</v>
      </c>
      <c r="N27" s="8">
        <f t="shared" ca="1" si="12"/>
        <v>47</v>
      </c>
      <c r="O27" s="8">
        <f t="shared" ca="1" si="15"/>
        <v>23</v>
      </c>
      <c r="P27" s="8">
        <f t="shared" ca="1" si="13"/>
        <v>799</v>
      </c>
      <c r="Q27" s="10">
        <f t="shared" ca="1" si="14"/>
        <v>391</v>
      </c>
    </row>
    <row r="28" spans="1:17" x14ac:dyDescent="0.25">
      <c r="A28" s="6">
        <f t="shared" ca="1" si="0"/>
        <v>39969</v>
      </c>
      <c r="B28" s="7">
        <f t="shared" ca="1" si="1"/>
        <v>39970</v>
      </c>
      <c r="C28" s="7">
        <f t="shared" ca="1" si="2"/>
        <v>39973</v>
      </c>
      <c r="D28" s="8" t="str">
        <f t="shared" ca="1" si="3"/>
        <v>On time</v>
      </c>
      <c r="E28" s="8" t="str">
        <f t="shared" ca="1" si="4"/>
        <v>Mr. Customer 43</v>
      </c>
      <c r="F28" s="8" t="str">
        <f t="shared" ca="1" si="5"/>
        <v>Customer 43</v>
      </c>
      <c r="G28" s="9" t="str">
        <f t="shared" ca="1" si="6"/>
        <v>Customer</v>
      </c>
      <c r="H28" s="8" t="str">
        <f t="shared" ca="1" si="7"/>
        <v>43</v>
      </c>
      <c r="I28" s="8" t="str">
        <f t="shared" ca="1" si="8"/>
        <v>Male</v>
      </c>
      <c r="J28" s="8" t="str">
        <f t="shared" ca="1" si="9"/>
        <v>customer 43@gmail.com</v>
      </c>
      <c r="K28" s="8" t="str">
        <f ca="1">INDEX({"Andhra Pradesh","Arunachal Pradesh","Assam","Bihar","Chhattisgarh","Goa","Gujarat","Haryana","Himachal Pradesh","Jharkhand","Karnataka","Kerala","Madhya Pradesh","Maharashtra","Manipur","Meghalaya","Mizoram","Nagaland","Odisha","Punjab","Rajasthan","Sikkim","Tamil Nadu","Telangana","Tripura","Uttar Pradesh"}, RANDBETWEEN(1, 26))</f>
        <v>Himachal Pradesh</v>
      </c>
      <c r="L28" s="8" t="str">
        <f t="shared" ca="1" si="10"/>
        <v>ProductO</v>
      </c>
      <c r="M28" s="8">
        <f t="shared" ca="1" si="11"/>
        <v>6</v>
      </c>
      <c r="N28" s="8">
        <f t="shared" ca="1" si="12"/>
        <v>88</v>
      </c>
      <c r="O28" s="8">
        <f t="shared" ca="1" si="15"/>
        <v>74</v>
      </c>
      <c r="P28" s="8">
        <f t="shared" ca="1" si="13"/>
        <v>528</v>
      </c>
      <c r="Q28" s="10">
        <f t="shared" ca="1" si="14"/>
        <v>444</v>
      </c>
    </row>
    <row r="29" spans="1:17" x14ac:dyDescent="0.25">
      <c r="A29" s="6">
        <f t="shared" ca="1" si="0"/>
        <v>40131</v>
      </c>
      <c r="B29" s="7">
        <f t="shared" ca="1" si="1"/>
        <v>40137</v>
      </c>
      <c r="C29" s="7">
        <f t="shared" ca="1" si="2"/>
        <v>40141</v>
      </c>
      <c r="D29" s="8" t="str">
        <f t="shared" ca="1" si="3"/>
        <v>Delay</v>
      </c>
      <c r="E29" s="8" t="str">
        <f t="shared" ca="1" si="4"/>
        <v>Mrs. Customer 35</v>
      </c>
      <c r="F29" s="8" t="str">
        <f t="shared" ca="1" si="5"/>
        <v>Customer 35</v>
      </c>
      <c r="G29" s="9" t="str">
        <f t="shared" ca="1" si="6"/>
        <v>Customer</v>
      </c>
      <c r="H29" s="8" t="str">
        <f t="shared" ca="1" si="7"/>
        <v>35</v>
      </c>
      <c r="I29" s="8" t="str">
        <f t="shared" ca="1" si="8"/>
        <v>Female</v>
      </c>
      <c r="J29" s="8" t="str">
        <f t="shared" ca="1" si="9"/>
        <v>customer 35@gmail.com</v>
      </c>
      <c r="K29" s="8" t="str">
        <f ca="1">INDEX({"Andhra Pradesh","Arunachal Pradesh","Assam","Bihar","Chhattisgarh","Goa","Gujarat","Haryana","Himachal Pradesh","Jharkhand","Karnataka","Kerala","Madhya Pradesh","Maharashtra","Manipur","Meghalaya","Mizoram","Nagaland","Odisha","Punjab","Rajasthan","Sikkim","Tamil Nadu","Telangana","Tripura","Uttar Pradesh"}, RANDBETWEEN(1, 26))</f>
        <v>Odisha</v>
      </c>
      <c r="L29" s="8" t="str">
        <f t="shared" ca="1" si="10"/>
        <v>ProductT</v>
      </c>
      <c r="M29" s="8">
        <f t="shared" ca="1" si="11"/>
        <v>5</v>
      </c>
      <c r="N29" s="8">
        <f t="shared" ca="1" si="12"/>
        <v>88</v>
      </c>
      <c r="O29" s="8">
        <f t="shared" ca="1" si="15"/>
        <v>80</v>
      </c>
      <c r="P29" s="8">
        <f t="shared" ca="1" si="13"/>
        <v>440</v>
      </c>
      <c r="Q29" s="10">
        <f t="shared" ca="1" si="14"/>
        <v>400</v>
      </c>
    </row>
    <row r="30" spans="1:17" x14ac:dyDescent="0.25">
      <c r="A30" s="6">
        <f t="shared" ca="1" si="0"/>
        <v>39840</v>
      </c>
      <c r="B30" s="7">
        <f t="shared" ca="1" si="1"/>
        <v>39845</v>
      </c>
      <c r="C30" s="7">
        <f t="shared" ca="1" si="2"/>
        <v>39850</v>
      </c>
      <c r="D30" s="8" t="str">
        <f t="shared" ca="1" si="3"/>
        <v>Delay</v>
      </c>
      <c r="E30" s="8" t="str">
        <f t="shared" ca="1" si="4"/>
        <v>Mrs. Customer 23</v>
      </c>
      <c r="F30" s="8" t="str">
        <f t="shared" ca="1" si="5"/>
        <v>Customer 23</v>
      </c>
      <c r="G30" s="9" t="str">
        <f t="shared" ca="1" si="6"/>
        <v>Customer</v>
      </c>
      <c r="H30" s="8" t="str">
        <f t="shared" ca="1" si="7"/>
        <v>23</v>
      </c>
      <c r="I30" s="8" t="str">
        <f t="shared" ca="1" si="8"/>
        <v>Female</v>
      </c>
      <c r="J30" s="8" t="str">
        <f t="shared" ca="1" si="9"/>
        <v>customer 23@gmail.com</v>
      </c>
      <c r="K30" s="8" t="str">
        <f ca="1">INDEX({"Andhra Pradesh","Arunachal Pradesh","Assam","Bihar","Chhattisgarh","Goa","Gujarat","Haryana","Himachal Pradesh","Jharkhand","Karnataka","Kerala","Madhya Pradesh","Maharashtra","Manipur","Meghalaya","Mizoram","Nagaland","Odisha","Punjab","Rajasthan","Sikkim","Tamil Nadu","Telangana","Tripura","Uttar Pradesh"}, RANDBETWEEN(1, 26))</f>
        <v>Jharkhand</v>
      </c>
      <c r="L30" s="8" t="str">
        <f t="shared" ca="1" si="10"/>
        <v>ProductS</v>
      </c>
      <c r="M30" s="8">
        <f t="shared" ca="1" si="11"/>
        <v>9</v>
      </c>
      <c r="N30" s="8">
        <f t="shared" ca="1" si="12"/>
        <v>82</v>
      </c>
      <c r="O30" s="8">
        <f t="shared" ca="1" si="15"/>
        <v>59</v>
      </c>
      <c r="P30" s="8">
        <f t="shared" ca="1" si="13"/>
        <v>738</v>
      </c>
      <c r="Q30" s="10">
        <f t="shared" ca="1" si="14"/>
        <v>531</v>
      </c>
    </row>
    <row r="31" spans="1:17" x14ac:dyDescent="0.25">
      <c r="A31" s="6">
        <f t="shared" ca="1" si="0"/>
        <v>40088</v>
      </c>
      <c r="B31" s="7">
        <f t="shared" ca="1" si="1"/>
        <v>40091</v>
      </c>
      <c r="C31" s="7">
        <f t="shared" ca="1" si="2"/>
        <v>40096</v>
      </c>
      <c r="D31" s="8" t="str">
        <f t="shared" ca="1" si="3"/>
        <v>On time</v>
      </c>
      <c r="E31" s="8" t="str">
        <f t="shared" ca="1" si="4"/>
        <v>Mrs. Customer 50</v>
      </c>
      <c r="F31" s="8" t="str">
        <f t="shared" ca="1" si="5"/>
        <v>Customer 50</v>
      </c>
      <c r="G31" s="9" t="str">
        <f t="shared" ca="1" si="6"/>
        <v>Customer</v>
      </c>
      <c r="H31" s="8" t="str">
        <f t="shared" ca="1" si="7"/>
        <v>50</v>
      </c>
      <c r="I31" s="8" t="str">
        <f t="shared" ca="1" si="8"/>
        <v>Female</v>
      </c>
      <c r="J31" s="8" t="str">
        <f t="shared" ca="1" si="9"/>
        <v>customer 50@gmail.com</v>
      </c>
      <c r="K31" s="8" t="str">
        <f ca="1">INDEX({"Andhra Pradesh","Arunachal Pradesh","Assam","Bihar","Chhattisgarh","Goa","Gujarat","Haryana","Himachal Pradesh","Jharkhand","Karnataka","Kerala","Madhya Pradesh","Maharashtra","Manipur","Meghalaya","Mizoram","Nagaland","Odisha","Punjab","Rajasthan","Sikkim","Tamil Nadu","Telangana","Tripura","Uttar Pradesh"}, RANDBETWEEN(1, 26))</f>
        <v>Haryana</v>
      </c>
      <c r="L31" s="8" t="str">
        <f t="shared" ca="1" si="10"/>
        <v>ProductL</v>
      </c>
      <c r="M31" s="8">
        <f t="shared" ca="1" si="11"/>
        <v>13</v>
      </c>
      <c r="N31" s="8">
        <f t="shared" ca="1" si="12"/>
        <v>78</v>
      </c>
      <c r="O31" s="8">
        <f t="shared" ca="1" si="15"/>
        <v>49</v>
      </c>
      <c r="P31" s="8">
        <f t="shared" ca="1" si="13"/>
        <v>1014</v>
      </c>
      <c r="Q31" s="10">
        <f t="shared" ca="1" si="14"/>
        <v>637</v>
      </c>
    </row>
    <row r="32" spans="1:17" x14ac:dyDescent="0.25">
      <c r="A32" s="6">
        <f t="shared" ca="1" si="0"/>
        <v>40113</v>
      </c>
      <c r="B32" s="7">
        <f t="shared" ca="1" si="1"/>
        <v>40120</v>
      </c>
      <c r="C32" s="7">
        <f t="shared" ca="1" si="2"/>
        <v>40125</v>
      </c>
      <c r="D32" s="8" t="str">
        <f t="shared" ca="1" si="3"/>
        <v>Delay</v>
      </c>
      <c r="E32" s="8" t="str">
        <f t="shared" ca="1" si="4"/>
        <v>Mr. Customer 10</v>
      </c>
      <c r="F32" s="8" t="str">
        <f t="shared" ca="1" si="5"/>
        <v>Customer 10</v>
      </c>
      <c r="G32" s="9" t="str">
        <f t="shared" ca="1" si="6"/>
        <v>Customer</v>
      </c>
      <c r="H32" s="8" t="str">
        <f t="shared" ca="1" si="7"/>
        <v>10</v>
      </c>
      <c r="I32" s="8" t="str">
        <f t="shared" ca="1" si="8"/>
        <v>Male</v>
      </c>
      <c r="J32" s="8" t="str">
        <f t="shared" ca="1" si="9"/>
        <v>customer 10@gmail.com</v>
      </c>
      <c r="K32" s="8" t="str">
        <f ca="1">INDEX({"Andhra Pradesh","Arunachal Pradesh","Assam","Bihar","Chhattisgarh","Goa","Gujarat","Haryana","Himachal Pradesh","Jharkhand","Karnataka","Kerala","Madhya Pradesh","Maharashtra","Manipur","Meghalaya","Mizoram","Nagaland","Odisha","Punjab","Rajasthan","Sikkim","Tamil Nadu","Telangana","Tripura","Uttar Pradesh"}, RANDBETWEEN(1, 26))</f>
        <v>Karnataka</v>
      </c>
      <c r="L32" s="8" t="str">
        <f t="shared" ca="1" si="10"/>
        <v>ProductF</v>
      </c>
      <c r="M32" s="8">
        <f t="shared" ca="1" si="11"/>
        <v>17</v>
      </c>
      <c r="N32" s="8">
        <f t="shared" ca="1" si="12"/>
        <v>19</v>
      </c>
      <c r="O32" s="8">
        <f t="shared" ca="1" si="15"/>
        <v>8</v>
      </c>
      <c r="P32" s="8">
        <f t="shared" ca="1" si="13"/>
        <v>323</v>
      </c>
      <c r="Q32" s="10">
        <f t="shared" ca="1" si="14"/>
        <v>136</v>
      </c>
    </row>
    <row r="33" spans="1:17" x14ac:dyDescent="0.25">
      <c r="A33" s="6">
        <f t="shared" ca="1" si="0"/>
        <v>39893</v>
      </c>
      <c r="B33" s="7">
        <f t="shared" ca="1" si="1"/>
        <v>39897</v>
      </c>
      <c r="C33" s="7">
        <f t="shared" ca="1" si="2"/>
        <v>39901</v>
      </c>
      <c r="D33" s="8" t="str">
        <f t="shared" ca="1" si="3"/>
        <v>Delay</v>
      </c>
      <c r="E33" s="8" t="str">
        <f t="shared" ca="1" si="4"/>
        <v>Mrs. Customer 35</v>
      </c>
      <c r="F33" s="8" t="str">
        <f t="shared" ca="1" si="5"/>
        <v>Customer 35</v>
      </c>
      <c r="G33" s="9" t="str">
        <f t="shared" ca="1" si="6"/>
        <v>Customer</v>
      </c>
      <c r="H33" s="8" t="str">
        <f t="shared" ca="1" si="7"/>
        <v>35</v>
      </c>
      <c r="I33" s="8" t="str">
        <f t="shared" ca="1" si="8"/>
        <v>Female</v>
      </c>
      <c r="J33" s="8" t="str">
        <f t="shared" ca="1" si="9"/>
        <v>customer 35@gmail.com</v>
      </c>
      <c r="K33" s="8" t="str">
        <f ca="1">INDEX({"Andhra Pradesh","Arunachal Pradesh","Assam","Bihar","Chhattisgarh","Goa","Gujarat","Haryana","Himachal Pradesh","Jharkhand","Karnataka","Kerala","Madhya Pradesh","Maharashtra","Manipur","Meghalaya","Mizoram","Nagaland","Odisha","Punjab","Rajasthan","Sikkim","Tamil Nadu","Telangana","Tripura","Uttar Pradesh"}, RANDBETWEEN(1, 26))</f>
        <v>Jharkhand</v>
      </c>
      <c r="L33" s="8" t="str">
        <f t="shared" ca="1" si="10"/>
        <v>ProductP</v>
      </c>
      <c r="M33" s="8">
        <f t="shared" ca="1" si="11"/>
        <v>16</v>
      </c>
      <c r="N33" s="8">
        <f t="shared" ca="1" si="12"/>
        <v>36</v>
      </c>
      <c r="O33" s="8">
        <f t="shared" ca="1" si="15"/>
        <v>18</v>
      </c>
      <c r="P33" s="8">
        <f t="shared" ca="1" si="13"/>
        <v>576</v>
      </c>
      <c r="Q33" s="10">
        <f t="shared" ca="1" si="14"/>
        <v>288</v>
      </c>
    </row>
    <row r="34" spans="1:17" x14ac:dyDescent="0.25">
      <c r="A34" s="6">
        <f t="shared" ca="1" si="0"/>
        <v>39939</v>
      </c>
      <c r="B34" s="7">
        <f t="shared" ca="1" si="1"/>
        <v>39942</v>
      </c>
      <c r="C34" s="7">
        <f t="shared" ca="1" si="2"/>
        <v>39945</v>
      </c>
      <c r="D34" s="8" t="str">
        <f t="shared" ca="1" si="3"/>
        <v>On time</v>
      </c>
      <c r="E34" s="8" t="str">
        <f t="shared" ca="1" si="4"/>
        <v>Mr. Customer 17</v>
      </c>
      <c r="F34" s="8" t="str">
        <f t="shared" ca="1" si="5"/>
        <v>Customer 17</v>
      </c>
      <c r="G34" s="9" t="str">
        <f t="shared" ca="1" si="6"/>
        <v>Customer</v>
      </c>
      <c r="H34" s="8" t="str">
        <f t="shared" ca="1" si="7"/>
        <v>17</v>
      </c>
      <c r="I34" s="8" t="str">
        <f t="shared" ca="1" si="8"/>
        <v>Male</v>
      </c>
      <c r="J34" s="8" t="str">
        <f t="shared" ca="1" si="9"/>
        <v>customer 17@gmail.com</v>
      </c>
      <c r="K34" s="8" t="str">
        <f ca="1">INDEX({"Andhra Pradesh","Arunachal Pradesh","Assam","Bihar","Chhattisgarh","Goa","Gujarat","Haryana","Himachal Pradesh","Jharkhand","Karnataka","Kerala","Madhya Pradesh","Maharashtra","Manipur","Meghalaya","Mizoram","Nagaland","Odisha","Punjab","Rajasthan","Sikkim","Tamil Nadu","Telangana","Tripura","Uttar Pradesh"}, RANDBETWEEN(1, 26))</f>
        <v>Kerala</v>
      </c>
      <c r="L34" s="8" t="str">
        <f t="shared" ca="1" si="10"/>
        <v>ProductX</v>
      </c>
      <c r="M34" s="8">
        <f t="shared" ca="1" si="11"/>
        <v>18</v>
      </c>
      <c r="N34" s="8">
        <f t="shared" ca="1" si="12"/>
        <v>36</v>
      </c>
      <c r="O34" s="8">
        <f t="shared" ca="1" si="15"/>
        <v>22</v>
      </c>
      <c r="P34" s="8">
        <f t="shared" ca="1" si="13"/>
        <v>648</v>
      </c>
      <c r="Q34" s="10">
        <f t="shared" ca="1" si="14"/>
        <v>396</v>
      </c>
    </row>
    <row r="35" spans="1:17" x14ac:dyDescent="0.25">
      <c r="A35" s="6">
        <f t="shared" ca="1" si="0"/>
        <v>39934</v>
      </c>
      <c r="B35" s="7">
        <f t="shared" ca="1" si="1"/>
        <v>39941</v>
      </c>
      <c r="C35" s="7">
        <f t="shared" ca="1" si="2"/>
        <v>39946</v>
      </c>
      <c r="D35" s="8" t="str">
        <f t="shared" ca="1" si="3"/>
        <v>Delay</v>
      </c>
      <c r="E35" s="8" t="str">
        <f t="shared" ca="1" si="4"/>
        <v>Mrs. Customer 40</v>
      </c>
      <c r="F35" s="8" t="str">
        <f t="shared" ca="1" si="5"/>
        <v>Customer 40</v>
      </c>
      <c r="G35" s="9" t="str">
        <f t="shared" ca="1" si="6"/>
        <v>Customer</v>
      </c>
      <c r="H35" s="8" t="str">
        <f t="shared" ca="1" si="7"/>
        <v>40</v>
      </c>
      <c r="I35" s="8" t="str">
        <f t="shared" ca="1" si="8"/>
        <v>Female</v>
      </c>
      <c r="J35" s="8" t="str">
        <f t="shared" ca="1" si="9"/>
        <v>customer 40@gmail.com</v>
      </c>
      <c r="K35" s="8" t="str">
        <f ca="1">INDEX({"Andhra Pradesh","Arunachal Pradesh","Assam","Bihar","Chhattisgarh","Goa","Gujarat","Haryana","Himachal Pradesh","Jharkhand","Karnataka","Kerala","Madhya Pradesh","Maharashtra","Manipur","Meghalaya","Mizoram","Nagaland","Odisha","Punjab","Rajasthan","Sikkim","Tamil Nadu","Telangana","Tripura","Uttar Pradesh"}, RANDBETWEEN(1, 26))</f>
        <v>Rajasthan</v>
      </c>
      <c r="L35" s="8" t="str">
        <f t="shared" ca="1" si="10"/>
        <v>ProductV</v>
      </c>
      <c r="M35" s="8">
        <f t="shared" ca="1" si="11"/>
        <v>17</v>
      </c>
      <c r="N35" s="8">
        <f t="shared" ca="1" si="12"/>
        <v>45</v>
      </c>
      <c r="O35" s="8">
        <f t="shared" ca="1" si="15"/>
        <v>14</v>
      </c>
      <c r="P35" s="8">
        <f t="shared" ca="1" si="13"/>
        <v>765</v>
      </c>
      <c r="Q35" s="10">
        <f t="shared" ca="1" si="14"/>
        <v>238</v>
      </c>
    </row>
    <row r="36" spans="1:17" x14ac:dyDescent="0.25">
      <c r="A36" s="6">
        <f t="shared" ca="1" si="0"/>
        <v>39873</v>
      </c>
      <c r="B36" s="7">
        <f t="shared" ca="1" si="1"/>
        <v>39874</v>
      </c>
      <c r="C36" s="7">
        <f t="shared" ca="1" si="2"/>
        <v>39877</v>
      </c>
      <c r="D36" s="8" t="str">
        <f t="shared" ca="1" si="3"/>
        <v>On time</v>
      </c>
      <c r="E36" s="8" t="str">
        <f t="shared" ca="1" si="4"/>
        <v>Mr. Customer 8</v>
      </c>
      <c r="F36" s="8" t="str">
        <f t="shared" ca="1" si="5"/>
        <v>Customer 8</v>
      </c>
      <c r="G36" s="9" t="str">
        <f t="shared" ca="1" si="6"/>
        <v>Customer</v>
      </c>
      <c r="H36" s="8" t="str">
        <f t="shared" ca="1" si="7"/>
        <v>8</v>
      </c>
      <c r="I36" s="8" t="str">
        <f t="shared" ca="1" si="8"/>
        <v>Male</v>
      </c>
      <c r="J36" s="8" t="str">
        <f t="shared" ca="1" si="9"/>
        <v>customer 8@gmail.com</v>
      </c>
      <c r="K36" s="8" t="str">
        <f ca="1">INDEX({"Andhra Pradesh","Arunachal Pradesh","Assam","Bihar","Chhattisgarh","Goa","Gujarat","Haryana","Himachal Pradesh","Jharkhand","Karnataka","Kerala","Madhya Pradesh","Maharashtra","Manipur","Meghalaya","Mizoram","Nagaland","Odisha","Punjab","Rajasthan","Sikkim","Tamil Nadu","Telangana","Tripura","Uttar Pradesh"}, RANDBETWEEN(1, 26))</f>
        <v>Andhra Pradesh</v>
      </c>
      <c r="L36" s="8" t="str">
        <f t="shared" ca="1" si="10"/>
        <v>ProductA</v>
      </c>
      <c r="M36" s="8">
        <f t="shared" ca="1" si="11"/>
        <v>19</v>
      </c>
      <c r="N36" s="8">
        <f t="shared" ca="1" si="12"/>
        <v>6</v>
      </c>
      <c r="O36" s="8">
        <f t="shared" ca="1" si="15"/>
        <v>4</v>
      </c>
      <c r="P36" s="8">
        <f t="shared" ca="1" si="13"/>
        <v>114</v>
      </c>
      <c r="Q36" s="10">
        <f t="shared" ca="1" si="14"/>
        <v>76</v>
      </c>
    </row>
    <row r="37" spans="1:17" x14ac:dyDescent="0.25">
      <c r="A37" s="6">
        <f t="shared" ca="1" si="0"/>
        <v>40116</v>
      </c>
      <c r="B37" s="7">
        <f t="shared" ca="1" si="1"/>
        <v>40123</v>
      </c>
      <c r="C37" s="7">
        <f t="shared" ca="1" si="2"/>
        <v>40126</v>
      </c>
      <c r="D37" s="8" t="str">
        <f t="shared" ca="1" si="3"/>
        <v>Delay</v>
      </c>
      <c r="E37" s="8" t="str">
        <f t="shared" ca="1" si="4"/>
        <v>Mrs. Customer 36</v>
      </c>
      <c r="F37" s="8" t="str">
        <f t="shared" ca="1" si="5"/>
        <v>Customer 36</v>
      </c>
      <c r="G37" s="9" t="str">
        <f t="shared" ca="1" si="6"/>
        <v>Customer</v>
      </c>
      <c r="H37" s="8" t="str">
        <f t="shared" ca="1" si="7"/>
        <v>36</v>
      </c>
      <c r="I37" s="8" t="str">
        <f t="shared" ca="1" si="8"/>
        <v>Female</v>
      </c>
      <c r="J37" s="8" t="str">
        <f t="shared" ca="1" si="9"/>
        <v>customer 36@gmail.com</v>
      </c>
      <c r="K37" s="8" t="str">
        <f ca="1">INDEX({"Andhra Pradesh","Arunachal Pradesh","Assam","Bihar","Chhattisgarh","Goa","Gujarat","Haryana","Himachal Pradesh","Jharkhand","Karnataka","Kerala","Madhya Pradesh","Maharashtra","Manipur","Meghalaya","Mizoram","Nagaland","Odisha","Punjab","Rajasthan","Sikkim","Tamil Nadu","Telangana","Tripura","Uttar Pradesh"}, RANDBETWEEN(1, 26))</f>
        <v>Odisha</v>
      </c>
      <c r="L37" s="8" t="str">
        <f t="shared" ca="1" si="10"/>
        <v>ProductK</v>
      </c>
      <c r="M37" s="8">
        <f t="shared" ca="1" si="11"/>
        <v>11</v>
      </c>
      <c r="N37" s="8">
        <f t="shared" ca="1" si="12"/>
        <v>13</v>
      </c>
      <c r="O37" s="8">
        <f t="shared" ca="1" si="15"/>
        <v>11</v>
      </c>
      <c r="P37" s="8">
        <f t="shared" ca="1" si="13"/>
        <v>143</v>
      </c>
      <c r="Q37" s="10">
        <f t="shared" ca="1" si="14"/>
        <v>121</v>
      </c>
    </row>
    <row r="38" spans="1:17" x14ac:dyDescent="0.25">
      <c r="A38" s="6">
        <f t="shared" ca="1" si="0"/>
        <v>39919</v>
      </c>
      <c r="B38" s="7">
        <f t="shared" ca="1" si="1"/>
        <v>39920</v>
      </c>
      <c r="C38" s="7">
        <f t="shared" ca="1" si="2"/>
        <v>39923</v>
      </c>
      <c r="D38" s="8" t="str">
        <f t="shared" ca="1" si="3"/>
        <v>On time</v>
      </c>
      <c r="E38" s="8" t="str">
        <f t="shared" ca="1" si="4"/>
        <v>Mrs. Customer 47</v>
      </c>
      <c r="F38" s="8" t="str">
        <f t="shared" ca="1" si="5"/>
        <v>Customer 47</v>
      </c>
      <c r="G38" s="9" t="str">
        <f t="shared" ca="1" si="6"/>
        <v>Customer</v>
      </c>
      <c r="H38" s="8" t="str">
        <f t="shared" ca="1" si="7"/>
        <v>47</v>
      </c>
      <c r="I38" s="8" t="str">
        <f t="shared" ca="1" si="8"/>
        <v>Female</v>
      </c>
      <c r="J38" s="8" t="str">
        <f t="shared" ca="1" si="9"/>
        <v>customer 47@gmail.com</v>
      </c>
      <c r="K38" s="8" t="str">
        <f ca="1">INDEX({"Andhra Pradesh","Arunachal Pradesh","Assam","Bihar","Chhattisgarh","Goa","Gujarat","Haryana","Himachal Pradesh","Jharkhand","Karnataka","Kerala","Madhya Pradesh","Maharashtra","Manipur","Meghalaya","Mizoram","Nagaland","Odisha","Punjab","Rajasthan","Sikkim","Tamil Nadu","Telangana","Tripura","Uttar Pradesh"}, RANDBETWEEN(1, 26))</f>
        <v>Assam</v>
      </c>
      <c r="L38" s="8" t="str">
        <f t="shared" ca="1" si="10"/>
        <v>ProductZ</v>
      </c>
      <c r="M38" s="8">
        <f t="shared" ca="1" si="11"/>
        <v>5</v>
      </c>
      <c r="N38" s="8">
        <f t="shared" ca="1" si="12"/>
        <v>119</v>
      </c>
      <c r="O38" s="8">
        <f t="shared" ca="1" si="15"/>
        <v>70</v>
      </c>
      <c r="P38" s="8">
        <f t="shared" ca="1" si="13"/>
        <v>595</v>
      </c>
      <c r="Q38" s="10">
        <f t="shared" ca="1" si="14"/>
        <v>350</v>
      </c>
    </row>
    <row r="39" spans="1:17" x14ac:dyDescent="0.25">
      <c r="A39" s="6">
        <f t="shared" ca="1" si="0"/>
        <v>39887</v>
      </c>
      <c r="B39" s="7">
        <f t="shared" ca="1" si="1"/>
        <v>39890</v>
      </c>
      <c r="C39" s="7">
        <f t="shared" ca="1" si="2"/>
        <v>39895</v>
      </c>
      <c r="D39" s="8" t="str">
        <f t="shared" ca="1" si="3"/>
        <v>On time</v>
      </c>
      <c r="E39" s="8" t="str">
        <f t="shared" ca="1" si="4"/>
        <v>Mr. Customer 26</v>
      </c>
      <c r="F39" s="8" t="str">
        <f t="shared" ca="1" si="5"/>
        <v>Customer 26</v>
      </c>
      <c r="G39" s="9" t="str">
        <f t="shared" ca="1" si="6"/>
        <v>Customer</v>
      </c>
      <c r="H39" s="8" t="str">
        <f t="shared" ca="1" si="7"/>
        <v>26</v>
      </c>
      <c r="I39" s="8" t="str">
        <f t="shared" ca="1" si="8"/>
        <v>Male</v>
      </c>
      <c r="J39" s="8" t="str">
        <f t="shared" ca="1" si="9"/>
        <v>customer 26@gmail.com</v>
      </c>
      <c r="K39" s="8" t="str">
        <f ca="1">INDEX({"Andhra Pradesh","Arunachal Pradesh","Assam","Bihar","Chhattisgarh","Goa","Gujarat","Haryana","Himachal Pradesh","Jharkhand","Karnataka","Kerala","Madhya Pradesh","Maharashtra","Manipur","Meghalaya","Mizoram","Nagaland","Odisha","Punjab","Rajasthan","Sikkim","Tamil Nadu","Telangana","Tripura","Uttar Pradesh"}, RANDBETWEEN(1, 26))</f>
        <v>Punjab</v>
      </c>
      <c r="L39" s="8" t="str">
        <f t="shared" ca="1" si="10"/>
        <v>ProductL</v>
      </c>
      <c r="M39" s="8">
        <f t="shared" ca="1" si="11"/>
        <v>3</v>
      </c>
      <c r="N39" s="8">
        <f t="shared" ca="1" si="12"/>
        <v>141</v>
      </c>
      <c r="O39" s="8">
        <f t="shared" ca="1" si="15"/>
        <v>70</v>
      </c>
      <c r="P39" s="8">
        <f t="shared" ca="1" si="13"/>
        <v>423</v>
      </c>
      <c r="Q39" s="10">
        <f t="shared" ca="1" si="14"/>
        <v>210</v>
      </c>
    </row>
    <row r="40" spans="1:17" x14ac:dyDescent="0.25">
      <c r="A40" s="6">
        <f t="shared" ca="1" si="0"/>
        <v>40163</v>
      </c>
      <c r="B40" s="7">
        <f t="shared" ca="1" si="1"/>
        <v>40166</v>
      </c>
      <c r="C40" s="7">
        <f t="shared" ca="1" si="2"/>
        <v>40170</v>
      </c>
      <c r="D40" s="8" t="str">
        <f t="shared" ca="1" si="3"/>
        <v>On time</v>
      </c>
      <c r="E40" s="8" t="str">
        <f t="shared" ca="1" si="4"/>
        <v>Mrs. Customer 27</v>
      </c>
      <c r="F40" s="8" t="str">
        <f t="shared" ca="1" si="5"/>
        <v>Customer 27</v>
      </c>
      <c r="G40" s="9" t="str">
        <f t="shared" ca="1" si="6"/>
        <v>Customer</v>
      </c>
      <c r="H40" s="8" t="str">
        <f t="shared" ca="1" si="7"/>
        <v>27</v>
      </c>
      <c r="I40" s="8" t="str">
        <f t="shared" ca="1" si="8"/>
        <v>Female</v>
      </c>
      <c r="J40" s="8" t="str">
        <f t="shared" ca="1" si="9"/>
        <v>customer 27@gmail.com</v>
      </c>
      <c r="K40" s="8" t="str">
        <f ca="1">INDEX({"Andhra Pradesh","Arunachal Pradesh","Assam","Bihar","Chhattisgarh","Goa","Gujarat","Haryana","Himachal Pradesh","Jharkhand","Karnataka","Kerala","Madhya Pradesh","Maharashtra","Manipur","Meghalaya","Mizoram","Nagaland","Odisha","Punjab","Rajasthan","Sikkim","Tamil Nadu","Telangana","Tripura","Uttar Pradesh"}, RANDBETWEEN(1, 26))</f>
        <v>Sikkim</v>
      </c>
      <c r="L40" s="8" t="str">
        <f t="shared" ca="1" si="10"/>
        <v>ProductU</v>
      </c>
      <c r="M40" s="8">
        <f t="shared" ca="1" si="11"/>
        <v>14</v>
      </c>
      <c r="N40" s="8">
        <f t="shared" ca="1" si="12"/>
        <v>90</v>
      </c>
      <c r="O40" s="8">
        <f t="shared" ca="1" si="15"/>
        <v>55</v>
      </c>
      <c r="P40" s="8">
        <f t="shared" ca="1" si="13"/>
        <v>1260</v>
      </c>
      <c r="Q40" s="10">
        <f t="shared" ca="1" si="14"/>
        <v>770</v>
      </c>
    </row>
    <row r="41" spans="1:17" x14ac:dyDescent="0.25">
      <c r="A41" s="6">
        <f t="shared" ca="1" si="0"/>
        <v>39895</v>
      </c>
      <c r="B41" s="7">
        <f t="shared" ca="1" si="1"/>
        <v>39901</v>
      </c>
      <c r="C41" s="7">
        <f t="shared" ca="1" si="2"/>
        <v>39905</v>
      </c>
      <c r="D41" s="8" t="str">
        <f t="shared" ca="1" si="3"/>
        <v>Delay</v>
      </c>
      <c r="E41" s="8" t="str">
        <f t="shared" ca="1" si="4"/>
        <v>Mr. Customer 27</v>
      </c>
      <c r="F41" s="8" t="str">
        <f t="shared" ca="1" si="5"/>
        <v>Customer 27</v>
      </c>
      <c r="G41" s="9" t="str">
        <f t="shared" ca="1" si="6"/>
        <v>Customer</v>
      </c>
      <c r="H41" s="8" t="str">
        <f t="shared" ca="1" si="7"/>
        <v>27</v>
      </c>
      <c r="I41" s="8" t="str">
        <f t="shared" ca="1" si="8"/>
        <v>Male</v>
      </c>
      <c r="J41" s="8" t="str">
        <f t="shared" ca="1" si="9"/>
        <v>customer 27@gmail.com</v>
      </c>
      <c r="K41" s="8" t="str">
        <f ca="1">INDEX({"Andhra Pradesh","Arunachal Pradesh","Assam","Bihar","Chhattisgarh","Goa","Gujarat","Haryana","Himachal Pradesh","Jharkhand","Karnataka","Kerala","Madhya Pradesh","Maharashtra","Manipur","Meghalaya","Mizoram","Nagaland","Odisha","Punjab","Rajasthan","Sikkim","Tamil Nadu","Telangana","Tripura","Uttar Pradesh"}, RANDBETWEEN(1, 26))</f>
        <v>Chhattisgarh</v>
      </c>
      <c r="L41" s="8" t="str">
        <f t="shared" ca="1" si="10"/>
        <v>ProductW</v>
      </c>
      <c r="M41" s="8">
        <f t="shared" ca="1" si="11"/>
        <v>17</v>
      </c>
      <c r="N41" s="8">
        <f t="shared" ca="1" si="12"/>
        <v>28</v>
      </c>
      <c r="O41" s="8">
        <f t="shared" ca="1" si="15"/>
        <v>16</v>
      </c>
      <c r="P41" s="8">
        <f t="shared" ca="1" si="13"/>
        <v>476</v>
      </c>
      <c r="Q41" s="10">
        <f t="shared" ca="1" si="14"/>
        <v>272</v>
      </c>
    </row>
    <row r="42" spans="1:17" x14ac:dyDescent="0.25">
      <c r="A42" s="6">
        <f t="shared" ca="1" si="0"/>
        <v>39886</v>
      </c>
      <c r="B42" s="7">
        <f t="shared" ca="1" si="1"/>
        <v>39890</v>
      </c>
      <c r="C42" s="7">
        <f t="shared" ca="1" si="2"/>
        <v>39893</v>
      </c>
      <c r="D42" s="8" t="str">
        <f t="shared" ca="1" si="3"/>
        <v>Delay</v>
      </c>
      <c r="E42" s="8" t="str">
        <f t="shared" ca="1" si="4"/>
        <v>Mrs. Customer 11</v>
      </c>
      <c r="F42" s="8" t="str">
        <f t="shared" ca="1" si="5"/>
        <v>Customer 11</v>
      </c>
      <c r="G42" s="9" t="str">
        <f t="shared" ca="1" si="6"/>
        <v>Customer</v>
      </c>
      <c r="H42" s="8" t="str">
        <f t="shared" ca="1" si="7"/>
        <v>11</v>
      </c>
      <c r="I42" s="8" t="str">
        <f t="shared" ca="1" si="8"/>
        <v>Female</v>
      </c>
      <c r="J42" s="8" t="str">
        <f t="shared" ca="1" si="9"/>
        <v>customer 11@gmail.com</v>
      </c>
      <c r="K42" s="8" t="str">
        <f ca="1">INDEX({"Andhra Pradesh","Arunachal Pradesh","Assam","Bihar","Chhattisgarh","Goa","Gujarat","Haryana","Himachal Pradesh","Jharkhand","Karnataka","Kerala","Madhya Pradesh","Maharashtra","Manipur","Meghalaya","Mizoram","Nagaland","Odisha","Punjab","Rajasthan","Sikkim","Tamil Nadu","Telangana","Tripura","Uttar Pradesh"}, RANDBETWEEN(1, 26))</f>
        <v>Haryana</v>
      </c>
      <c r="L42" s="8" t="str">
        <f t="shared" ca="1" si="10"/>
        <v>ProductJ</v>
      </c>
      <c r="M42" s="8">
        <f t="shared" ca="1" si="11"/>
        <v>7</v>
      </c>
      <c r="N42" s="8">
        <f t="shared" ca="1" si="12"/>
        <v>98</v>
      </c>
      <c r="O42" s="8">
        <f t="shared" ca="1" si="15"/>
        <v>94</v>
      </c>
      <c r="P42" s="8">
        <f t="shared" ca="1" si="13"/>
        <v>686</v>
      </c>
      <c r="Q42" s="10">
        <f t="shared" ca="1" si="14"/>
        <v>658</v>
      </c>
    </row>
    <row r="43" spans="1:17" x14ac:dyDescent="0.25">
      <c r="A43" s="6">
        <f t="shared" ca="1" si="0"/>
        <v>39831</v>
      </c>
      <c r="B43" s="7">
        <f t="shared" ca="1" si="1"/>
        <v>39837</v>
      </c>
      <c r="C43" s="7">
        <f t="shared" ca="1" si="2"/>
        <v>39842</v>
      </c>
      <c r="D43" s="8" t="str">
        <f t="shared" ca="1" si="3"/>
        <v>Delay</v>
      </c>
      <c r="E43" s="8" t="str">
        <f t="shared" ca="1" si="4"/>
        <v>Mrs. Customer 45</v>
      </c>
      <c r="F43" s="8" t="str">
        <f t="shared" ca="1" si="5"/>
        <v>Customer 45</v>
      </c>
      <c r="G43" s="9" t="str">
        <f t="shared" ca="1" si="6"/>
        <v>Customer</v>
      </c>
      <c r="H43" s="8" t="str">
        <f t="shared" ca="1" si="7"/>
        <v>45</v>
      </c>
      <c r="I43" s="8" t="str">
        <f t="shared" ca="1" si="8"/>
        <v>Female</v>
      </c>
      <c r="J43" s="8" t="str">
        <f t="shared" ca="1" si="9"/>
        <v>customer 45@gmail.com</v>
      </c>
      <c r="K43" s="8" t="str">
        <f ca="1">INDEX({"Andhra Pradesh","Arunachal Pradesh","Assam","Bihar","Chhattisgarh","Goa","Gujarat","Haryana","Himachal Pradesh","Jharkhand","Karnataka","Kerala","Madhya Pradesh","Maharashtra","Manipur","Meghalaya","Mizoram","Nagaland","Odisha","Punjab","Rajasthan","Sikkim","Tamil Nadu","Telangana","Tripura","Uttar Pradesh"}, RANDBETWEEN(1, 26))</f>
        <v>Telangana</v>
      </c>
      <c r="L43" s="8" t="str">
        <f t="shared" ca="1" si="10"/>
        <v>ProductA</v>
      </c>
      <c r="M43" s="8">
        <f t="shared" ca="1" si="11"/>
        <v>10</v>
      </c>
      <c r="N43" s="8">
        <f t="shared" ca="1" si="12"/>
        <v>27</v>
      </c>
      <c r="O43" s="8">
        <f t="shared" ca="1" si="15"/>
        <v>11</v>
      </c>
      <c r="P43" s="8">
        <f t="shared" ca="1" si="13"/>
        <v>270</v>
      </c>
      <c r="Q43" s="10">
        <f t="shared" ca="1" si="14"/>
        <v>110</v>
      </c>
    </row>
    <row r="44" spans="1:17" x14ac:dyDescent="0.25">
      <c r="A44" s="6">
        <f t="shared" ca="1" si="0"/>
        <v>39815</v>
      </c>
      <c r="B44" s="7">
        <f t="shared" ca="1" si="1"/>
        <v>39822</v>
      </c>
      <c r="C44" s="7">
        <f t="shared" ca="1" si="2"/>
        <v>39827</v>
      </c>
      <c r="D44" s="8" t="str">
        <f t="shared" ca="1" si="3"/>
        <v>Delay</v>
      </c>
      <c r="E44" s="8" t="str">
        <f t="shared" ca="1" si="4"/>
        <v>Mrs. Customer 47</v>
      </c>
      <c r="F44" s="8" t="str">
        <f t="shared" ca="1" si="5"/>
        <v>Customer 47</v>
      </c>
      <c r="G44" s="9" t="str">
        <f t="shared" ca="1" si="6"/>
        <v>Customer</v>
      </c>
      <c r="H44" s="8" t="str">
        <f t="shared" ca="1" si="7"/>
        <v>47</v>
      </c>
      <c r="I44" s="8" t="str">
        <f t="shared" ca="1" si="8"/>
        <v>Female</v>
      </c>
      <c r="J44" s="8" t="str">
        <f t="shared" ca="1" si="9"/>
        <v>customer 47@gmail.com</v>
      </c>
      <c r="K44" s="8" t="str">
        <f ca="1">INDEX({"Andhra Pradesh","Arunachal Pradesh","Assam","Bihar","Chhattisgarh","Goa","Gujarat","Haryana","Himachal Pradesh","Jharkhand","Karnataka","Kerala","Madhya Pradesh","Maharashtra","Manipur","Meghalaya","Mizoram","Nagaland","Odisha","Punjab","Rajasthan","Sikkim","Tamil Nadu","Telangana","Tripura","Uttar Pradesh"}, RANDBETWEEN(1, 26))</f>
        <v>Rajasthan</v>
      </c>
      <c r="L44" s="8" t="str">
        <f t="shared" ca="1" si="10"/>
        <v>ProductN</v>
      </c>
      <c r="M44" s="8">
        <f t="shared" ca="1" si="11"/>
        <v>11</v>
      </c>
      <c r="N44" s="8">
        <f t="shared" ca="1" si="12"/>
        <v>15</v>
      </c>
      <c r="O44" s="8">
        <f t="shared" ca="1" si="15"/>
        <v>14</v>
      </c>
      <c r="P44" s="8">
        <f t="shared" ca="1" si="13"/>
        <v>165</v>
      </c>
      <c r="Q44" s="10">
        <f t="shared" ca="1" si="14"/>
        <v>154</v>
      </c>
    </row>
    <row r="45" spans="1:17" x14ac:dyDescent="0.25">
      <c r="A45" s="6">
        <f t="shared" ca="1" si="0"/>
        <v>40149</v>
      </c>
      <c r="B45" s="7">
        <f t="shared" ca="1" si="1"/>
        <v>40154</v>
      </c>
      <c r="C45" s="7">
        <f t="shared" ca="1" si="2"/>
        <v>40159</v>
      </c>
      <c r="D45" s="8" t="str">
        <f t="shared" ca="1" si="3"/>
        <v>Delay</v>
      </c>
      <c r="E45" s="8" t="str">
        <f t="shared" ca="1" si="4"/>
        <v>Mrs. Customer 49</v>
      </c>
      <c r="F45" s="8" t="str">
        <f t="shared" ca="1" si="5"/>
        <v>Customer 49</v>
      </c>
      <c r="G45" s="9" t="str">
        <f t="shared" ca="1" si="6"/>
        <v>Customer</v>
      </c>
      <c r="H45" s="8" t="str">
        <f t="shared" ca="1" si="7"/>
        <v>49</v>
      </c>
      <c r="I45" s="8" t="str">
        <f t="shared" ca="1" si="8"/>
        <v>Female</v>
      </c>
      <c r="J45" s="8" t="str">
        <f t="shared" ca="1" si="9"/>
        <v>customer 49@gmail.com</v>
      </c>
      <c r="K45" s="8" t="str">
        <f ca="1">INDEX({"Andhra Pradesh","Arunachal Pradesh","Assam","Bihar","Chhattisgarh","Goa","Gujarat","Haryana","Himachal Pradesh","Jharkhand","Karnataka","Kerala","Madhya Pradesh","Maharashtra","Manipur","Meghalaya","Mizoram","Nagaland","Odisha","Punjab","Rajasthan","Sikkim","Tamil Nadu","Telangana","Tripura","Uttar Pradesh"}, RANDBETWEEN(1, 26))</f>
        <v>Mizoram</v>
      </c>
      <c r="L45" s="8" t="str">
        <f t="shared" ca="1" si="10"/>
        <v>ProductG</v>
      </c>
      <c r="M45" s="8">
        <f t="shared" ca="1" si="11"/>
        <v>4</v>
      </c>
      <c r="N45" s="8">
        <f t="shared" ca="1" si="12"/>
        <v>134</v>
      </c>
      <c r="O45" s="8">
        <f t="shared" ca="1" si="15"/>
        <v>73</v>
      </c>
      <c r="P45" s="8">
        <f t="shared" ca="1" si="13"/>
        <v>536</v>
      </c>
      <c r="Q45" s="10">
        <f t="shared" ca="1" si="14"/>
        <v>292</v>
      </c>
    </row>
    <row r="46" spans="1:17" x14ac:dyDescent="0.25">
      <c r="A46" s="6">
        <f t="shared" ca="1" si="0"/>
        <v>39917</v>
      </c>
      <c r="B46" s="7">
        <f t="shared" ca="1" si="1"/>
        <v>39918</v>
      </c>
      <c r="C46" s="7">
        <f t="shared" ca="1" si="2"/>
        <v>39921</v>
      </c>
      <c r="D46" s="8" t="str">
        <f t="shared" ca="1" si="3"/>
        <v>On time</v>
      </c>
      <c r="E46" s="8" t="str">
        <f t="shared" ca="1" si="4"/>
        <v>Mrs. Customer 24</v>
      </c>
      <c r="F46" s="8" t="str">
        <f t="shared" ca="1" si="5"/>
        <v>Customer 24</v>
      </c>
      <c r="G46" s="9" t="str">
        <f t="shared" ca="1" si="6"/>
        <v>Customer</v>
      </c>
      <c r="H46" s="8" t="str">
        <f t="shared" ca="1" si="7"/>
        <v>24</v>
      </c>
      <c r="I46" s="8" t="str">
        <f t="shared" ca="1" si="8"/>
        <v>Female</v>
      </c>
      <c r="J46" s="8" t="str">
        <f t="shared" ca="1" si="9"/>
        <v>customer 24@gmail.com</v>
      </c>
      <c r="K46" s="8" t="str">
        <f ca="1">INDEX({"Andhra Pradesh","Arunachal Pradesh","Assam","Bihar","Chhattisgarh","Goa","Gujarat","Haryana","Himachal Pradesh","Jharkhand","Karnataka","Kerala","Madhya Pradesh","Maharashtra","Manipur","Meghalaya","Mizoram","Nagaland","Odisha","Punjab","Rajasthan","Sikkim","Tamil Nadu","Telangana","Tripura","Uttar Pradesh"}, RANDBETWEEN(1, 26))</f>
        <v>Madhya Pradesh</v>
      </c>
      <c r="L46" s="8" t="str">
        <f t="shared" ca="1" si="10"/>
        <v>ProductN</v>
      </c>
      <c r="M46" s="8">
        <f t="shared" ca="1" si="11"/>
        <v>2</v>
      </c>
      <c r="N46" s="8">
        <f t="shared" ca="1" si="12"/>
        <v>116</v>
      </c>
      <c r="O46" s="8">
        <f t="shared" ca="1" si="15"/>
        <v>88</v>
      </c>
      <c r="P46" s="8">
        <f t="shared" ca="1" si="13"/>
        <v>232</v>
      </c>
      <c r="Q46" s="10">
        <f t="shared" ca="1" si="14"/>
        <v>176</v>
      </c>
    </row>
    <row r="47" spans="1:17" x14ac:dyDescent="0.25">
      <c r="A47" s="6">
        <f t="shared" ca="1" si="0"/>
        <v>39992</v>
      </c>
      <c r="B47" s="7">
        <f t="shared" ca="1" si="1"/>
        <v>39994</v>
      </c>
      <c r="C47" s="7">
        <f t="shared" ca="1" si="2"/>
        <v>39997</v>
      </c>
      <c r="D47" s="8" t="str">
        <f t="shared" ca="1" si="3"/>
        <v>On time</v>
      </c>
      <c r="E47" s="8" t="str">
        <f t="shared" ca="1" si="4"/>
        <v>Mr. Customer 5</v>
      </c>
      <c r="F47" s="8" t="str">
        <f t="shared" ca="1" si="5"/>
        <v>Customer 5</v>
      </c>
      <c r="G47" s="9" t="str">
        <f t="shared" ca="1" si="6"/>
        <v>Customer</v>
      </c>
      <c r="H47" s="8" t="str">
        <f t="shared" ca="1" si="7"/>
        <v>5</v>
      </c>
      <c r="I47" s="8" t="str">
        <f t="shared" ca="1" si="8"/>
        <v>Male</v>
      </c>
      <c r="J47" s="8" t="str">
        <f t="shared" ca="1" si="9"/>
        <v>customer 5@gmail.com</v>
      </c>
      <c r="K47" s="8" t="str">
        <f ca="1">INDEX({"Andhra Pradesh","Arunachal Pradesh","Assam","Bihar","Chhattisgarh","Goa","Gujarat","Haryana","Himachal Pradesh","Jharkhand","Karnataka","Kerala","Madhya Pradesh","Maharashtra","Manipur","Meghalaya","Mizoram","Nagaland","Odisha","Punjab","Rajasthan","Sikkim","Tamil Nadu","Telangana","Tripura","Uttar Pradesh"}, RANDBETWEEN(1, 26))</f>
        <v>Manipur</v>
      </c>
      <c r="L47" s="8" t="str">
        <f t="shared" ca="1" si="10"/>
        <v>ProductS</v>
      </c>
      <c r="M47" s="8">
        <f t="shared" ca="1" si="11"/>
        <v>11</v>
      </c>
      <c r="N47" s="8">
        <f t="shared" ca="1" si="12"/>
        <v>36</v>
      </c>
      <c r="O47" s="8">
        <f t="shared" ca="1" si="15"/>
        <v>33</v>
      </c>
      <c r="P47" s="8">
        <f t="shared" ca="1" si="13"/>
        <v>396</v>
      </c>
      <c r="Q47" s="10">
        <f t="shared" ca="1" si="14"/>
        <v>363</v>
      </c>
    </row>
    <row r="48" spans="1:17" x14ac:dyDescent="0.25">
      <c r="A48" s="6">
        <f t="shared" ca="1" si="0"/>
        <v>40154</v>
      </c>
      <c r="B48" s="7">
        <f t="shared" ca="1" si="1"/>
        <v>40158</v>
      </c>
      <c r="C48" s="7">
        <f t="shared" ca="1" si="2"/>
        <v>40162</v>
      </c>
      <c r="D48" s="8" t="str">
        <f t="shared" ca="1" si="3"/>
        <v>Delay</v>
      </c>
      <c r="E48" s="8" t="str">
        <f t="shared" ca="1" si="4"/>
        <v>Mrs. Customer 4</v>
      </c>
      <c r="F48" s="8" t="str">
        <f t="shared" ca="1" si="5"/>
        <v>Customer 4</v>
      </c>
      <c r="G48" s="9" t="str">
        <f t="shared" ca="1" si="6"/>
        <v>Customer</v>
      </c>
      <c r="H48" s="8" t="str">
        <f t="shared" ca="1" si="7"/>
        <v>4</v>
      </c>
      <c r="I48" s="8" t="str">
        <f t="shared" ca="1" si="8"/>
        <v>Female</v>
      </c>
      <c r="J48" s="8" t="str">
        <f t="shared" ca="1" si="9"/>
        <v>customer 4@gmail.com</v>
      </c>
      <c r="K48" s="8" t="str">
        <f ca="1">INDEX({"Andhra Pradesh","Arunachal Pradesh","Assam","Bihar","Chhattisgarh","Goa","Gujarat","Haryana","Himachal Pradesh","Jharkhand","Karnataka","Kerala","Madhya Pradesh","Maharashtra","Manipur","Meghalaya","Mizoram","Nagaland","Odisha","Punjab","Rajasthan","Sikkim","Tamil Nadu","Telangana","Tripura","Uttar Pradesh"}, RANDBETWEEN(1, 26))</f>
        <v>Manipur</v>
      </c>
      <c r="L48" s="8" t="str">
        <f t="shared" ca="1" si="10"/>
        <v>ProductZ</v>
      </c>
      <c r="M48" s="8">
        <f t="shared" ca="1" si="11"/>
        <v>11</v>
      </c>
      <c r="N48" s="8">
        <f t="shared" ca="1" si="12"/>
        <v>76</v>
      </c>
      <c r="O48" s="8">
        <f t="shared" ca="1" si="15"/>
        <v>7</v>
      </c>
      <c r="P48" s="8">
        <f t="shared" ca="1" si="13"/>
        <v>836</v>
      </c>
      <c r="Q48" s="10">
        <f t="shared" ca="1" si="14"/>
        <v>77</v>
      </c>
    </row>
    <row r="49" spans="1:17" x14ac:dyDescent="0.25">
      <c r="A49" s="6">
        <f t="shared" ca="1" si="0"/>
        <v>39995</v>
      </c>
      <c r="B49" s="7">
        <f t="shared" ca="1" si="1"/>
        <v>39996</v>
      </c>
      <c r="C49" s="7">
        <f t="shared" ca="1" si="2"/>
        <v>40001</v>
      </c>
      <c r="D49" s="8" t="str">
        <f t="shared" ca="1" si="3"/>
        <v>On time</v>
      </c>
      <c r="E49" s="8" t="str">
        <f t="shared" ca="1" si="4"/>
        <v>Mrs. Customer 20</v>
      </c>
      <c r="F49" s="8" t="str">
        <f t="shared" ca="1" si="5"/>
        <v>Customer 20</v>
      </c>
      <c r="G49" s="9" t="str">
        <f t="shared" ca="1" si="6"/>
        <v>Customer</v>
      </c>
      <c r="H49" s="8" t="str">
        <f t="shared" ca="1" si="7"/>
        <v>20</v>
      </c>
      <c r="I49" s="8" t="str">
        <f t="shared" ca="1" si="8"/>
        <v>Female</v>
      </c>
      <c r="J49" s="8" t="str">
        <f t="shared" ca="1" si="9"/>
        <v>customer 20@gmail.com</v>
      </c>
      <c r="K49" s="8" t="str">
        <f ca="1">INDEX({"Andhra Pradesh","Arunachal Pradesh","Assam","Bihar","Chhattisgarh","Goa","Gujarat","Haryana","Himachal Pradesh","Jharkhand","Karnataka","Kerala","Madhya Pradesh","Maharashtra","Manipur","Meghalaya","Mizoram","Nagaland","Odisha","Punjab","Rajasthan","Sikkim","Tamil Nadu","Telangana","Tripura","Uttar Pradesh"}, RANDBETWEEN(1, 26))</f>
        <v>Gujarat</v>
      </c>
      <c r="L49" s="8" t="str">
        <f t="shared" ca="1" si="10"/>
        <v>ProductG</v>
      </c>
      <c r="M49" s="8">
        <f t="shared" ca="1" si="11"/>
        <v>2</v>
      </c>
      <c r="N49" s="8">
        <f t="shared" ca="1" si="12"/>
        <v>106</v>
      </c>
      <c r="O49" s="8">
        <f t="shared" ca="1" si="15"/>
        <v>4</v>
      </c>
      <c r="P49" s="8">
        <f t="shared" ca="1" si="13"/>
        <v>212</v>
      </c>
      <c r="Q49" s="10">
        <f t="shared" ca="1" si="14"/>
        <v>8</v>
      </c>
    </row>
    <row r="50" spans="1:17" x14ac:dyDescent="0.25">
      <c r="A50" s="6">
        <f t="shared" ca="1" si="0"/>
        <v>39879</v>
      </c>
      <c r="B50" s="7">
        <f t="shared" ca="1" si="1"/>
        <v>39880</v>
      </c>
      <c r="C50" s="7">
        <f t="shared" ca="1" si="2"/>
        <v>39885</v>
      </c>
      <c r="D50" s="8" t="str">
        <f t="shared" ca="1" si="3"/>
        <v>On time</v>
      </c>
      <c r="E50" s="8" t="str">
        <f t="shared" ca="1" si="4"/>
        <v>Mr. Customer 7</v>
      </c>
      <c r="F50" s="8" t="str">
        <f t="shared" ca="1" si="5"/>
        <v>Customer 7</v>
      </c>
      <c r="G50" s="9" t="str">
        <f t="shared" ca="1" si="6"/>
        <v>Customer</v>
      </c>
      <c r="H50" s="8" t="str">
        <f t="shared" ca="1" si="7"/>
        <v>7</v>
      </c>
      <c r="I50" s="8" t="str">
        <f t="shared" ca="1" si="8"/>
        <v>Male</v>
      </c>
      <c r="J50" s="8" t="str">
        <f t="shared" ca="1" si="9"/>
        <v>customer 7@gmail.com</v>
      </c>
      <c r="K50" s="8" t="str">
        <f ca="1">INDEX({"Andhra Pradesh","Arunachal Pradesh","Assam","Bihar","Chhattisgarh","Goa","Gujarat","Haryana","Himachal Pradesh","Jharkhand","Karnataka","Kerala","Madhya Pradesh","Maharashtra","Manipur","Meghalaya","Mizoram","Nagaland","Odisha","Punjab","Rajasthan","Sikkim","Tamil Nadu","Telangana","Tripura","Uttar Pradesh"}, RANDBETWEEN(1, 26))</f>
        <v>Mizoram</v>
      </c>
      <c r="L50" s="8" t="str">
        <f t="shared" ca="1" si="10"/>
        <v>ProductO</v>
      </c>
      <c r="M50" s="8">
        <f t="shared" ca="1" si="11"/>
        <v>1</v>
      </c>
      <c r="N50" s="8">
        <f t="shared" ca="1" si="12"/>
        <v>144</v>
      </c>
      <c r="O50" s="8">
        <f t="shared" ca="1" si="15"/>
        <v>136</v>
      </c>
      <c r="P50" s="8">
        <f t="shared" ca="1" si="13"/>
        <v>144</v>
      </c>
      <c r="Q50" s="10">
        <f t="shared" ca="1" si="14"/>
        <v>136</v>
      </c>
    </row>
    <row r="51" spans="1:17" x14ac:dyDescent="0.25">
      <c r="A51" s="6">
        <f t="shared" ca="1" si="0"/>
        <v>40146</v>
      </c>
      <c r="B51" s="7">
        <f t="shared" ca="1" si="1"/>
        <v>40147</v>
      </c>
      <c r="C51" s="7">
        <f t="shared" ca="1" si="2"/>
        <v>40151</v>
      </c>
      <c r="D51" s="8" t="str">
        <f t="shared" ca="1" si="3"/>
        <v>On time</v>
      </c>
      <c r="E51" s="8" t="str">
        <f t="shared" ca="1" si="4"/>
        <v>Mr. Customer 2</v>
      </c>
      <c r="F51" s="8" t="str">
        <f t="shared" ca="1" si="5"/>
        <v>Customer 2</v>
      </c>
      <c r="G51" s="9" t="str">
        <f t="shared" ca="1" si="6"/>
        <v>Customer</v>
      </c>
      <c r="H51" s="8" t="str">
        <f t="shared" ca="1" si="7"/>
        <v>2</v>
      </c>
      <c r="I51" s="8" t="str">
        <f t="shared" ca="1" si="8"/>
        <v>Male</v>
      </c>
      <c r="J51" s="8" t="str">
        <f t="shared" ca="1" si="9"/>
        <v>customer 2@gmail.com</v>
      </c>
      <c r="K51" s="8" t="str">
        <f ca="1">INDEX({"Andhra Pradesh","Arunachal Pradesh","Assam","Bihar","Chhattisgarh","Goa","Gujarat","Haryana","Himachal Pradesh","Jharkhand","Karnataka","Kerala","Madhya Pradesh","Maharashtra","Manipur","Meghalaya","Mizoram","Nagaland","Odisha","Punjab","Rajasthan","Sikkim","Tamil Nadu","Telangana","Tripura","Uttar Pradesh"}, RANDBETWEEN(1, 26))</f>
        <v>Madhya Pradesh</v>
      </c>
      <c r="L51" s="8" t="str">
        <f t="shared" ca="1" si="10"/>
        <v>ProductQ</v>
      </c>
      <c r="M51" s="8">
        <f t="shared" ca="1" si="11"/>
        <v>9</v>
      </c>
      <c r="N51" s="8">
        <f t="shared" ca="1" si="12"/>
        <v>83</v>
      </c>
      <c r="O51" s="8">
        <f t="shared" ca="1" si="15"/>
        <v>56</v>
      </c>
      <c r="P51" s="8">
        <f t="shared" ca="1" si="13"/>
        <v>747</v>
      </c>
      <c r="Q51" s="10">
        <f t="shared" ca="1" si="14"/>
        <v>504</v>
      </c>
    </row>
    <row r="52" spans="1:17" x14ac:dyDescent="0.25">
      <c r="A52" s="6">
        <f t="shared" ca="1" si="0"/>
        <v>40073</v>
      </c>
      <c r="B52" s="7">
        <f t="shared" ca="1" si="1"/>
        <v>40074</v>
      </c>
      <c r="C52" s="7">
        <f t="shared" ca="1" si="2"/>
        <v>40078</v>
      </c>
      <c r="D52" s="8" t="str">
        <f t="shared" ca="1" si="3"/>
        <v>On time</v>
      </c>
      <c r="E52" s="8" t="str">
        <f t="shared" ca="1" si="4"/>
        <v>Mrs. Customer 4</v>
      </c>
      <c r="F52" s="8" t="str">
        <f t="shared" ca="1" si="5"/>
        <v>Customer 4</v>
      </c>
      <c r="G52" s="9" t="str">
        <f t="shared" ca="1" si="6"/>
        <v>Customer</v>
      </c>
      <c r="H52" s="8" t="str">
        <f t="shared" ca="1" si="7"/>
        <v>4</v>
      </c>
      <c r="I52" s="8" t="str">
        <f t="shared" ca="1" si="8"/>
        <v>Female</v>
      </c>
      <c r="J52" s="8" t="str">
        <f t="shared" ca="1" si="9"/>
        <v>customer 4@gmail.com</v>
      </c>
      <c r="K52" s="8" t="str">
        <f ca="1">INDEX({"Andhra Pradesh","Arunachal Pradesh","Assam","Bihar","Chhattisgarh","Goa","Gujarat","Haryana","Himachal Pradesh","Jharkhand","Karnataka","Kerala","Madhya Pradesh","Maharashtra","Manipur","Meghalaya","Mizoram","Nagaland","Odisha","Punjab","Rajasthan","Sikkim","Tamil Nadu","Telangana","Tripura","Uttar Pradesh"}, RANDBETWEEN(1, 26))</f>
        <v>Rajasthan</v>
      </c>
      <c r="L52" s="8" t="str">
        <f t="shared" ca="1" si="10"/>
        <v>ProductL</v>
      </c>
      <c r="M52" s="8">
        <f t="shared" ca="1" si="11"/>
        <v>12</v>
      </c>
      <c r="N52" s="8">
        <f t="shared" ca="1" si="12"/>
        <v>51</v>
      </c>
      <c r="O52" s="8">
        <f t="shared" ca="1" si="15"/>
        <v>41</v>
      </c>
      <c r="P52" s="8">
        <f t="shared" ca="1" si="13"/>
        <v>612</v>
      </c>
      <c r="Q52" s="10">
        <f t="shared" ca="1" si="14"/>
        <v>492</v>
      </c>
    </row>
    <row r="53" spans="1:17" x14ac:dyDescent="0.25">
      <c r="A53" s="6">
        <f t="shared" ca="1" si="0"/>
        <v>39979</v>
      </c>
      <c r="B53" s="7">
        <f t="shared" ca="1" si="1"/>
        <v>39982</v>
      </c>
      <c r="C53" s="7">
        <f t="shared" ca="1" si="2"/>
        <v>39985</v>
      </c>
      <c r="D53" s="8" t="str">
        <f t="shared" ca="1" si="3"/>
        <v>On time</v>
      </c>
      <c r="E53" s="8" t="str">
        <f t="shared" ca="1" si="4"/>
        <v>Mr. Customer 43</v>
      </c>
      <c r="F53" s="8" t="str">
        <f t="shared" ca="1" si="5"/>
        <v>Customer 43</v>
      </c>
      <c r="G53" s="9" t="str">
        <f t="shared" ca="1" si="6"/>
        <v>Customer</v>
      </c>
      <c r="H53" s="8" t="str">
        <f t="shared" ca="1" si="7"/>
        <v>43</v>
      </c>
      <c r="I53" s="8" t="str">
        <f t="shared" ca="1" si="8"/>
        <v>Male</v>
      </c>
      <c r="J53" s="8" t="str">
        <f t="shared" ca="1" si="9"/>
        <v>customer 43@gmail.com</v>
      </c>
      <c r="K53" s="8" t="str">
        <f ca="1">INDEX({"Andhra Pradesh","Arunachal Pradesh","Assam","Bihar","Chhattisgarh","Goa","Gujarat","Haryana","Himachal Pradesh","Jharkhand","Karnataka","Kerala","Madhya Pradesh","Maharashtra","Manipur","Meghalaya","Mizoram","Nagaland","Odisha","Punjab","Rajasthan","Sikkim","Tamil Nadu","Telangana","Tripura","Uttar Pradesh"}, RANDBETWEEN(1, 26))</f>
        <v>Gujarat</v>
      </c>
      <c r="L53" s="8" t="str">
        <f t="shared" ca="1" si="10"/>
        <v>ProductM</v>
      </c>
      <c r="M53" s="8">
        <f t="shared" ca="1" si="11"/>
        <v>14</v>
      </c>
      <c r="N53" s="8">
        <f t="shared" ca="1" si="12"/>
        <v>76</v>
      </c>
      <c r="O53" s="8">
        <f t="shared" ca="1" si="15"/>
        <v>49</v>
      </c>
      <c r="P53" s="8">
        <f t="shared" ca="1" si="13"/>
        <v>1064</v>
      </c>
      <c r="Q53" s="10">
        <f t="shared" ca="1" si="14"/>
        <v>686</v>
      </c>
    </row>
    <row r="54" spans="1:17" x14ac:dyDescent="0.25">
      <c r="A54" s="6">
        <f t="shared" ca="1" si="0"/>
        <v>40173</v>
      </c>
      <c r="B54" s="7">
        <f t="shared" ca="1" si="1"/>
        <v>40174</v>
      </c>
      <c r="C54" s="7">
        <f t="shared" ca="1" si="2"/>
        <v>40179</v>
      </c>
      <c r="D54" s="8" t="str">
        <f t="shared" ca="1" si="3"/>
        <v>On time</v>
      </c>
      <c r="E54" s="8" t="str">
        <f t="shared" ca="1" si="4"/>
        <v>Mrs. Customer 18</v>
      </c>
      <c r="F54" s="8" t="str">
        <f t="shared" ca="1" si="5"/>
        <v>Customer 18</v>
      </c>
      <c r="G54" s="9" t="str">
        <f t="shared" ca="1" si="6"/>
        <v>Customer</v>
      </c>
      <c r="H54" s="8" t="str">
        <f t="shared" ca="1" si="7"/>
        <v>18</v>
      </c>
      <c r="I54" s="8" t="str">
        <f t="shared" ca="1" si="8"/>
        <v>Female</v>
      </c>
      <c r="J54" s="8" t="str">
        <f t="shared" ca="1" si="9"/>
        <v>customer 18@gmail.com</v>
      </c>
      <c r="K54" s="8" t="str">
        <f ca="1">INDEX({"Andhra Pradesh","Arunachal Pradesh","Assam","Bihar","Chhattisgarh","Goa","Gujarat","Haryana","Himachal Pradesh","Jharkhand","Karnataka","Kerala","Madhya Pradesh","Maharashtra","Manipur","Meghalaya","Mizoram","Nagaland","Odisha","Punjab","Rajasthan","Sikkim","Tamil Nadu","Telangana","Tripura","Uttar Pradesh"}, RANDBETWEEN(1, 26))</f>
        <v>Andhra Pradesh</v>
      </c>
      <c r="L54" s="8" t="str">
        <f t="shared" ca="1" si="10"/>
        <v>ProductR</v>
      </c>
      <c r="M54" s="8">
        <f t="shared" ca="1" si="11"/>
        <v>5</v>
      </c>
      <c r="N54" s="8">
        <f t="shared" ca="1" si="12"/>
        <v>122</v>
      </c>
      <c r="O54" s="8">
        <f t="shared" ca="1" si="15"/>
        <v>8</v>
      </c>
      <c r="P54" s="8">
        <f t="shared" ca="1" si="13"/>
        <v>610</v>
      </c>
      <c r="Q54" s="10">
        <f t="shared" ca="1" si="14"/>
        <v>40</v>
      </c>
    </row>
    <row r="55" spans="1:17" x14ac:dyDescent="0.25">
      <c r="A55" s="6">
        <f t="shared" ca="1" si="0"/>
        <v>39927</v>
      </c>
      <c r="B55" s="7">
        <f t="shared" ca="1" si="1"/>
        <v>39930</v>
      </c>
      <c r="C55" s="7">
        <f t="shared" ca="1" si="2"/>
        <v>39933</v>
      </c>
      <c r="D55" s="8" t="str">
        <f t="shared" ca="1" si="3"/>
        <v>On time</v>
      </c>
      <c r="E55" s="8" t="str">
        <f t="shared" ca="1" si="4"/>
        <v>Mr. Customer 10</v>
      </c>
      <c r="F55" s="8" t="str">
        <f t="shared" ca="1" si="5"/>
        <v>Customer 10</v>
      </c>
      <c r="G55" s="9" t="str">
        <f t="shared" ca="1" si="6"/>
        <v>Customer</v>
      </c>
      <c r="H55" s="8" t="str">
        <f t="shared" ca="1" si="7"/>
        <v>10</v>
      </c>
      <c r="I55" s="8" t="str">
        <f t="shared" ca="1" si="8"/>
        <v>Male</v>
      </c>
      <c r="J55" s="8" t="str">
        <f t="shared" ca="1" si="9"/>
        <v>customer 10@gmail.com</v>
      </c>
      <c r="K55" s="8" t="str">
        <f ca="1">INDEX({"Andhra Pradesh","Arunachal Pradesh","Assam","Bihar","Chhattisgarh","Goa","Gujarat","Haryana","Himachal Pradesh","Jharkhand","Karnataka","Kerala","Madhya Pradesh","Maharashtra","Manipur","Meghalaya","Mizoram","Nagaland","Odisha","Punjab","Rajasthan","Sikkim","Tamil Nadu","Telangana","Tripura","Uttar Pradesh"}, RANDBETWEEN(1, 26))</f>
        <v>Andhra Pradesh</v>
      </c>
      <c r="L55" s="8" t="str">
        <f t="shared" ca="1" si="10"/>
        <v>ProductR</v>
      </c>
      <c r="M55" s="8">
        <f t="shared" ca="1" si="11"/>
        <v>10</v>
      </c>
      <c r="N55" s="8">
        <f t="shared" ca="1" si="12"/>
        <v>100</v>
      </c>
      <c r="O55" s="8">
        <f t="shared" ca="1" si="15"/>
        <v>60</v>
      </c>
      <c r="P55" s="8">
        <f t="shared" ca="1" si="13"/>
        <v>1000</v>
      </c>
      <c r="Q55" s="10">
        <f t="shared" ca="1" si="14"/>
        <v>600</v>
      </c>
    </row>
    <row r="56" spans="1:17" x14ac:dyDescent="0.25">
      <c r="A56" s="6">
        <f t="shared" ca="1" si="0"/>
        <v>39889</v>
      </c>
      <c r="B56" s="7">
        <f t="shared" ca="1" si="1"/>
        <v>39894</v>
      </c>
      <c r="C56" s="7">
        <f t="shared" ca="1" si="2"/>
        <v>39897</v>
      </c>
      <c r="D56" s="8" t="str">
        <f t="shared" ca="1" si="3"/>
        <v>Delay</v>
      </c>
      <c r="E56" s="8" t="str">
        <f t="shared" ca="1" si="4"/>
        <v>Mrs. Customer 8</v>
      </c>
      <c r="F56" s="8" t="str">
        <f t="shared" ca="1" si="5"/>
        <v>Customer 8</v>
      </c>
      <c r="G56" s="9" t="str">
        <f t="shared" ca="1" si="6"/>
        <v>Customer</v>
      </c>
      <c r="H56" s="8" t="str">
        <f t="shared" ca="1" si="7"/>
        <v>8</v>
      </c>
      <c r="I56" s="8" t="str">
        <f t="shared" ca="1" si="8"/>
        <v>Female</v>
      </c>
      <c r="J56" s="8" t="str">
        <f t="shared" ca="1" si="9"/>
        <v>customer 8@gmail.com</v>
      </c>
      <c r="K56" s="8" t="str">
        <f ca="1">INDEX({"Andhra Pradesh","Arunachal Pradesh","Assam","Bihar","Chhattisgarh","Goa","Gujarat","Haryana","Himachal Pradesh","Jharkhand","Karnataka","Kerala","Madhya Pradesh","Maharashtra","Manipur","Meghalaya","Mizoram","Nagaland","Odisha","Punjab","Rajasthan","Sikkim","Tamil Nadu","Telangana","Tripura","Uttar Pradesh"}, RANDBETWEEN(1, 26))</f>
        <v>Maharashtra</v>
      </c>
      <c r="L56" s="8" t="str">
        <f t="shared" ca="1" si="10"/>
        <v>ProductY</v>
      </c>
      <c r="M56" s="8">
        <f t="shared" ca="1" si="11"/>
        <v>11</v>
      </c>
      <c r="N56" s="8">
        <f t="shared" ca="1" si="12"/>
        <v>83</v>
      </c>
      <c r="O56" s="8">
        <f t="shared" ca="1" si="15"/>
        <v>53</v>
      </c>
      <c r="P56" s="8">
        <f t="shared" ca="1" si="13"/>
        <v>913</v>
      </c>
      <c r="Q56" s="10">
        <f t="shared" ca="1" si="14"/>
        <v>583</v>
      </c>
    </row>
    <row r="57" spans="1:17" x14ac:dyDescent="0.25">
      <c r="A57" s="6">
        <f t="shared" ca="1" si="0"/>
        <v>40002</v>
      </c>
      <c r="B57" s="7">
        <f t="shared" ca="1" si="1"/>
        <v>40009</v>
      </c>
      <c r="C57" s="7">
        <f t="shared" ca="1" si="2"/>
        <v>40014</v>
      </c>
      <c r="D57" s="8" t="str">
        <f t="shared" ca="1" si="3"/>
        <v>Delay</v>
      </c>
      <c r="E57" s="8" t="str">
        <f t="shared" ca="1" si="4"/>
        <v>Mrs. Customer 32</v>
      </c>
      <c r="F57" s="8" t="str">
        <f t="shared" ca="1" si="5"/>
        <v>Customer 32</v>
      </c>
      <c r="G57" s="9" t="str">
        <f t="shared" ca="1" si="6"/>
        <v>Customer</v>
      </c>
      <c r="H57" s="8" t="str">
        <f t="shared" ca="1" si="7"/>
        <v>32</v>
      </c>
      <c r="I57" s="8" t="str">
        <f t="shared" ca="1" si="8"/>
        <v>Female</v>
      </c>
      <c r="J57" s="8" t="str">
        <f t="shared" ca="1" si="9"/>
        <v>customer 32@gmail.com</v>
      </c>
      <c r="K57" s="8" t="str">
        <f ca="1">INDEX({"Andhra Pradesh","Arunachal Pradesh","Assam","Bihar","Chhattisgarh","Goa","Gujarat","Haryana","Himachal Pradesh","Jharkhand","Karnataka","Kerala","Madhya Pradesh","Maharashtra","Manipur","Meghalaya","Mizoram","Nagaland","Odisha","Punjab","Rajasthan","Sikkim","Tamil Nadu","Telangana","Tripura","Uttar Pradesh"}, RANDBETWEEN(1, 26))</f>
        <v>Punjab</v>
      </c>
      <c r="L57" s="8" t="str">
        <f t="shared" ca="1" si="10"/>
        <v>ProductB</v>
      </c>
      <c r="M57" s="8">
        <f t="shared" ca="1" si="11"/>
        <v>10</v>
      </c>
      <c r="N57" s="8">
        <f t="shared" ca="1" si="12"/>
        <v>91</v>
      </c>
      <c r="O57" s="8">
        <f t="shared" ca="1" si="15"/>
        <v>7</v>
      </c>
      <c r="P57" s="8">
        <f t="shared" ca="1" si="13"/>
        <v>910</v>
      </c>
      <c r="Q57" s="10">
        <f t="shared" ca="1" si="14"/>
        <v>70</v>
      </c>
    </row>
    <row r="58" spans="1:17" x14ac:dyDescent="0.25">
      <c r="A58" s="6">
        <f t="shared" ca="1" si="0"/>
        <v>39990</v>
      </c>
      <c r="B58" s="7">
        <f t="shared" ca="1" si="1"/>
        <v>39993</v>
      </c>
      <c r="C58" s="7">
        <f t="shared" ca="1" si="2"/>
        <v>39997</v>
      </c>
      <c r="D58" s="8" t="str">
        <f t="shared" ca="1" si="3"/>
        <v>On time</v>
      </c>
      <c r="E58" s="8" t="str">
        <f t="shared" ca="1" si="4"/>
        <v>Mrs. Customer 26</v>
      </c>
      <c r="F58" s="8" t="str">
        <f t="shared" ca="1" si="5"/>
        <v>Customer 26</v>
      </c>
      <c r="G58" s="9" t="str">
        <f t="shared" ca="1" si="6"/>
        <v>Customer</v>
      </c>
      <c r="H58" s="8" t="str">
        <f t="shared" ca="1" si="7"/>
        <v>26</v>
      </c>
      <c r="I58" s="8" t="str">
        <f t="shared" ca="1" si="8"/>
        <v>Female</v>
      </c>
      <c r="J58" s="8" t="str">
        <f t="shared" ca="1" si="9"/>
        <v>customer 26@gmail.com</v>
      </c>
      <c r="K58" s="8" t="str">
        <f ca="1">INDEX({"Andhra Pradesh","Arunachal Pradesh","Assam","Bihar","Chhattisgarh","Goa","Gujarat","Haryana","Himachal Pradesh","Jharkhand","Karnataka","Kerala","Madhya Pradesh","Maharashtra","Manipur","Meghalaya","Mizoram","Nagaland","Odisha","Punjab","Rajasthan","Sikkim","Tamil Nadu","Telangana","Tripura","Uttar Pradesh"}, RANDBETWEEN(1, 26))</f>
        <v>Tripura</v>
      </c>
      <c r="L58" s="8" t="str">
        <f t="shared" ca="1" si="10"/>
        <v>ProductM</v>
      </c>
      <c r="M58" s="8">
        <f t="shared" ca="1" si="11"/>
        <v>3</v>
      </c>
      <c r="N58" s="8">
        <f t="shared" ca="1" si="12"/>
        <v>123</v>
      </c>
      <c r="O58" s="8">
        <f t="shared" ca="1" si="15"/>
        <v>44</v>
      </c>
      <c r="P58" s="8">
        <f t="shared" ca="1" si="13"/>
        <v>369</v>
      </c>
      <c r="Q58" s="10">
        <f t="shared" ca="1" si="14"/>
        <v>132</v>
      </c>
    </row>
    <row r="59" spans="1:17" x14ac:dyDescent="0.25">
      <c r="A59" s="6">
        <f t="shared" ca="1" si="0"/>
        <v>39864</v>
      </c>
      <c r="B59" s="7">
        <f t="shared" ca="1" si="1"/>
        <v>39870</v>
      </c>
      <c r="C59" s="7">
        <f t="shared" ca="1" si="2"/>
        <v>39873</v>
      </c>
      <c r="D59" s="8" t="str">
        <f t="shared" ca="1" si="3"/>
        <v>Delay</v>
      </c>
      <c r="E59" s="8" t="str">
        <f t="shared" ca="1" si="4"/>
        <v>Mr. Customer 41</v>
      </c>
      <c r="F59" s="8" t="str">
        <f t="shared" ca="1" si="5"/>
        <v>Customer 41</v>
      </c>
      <c r="G59" s="9" t="str">
        <f t="shared" ca="1" si="6"/>
        <v>Customer</v>
      </c>
      <c r="H59" s="8" t="str">
        <f t="shared" ca="1" si="7"/>
        <v>41</v>
      </c>
      <c r="I59" s="8" t="str">
        <f t="shared" ca="1" si="8"/>
        <v>Male</v>
      </c>
      <c r="J59" s="8" t="str">
        <f t="shared" ca="1" si="9"/>
        <v>customer 41@gmail.com</v>
      </c>
      <c r="K59" s="8" t="str">
        <f ca="1">INDEX({"Andhra Pradesh","Arunachal Pradesh","Assam","Bihar","Chhattisgarh","Goa","Gujarat","Haryana","Himachal Pradesh","Jharkhand","Karnataka","Kerala","Madhya Pradesh","Maharashtra","Manipur","Meghalaya","Mizoram","Nagaland","Odisha","Punjab","Rajasthan","Sikkim","Tamil Nadu","Telangana","Tripura","Uttar Pradesh"}, RANDBETWEEN(1, 26))</f>
        <v>Sikkim</v>
      </c>
      <c r="L59" s="8" t="str">
        <f t="shared" ca="1" si="10"/>
        <v>ProductI</v>
      </c>
      <c r="M59" s="8">
        <f t="shared" ca="1" si="11"/>
        <v>15</v>
      </c>
      <c r="N59" s="8">
        <f t="shared" ca="1" si="12"/>
        <v>43</v>
      </c>
      <c r="O59" s="8">
        <f t="shared" ca="1" si="15"/>
        <v>43</v>
      </c>
      <c r="P59" s="8">
        <f t="shared" ca="1" si="13"/>
        <v>645</v>
      </c>
      <c r="Q59" s="10">
        <f t="shared" ca="1" si="14"/>
        <v>645</v>
      </c>
    </row>
    <row r="60" spans="1:17" x14ac:dyDescent="0.25">
      <c r="A60" s="6">
        <f t="shared" ca="1" si="0"/>
        <v>39888</v>
      </c>
      <c r="B60" s="7">
        <f t="shared" ca="1" si="1"/>
        <v>39890</v>
      </c>
      <c r="C60" s="7">
        <f t="shared" ca="1" si="2"/>
        <v>39893</v>
      </c>
      <c r="D60" s="8" t="str">
        <f t="shared" ca="1" si="3"/>
        <v>On time</v>
      </c>
      <c r="E60" s="8" t="str">
        <f t="shared" ca="1" si="4"/>
        <v>Mrs. Customer 45</v>
      </c>
      <c r="F60" s="8" t="str">
        <f t="shared" ca="1" si="5"/>
        <v>Customer 45</v>
      </c>
      <c r="G60" s="9" t="str">
        <f t="shared" ca="1" si="6"/>
        <v>Customer</v>
      </c>
      <c r="H60" s="8" t="str">
        <f t="shared" ca="1" si="7"/>
        <v>45</v>
      </c>
      <c r="I60" s="8" t="str">
        <f t="shared" ca="1" si="8"/>
        <v>Female</v>
      </c>
      <c r="J60" s="8" t="str">
        <f t="shared" ca="1" si="9"/>
        <v>customer 45@gmail.com</v>
      </c>
      <c r="K60" s="8" t="str">
        <f ca="1">INDEX({"Andhra Pradesh","Arunachal Pradesh","Assam","Bihar","Chhattisgarh","Goa","Gujarat","Haryana","Himachal Pradesh","Jharkhand","Karnataka","Kerala","Madhya Pradesh","Maharashtra","Manipur","Meghalaya","Mizoram","Nagaland","Odisha","Punjab","Rajasthan","Sikkim","Tamil Nadu","Telangana","Tripura","Uttar Pradesh"}, RANDBETWEEN(1, 26))</f>
        <v>Andhra Pradesh</v>
      </c>
      <c r="L60" s="8" t="str">
        <f t="shared" ca="1" si="10"/>
        <v>ProductV</v>
      </c>
      <c r="M60" s="8">
        <f t="shared" ca="1" si="11"/>
        <v>13</v>
      </c>
      <c r="N60" s="8">
        <f t="shared" ca="1" si="12"/>
        <v>76</v>
      </c>
      <c r="O60" s="8">
        <f t="shared" ca="1" si="15"/>
        <v>28</v>
      </c>
      <c r="P60" s="8">
        <f t="shared" ca="1" si="13"/>
        <v>988</v>
      </c>
      <c r="Q60" s="10">
        <f t="shared" ca="1" si="14"/>
        <v>364</v>
      </c>
    </row>
    <row r="61" spans="1:17" x14ac:dyDescent="0.25">
      <c r="A61" s="6">
        <f t="shared" ca="1" si="0"/>
        <v>39969</v>
      </c>
      <c r="B61" s="7">
        <f t="shared" ca="1" si="1"/>
        <v>39970</v>
      </c>
      <c r="C61" s="7">
        <f t="shared" ca="1" si="2"/>
        <v>39973</v>
      </c>
      <c r="D61" s="8" t="str">
        <f t="shared" ca="1" si="3"/>
        <v>On time</v>
      </c>
      <c r="E61" s="8" t="str">
        <f t="shared" ca="1" si="4"/>
        <v>Mr. Customer 3</v>
      </c>
      <c r="F61" s="8" t="str">
        <f t="shared" ca="1" si="5"/>
        <v>Customer 3</v>
      </c>
      <c r="G61" s="9" t="str">
        <f t="shared" ca="1" si="6"/>
        <v>Customer</v>
      </c>
      <c r="H61" s="8" t="str">
        <f t="shared" ca="1" si="7"/>
        <v>3</v>
      </c>
      <c r="I61" s="8" t="str">
        <f t="shared" ca="1" si="8"/>
        <v>Male</v>
      </c>
      <c r="J61" s="8" t="str">
        <f t="shared" ca="1" si="9"/>
        <v>customer 3@gmail.com</v>
      </c>
      <c r="K61" s="8" t="str">
        <f ca="1">INDEX({"Andhra Pradesh","Arunachal Pradesh","Assam","Bihar","Chhattisgarh","Goa","Gujarat","Haryana","Himachal Pradesh","Jharkhand","Karnataka","Kerala","Madhya Pradesh","Maharashtra","Manipur","Meghalaya","Mizoram","Nagaland","Odisha","Punjab","Rajasthan","Sikkim","Tamil Nadu","Telangana","Tripura","Uttar Pradesh"}, RANDBETWEEN(1, 26))</f>
        <v>Nagaland</v>
      </c>
      <c r="L61" s="8" t="str">
        <f t="shared" ca="1" si="10"/>
        <v>ProductP</v>
      </c>
      <c r="M61" s="8">
        <f t="shared" ca="1" si="11"/>
        <v>4</v>
      </c>
      <c r="N61" s="8">
        <f t="shared" ca="1" si="12"/>
        <v>129</v>
      </c>
      <c r="O61" s="8">
        <f t="shared" ca="1" si="15"/>
        <v>79</v>
      </c>
      <c r="P61" s="8">
        <f t="shared" ca="1" si="13"/>
        <v>516</v>
      </c>
      <c r="Q61" s="10">
        <f t="shared" ca="1" si="14"/>
        <v>316</v>
      </c>
    </row>
    <row r="62" spans="1:17" x14ac:dyDescent="0.25">
      <c r="A62" s="6">
        <f t="shared" ca="1" si="0"/>
        <v>40114</v>
      </c>
      <c r="B62" s="7">
        <f t="shared" ca="1" si="1"/>
        <v>40119</v>
      </c>
      <c r="C62" s="7">
        <f t="shared" ca="1" si="2"/>
        <v>40122</v>
      </c>
      <c r="D62" s="8" t="str">
        <f t="shared" ca="1" si="3"/>
        <v>Delay</v>
      </c>
      <c r="E62" s="8" t="str">
        <f t="shared" ca="1" si="4"/>
        <v>Mrs. Customer 16</v>
      </c>
      <c r="F62" s="8" t="str">
        <f t="shared" ca="1" si="5"/>
        <v>Customer 16</v>
      </c>
      <c r="G62" s="9" t="str">
        <f t="shared" ca="1" si="6"/>
        <v>Customer</v>
      </c>
      <c r="H62" s="8" t="str">
        <f t="shared" ca="1" si="7"/>
        <v>16</v>
      </c>
      <c r="I62" s="8" t="str">
        <f t="shared" ca="1" si="8"/>
        <v>Female</v>
      </c>
      <c r="J62" s="8" t="str">
        <f t="shared" ca="1" si="9"/>
        <v>customer 16@gmail.com</v>
      </c>
      <c r="K62" s="8" t="str">
        <f ca="1">INDEX({"Andhra Pradesh","Arunachal Pradesh","Assam","Bihar","Chhattisgarh","Goa","Gujarat","Haryana","Himachal Pradesh","Jharkhand","Karnataka","Kerala","Madhya Pradesh","Maharashtra","Manipur","Meghalaya","Mizoram","Nagaland","Odisha","Punjab","Rajasthan","Sikkim","Tamil Nadu","Telangana","Tripura","Uttar Pradesh"}, RANDBETWEEN(1, 26))</f>
        <v>Karnataka</v>
      </c>
      <c r="L62" s="8" t="str">
        <f t="shared" ca="1" si="10"/>
        <v>ProductY</v>
      </c>
      <c r="M62" s="8">
        <f t="shared" ca="1" si="11"/>
        <v>11</v>
      </c>
      <c r="N62" s="8">
        <f t="shared" ca="1" si="12"/>
        <v>76</v>
      </c>
      <c r="O62" s="8">
        <f t="shared" ca="1" si="15"/>
        <v>69</v>
      </c>
      <c r="P62" s="8">
        <f t="shared" ca="1" si="13"/>
        <v>836</v>
      </c>
      <c r="Q62" s="10">
        <f t="shared" ca="1" si="14"/>
        <v>759</v>
      </c>
    </row>
    <row r="63" spans="1:17" x14ac:dyDescent="0.25">
      <c r="A63" s="6">
        <f ca="1">DATE(2009,(RANDBETWEEN(1,12)),RANDBETWEEN(1,31))</f>
        <v>39934</v>
      </c>
      <c r="B63" s="7">
        <f t="shared" ca="1" si="1"/>
        <v>39937</v>
      </c>
      <c r="C63" s="7">
        <f t="shared" ca="1" si="2"/>
        <v>39940</v>
      </c>
      <c r="D63" s="8" t="str">
        <f t="shared" ca="1" si="3"/>
        <v>On time</v>
      </c>
      <c r="E63" s="8" t="str">
        <f t="shared" ca="1" si="4"/>
        <v>Mrs. Customer 26</v>
      </c>
      <c r="F63" s="8" t="str">
        <f t="shared" ca="1" si="5"/>
        <v>Customer 26</v>
      </c>
      <c r="G63" s="9" t="str">
        <f t="shared" ca="1" si="6"/>
        <v>Customer</v>
      </c>
      <c r="H63" s="8" t="str">
        <f t="shared" ca="1" si="7"/>
        <v>26</v>
      </c>
      <c r="I63" s="8" t="str">
        <f t="shared" ca="1" si="8"/>
        <v>Female</v>
      </c>
      <c r="J63" s="8" t="str">
        <f t="shared" ca="1" si="9"/>
        <v>customer 26@gmail.com</v>
      </c>
      <c r="K63" s="8" t="str">
        <f ca="1">INDEX({"Andhra Pradesh","Arunachal Pradesh","Assam","Bihar","Chhattisgarh","Goa","Gujarat","Haryana","Himachal Pradesh","Jharkhand","Karnataka","Kerala","Madhya Pradesh","Maharashtra","Manipur","Meghalaya","Mizoram","Nagaland","Odisha","Punjab","Rajasthan","Sikkim","Tamil Nadu","Telangana","Tripura","Uttar Pradesh"}, RANDBETWEEN(1, 26))</f>
        <v>Andhra Pradesh</v>
      </c>
      <c r="L63" s="8" t="str">
        <f t="shared" ca="1" si="10"/>
        <v>ProductE</v>
      </c>
      <c r="M63" s="8">
        <f t="shared" ca="1" si="11"/>
        <v>4</v>
      </c>
      <c r="N63" s="8">
        <f t="shared" ca="1" si="12"/>
        <v>140</v>
      </c>
      <c r="O63" s="8">
        <f t="shared" ca="1" si="15"/>
        <v>98</v>
      </c>
      <c r="P63" s="8">
        <f t="shared" ca="1" si="13"/>
        <v>560</v>
      </c>
      <c r="Q63" s="10">
        <f t="shared" ca="1" si="14"/>
        <v>392</v>
      </c>
    </row>
    <row r="64" spans="1:17" x14ac:dyDescent="0.25">
      <c r="A64" s="6">
        <f t="shared" ca="1" si="0"/>
        <v>39890</v>
      </c>
      <c r="B64" s="7">
        <f t="shared" ca="1" si="1"/>
        <v>39892</v>
      </c>
      <c r="C64" s="7">
        <f t="shared" ca="1" si="2"/>
        <v>39896</v>
      </c>
      <c r="D64" s="8" t="str">
        <f t="shared" ca="1" si="3"/>
        <v>On time</v>
      </c>
      <c r="E64" s="8" t="str">
        <f t="shared" ca="1" si="4"/>
        <v>Mrs. Customer 43</v>
      </c>
      <c r="F64" s="8" t="str">
        <f t="shared" ca="1" si="5"/>
        <v>Customer 43</v>
      </c>
      <c r="G64" s="9" t="str">
        <f t="shared" ca="1" si="6"/>
        <v>Customer</v>
      </c>
      <c r="H64" s="8" t="str">
        <f t="shared" ca="1" si="7"/>
        <v>43</v>
      </c>
      <c r="I64" s="8" t="str">
        <f t="shared" ca="1" si="8"/>
        <v>Female</v>
      </c>
      <c r="J64" s="8" t="str">
        <f t="shared" ca="1" si="9"/>
        <v>customer 43@gmail.com</v>
      </c>
      <c r="K64" s="8" t="str">
        <f ca="1">INDEX({"Andhra Pradesh","Arunachal Pradesh","Assam","Bihar","Chhattisgarh","Goa","Gujarat","Haryana","Himachal Pradesh","Jharkhand","Karnataka","Kerala","Madhya Pradesh","Maharashtra","Manipur","Meghalaya","Mizoram","Nagaland","Odisha","Punjab","Rajasthan","Sikkim","Tamil Nadu","Telangana","Tripura","Uttar Pradesh"}, RANDBETWEEN(1, 26))</f>
        <v>Punjab</v>
      </c>
      <c r="L64" s="8" t="str">
        <f t="shared" ca="1" si="10"/>
        <v>ProductK</v>
      </c>
      <c r="M64" s="8">
        <f t="shared" ca="1" si="11"/>
        <v>19</v>
      </c>
      <c r="N64" s="8">
        <f t="shared" ca="1" si="12"/>
        <v>9</v>
      </c>
      <c r="O64" s="8">
        <f t="shared" ca="1" si="15"/>
        <v>1</v>
      </c>
      <c r="P64" s="8">
        <f t="shared" ca="1" si="13"/>
        <v>171</v>
      </c>
      <c r="Q64" s="10">
        <f t="shared" ca="1" si="14"/>
        <v>19</v>
      </c>
    </row>
    <row r="65" spans="1:17" x14ac:dyDescent="0.25">
      <c r="A65" s="6">
        <f t="shared" ca="1" si="0"/>
        <v>39969</v>
      </c>
      <c r="B65" s="7">
        <f t="shared" ca="1" si="1"/>
        <v>39976</v>
      </c>
      <c r="C65" s="7">
        <f t="shared" ca="1" si="2"/>
        <v>39979</v>
      </c>
      <c r="D65" s="8" t="str">
        <f t="shared" ca="1" si="3"/>
        <v>Delay</v>
      </c>
      <c r="E65" s="8" t="str">
        <f t="shared" ca="1" si="4"/>
        <v>Mr. Customer 31</v>
      </c>
      <c r="F65" s="8" t="str">
        <f t="shared" ca="1" si="5"/>
        <v>Customer 31</v>
      </c>
      <c r="G65" s="9" t="str">
        <f t="shared" ca="1" si="6"/>
        <v>Customer</v>
      </c>
      <c r="H65" s="8" t="str">
        <f t="shared" ca="1" si="7"/>
        <v>31</v>
      </c>
      <c r="I65" s="8" t="str">
        <f t="shared" ca="1" si="8"/>
        <v>Male</v>
      </c>
      <c r="J65" s="8" t="str">
        <f t="shared" ca="1" si="9"/>
        <v>customer 31@gmail.com</v>
      </c>
      <c r="K65" s="8" t="str">
        <f ca="1">INDEX({"Andhra Pradesh","Arunachal Pradesh","Assam","Bihar","Chhattisgarh","Goa","Gujarat","Haryana","Himachal Pradesh","Jharkhand","Karnataka","Kerala","Madhya Pradesh","Maharashtra","Manipur","Meghalaya","Mizoram","Nagaland","Odisha","Punjab","Rajasthan","Sikkim","Tamil Nadu","Telangana","Tripura","Uttar Pradesh"}, RANDBETWEEN(1, 26))</f>
        <v>Mizoram</v>
      </c>
      <c r="L65" s="8" t="str">
        <f t="shared" ca="1" si="10"/>
        <v>ProductZ</v>
      </c>
      <c r="M65" s="8">
        <f t="shared" ca="1" si="11"/>
        <v>6</v>
      </c>
      <c r="N65" s="8">
        <f t="shared" ca="1" si="12"/>
        <v>51</v>
      </c>
      <c r="O65" s="8">
        <f t="shared" ca="1" si="15"/>
        <v>28</v>
      </c>
      <c r="P65" s="8">
        <f t="shared" ca="1" si="13"/>
        <v>306</v>
      </c>
      <c r="Q65" s="10">
        <f t="shared" ca="1" si="14"/>
        <v>168</v>
      </c>
    </row>
    <row r="66" spans="1:17" x14ac:dyDescent="0.25">
      <c r="A66" s="6">
        <f t="shared" ca="1" si="0"/>
        <v>39995</v>
      </c>
      <c r="B66" s="7">
        <f t="shared" ca="1" si="1"/>
        <v>40001</v>
      </c>
      <c r="C66" s="7">
        <f t="shared" ca="1" si="2"/>
        <v>40005</v>
      </c>
      <c r="D66" s="8" t="str">
        <f t="shared" ca="1" si="3"/>
        <v>Delay</v>
      </c>
      <c r="E66" s="8" t="str">
        <f t="shared" ca="1" si="4"/>
        <v>Mr. Customer 16</v>
      </c>
      <c r="F66" s="8" t="str">
        <f t="shared" ca="1" si="5"/>
        <v>Customer 16</v>
      </c>
      <c r="G66" s="9" t="str">
        <f t="shared" ca="1" si="6"/>
        <v>Customer</v>
      </c>
      <c r="H66" s="8" t="str">
        <f t="shared" ca="1" si="7"/>
        <v>16</v>
      </c>
      <c r="I66" s="8" t="str">
        <f t="shared" ca="1" si="8"/>
        <v>Male</v>
      </c>
      <c r="J66" s="8" t="str">
        <f t="shared" ca="1" si="9"/>
        <v>customer 16@gmail.com</v>
      </c>
      <c r="K66" s="8" t="str">
        <f ca="1">INDEX({"Andhra Pradesh","Arunachal Pradesh","Assam","Bihar","Chhattisgarh","Goa","Gujarat","Haryana","Himachal Pradesh","Jharkhand","Karnataka","Kerala","Madhya Pradesh","Maharashtra","Manipur","Meghalaya","Mizoram","Nagaland","Odisha","Punjab","Rajasthan","Sikkim","Tamil Nadu","Telangana","Tripura","Uttar Pradesh"}, RANDBETWEEN(1, 26))</f>
        <v>Chhattisgarh</v>
      </c>
      <c r="L66" s="8" t="str">
        <f t="shared" ca="1" si="10"/>
        <v>ProductQ</v>
      </c>
      <c r="M66" s="8">
        <f t="shared" ca="1" si="11"/>
        <v>1</v>
      </c>
      <c r="N66" s="8">
        <f t="shared" ca="1" si="12"/>
        <v>104</v>
      </c>
      <c r="O66" s="8">
        <f t="shared" ca="1" si="15"/>
        <v>28</v>
      </c>
      <c r="P66" s="8">
        <f t="shared" ca="1" si="13"/>
        <v>104</v>
      </c>
      <c r="Q66" s="10">
        <f t="shared" ca="1" si="14"/>
        <v>28</v>
      </c>
    </row>
    <row r="67" spans="1:17" x14ac:dyDescent="0.25">
      <c r="A67" s="6">
        <f t="shared" ca="1" si="0"/>
        <v>40110</v>
      </c>
      <c r="B67" s="7">
        <f t="shared" ca="1" si="1"/>
        <v>40112</v>
      </c>
      <c r="C67" s="7">
        <f t="shared" ca="1" si="2"/>
        <v>40115</v>
      </c>
      <c r="D67" s="8" t="str">
        <f t="shared" ca="1" si="3"/>
        <v>On time</v>
      </c>
      <c r="E67" s="8" t="str">
        <f t="shared" ca="1" si="4"/>
        <v>Mr. Customer 40</v>
      </c>
      <c r="F67" s="8" t="str">
        <f t="shared" ca="1" si="5"/>
        <v>Customer 40</v>
      </c>
      <c r="G67" s="9" t="str">
        <f t="shared" ca="1" si="6"/>
        <v>Customer</v>
      </c>
      <c r="H67" s="8" t="str">
        <f t="shared" ca="1" si="7"/>
        <v>40</v>
      </c>
      <c r="I67" s="8" t="str">
        <f t="shared" ca="1" si="8"/>
        <v>Male</v>
      </c>
      <c r="J67" s="8" t="str">
        <f t="shared" ca="1" si="9"/>
        <v>customer 40@gmail.com</v>
      </c>
      <c r="K67" s="8" t="str">
        <f ca="1">INDEX({"Andhra Pradesh","Arunachal Pradesh","Assam","Bihar","Chhattisgarh","Goa","Gujarat","Haryana","Himachal Pradesh","Jharkhand","Karnataka","Kerala","Madhya Pradesh","Maharashtra","Manipur","Meghalaya","Mizoram","Nagaland","Odisha","Punjab","Rajasthan","Sikkim","Tamil Nadu","Telangana","Tripura","Uttar Pradesh"}, RANDBETWEEN(1, 26))</f>
        <v>Haryana</v>
      </c>
      <c r="L67" s="8" t="str">
        <f t="shared" ca="1" si="10"/>
        <v>ProductB</v>
      </c>
      <c r="M67" s="8">
        <f t="shared" ca="1" si="11"/>
        <v>1</v>
      </c>
      <c r="N67" s="8">
        <f t="shared" ca="1" si="12"/>
        <v>114</v>
      </c>
      <c r="O67" s="8">
        <f t="shared" ca="1" si="15"/>
        <v>8</v>
      </c>
      <c r="P67" s="8">
        <f t="shared" ca="1" si="13"/>
        <v>114</v>
      </c>
      <c r="Q67" s="10">
        <f t="shared" ca="1" si="14"/>
        <v>8</v>
      </c>
    </row>
    <row r="68" spans="1:17" x14ac:dyDescent="0.25">
      <c r="A68" s="6">
        <f t="shared" ca="1" si="0"/>
        <v>40064</v>
      </c>
      <c r="B68" s="7">
        <f t="shared" ca="1" si="1"/>
        <v>40071</v>
      </c>
      <c r="C68" s="7">
        <f t="shared" ca="1" si="2"/>
        <v>40074</v>
      </c>
      <c r="D68" s="8" t="str">
        <f t="shared" ca="1" si="3"/>
        <v>Delay</v>
      </c>
      <c r="E68" s="8" t="str">
        <f t="shared" ca="1" si="4"/>
        <v>Mr. Customer 7</v>
      </c>
      <c r="F68" s="8" t="str">
        <f t="shared" ca="1" si="5"/>
        <v>Customer 7</v>
      </c>
      <c r="G68" s="9" t="str">
        <f t="shared" ca="1" si="6"/>
        <v>Customer</v>
      </c>
      <c r="H68" s="8" t="str">
        <f t="shared" ca="1" si="7"/>
        <v>7</v>
      </c>
      <c r="I68" s="8" t="str">
        <f t="shared" ca="1" si="8"/>
        <v>Male</v>
      </c>
      <c r="J68" s="8" t="str">
        <f t="shared" ca="1" si="9"/>
        <v>customer 7@gmail.com</v>
      </c>
      <c r="K68" s="8" t="str">
        <f ca="1">INDEX({"Andhra Pradesh","Arunachal Pradesh","Assam","Bihar","Chhattisgarh","Goa","Gujarat","Haryana","Himachal Pradesh","Jharkhand","Karnataka","Kerala","Madhya Pradesh","Maharashtra","Manipur","Meghalaya","Mizoram","Nagaland","Odisha","Punjab","Rajasthan","Sikkim","Tamil Nadu","Telangana","Tripura","Uttar Pradesh"}, RANDBETWEEN(1, 26))</f>
        <v>Gujarat</v>
      </c>
      <c r="L68" s="8" t="str">
        <f t="shared" ca="1" si="10"/>
        <v>ProductU</v>
      </c>
      <c r="M68" s="8">
        <f t="shared" ca="1" si="11"/>
        <v>14</v>
      </c>
      <c r="N68" s="8">
        <f t="shared" ca="1" si="12"/>
        <v>99</v>
      </c>
      <c r="O68" s="8">
        <f t="shared" ca="1" si="15"/>
        <v>29</v>
      </c>
      <c r="P68" s="8">
        <f t="shared" ca="1" si="13"/>
        <v>1386</v>
      </c>
      <c r="Q68" s="10">
        <f t="shared" ca="1" si="14"/>
        <v>406</v>
      </c>
    </row>
    <row r="69" spans="1:17" x14ac:dyDescent="0.25">
      <c r="A69" s="6">
        <f t="shared" ref="A69:A102" ca="1" si="16">DATE(2009,(RANDBETWEEN(1,12)),RANDBETWEEN(1,31))</f>
        <v>39994</v>
      </c>
      <c r="B69" s="7">
        <f t="shared" ref="B69:B102" ca="1" si="17">A69+RANDBETWEEN(1,7)</f>
        <v>39998</v>
      </c>
      <c r="C69" s="7">
        <f t="shared" ref="C69:C102" ca="1" si="18">B69+RANDBETWEEN(3,5)</f>
        <v>40001</v>
      </c>
      <c r="D69" s="8" t="str">
        <f t="shared" ref="D69:D102" ca="1" si="19">IF(B69 - A69 &gt; 3, "Delay", "On time")</f>
        <v>Delay</v>
      </c>
      <c r="E69" s="8" t="str">
        <f t="shared" ref="E69:E102" ca="1" si="20">IF(RANDBETWEEN(0,1)=0, "Mr.", "Mrs.") &amp; " Customer " &amp; RANDBETWEEN(1,50)</f>
        <v>Mrs. Customer 39</v>
      </c>
      <c r="F69" s="8" t="str">
        <f t="shared" ref="F69:F102" ca="1" si="21">TRIM(MID(E69, SEARCH(" ", E69) + 1, LEN(E69)))</f>
        <v>Customer 39</v>
      </c>
      <c r="G69" s="9" t="str">
        <f t="shared" ref="G69:G102" ca="1" si="22">LEFT(F69, SEARCH(" ", F69) - 1)</f>
        <v>Customer</v>
      </c>
      <c r="H69" s="8" t="str">
        <f t="shared" ref="H69:H102" ca="1" si="23">MID(F69, SEARCH(" ", F69) + 1, LEN(F69))</f>
        <v>39</v>
      </c>
      <c r="I69" s="8" t="str">
        <f t="shared" ref="I69:I102" ca="1" si="24">IF(LEFT(E69, 3) = "Mr.", "Male", IF(LEFT(E69, 4) = "Mrs.", "Female", ""))</f>
        <v>Female</v>
      </c>
      <c r="J69" s="8" t="str">
        <f t="shared" ref="J69:J102" ca="1" si="25">LOWER(SUBSTITUTE(SUBSTITUTE(E69, "Mr. ", ""), "Mrs. ", "") &amp; "@gmail.com")</f>
        <v>customer 39@gmail.com</v>
      </c>
      <c r="K69" s="8" t="str">
        <f ca="1">INDEX({"Andhra Pradesh","Arunachal Pradesh","Assam","Bihar","Chhattisgarh","Goa","Gujarat","Haryana","Himachal Pradesh","Jharkhand","Karnataka","Kerala","Madhya Pradesh","Maharashtra","Manipur","Meghalaya","Mizoram","Nagaland","Odisha","Punjab","Rajasthan","Sikkim","Tamil Nadu","Telangana","Tripura","Uttar Pradesh"}, RANDBETWEEN(1, 26))</f>
        <v>Mizoram</v>
      </c>
      <c r="L69" s="8" t="str">
        <f t="shared" ref="L69:L102" ca="1" si="26">"Product" &amp; CHAR(RANDBETWEEN(65, 90))</f>
        <v>ProductT</v>
      </c>
      <c r="M69" s="8">
        <f t="shared" ref="M69:M102" ca="1" si="27">IF(N69 &lt; 50, RANDBETWEEN(10, 20), IF(N69 &lt;= 100, RANDBETWEEN(5, 15), RANDBETWEEN(1, 5)))</f>
        <v>8</v>
      </c>
      <c r="N69" s="8">
        <f t="shared" ref="N69:N102" ca="1" si="28">RANDBETWEEN(5.69,149.99)</f>
        <v>97</v>
      </c>
      <c r="O69" s="8">
        <f t="shared" ref="O69:O102" ca="1" si="29">RANDBETWEEN(0, N69)</f>
        <v>69</v>
      </c>
      <c r="P69" s="8">
        <f t="shared" ref="P69:P102" ca="1" si="30">N69*M69</f>
        <v>776</v>
      </c>
      <c r="Q69" s="10">
        <f t="shared" ref="Q69:Q102" ca="1" si="31">O69*M69</f>
        <v>552</v>
      </c>
    </row>
    <row r="70" spans="1:17" x14ac:dyDescent="0.25">
      <c r="A70" s="6">
        <f t="shared" ca="1" si="16"/>
        <v>39886</v>
      </c>
      <c r="B70" s="7">
        <f t="shared" ca="1" si="17"/>
        <v>39893</v>
      </c>
      <c r="C70" s="7">
        <f t="shared" ca="1" si="18"/>
        <v>39896</v>
      </c>
      <c r="D70" s="8" t="str">
        <f t="shared" ca="1" si="19"/>
        <v>Delay</v>
      </c>
      <c r="E70" s="8" t="str">
        <f t="shared" ca="1" si="20"/>
        <v>Mrs. Customer 4</v>
      </c>
      <c r="F70" s="8" t="str">
        <f t="shared" ca="1" si="21"/>
        <v>Customer 4</v>
      </c>
      <c r="G70" s="9" t="str">
        <f t="shared" ca="1" si="22"/>
        <v>Customer</v>
      </c>
      <c r="H70" s="8" t="str">
        <f t="shared" ca="1" si="23"/>
        <v>4</v>
      </c>
      <c r="I70" s="8" t="str">
        <f t="shared" ca="1" si="24"/>
        <v>Female</v>
      </c>
      <c r="J70" s="8" t="str">
        <f t="shared" ca="1" si="25"/>
        <v>customer 4@gmail.com</v>
      </c>
      <c r="K70" s="8" t="str">
        <f ca="1">INDEX({"Andhra Pradesh","Arunachal Pradesh","Assam","Bihar","Chhattisgarh","Goa","Gujarat","Haryana","Himachal Pradesh","Jharkhand","Karnataka","Kerala","Madhya Pradesh","Maharashtra","Manipur","Meghalaya","Mizoram","Nagaland","Odisha","Punjab","Rajasthan","Sikkim","Tamil Nadu","Telangana","Tripura","Uttar Pradesh"}, RANDBETWEEN(1, 26))</f>
        <v>Uttar Pradesh</v>
      </c>
      <c r="L70" s="8" t="str">
        <f t="shared" ca="1" si="26"/>
        <v>ProductA</v>
      </c>
      <c r="M70" s="8">
        <f t="shared" ca="1" si="27"/>
        <v>20</v>
      </c>
      <c r="N70" s="8">
        <f t="shared" ca="1" si="28"/>
        <v>42</v>
      </c>
      <c r="O70" s="8">
        <f t="shared" ca="1" si="29"/>
        <v>2</v>
      </c>
      <c r="P70" s="8">
        <f t="shared" ca="1" si="30"/>
        <v>840</v>
      </c>
      <c r="Q70" s="10">
        <f t="shared" ca="1" si="31"/>
        <v>40</v>
      </c>
    </row>
    <row r="71" spans="1:17" x14ac:dyDescent="0.25">
      <c r="A71" s="6">
        <f t="shared" ca="1" si="16"/>
        <v>40064</v>
      </c>
      <c r="B71" s="7">
        <f t="shared" ca="1" si="17"/>
        <v>40066</v>
      </c>
      <c r="C71" s="7">
        <f t="shared" ca="1" si="18"/>
        <v>40069</v>
      </c>
      <c r="D71" s="8" t="str">
        <f t="shared" ca="1" si="19"/>
        <v>On time</v>
      </c>
      <c r="E71" s="8" t="str">
        <f t="shared" ca="1" si="20"/>
        <v>Mr. Customer 29</v>
      </c>
      <c r="F71" s="8" t="str">
        <f t="shared" ca="1" si="21"/>
        <v>Customer 29</v>
      </c>
      <c r="G71" s="9" t="str">
        <f t="shared" ca="1" si="22"/>
        <v>Customer</v>
      </c>
      <c r="H71" s="8" t="str">
        <f t="shared" ca="1" si="23"/>
        <v>29</v>
      </c>
      <c r="I71" s="8" t="str">
        <f t="shared" ca="1" si="24"/>
        <v>Male</v>
      </c>
      <c r="J71" s="8" t="str">
        <f t="shared" ca="1" si="25"/>
        <v>customer 29@gmail.com</v>
      </c>
      <c r="K71" s="8" t="str">
        <f ca="1">INDEX({"Andhra Pradesh","Arunachal Pradesh","Assam","Bihar","Chhattisgarh","Goa","Gujarat","Haryana","Himachal Pradesh","Jharkhand","Karnataka","Kerala","Madhya Pradesh","Maharashtra","Manipur","Meghalaya","Mizoram","Nagaland","Odisha","Punjab","Rajasthan","Sikkim","Tamil Nadu","Telangana","Tripura","Uttar Pradesh"}, RANDBETWEEN(1, 26))</f>
        <v>Uttar Pradesh</v>
      </c>
      <c r="L71" s="8" t="str">
        <f t="shared" ca="1" si="26"/>
        <v>ProductQ</v>
      </c>
      <c r="M71" s="8">
        <f t="shared" ca="1" si="27"/>
        <v>14</v>
      </c>
      <c r="N71" s="8">
        <f t="shared" ca="1" si="28"/>
        <v>41</v>
      </c>
      <c r="O71" s="8">
        <f t="shared" ca="1" si="29"/>
        <v>1</v>
      </c>
      <c r="P71" s="8">
        <f t="shared" ca="1" si="30"/>
        <v>574</v>
      </c>
      <c r="Q71" s="10">
        <f t="shared" ca="1" si="31"/>
        <v>14</v>
      </c>
    </row>
    <row r="72" spans="1:17" x14ac:dyDescent="0.25">
      <c r="A72" s="6">
        <f t="shared" ca="1" si="16"/>
        <v>39889</v>
      </c>
      <c r="B72" s="7">
        <f t="shared" ca="1" si="17"/>
        <v>39892</v>
      </c>
      <c r="C72" s="7">
        <f t="shared" ca="1" si="18"/>
        <v>39895</v>
      </c>
      <c r="D72" s="8" t="str">
        <f t="shared" ca="1" si="19"/>
        <v>On time</v>
      </c>
      <c r="E72" s="8" t="str">
        <f t="shared" ca="1" si="20"/>
        <v>Mrs. Customer 48</v>
      </c>
      <c r="F72" s="8" t="str">
        <f t="shared" ca="1" si="21"/>
        <v>Customer 48</v>
      </c>
      <c r="G72" s="9" t="str">
        <f t="shared" ca="1" si="22"/>
        <v>Customer</v>
      </c>
      <c r="H72" s="8" t="str">
        <f t="shared" ca="1" si="23"/>
        <v>48</v>
      </c>
      <c r="I72" s="8" t="str">
        <f t="shared" ca="1" si="24"/>
        <v>Female</v>
      </c>
      <c r="J72" s="8" t="str">
        <f t="shared" ca="1" si="25"/>
        <v>customer 48@gmail.com</v>
      </c>
      <c r="K72" s="8" t="str">
        <f ca="1">INDEX({"Andhra Pradesh","Arunachal Pradesh","Assam","Bihar","Chhattisgarh","Goa","Gujarat","Haryana","Himachal Pradesh","Jharkhand","Karnataka","Kerala","Madhya Pradesh","Maharashtra","Manipur","Meghalaya","Mizoram","Nagaland","Odisha","Punjab","Rajasthan","Sikkim","Tamil Nadu","Telangana","Tripura","Uttar Pradesh"}, RANDBETWEEN(1, 26))</f>
        <v>Maharashtra</v>
      </c>
      <c r="L72" s="8" t="str">
        <f t="shared" ca="1" si="26"/>
        <v>ProductB</v>
      </c>
      <c r="M72" s="8">
        <f t="shared" ca="1" si="27"/>
        <v>14</v>
      </c>
      <c r="N72" s="8">
        <f t="shared" ca="1" si="28"/>
        <v>66</v>
      </c>
      <c r="O72" s="8">
        <f t="shared" ca="1" si="29"/>
        <v>23</v>
      </c>
      <c r="P72" s="8">
        <f t="shared" ca="1" si="30"/>
        <v>924</v>
      </c>
      <c r="Q72" s="10">
        <f t="shared" ca="1" si="31"/>
        <v>322</v>
      </c>
    </row>
    <row r="73" spans="1:17" x14ac:dyDescent="0.25">
      <c r="A73" s="6">
        <f t="shared" ca="1" si="16"/>
        <v>39914</v>
      </c>
      <c r="B73" s="7">
        <f t="shared" ca="1" si="17"/>
        <v>39915</v>
      </c>
      <c r="C73" s="7">
        <f t="shared" ca="1" si="18"/>
        <v>39919</v>
      </c>
      <c r="D73" s="8" t="str">
        <f t="shared" ca="1" si="19"/>
        <v>On time</v>
      </c>
      <c r="E73" s="8" t="str">
        <f t="shared" ca="1" si="20"/>
        <v>Mrs. Customer 13</v>
      </c>
      <c r="F73" s="8" t="str">
        <f t="shared" ca="1" si="21"/>
        <v>Customer 13</v>
      </c>
      <c r="G73" s="9" t="str">
        <f t="shared" ca="1" si="22"/>
        <v>Customer</v>
      </c>
      <c r="H73" s="8" t="str">
        <f t="shared" ca="1" si="23"/>
        <v>13</v>
      </c>
      <c r="I73" s="8" t="str">
        <f t="shared" ca="1" si="24"/>
        <v>Female</v>
      </c>
      <c r="J73" s="8" t="str">
        <f t="shared" ca="1" si="25"/>
        <v>customer 13@gmail.com</v>
      </c>
      <c r="K73" s="8" t="str">
        <f ca="1">INDEX({"Andhra Pradesh","Arunachal Pradesh","Assam","Bihar","Chhattisgarh","Goa","Gujarat","Haryana","Himachal Pradesh","Jharkhand","Karnataka","Kerala","Madhya Pradesh","Maharashtra","Manipur","Meghalaya","Mizoram","Nagaland","Odisha","Punjab","Rajasthan","Sikkim","Tamil Nadu","Telangana","Tripura","Uttar Pradesh"}, RANDBETWEEN(1, 26))</f>
        <v>Mizoram</v>
      </c>
      <c r="L73" s="8" t="str">
        <f t="shared" ca="1" si="26"/>
        <v>ProductC</v>
      </c>
      <c r="M73" s="8">
        <f t="shared" ca="1" si="27"/>
        <v>5</v>
      </c>
      <c r="N73" s="8">
        <f t="shared" ca="1" si="28"/>
        <v>94</v>
      </c>
      <c r="O73" s="8">
        <f t="shared" ca="1" si="29"/>
        <v>12</v>
      </c>
      <c r="P73" s="8">
        <f t="shared" ca="1" si="30"/>
        <v>470</v>
      </c>
      <c r="Q73" s="10">
        <f t="shared" ca="1" si="31"/>
        <v>60</v>
      </c>
    </row>
    <row r="74" spans="1:17" x14ac:dyDescent="0.25">
      <c r="A74" s="6">
        <f t="shared" ca="1" si="16"/>
        <v>40042</v>
      </c>
      <c r="B74" s="7">
        <f t="shared" ca="1" si="17"/>
        <v>40046</v>
      </c>
      <c r="C74" s="7">
        <f t="shared" ca="1" si="18"/>
        <v>40049</v>
      </c>
      <c r="D74" s="8" t="str">
        <f t="shared" ca="1" si="19"/>
        <v>Delay</v>
      </c>
      <c r="E74" s="8" t="str">
        <f t="shared" ca="1" si="20"/>
        <v>Mr. Customer 9</v>
      </c>
      <c r="F74" s="8" t="str">
        <f t="shared" ca="1" si="21"/>
        <v>Customer 9</v>
      </c>
      <c r="G74" s="9" t="str">
        <f t="shared" ca="1" si="22"/>
        <v>Customer</v>
      </c>
      <c r="H74" s="8" t="str">
        <f t="shared" ca="1" si="23"/>
        <v>9</v>
      </c>
      <c r="I74" s="8" t="str">
        <f t="shared" ca="1" si="24"/>
        <v>Male</v>
      </c>
      <c r="J74" s="8" t="str">
        <f t="shared" ca="1" si="25"/>
        <v>customer 9@gmail.com</v>
      </c>
      <c r="K74" s="8" t="str">
        <f ca="1">INDEX({"Andhra Pradesh","Arunachal Pradesh","Assam","Bihar","Chhattisgarh","Goa","Gujarat","Haryana","Himachal Pradesh","Jharkhand","Karnataka","Kerala","Madhya Pradesh","Maharashtra","Manipur","Meghalaya","Mizoram","Nagaland","Odisha","Punjab","Rajasthan","Sikkim","Tamil Nadu","Telangana","Tripura","Uttar Pradesh"}, RANDBETWEEN(1, 26))</f>
        <v>Telangana</v>
      </c>
      <c r="L74" s="8" t="str">
        <f t="shared" ca="1" si="26"/>
        <v>ProductO</v>
      </c>
      <c r="M74" s="8">
        <f t="shared" ca="1" si="27"/>
        <v>7</v>
      </c>
      <c r="N74" s="8">
        <f t="shared" ca="1" si="28"/>
        <v>57</v>
      </c>
      <c r="O74" s="8">
        <f t="shared" ca="1" si="29"/>
        <v>45</v>
      </c>
      <c r="P74" s="8">
        <f t="shared" ca="1" si="30"/>
        <v>399</v>
      </c>
      <c r="Q74" s="10">
        <f t="shared" ca="1" si="31"/>
        <v>315</v>
      </c>
    </row>
    <row r="75" spans="1:17" x14ac:dyDescent="0.25">
      <c r="A75" s="6">
        <f t="shared" ca="1" si="16"/>
        <v>39827</v>
      </c>
      <c r="B75" s="7">
        <f t="shared" ca="1" si="17"/>
        <v>39832</v>
      </c>
      <c r="C75" s="7">
        <f t="shared" ca="1" si="18"/>
        <v>39835</v>
      </c>
      <c r="D75" s="8" t="str">
        <f t="shared" ca="1" si="19"/>
        <v>Delay</v>
      </c>
      <c r="E75" s="8" t="str">
        <f t="shared" ca="1" si="20"/>
        <v>Mrs. Customer 7</v>
      </c>
      <c r="F75" s="8" t="str">
        <f t="shared" ca="1" si="21"/>
        <v>Customer 7</v>
      </c>
      <c r="G75" s="9" t="str">
        <f t="shared" ca="1" si="22"/>
        <v>Customer</v>
      </c>
      <c r="H75" s="8" t="str">
        <f t="shared" ca="1" si="23"/>
        <v>7</v>
      </c>
      <c r="I75" s="8" t="str">
        <f t="shared" ca="1" si="24"/>
        <v>Female</v>
      </c>
      <c r="J75" s="8" t="str">
        <f t="shared" ca="1" si="25"/>
        <v>customer 7@gmail.com</v>
      </c>
      <c r="K75" s="8" t="str">
        <f ca="1">INDEX({"Andhra Pradesh","Arunachal Pradesh","Assam","Bihar","Chhattisgarh","Goa","Gujarat","Haryana","Himachal Pradesh","Jharkhand","Karnataka","Kerala","Madhya Pradesh","Maharashtra","Manipur","Meghalaya","Mizoram","Nagaland","Odisha","Punjab","Rajasthan","Sikkim","Tamil Nadu","Telangana","Tripura","Uttar Pradesh"}, RANDBETWEEN(1, 26))</f>
        <v>Himachal Pradesh</v>
      </c>
      <c r="L75" s="8" t="str">
        <f t="shared" ca="1" si="26"/>
        <v>ProductV</v>
      </c>
      <c r="M75" s="8">
        <f t="shared" ca="1" si="27"/>
        <v>4</v>
      </c>
      <c r="N75" s="8">
        <f t="shared" ca="1" si="28"/>
        <v>143</v>
      </c>
      <c r="O75" s="8">
        <f t="shared" ca="1" si="29"/>
        <v>45</v>
      </c>
      <c r="P75" s="8">
        <f t="shared" ca="1" si="30"/>
        <v>572</v>
      </c>
      <c r="Q75" s="10">
        <f t="shared" ca="1" si="31"/>
        <v>180</v>
      </c>
    </row>
    <row r="76" spans="1:17" x14ac:dyDescent="0.25">
      <c r="A76" s="6">
        <f t="shared" ca="1" si="16"/>
        <v>40047</v>
      </c>
      <c r="B76" s="7">
        <f t="shared" ca="1" si="17"/>
        <v>40049</v>
      </c>
      <c r="C76" s="7">
        <f t="shared" ca="1" si="18"/>
        <v>40052</v>
      </c>
      <c r="D76" s="8" t="str">
        <f t="shared" ca="1" si="19"/>
        <v>On time</v>
      </c>
      <c r="E76" s="8" t="str">
        <f t="shared" ca="1" si="20"/>
        <v>Mr. Customer 49</v>
      </c>
      <c r="F76" s="8" t="str">
        <f t="shared" ca="1" si="21"/>
        <v>Customer 49</v>
      </c>
      <c r="G76" s="9" t="str">
        <f t="shared" ca="1" si="22"/>
        <v>Customer</v>
      </c>
      <c r="H76" s="8" t="str">
        <f t="shared" ca="1" si="23"/>
        <v>49</v>
      </c>
      <c r="I76" s="8" t="str">
        <f t="shared" ca="1" si="24"/>
        <v>Male</v>
      </c>
      <c r="J76" s="8" t="str">
        <f t="shared" ca="1" si="25"/>
        <v>customer 49@gmail.com</v>
      </c>
      <c r="K76" s="8" t="str">
        <f ca="1">INDEX({"Andhra Pradesh","Arunachal Pradesh","Assam","Bihar","Chhattisgarh","Goa","Gujarat","Haryana","Himachal Pradesh","Jharkhand","Karnataka","Kerala","Madhya Pradesh","Maharashtra","Manipur","Meghalaya","Mizoram","Nagaland","Odisha","Punjab","Rajasthan","Sikkim","Tamil Nadu","Telangana","Tripura","Uttar Pradesh"}, RANDBETWEEN(1, 26))</f>
        <v>Goa</v>
      </c>
      <c r="L76" s="8" t="str">
        <f t="shared" ca="1" si="26"/>
        <v>ProductC</v>
      </c>
      <c r="M76" s="8">
        <f t="shared" ca="1" si="27"/>
        <v>13</v>
      </c>
      <c r="N76" s="8">
        <f t="shared" ca="1" si="28"/>
        <v>6</v>
      </c>
      <c r="O76" s="8">
        <f t="shared" ca="1" si="29"/>
        <v>4</v>
      </c>
      <c r="P76" s="8">
        <f t="shared" ca="1" si="30"/>
        <v>78</v>
      </c>
      <c r="Q76" s="10">
        <f t="shared" ca="1" si="31"/>
        <v>52</v>
      </c>
    </row>
    <row r="77" spans="1:17" x14ac:dyDescent="0.25">
      <c r="A77" s="6">
        <f t="shared" ca="1" si="16"/>
        <v>39900</v>
      </c>
      <c r="B77" s="7">
        <f t="shared" ca="1" si="17"/>
        <v>39902</v>
      </c>
      <c r="C77" s="7">
        <f t="shared" ca="1" si="18"/>
        <v>39906</v>
      </c>
      <c r="D77" s="8" t="str">
        <f t="shared" ca="1" si="19"/>
        <v>On time</v>
      </c>
      <c r="E77" s="8" t="str">
        <f t="shared" ca="1" si="20"/>
        <v>Mr. Customer 32</v>
      </c>
      <c r="F77" s="8" t="str">
        <f t="shared" ca="1" si="21"/>
        <v>Customer 32</v>
      </c>
      <c r="G77" s="9" t="str">
        <f t="shared" ca="1" si="22"/>
        <v>Customer</v>
      </c>
      <c r="H77" s="8" t="str">
        <f t="shared" ca="1" si="23"/>
        <v>32</v>
      </c>
      <c r="I77" s="8" t="str">
        <f t="shared" ca="1" si="24"/>
        <v>Male</v>
      </c>
      <c r="J77" s="8" t="str">
        <f t="shared" ca="1" si="25"/>
        <v>customer 32@gmail.com</v>
      </c>
      <c r="K77" s="8" t="str">
        <f ca="1">INDEX({"Andhra Pradesh","Arunachal Pradesh","Assam","Bihar","Chhattisgarh","Goa","Gujarat","Haryana","Himachal Pradesh","Jharkhand","Karnataka","Kerala","Madhya Pradesh","Maharashtra","Manipur","Meghalaya","Mizoram","Nagaland","Odisha","Punjab","Rajasthan","Sikkim","Tamil Nadu","Telangana","Tripura","Uttar Pradesh"}, RANDBETWEEN(1, 26))</f>
        <v>Mizoram</v>
      </c>
      <c r="L77" s="8" t="str">
        <f t="shared" ca="1" si="26"/>
        <v>ProductG</v>
      </c>
      <c r="M77" s="8">
        <f t="shared" ca="1" si="27"/>
        <v>2</v>
      </c>
      <c r="N77" s="8">
        <f t="shared" ca="1" si="28"/>
        <v>105</v>
      </c>
      <c r="O77" s="8">
        <f t="shared" ca="1" si="29"/>
        <v>32</v>
      </c>
      <c r="P77" s="8">
        <f t="shared" ca="1" si="30"/>
        <v>210</v>
      </c>
      <c r="Q77" s="10">
        <f t="shared" ca="1" si="31"/>
        <v>64</v>
      </c>
    </row>
    <row r="78" spans="1:17" x14ac:dyDescent="0.25">
      <c r="A78" s="6">
        <f t="shared" ca="1" si="16"/>
        <v>39851</v>
      </c>
      <c r="B78" s="7">
        <f t="shared" ca="1" si="17"/>
        <v>39855</v>
      </c>
      <c r="C78" s="7">
        <f t="shared" ca="1" si="18"/>
        <v>39859</v>
      </c>
      <c r="D78" s="8" t="str">
        <f t="shared" ca="1" si="19"/>
        <v>Delay</v>
      </c>
      <c r="E78" s="8" t="str">
        <f t="shared" ca="1" si="20"/>
        <v>Mr. Customer 4</v>
      </c>
      <c r="F78" s="8" t="str">
        <f t="shared" ca="1" si="21"/>
        <v>Customer 4</v>
      </c>
      <c r="G78" s="9" t="str">
        <f t="shared" ca="1" si="22"/>
        <v>Customer</v>
      </c>
      <c r="H78" s="8" t="str">
        <f t="shared" ca="1" si="23"/>
        <v>4</v>
      </c>
      <c r="I78" s="8" t="str">
        <f t="shared" ca="1" si="24"/>
        <v>Male</v>
      </c>
      <c r="J78" s="8" t="str">
        <f t="shared" ca="1" si="25"/>
        <v>customer 4@gmail.com</v>
      </c>
      <c r="K78" s="8" t="str">
        <f ca="1">INDEX({"Andhra Pradesh","Arunachal Pradesh","Assam","Bihar","Chhattisgarh","Goa","Gujarat","Haryana","Himachal Pradesh","Jharkhand","Karnataka","Kerala","Madhya Pradesh","Maharashtra","Manipur","Meghalaya","Mizoram","Nagaland","Odisha","Punjab","Rajasthan","Sikkim","Tamil Nadu","Telangana","Tripura","Uttar Pradesh"}, RANDBETWEEN(1, 26))</f>
        <v>Andhra Pradesh</v>
      </c>
      <c r="L78" s="8" t="str">
        <f t="shared" ca="1" si="26"/>
        <v>ProductO</v>
      </c>
      <c r="M78" s="8">
        <f t="shared" ca="1" si="27"/>
        <v>14</v>
      </c>
      <c r="N78" s="8">
        <f t="shared" ca="1" si="28"/>
        <v>32</v>
      </c>
      <c r="O78" s="8">
        <f t="shared" ca="1" si="29"/>
        <v>29</v>
      </c>
      <c r="P78" s="8">
        <f t="shared" ca="1" si="30"/>
        <v>448</v>
      </c>
      <c r="Q78" s="10">
        <f t="shared" ca="1" si="31"/>
        <v>406</v>
      </c>
    </row>
    <row r="79" spans="1:17" x14ac:dyDescent="0.25">
      <c r="A79" s="6">
        <f t="shared" ca="1" si="16"/>
        <v>39884</v>
      </c>
      <c r="B79" s="7">
        <f t="shared" ca="1" si="17"/>
        <v>39889</v>
      </c>
      <c r="C79" s="7">
        <f t="shared" ca="1" si="18"/>
        <v>39893</v>
      </c>
      <c r="D79" s="8" t="str">
        <f t="shared" ca="1" si="19"/>
        <v>Delay</v>
      </c>
      <c r="E79" s="8" t="str">
        <f t="shared" ca="1" si="20"/>
        <v>Mr. Customer 18</v>
      </c>
      <c r="F79" s="8" t="str">
        <f t="shared" ca="1" si="21"/>
        <v>Customer 18</v>
      </c>
      <c r="G79" s="9" t="str">
        <f t="shared" ca="1" si="22"/>
        <v>Customer</v>
      </c>
      <c r="H79" s="8" t="str">
        <f t="shared" ca="1" si="23"/>
        <v>18</v>
      </c>
      <c r="I79" s="8" t="str">
        <f t="shared" ca="1" si="24"/>
        <v>Male</v>
      </c>
      <c r="J79" s="8" t="str">
        <f t="shared" ca="1" si="25"/>
        <v>customer 18@gmail.com</v>
      </c>
      <c r="K79" s="8" t="str">
        <f ca="1">INDEX({"Andhra Pradesh","Arunachal Pradesh","Assam","Bihar","Chhattisgarh","Goa","Gujarat","Haryana","Himachal Pradesh","Jharkhand","Karnataka","Kerala","Madhya Pradesh","Maharashtra","Manipur","Meghalaya","Mizoram","Nagaland","Odisha","Punjab","Rajasthan","Sikkim","Tamil Nadu","Telangana","Tripura","Uttar Pradesh"}, RANDBETWEEN(1, 26))</f>
        <v>Uttar Pradesh</v>
      </c>
      <c r="L79" s="8" t="str">
        <f t="shared" ca="1" si="26"/>
        <v>ProductZ</v>
      </c>
      <c r="M79" s="8">
        <f t="shared" ca="1" si="27"/>
        <v>11</v>
      </c>
      <c r="N79" s="8">
        <f t="shared" ca="1" si="28"/>
        <v>24</v>
      </c>
      <c r="O79" s="8">
        <f t="shared" ca="1" si="29"/>
        <v>14</v>
      </c>
      <c r="P79" s="8">
        <f t="shared" ca="1" si="30"/>
        <v>264</v>
      </c>
      <c r="Q79" s="10">
        <f t="shared" ca="1" si="31"/>
        <v>154</v>
      </c>
    </row>
    <row r="80" spans="1:17" x14ac:dyDescent="0.25">
      <c r="A80" s="6">
        <f t="shared" ca="1" si="16"/>
        <v>39957</v>
      </c>
      <c r="B80" s="7">
        <f t="shared" ca="1" si="17"/>
        <v>39959</v>
      </c>
      <c r="C80" s="7">
        <f t="shared" ca="1" si="18"/>
        <v>39962</v>
      </c>
      <c r="D80" s="8" t="str">
        <f t="shared" ca="1" si="19"/>
        <v>On time</v>
      </c>
      <c r="E80" s="8" t="str">
        <f t="shared" ca="1" si="20"/>
        <v>Mrs. Customer 15</v>
      </c>
      <c r="F80" s="8" t="str">
        <f t="shared" ca="1" si="21"/>
        <v>Customer 15</v>
      </c>
      <c r="G80" s="9" t="str">
        <f t="shared" ca="1" si="22"/>
        <v>Customer</v>
      </c>
      <c r="H80" s="8" t="str">
        <f t="shared" ca="1" si="23"/>
        <v>15</v>
      </c>
      <c r="I80" s="8" t="str">
        <f t="shared" ca="1" si="24"/>
        <v>Female</v>
      </c>
      <c r="J80" s="8" t="str">
        <f t="shared" ca="1" si="25"/>
        <v>customer 15@gmail.com</v>
      </c>
      <c r="K80" s="8" t="str">
        <f ca="1">INDEX({"Andhra Pradesh","Arunachal Pradesh","Assam","Bihar","Chhattisgarh","Goa","Gujarat","Haryana","Himachal Pradesh","Jharkhand","Karnataka","Kerala","Madhya Pradesh","Maharashtra","Manipur","Meghalaya","Mizoram","Nagaland","Odisha","Punjab","Rajasthan","Sikkim","Tamil Nadu","Telangana","Tripura","Uttar Pradesh"}, RANDBETWEEN(1, 26))</f>
        <v>Telangana</v>
      </c>
      <c r="L80" s="8" t="str">
        <f t="shared" ca="1" si="26"/>
        <v>ProductQ</v>
      </c>
      <c r="M80" s="8">
        <f t="shared" ca="1" si="27"/>
        <v>10</v>
      </c>
      <c r="N80" s="8">
        <f t="shared" ca="1" si="28"/>
        <v>45</v>
      </c>
      <c r="O80" s="8">
        <f t="shared" ca="1" si="29"/>
        <v>26</v>
      </c>
      <c r="P80" s="8">
        <f t="shared" ca="1" si="30"/>
        <v>450</v>
      </c>
      <c r="Q80" s="10">
        <f t="shared" ca="1" si="31"/>
        <v>260</v>
      </c>
    </row>
    <row r="81" spans="1:17" x14ac:dyDescent="0.25">
      <c r="A81" s="6">
        <f t="shared" ca="1" si="16"/>
        <v>39827</v>
      </c>
      <c r="B81" s="7">
        <f t="shared" ca="1" si="17"/>
        <v>39832</v>
      </c>
      <c r="C81" s="7">
        <f t="shared" ca="1" si="18"/>
        <v>39837</v>
      </c>
      <c r="D81" s="8" t="str">
        <f t="shared" ca="1" si="19"/>
        <v>Delay</v>
      </c>
      <c r="E81" s="8" t="str">
        <f t="shared" ca="1" si="20"/>
        <v>Mrs. Customer 43</v>
      </c>
      <c r="F81" s="8" t="str">
        <f t="shared" ca="1" si="21"/>
        <v>Customer 43</v>
      </c>
      <c r="G81" s="9" t="str">
        <f t="shared" ca="1" si="22"/>
        <v>Customer</v>
      </c>
      <c r="H81" s="8" t="str">
        <f t="shared" ca="1" si="23"/>
        <v>43</v>
      </c>
      <c r="I81" s="8" t="str">
        <f t="shared" ca="1" si="24"/>
        <v>Female</v>
      </c>
      <c r="J81" s="8" t="str">
        <f t="shared" ca="1" si="25"/>
        <v>customer 43@gmail.com</v>
      </c>
      <c r="K81" s="8" t="str">
        <f ca="1">INDEX({"Andhra Pradesh","Arunachal Pradesh","Assam","Bihar","Chhattisgarh","Goa","Gujarat","Haryana","Himachal Pradesh","Jharkhand","Karnataka","Kerala","Madhya Pradesh","Maharashtra","Manipur","Meghalaya","Mizoram","Nagaland","Odisha","Punjab","Rajasthan","Sikkim","Tamil Nadu","Telangana","Tripura","Uttar Pradesh"}, RANDBETWEEN(1, 26))</f>
        <v>Sikkim</v>
      </c>
      <c r="L81" s="8" t="str">
        <f t="shared" ca="1" si="26"/>
        <v>ProductT</v>
      </c>
      <c r="M81" s="8">
        <f t="shared" ca="1" si="27"/>
        <v>9</v>
      </c>
      <c r="N81" s="8">
        <f t="shared" ca="1" si="28"/>
        <v>89</v>
      </c>
      <c r="O81" s="8">
        <f t="shared" ca="1" si="29"/>
        <v>37</v>
      </c>
      <c r="P81" s="8">
        <f t="shared" ca="1" si="30"/>
        <v>801</v>
      </c>
      <c r="Q81" s="10">
        <f t="shared" ca="1" si="31"/>
        <v>333</v>
      </c>
    </row>
    <row r="82" spans="1:17" x14ac:dyDescent="0.25">
      <c r="A82" s="6">
        <f t="shared" ca="1" si="16"/>
        <v>39845</v>
      </c>
      <c r="B82" s="7">
        <f t="shared" ca="1" si="17"/>
        <v>39847</v>
      </c>
      <c r="C82" s="7">
        <f t="shared" ca="1" si="18"/>
        <v>39852</v>
      </c>
      <c r="D82" s="8" t="str">
        <f t="shared" ca="1" si="19"/>
        <v>On time</v>
      </c>
      <c r="E82" s="8" t="str">
        <f t="shared" ca="1" si="20"/>
        <v>Mr. Customer 33</v>
      </c>
      <c r="F82" s="8" t="str">
        <f t="shared" ca="1" si="21"/>
        <v>Customer 33</v>
      </c>
      <c r="G82" s="9" t="str">
        <f t="shared" ca="1" si="22"/>
        <v>Customer</v>
      </c>
      <c r="H82" s="8" t="str">
        <f t="shared" ca="1" si="23"/>
        <v>33</v>
      </c>
      <c r="I82" s="8" t="str">
        <f t="shared" ca="1" si="24"/>
        <v>Male</v>
      </c>
      <c r="J82" s="8" t="str">
        <f t="shared" ca="1" si="25"/>
        <v>customer 33@gmail.com</v>
      </c>
      <c r="K82" s="8" t="str">
        <f ca="1">INDEX({"Andhra Pradesh","Arunachal Pradesh","Assam","Bihar","Chhattisgarh","Goa","Gujarat","Haryana","Himachal Pradesh","Jharkhand","Karnataka","Kerala","Madhya Pradesh","Maharashtra","Manipur","Meghalaya","Mizoram","Nagaland","Odisha","Punjab","Rajasthan","Sikkim","Tamil Nadu","Telangana","Tripura","Uttar Pradesh"}, RANDBETWEEN(1, 26))</f>
        <v>Odisha</v>
      </c>
      <c r="L82" s="8" t="str">
        <f t="shared" ca="1" si="26"/>
        <v>ProductJ</v>
      </c>
      <c r="M82" s="8">
        <f t="shared" ca="1" si="27"/>
        <v>11</v>
      </c>
      <c r="N82" s="8">
        <f t="shared" ca="1" si="28"/>
        <v>41</v>
      </c>
      <c r="O82" s="8">
        <f t="shared" ca="1" si="29"/>
        <v>27</v>
      </c>
      <c r="P82" s="8">
        <f t="shared" ca="1" si="30"/>
        <v>451</v>
      </c>
      <c r="Q82" s="10">
        <f t="shared" ca="1" si="31"/>
        <v>297</v>
      </c>
    </row>
    <row r="83" spans="1:17" x14ac:dyDescent="0.25">
      <c r="A83" s="6">
        <f t="shared" ca="1" si="16"/>
        <v>39978</v>
      </c>
      <c r="B83" s="7">
        <f t="shared" ca="1" si="17"/>
        <v>39985</v>
      </c>
      <c r="C83" s="7">
        <f t="shared" ca="1" si="18"/>
        <v>39990</v>
      </c>
      <c r="D83" s="8" t="str">
        <f t="shared" ca="1" si="19"/>
        <v>Delay</v>
      </c>
      <c r="E83" s="8" t="str">
        <f t="shared" ca="1" si="20"/>
        <v>Mrs. Customer 28</v>
      </c>
      <c r="F83" s="8" t="str">
        <f t="shared" ca="1" si="21"/>
        <v>Customer 28</v>
      </c>
      <c r="G83" s="9" t="str">
        <f t="shared" ca="1" si="22"/>
        <v>Customer</v>
      </c>
      <c r="H83" s="8" t="str">
        <f t="shared" ca="1" si="23"/>
        <v>28</v>
      </c>
      <c r="I83" s="8" t="str">
        <f t="shared" ca="1" si="24"/>
        <v>Female</v>
      </c>
      <c r="J83" s="8" t="str">
        <f t="shared" ca="1" si="25"/>
        <v>customer 28@gmail.com</v>
      </c>
      <c r="K83" s="8" t="str">
        <f ca="1">INDEX({"Andhra Pradesh","Arunachal Pradesh","Assam","Bihar","Chhattisgarh","Goa","Gujarat","Haryana","Himachal Pradesh","Jharkhand","Karnataka","Kerala","Madhya Pradesh","Maharashtra","Manipur","Meghalaya","Mizoram","Nagaland","Odisha","Punjab","Rajasthan","Sikkim","Tamil Nadu","Telangana","Tripura","Uttar Pradesh"}, RANDBETWEEN(1, 26))</f>
        <v>Jharkhand</v>
      </c>
      <c r="L83" s="8" t="str">
        <f t="shared" ca="1" si="26"/>
        <v>ProductC</v>
      </c>
      <c r="M83" s="8">
        <f t="shared" ca="1" si="27"/>
        <v>14</v>
      </c>
      <c r="N83" s="8">
        <f t="shared" ca="1" si="28"/>
        <v>31</v>
      </c>
      <c r="O83" s="8">
        <f t="shared" ca="1" si="29"/>
        <v>30</v>
      </c>
      <c r="P83" s="8">
        <f t="shared" ca="1" si="30"/>
        <v>434</v>
      </c>
      <c r="Q83" s="10">
        <f t="shared" ca="1" si="31"/>
        <v>420</v>
      </c>
    </row>
    <row r="84" spans="1:17" x14ac:dyDescent="0.25">
      <c r="A84" s="6">
        <f t="shared" ca="1" si="16"/>
        <v>39873</v>
      </c>
      <c r="B84" s="7">
        <f t="shared" ca="1" si="17"/>
        <v>39880</v>
      </c>
      <c r="C84" s="7">
        <f t="shared" ca="1" si="18"/>
        <v>39885</v>
      </c>
      <c r="D84" s="8" t="str">
        <f t="shared" ca="1" si="19"/>
        <v>Delay</v>
      </c>
      <c r="E84" s="8" t="str">
        <f t="shared" ca="1" si="20"/>
        <v>Mr. Customer 45</v>
      </c>
      <c r="F84" s="8" t="str">
        <f t="shared" ca="1" si="21"/>
        <v>Customer 45</v>
      </c>
      <c r="G84" s="9" t="str">
        <f t="shared" ca="1" si="22"/>
        <v>Customer</v>
      </c>
      <c r="H84" s="8" t="str">
        <f t="shared" ca="1" si="23"/>
        <v>45</v>
      </c>
      <c r="I84" s="8" t="str">
        <f t="shared" ca="1" si="24"/>
        <v>Male</v>
      </c>
      <c r="J84" s="8" t="str">
        <f t="shared" ca="1" si="25"/>
        <v>customer 45@gmail.com</v>
      </c>
      <c r="K84" s="8" t="str">
        <f ca="1">INDEX({"Andhra Pradesh","Arunachal Pradesh","Assam","Bihar","Chhattisgarh","Goa","Gujarat","Haryana","Himachal Pradesh","Jharkhand","Karnataka","Kerala","Madhya Pradesh","Maharashtra","Manipur","Meghalaya","Mizoram","Nagaland","Odisha","Punjab","Rajasthan","Sikkim","Tamil Nadu","Telangana","Tripura","Uttar Pradesh"}, RANDBETWEEN(1, 26))</f>
        <v>Goa</v>
      </c>
      <c r="L84" s="8" t="str">
        <f t="shared" ca="1" si="26"/>
        <v>ProductT</v>
      </c>
      <c r="M84" s="8">
        <f t="shared" ca="1" si="27"/>
        <v>11</v>
      </c>
      <c r="N84" s="8">
        <f t="shared" ca="1" si="28"/>
        <v>39</v>
      </c>
      <c r="O84" s="8">
        <f t="shared" ca="1" si="29"/>
        <v>5</v>
      </c>
      <c r="P84" s="8">
        <f t="shared" ca="1" si="30"/>
        <v>429</v>
      </c>
      <c r="Q84" s="10">
        <f t="shared" ca="1" si="31"/>
        <v>55</v>
      </c>
    </row>
    <row r="85" spans="1:17" x14ac:dyDescent="0.25">
      <c r="A85" s="6">
        <f t="shared" ca="1" si="16"/>
        <v>39903</v>
      </c>
      <c r="B85" s="7">
        <f t="shared" ca="1" si="17"/>
        <v>39909</v>
      </c>
      <c r="C85" s="7">
        <f t="shared" ca="1" si="18"/>
        <v>39913</v>
      </c>
      <c r="D85" s="8" t="str">
        <f t="shared" ca="1" si="19"/>
        <v>Delay</v>
      </c>
      <c r="E85" s="8" t="str">
        <f t="shared" ca="1" si="20"/>
        <v>Mrs. Customer 34</v>
      </c>
      <c r="F85" s="8" t="str">
        <f t="shared" ca="1" si="21"/>
        <v>Customer 34</v>
      </c>
      <c r="G85" s="9" t="str">
        <f t="shared" ca="1" si="22"/>
        <v>Customer</v>
      </c>
      <c r="H85" s="8" t="str">
        <f t="shared" ca="1" si="23"/>
        <v>34</v>
      </c>
      <c r="I85" s="8" t="str">
        <f t="shared" ca="1" si="24"/>
        <v>Female</v>
      </c>
      <c r="J85" s="8" t="str">
        <f t="shared" ca="1" si="25"/>
        <v>customer 34@gmail.com</v>
      </c>
      <c r="K85" s="8" t="str">
        <f ca="1">INDEX({"Andhra Pradesh","Arunachal Pradesh","Assam","Bihar","Chhattisgarh","Goa","Gujarat","Haryana","Himachal Pradesh","Jharkhand","Karnataka","Kerala","Madhya Pradesh","Maharashtra","Manipur","Meghalaya","Mizoram","Nagaland","Odisha","Punjab","Rajasthan","Sikkim","Tamil Nadu","Telangana","Tripura","Uttar Pradesh"}, RANDBETWEEN(1, 26))</f>
        <v>Haryana</v>
      </c>
      <c r="L85" s="8" t="str">
        <f t="shared" ca="1" si="26"/>
        <v>ProductJ</v>
      </c>
      <c r="M85" s="8">
        <f t="shared" ca="1" si="27"/>
        <v>1</v>
      </c>
      <c r="N85" s="8">
        <f t="shared" ca="1" si="28"/>
        <v>125</v>
      </c>
      <c r="O85" s="8">
        <f t="shared" ca="1" si="29"/>
        <v>75</v>
      </c>
      <c r="P85" s="8">
        <f t="shared" ca="1" si="30"/>
        <v>125</v>
      </c>
      <c r="Q85" s="10">
        <f t="shared" ca="1" si="31"/>
        <v>75</v>
      </c>
    </row>
    <row r="86" spans="1:17" x14ac:dyDescent="0.25">
      <c r="A86" s="6">
        <f t="shared" ca="1" si="16"/>
        <v>39990</v>
      </c>
      <c r="B86" s="7">
        <f t="shared" ca="1" si="17"/>
        <v>39994</v>
      </c>
      <c r="C86" s="7">
        <f t="shared" ca="1" si="18"/>
        <v>39997</v>
      </c>
      <c r="D86" s="8" t="str">
        <f t="shared" ca="1" si="19"/>
        <v>Delay</v>
      </c>
      <c r="E86" s="8" t="str">
        <f t="shared" ca="1" si="20"/>
        <v>Mr. Customer 2</v>
      </c>
      <c r="F86" s="8" t="str">
        <f t="shared" ca="1" si="21"/>
        <v>Customer 2</v>
      </c>
      <c r="G86" s="9" t="str">
        <f t="shared" ca="1" si="22"/>
        <v>Customer</v>
      </c>
      <c r="H86" s="8" t="str">
        <f t="shared" ca="1" si="23"/>
        <v>2</v>
      </c>
      <c r="I86" s="8" t="str">
        <f t="shared" ca="1" si="24"/>
        <v>Male</v>
      </c>
      <c r="J86" s="8" t="str">
        <f t="shared" ca="1" si="25"/>
        <v>customer 2@gmail.com</v>
      </c>
      <c r="K86" s="8" t="str">
        <f ca="1">INDEX({"Andhra Pradesh","Arunachal Pradesh","Assam","Bihar","Chhattisgarh","Goa","Gujarat","Haryana","Himachal Pradesh","Jharkhand","Karnataka","Kerala","Madhya Pradesh","Maharashtra","Manipur","Meghalaya","Mizoram","Nagaland","Odisha","Punjab","Rajasthan","Sikkim","Tamil Nadu","Telangana","Tripura","Uttar Pradesh"}, RANDBETWEEN(1, 26))</f>
        <v>Uttar Pradesh</v>
      </c>
      <c r="L86" s="8" t="str">
        <f t="shared" ca="1" si="26"/>
        <v>ProductY</v>
      </c>
      <c r="M86" s="8">
        <f t="shared" ca="1" si="27"/>
        <v>17</v>
      </c>
      <c r="N86" s="8">
        <f t="shared" ca="1" si="28"/>
        <v>17</v>
      </c>
      <c r="O86" s="8">
        <f t="shared" ca="1" si="29"/>
        <v>13</v>
      </c>
      <c r="P86" s="8">
        <f t="shared" ca="1" si="30"/>
        <v>289</v>
      </c>
      <c r="Q86" s="10">
        <f t="shared" ca="1" si="31"/>
        <v>221</v>
      </c>
    </row>
    <row r="87" spans="1:17" x14ac:dyDescent="0.25">
      <c r="A87" s="6">
        <f t="shared" ca="1" si="16"/>
        <v>39950</v>
      </c>
      <c r="B87" s="7">
        <f t="shared" ca="1" si="17"/>
        <v>39956</v>
      </c>
      <c r="C87" s="7">
        <f t="shared" ca="1" si="18"/>
        <v>39961</v>
      </c>
      <c r="D87" s="8" t="str">
        <f t="shared" ca="1" si="19"/>
        <v>Delay</v>
      </c>
      <c r="E87" s="8" t="str">
        <f t="shared" ca="1" si="20"/>
        <v>Mr. Customer 49</v>
      </c>
      <c r="F87" s="8" t="str">
        <f t="shared" ca="1" si="21"/>
        <v>Customer 49</v>
      </c>
      <c r="G87" s="9" t="str">
        <f t="shared" ca="1" si="22"/>
        <v>Customer</v>
      </c>
      <c r="H87" s="8" t="str">
        <f t="shared" ca="1" si="23"/>
        <v>49</v>
      </c>
      <c r="I87" s="8" t="str">
        <f t="shared" ca="1" si="24"/>
        <v>Male</v>
      </c>
      <c r="J87" s="8" t="str">
        <f t="shared" ca="1" si="25"/>
        <v>customer 49@gmail.com</v>
      </c>
      <c r="K87" s="8" t="str">
        <f ca="1">INDEX({"Andhra Pradesh","Arunachal Pradesh","Assam","Bihar","Chhattisgarh","Goa","Gujarat","Haryana","Himachal Pradesh","Jharkhand","Karnataka","Kerala","Madhya Pradesh","Maharashtra","Manipur","Meghalaya","Mizoram","Nagaland","Odisha","Punjab","Rajasthan","Sikkim","Tamil Nadu","Telangana","Tripura","Uttar Pradesh"}, RANDBETWEEN(1, 26))</f>
        <v>Jharkhand</v>
      </c>
      <c r="L87" s="8" t="str">
        <f t="shared" ca="1" si="26"/>
        <v>ProductN</v>
      </c>
      <c r="M87" s="8">
        <f t="shared" ca="1" si="27"/>
        <v>12</v>
      </c>
      <c r="N87" s="8">
        <f t="shared" ca="1" si="28"/>
        <v>40</v>
      </c>
      <c r="O87" s="8">
        <f t="shared" ca="1" si="29"/>
        <v>8</v>
      </c>
      <c r="P87" s="8">
        <f t="shared" ca="1" si="30"/>
        <v>480</v>
      </c>
      <c r="Q87" s="10">
        <f t="shared" ca="1" si="31"/>
        <v>96</v>
      </c>
    </row>
    <row r="88" spans="1:17" x14ac:dyDescent="0.25">
      <c r="A88" s="6">
        <f t="shared" ca="1" si="16"/>
        <v>40167</v>
      </c>
      <c r="B88" s="7">
        <f t="shared" ca="1" si="17"/>
        <v>40174</v>
      </c>
      <c r="C88" s="7">
        <f t="shared" ca="1" si="18"/>
        <v>40178</v>
      </c>
      <c r="D88" s="8" t="str">
        <f t="shared" ca="1" si="19"/>
        <v>Delay</v>
      </c>
      <c r="E88" s="8" t="str">
        <f t="shared" ca="1" si="20"/>
        <v>Mr. Customer 47</v>
      </c>
      <c r="F88" s="8" t="str">
        <f t="shared" ca="1" si="21"/>
        <v>Customer 47</v>
      </c>
      <c r="G88" s="9" t="str">
        <f t="shared" ca="1" si="22"/>
        <v>Customer</v>
      </c>
      <c r="H88" s="8" t="str">
        <f t="shared" ca="1" si="23"/>
        <v>47</v>
      </c>
      <c r="I88" s="8" t="str">
        <f t="shared" ca="1" si="24"/>
        <v>Male</v>
      </c>
      <c r="J88" s="8" t="str">
        <f t="shared" ca="1" si="25"/>
        <v>customer 47@gmail.com</v>
      </c>
      <c r="K88" s="8" t="str">
        <f ca="1">INDEX({"Andhra Pradesh","Arunachal Pradesh","Assam","Bihar","Chhattisgarh","Goa","Gujarat","Haryana","Himachal Pradesh","Jharkhand","Karnataka","Kerala","Madhya Pradesh","Maharashtra","Manipur","Meghalaya","Mizoram","Nagaland","Odisha","Punjab","Rajasthan","Sikkim","Tamil Nadu","Telangana","Tripura","Uttar Pradesh"}, RANDBETWEEN(1, 26))</f>
        <v>Maharashtra</v>
      </c>
      <c r="L88" s="8" t="str">
        <f t="shared" ca="1" si="26"/>
        <v>ProductT</v>
      </c>
      <c r="M88" s="8">
        <f t="shared" ca="1" si="27"/>
        <v>20</v>
      </c>
      <c r="N88" s="8">
        <f t="shared" ca="1" si="28"/>
        <v>47</v>
      </c>
      <c r="O88" s="8">
        <f t="shared" ca="1" si="29"/>
        <v>5</v>
      </c>
      <c r="P88" s="8">
        <f t="shared" ca="1" si="30"/>
        <v>940</v>
      </c>
      <c r="Q88" s="10">
        <f t="shared" ca="1" si="31"/>
        <v>100</v>
      </c>
    </row>
    <row r="89" spans="1:17" x14ac:dyDescent="0.25">
      <c r="A89" s="6">
        <f t="shared" ca="1" si="16"/>
        <v>40110</v>
      </c>
      <c r="B89" s="7">
        <f t="shared" ca="1" si="17"/>
        <v>40113</v>
      </c>
      <c r="C89" s="7">
        <f t="shared" ca="1" si="18"/>
        <v>40117</v>
      </c>
      <c r="D89" s="8" t="str">
        <f t="shared" ca="1" si="19"/>
        <v>On time</v>
      </c>
      <c r="E89" s="8" t="str">
        <f t="shared" ca="1" si="20"/>
        <v>Mr. Customer 18</v>
      </c>
      <c r="F89" s="8" t="str">
        <f t="shared" ca="1" si="21"/>
        <v>Customer 18</v>
      </c>
      <c r="G89" s="9" t="str">
        <f t="shared" ca="1" si="22"/>
        <v>Customer</v>
      </c>
      <c r="H89" s="8" t="str">
        <f t="shared" ca="1" si="23"/>
        <v>18</v>
      </c>
      <c r="I89" s="8" t="str">
        <f t="shared" ca="1" si="24"/>
        <v>Male</v>
      </c>
      <c r="J89" s="8" t="str">
        <f t="shared" ca="1" si="25"/>
        <v>customer 18@gmail.com</v>
      </c>
      <c r="K89" s="8" t="str">
        <f ca="1">INDEX({"Andhra Pradesh","Arunachal Pradesh","Assam","Bihar","Chhattisgarh","Goa","Gujarat","Haryana","Himachal Pradesh","Jharkhand","Karnataka","Kerala","Madhya Pradesh","Maharashtra","Manipur","Meghalaya","Mizoram","Nagaland","Odisha","Punjab","Rajasthan","Sikkim","Tamil Nadu","Telangana","Tripura","Uttar Pradesh"}, RANDBETWEEN(1, 26))</f>
        <v>Arunachal Pradesh</v>
      </c>
      <c r="L89" s="8" t="str">
        <f t="shared" ca="1" si="26"/>
        <v>ProductC</v>
      </c>
      <c r="M89" s="8">
        <f t="shared" ca="1" si="27"/>
        <v>11</v>
      </c>
      <c r="N89" s="8">
        <f t="shared" ca="1" si="28"/>
        <v>9</v>
      </c>
      <c r="O89" s="8">
        <f t="shared" ca="1" si="29"/>
        <v>1</v>
      </c>
      <c r="P89" s="8">
        <f t="shared" ca="1" si="30"/>
        <v>99</v>
      </c>
      <c r="Q89" s="10">
        <f t="shared" ca="1" si="31"/>
        <v>11</v>
      </c>
    </row>
    <row r="90" spans="1:17" x14ac:dyDescent="0.25">
      <c r="A90" s="6">
        <f t="shared" ca="1" si="16"/>
        <v>40067</v>
      </c>
      <c r="B90" s="7">
        <f t="shared" ca="1" si="17"/>
        <v>40070</v>
      </c>
      <c r="C90" s="7">
        <f t="shared" ca="1" si="18"/>
        <v>40075</v>
      </c>
      <c r="D90" s="8" t="str">
        <f t="shared" ca="1" si="19"/>
        <v>On time</v>
      </c>
      <c r="E90" s="8" t="str">
        <f t="shared" ca="1" si="20"/>
        <v>Mrs. Customer 10</v>
      </c>
      <c r="F90" s="8" t="str">
        <f t="shared" ca="1" si="21"/>
        <v>Customer 10</v>
      </c>
      <c r="G90" s="9" t="str">
        <f t="shared" ca="1" si="22"/>
        <v>Customer</v>
      </c>
      <c r="H90" s="8" t="str">
        <f t="shared" ca="1" si="23"/>
        <v>10</v>
      </c>
      <c r="I90" s="8" t="str">
        <f t="shared" ca="1" si="24"/>
        <v>Female</v>
      </c>
      <c r="J90" s="8" t="str">
        <f t="shared" ca="1" si="25"/>
        <v>customer 10@gmail.com</v>
      </c>
      <c r="K90" s="8" t="str">
        <f ca="1">INDEX({"Andhra Pradesh","Arunachal Pradesh","Assam","Bihar","Chhattisgarh","Goa","Gujarat","Haryana","Himachal Pradesh","Jharkhand","Karnataka","Kerala","Madhya Pradesh","Maharashtra","Manipur","Meghalaya","Mizoram","Nagaland","Odisha","Punjab","Rajasthan","Sikkim","Tamil Nadu","Telangana","Tripura","Uttar Pradesh"}, RANDBETWEEN(1, 26))</f>
        <v>Haryana</v>
      </c>
      <c r="L90" s="8" t="str">
        <f t="shared" ca="1" si="26"/>
        <v>ProductG</v>
      </c>
      <c r="M90" s="8">
        <f t="shared" ca="1" si="27"/>
        <v>13</v>
      </c>
      <c r="N90" s="8">
        <f t="shared" ca="1" si="28"/>
        <v>78</v>
      </c>
      <c r="O90" s="8">
        <f t="shared" ca="1" si="29"/>
        <v>69</v>
      </c>
      <c r="P90" s="8">
        <f t="shared" ca="1" si="30"/>
        <v>1014</v>
      </c>
      <c r="Q90" s="10">
        <f t="shared" ca="1" si="31"/>
        <v>897</v>
      </c>
    </row>
    <row r="91" spans="1:17" x14ac:dyDescent="0.25">
      <c r="A91" s="6">
        <f t="shared" ca="1" si="16"/>
        <v>40085</v>
      </c>
      <c r="B91" s="7">
        <f t="shared" ca="1" si="17"/>
        <v>40089</v>
      </c>
      <c r="C91" s="7">
        <f t="shared" ca="1" si="18"/>
        <v>40092</v>
      </c>
      <c r="D91" s="8" t="str">
        <f t="shared" ca="1" si="19"/>
        <v>Delay</v>
      </c>
      <c r="E91" s="8" t="str">
        <f t="shared" ca="1" si="20"/>
        <v>Mr. Customer 20</v>
      </c>
      <c r="F91" s="8" t="str">
        <f t="shared" ca="1" si="21"/>
        <v>Customer 20</v>
      </c>
      <c r="G91" s="9" t="str">
        <f t="shared" ca="1" si="22"/>
        <v>Customer</v>
      </c>
      <c r="H91" s="8" t="str">
        <f t="shared" ca="1" si="23"/>
        <v>20</v>
      </c>
      <c r="I91" s="8" t="str">
        <f t="shared" ca="1" si="24"/>
        <v>Male</v>
      </c>
      <c r="J91" s="8" t="str">
        <f t="shared" ca="1" si="25"/>
        <v>customer 20@gmail.com</v>
      </c>
      <c r="K91" s="8" t="str">
        <f ca="1">INDEX({"Andhra Pradesh","Arunachal Pradesh","Assam","Bihar","Chhattisgarh","Goa","Gujarat","Haryana","Himachal Pradesh","Jharkhand","Karnataka","Kerala","Madhya Pradesh","Maharashtra","Manipur","Meghalaya","Mizoram","Nagaland","Odisha","Punjab","Rajasthan","Sikkim","Tamil Nadu","Telangana","Tripura","Uttar Pradesh"}, RANDBETWEEN(1, 26))</f>
        <v>Bihar</v>
      </c>
      <c r="L91" s="8" t="str">
        <f t="shared" ca="1" si="26"/>
        <v>ProductR</v>
      </c>
      <c r="M91" s="8">
        <f t="shared" ca="1" si="27"/>
        <v>19</v>
      </c>
      <c r="N91" s="8">
        <f t="shared" ca="1" si="28"/>
        <v>7</v>
      </c>
      <c r="O91" s="8">
        <f t="shared" ca="1" si="29"/>
        <v>2</v>
      </c>
      <c r="P91" s="8">
        <f t="shared" ca="1" si="30"/>
        <v>133</v>
      </c>
      <c r="Q91" s="10">
        <f t="shared" ca="1" si="31"/>
        <v>38</v>
      </c>
    </row>
    <row r="92" spans="1:17" x14ac:dyDescent="0.25">
      <c r="A92" s="6">
        <f t="shared" ca="1" si="16"/>
        <v>39889</v>
      </c>
      <c r="B92" s="7">
        <f t="shared" ca="1" si="17"/>
        <v>39896</v>
      </c>
      <c r="C92" s="7">
        <f t="shared" ca="1" si="18"/>
        <v>39899</v>
      </c>
      <c r="D92" s="8" t="str">
        <f t="shared" ca="1" si="19"/>
        <v>Delay</v>
      </c>
      <c r="E92" s="8" t="str">
        <f t="shared" ca="1" si="20"/>
        <v>Mr. Customer 34</v>
      </c>
      <c r="F92" s="8" t="str">
        <f t="shared" ca="1" si="21"/>
        <v>Customer 34</v>
      </c>
      <c r="G92" s="9" t="str">
        <f t="shared" ca="1" si="22"/>
        <v>Customer</v>
      </c>
      <c r="H92" s="8" t="str">
        <f t="shared" ca="1" si="23"/>
        <v>34</v>
      </c>
      <c r="I92" s="8" t="str">
        <f t="shared" ca="1" si="24"/>
        <v>Male</v>
      </c>
      <c r="J92" s="8" t="str">
        <f t="shared" ca="1" si="25"/>
        <v>customer 34@gmail.com</v>
      </c>
      <c r="K92" s="8" t="str">
        <f ca="1">INDEX({"Andhra Pradesh","Arunachal Pradesh","Assam","Bihar","Chhattisgarh","Goa","Gujarat","Haryana","Himachal Pradesh","Jharkhand","Karnataka","Kerala","Madhya Pradesh","Maharashtra","Manipur","Meghalaya","Mizoram","Nagaland","Odisha","Punjab","Rajasthan","Sikkim","Tamil Nadu","Telangana","Tripura","Uttar Pradesh"}, RANDBETWEEN(1, 26))</f>
        <v>Nagaland</v>
      </c>
      <c r="L92" s="8" t="str">
        <f t="shared" ca="1" si="26"/>
        <v>ProductJ</v>
      </c>
      <c r="M92" s="8">
        <f t="shared" ca="1" si="27"/>
        <v>17</v>
      </c>
      <c r="N92" s="8">
        <f t="shared" ca="1" si="28"/>
        <v>6</v>
      </c>
      <c r="O92" s="8">
        <f t="shared" ca="1" si="29"/>
        <v>1</v>
      </c>
      <c r="P92" s="8">
        <f t="shared" ca="1" si="30"/>
        <v>102</v>
      </c>
      <c r="Q92" s="10">
        <f t="shared" ca="1" si="31"/>
        <v>17</v>
      </c>
    </row>
    <row r="93" spans="1:17" x14ac:dyDescent="0.25">
      <c r="A93" s="6">
        <f t="shared" ca="1" si="16"/>
        <v>40001</v>
      </c>
      <c r="B93" s="7">
        <f t="shared" ca="1" si="17"/>
        <v>40005</v>
      </c>
      <c r="C93" s="7">
        <f t="shared" ca="1" si="18"/>
        <v>40010</v>
      </c>
      <c r="D93" s="8" t="str">
        <f t="shared" ca="1" si="19"/>
        <v>Delay</v>
      </c>
      <c r="E93" s="8" t="str">
        <f t="shared" ca="1" si="20"/>
        <v>Mrs. Customer 20</v>
      </c>
      <c r="F93" s="8" t="str">
        <f t="shared" ca="1" si="21"/>
        <v>Customer 20</v>
      </c>
      <c r="G93" s="9" t="str">
        <f t="shared" ca="1" si="22"/>
        <v>Customer</v>
      </c>
      <c r="H93" s="8" t="str">
        <f t="shared" ca="1" si="23"/>
        <v>20</v>
      </c>
      <c r="I93" s="8" t="str">
        <f t="shared" ca="1" si="24"/>
        <v>Female</v>
      </c>
      <c r="J93" s="8" t="str">
        <f t="shared" ca="1" si="25"/>
        <v>customer 20@gmail.com</v>
      </c>
      <c r="K93" s="8" t="str">
        <f ca="1">INDEX({"Andhra Pradesh","Arunachal Pradesh","Assam","Bihar","Chhattisgarh","Goa","Gujarat","Haryana","Himachal Pradesh","Jharkhand","Karnataka","Kerala","Madhya Pradesh","Maharashtra","Manipur","Meghalaya","Mizoram","Nagaland","Odisha","Punjab","Rajasthan","Sikkim","Tamil Nadu","Telangana","Tripura","Uttar Pradesh"}, RANDBETWEEN(1, 26))</f>
        <v>Tripura</v>
      </c>
      <c r="L93" s="8" t="str">
        <f t="shared" ca="1" si="26"/>
        <v>ProductZ</v>
      </c>
      <c r="M93" s="8">
        <f t="shared" ca="1" si="27"/>
        <v>12</v>
      </c>
      <c r="N93" s="8">
        <f t="shared" ca="1" si="28"/>
        <v>90</v>
      </c>
      <c r="O93" s="8">
        <f t="shared" ca="1" si="29"/>
        <v>52</v>
      </c>
      <c r="P93" s="8">
        <f t="shared" ca="1" si="30"/>
        <v>1080</v>
      </c>
      <c r="Q93" s="10">
        <f t="shared" ca="1" si="31"/>
        <v>624</v>
      </c>
    </row>
    <row r="94" spans="1:17" x14ac:dyDescent="0.25">
      <c r="A94" s="6">
        <f t="shared" ca="1" si="16"/>
        <v>39914</v>
      </c>
      <c r="B94" s="7">
        <f t="shared" ca="1" si="17"/>
        <v>39919</v>
      </c>
      <c r="C94" s="7">
        <f t="shared" ca="1" si="18"/>
        <v>39924</v>
      </c>
      <c r="D94" s="8" t="str">
        <f t="shared" ca="1" si="19"/>
        <v>Delay</v>
      </c>
      <c r="E94" s="8" t="str">
        <f t="shared" ca="1" si="20"/>
        <v>Mr. Customer 32</v>
      </c>
      <c r="F94" s="8" t="str">
        <f t="shared" ca="1" si="21"/>
        <v>Customer 32</v>
      </c>
      <c r="G94" s="9" t="str">
        <f t="shared" ca="1" si="22"/>
        <v>Customer</v>
      </c>
      <c r="H94" s="8" t="str">
        <f t="shared" ca="1" si="23"/>
        <v>32</v>
      </c>
      <c r="I94" s="8" t="str">
        <f t="shared" ca="1" si="24"/>
        <v>Male</v>
      </c>
      <c r="J94" s="8" t="str">
        <f t="shared" ca="1" si="25"/>
        <v>customer 32@gmail.com</v>
      </c>
      <c r="K94" s="8" t="str">
        <f ca="1">INDEX({"Andhra Pradesh","Arunachal Pradesh","Assam","Bihar","Chhattisgarh","Goa","Gujarat","Haryana","Himachal Pradesh","Jharkhand","Karnataka","Kerala","Madhya Pradesh","Maharashtra","Manipur","Meghalaya","Mizoram","Nagaland","Odisha","Punjab","Rajasthan","Sikkim","Tamil Nadu","Telangana","Tripura","Uttar Pradesh"}, RANDBETWEEN(1, 26))</f>
        <v>Meghalaya</v>
      </c>
      <c r="L94" s="8" t="str">
        <f t="shared" ca="1" si="26"/>
        <v>ProductB</v>
      </c>
      <c r="M94" s="8">
        <f t="shared" ca="1" si="27"/>
        <v>2</v>
      </c>
      <c r="N94" s="8">
        <f t="shared" ca="1" si="28"/>
        <v>103</v>
      </c>
      <c r="O94" s="8">
        <f t="shared" ca="1" si="29"/>
        <v>41</v>
      </c>
      <c r="P94" s="8">
        <f t="shared" ca="1" si="30"/>
        <v>206</v>
      </c>
      <c r="Q94" s="10">
        <f t="shared" ca="1" si="31"/>
        <v>82</v>
      </c>
    </row>
    <row r="95" spans="1:17" x14ac:dyDescent="0.25">
      <c r="A95" s="6">
        <f t="shared" ca="1" si="16"/>
        <v>39876</v>
      </c>
      <c r="B95" s="7">
        <f t="shared" ca="1" si="17"/>
        <v>39882</v>
      </c>
      <c r="C95" s="7">
        <f t="shared" ca="1" si="18"/>
        <v>39887</v>
      </c>
      <c r="D95" s="8" t="str">
        <f t="shared" ca="1" si="19"/>
        <v>Delay</v>
      </c>
      <c r="E95" s="8" t="str">
        <f t="shared" ca="1" si="20"/>
        <v>Mrs. Customer 23</v>
      </c>
      <c r="F95" s="8" t="str">
        <f t="shared" ca="1" si="21"/>
        <v>Customer 23</v>
      </c>
      <c r="G95" s="9" t="str">
        <f t="shared" ca="1" si="22"/>
        <v>Customer</v>
      </c>
      <c r="H95" s="8" t="str">
        <f t="shared" ca="1" si="23"/>
        <v>23</v>
      </c>
      <c r="I95" s="8" t="str">
        <f t="shared" ca="1" si="24"/>
        <v>Female</v>
      </c>
      <c r="J95" s="8" t="str">
        <f t="shared" ca="1" si="25"/>
        <v>customer 23@gmail.com</v>
      </c>
      <c r="K95" s="8" t="str">
        <f ca="1">INDEX({"Andhra Pradesh","Arunachal Pradesh","Assam","Bihar","Chhattisgarh","Goa","Gujarat","Haryana","Himachal Pradesh","Jharkhand","Karnataka","Kerala","Madhya Pradesh","Maharashtra","Manipur","Meghalaya","Mizoram","Nagaland","Odisha","Punjab","Rajasthan","Sikkim","Tamil Nadu","Telangana","Tripura","Uttar Pradesh"}, RANDBETWEEN(1, 26))</f>
        <v>Karnataka</v>
      </c>
      <c r="L95" s="8" t="str">
        <f t="shared" ca="1" si="26"/>
        <v>ProductH</v>
      </c>
      <c r="M95" s="8">
        <f t="shared" ca="1" si="27"/>
        <v>5</v>
      </c>
      <c r="N95" s="8">
        <f t="shared" ca="1" si="28"/>
        <v>132</v>
      </c>
      <c r="O95" s="8">
        <f t="shared" ca="1" si="29"/>
        <v>131</v>
      </c>
      <c r="P95" s="8">
        <f t="shared" ca="1" si="30"/>
        <v>660</v>
      </c>
      <c r="Q95" s="10">
        <f t="shared" ca="1" si="31"/>
        <v>655</v>
      </c>
    </row>
    <row r="96" spans="1:17" x14ac:dyDescent="0.25">
      <c r="A96" s="6">
        <f t="shared" ca="1" si="16"/>
        <v>39971</v>
      </c>
      <c r="B96" s="7">
        <f t="shared" ca="1" si="17"/>
        <v>39978</v>
      </c>
      <c r="C96" s="7">
        <f t="shared" ca="1" si="18"/>
        <v>39981</v>
      </c>
      <c r="D96" s="8" t="str">
        <f t="shared" ca="1" si="19"/>
        <v>Delay</v>
      </c>
      <c r="E96" s="8" t="str">
        <f t="shared" ca="1" si="20"/>
        <v>Mrs. Customer 50</v>
      </c>
      <c r="F96" s="8" t="str">
        <f t="shared" ca="1" si="21"/>
        <v>Customer 50</v>
      </c>
      <c r="G96" s="9" t="str">
        <f t="shared" ca="1" si="22"/>
        <v>Customer</v>
      </c>
      <c r="H96" s="8" t="str">
        <f t="shared" ca="1" si="23"/>
        <v>50</v>
      </c>
      <c r="I96" s="8" t="str">
        <f t="shared" ca="1" si="24"/>
        <v>Female</v>
      </c>
      <c r="J96" s="8" t="str">
        <f t="shared" ca="1" si="25"/>
        <v>customer 50@gmail.com</v>
      </c>
      <c r="K96" s="8" t="str">
        <f ca="1">INDEX({"Andhra Pradesh","Arunachal Pradesh","Assam","Bihar","Chhattisgarh","Goa","Gujarat","Haryana","Himachal Pradesh","Jharkhand","Karnataka","Kerala","Madhya Pradesh","Maharashtra","Manipur","Meghalaya","Mizoram","Nagaland","Odisha","Punjab","Rajasthan","Sikkim","Tamil Nadu","Telangana","Tripura","Uttar Pradesh"}, RANDBETWEEN(1, 26))</f>
        <v>Assam</v>
      </c>
      <c r="L96" s="8" t="str">
        <f t="shared" ca="1" si="26"/>
        <v>ProductF</v>
      </c>
      <c r="M96" s="8">
        <f t="shared" ca="1" si="27"/>
        <v>14</v>
      </c>
      <c r="N96" s="8">
        <f t="shared" ca="1" si="28"/>
        <v>93</v>
      </c>
      <c r="O96" s="8">
        <f t="shared" ca="1" si="29"/>
        <v>85</v>
      </c>
      <c r="P96" s="8">
        <f t="shared" ca="1" si="30"/>
        <v>1302</v>
      </c>
      <c r="Q96" s="10">
        <f t="shared" ca="1" si="31"/>
        <v>1190</v>
      </c>
    </row>
    <row r="97" spans="1:17" x14ac:dyDescent="0.25">
      <c r="A97" s="6">
        <f t="shared" ca="1" si="16"/>
        <v>39875</v>
      </c>
      <c r="B97" s="7">
        <f t="shared" ca="1" si="17"/>
        <v>39876</v>
      </c>
      <c r="C97" s="7">
        <f t="shared" ca="1" si="18"/>
        <v>39879</v>
      </c>
      <c r="D97" s="8" t="str">
        <f t="shared" ca="1" si="19"/>
        <v>On time</v>
      </c>
      <c r="E97" s="8" t="str">
        <f t="shared" ca="1" si="20"/>
        <v>Mr. Customer 23</v>
      </c>
      <c r="F97" s="8" t="str">
        <f t="shared" ca="1" si="21"/>
        <v>Customer 23</v>
      </c>
      <c r="G97" s="9" t="str">
        <f t="shared" ca="1" si="22"/>
        <v>Customer</v>
      </c>
      <c r="H97" s="8" t="str">
        <f t="shared" ca="1" si="23"/>
        <v>23</v>
      </c>
      <c r="I97" s="8" t="str">
        <f t="shared" ca="1" si="24"/>
        <v>Male</v>
      </c>
      <c r="J97" s="8" t="str">
        <f t="shared" ca="1" si="25"/>
        <v>customer 23@gmail.com</v>
      </c>
      <c r="K97" s="8" t="str">
        <f ca="1">INDEX({"Andhra Pradesh","Arunachal Pradesh","Assam","Bihar","Chhattisgarh","Goa","Gujarat","Haryana","Himachal Pradesh","Jharkhand","Karnataka","Kerala","Madhya Pradesh","Maharashtra","Manipur","Meghalaya","Mizoram","Nagaland","Odisha","Punjab","Rajasthan","Sikkim","Tamil Nadu","Telangana","Tripura","Uttar Pradesh"}, RANDBETWEEN(1, 26))</f>
        <v>Himachal Pradesh</v>
      </c>
      <c r="L97" s="8" t="str">
        <f t="shared" ca="1" si="26"/>
        <v>ProductB</v>
      </c>
      <c r="M97" s="8">
        <f t="shared" ca="1" si="27"/>
        <v>10</v>
      </c>
      <c r="N97" s="8">
        <f t="shared" ca="1" si="28"/>
        <v>75</v>
      </c>
      <c r="O97" s="8">
        <f t="shared" ca="1" si="29"/>
        <v>75</v>
      </c>
      <c r="P97" s="8">
        <f t="shared" ca="1" si="30"/>
        <v>750</v>
      </c>
      <c r="Q97" s="10">
        <f t="shared" ca="1" si="31"/>
        <v>750</v>
      </c>
    </row>
    <row r="98" spans="1:17" x14ac:dyDescent="0.25">
      <c r="A98" s="6">
        <f t="shared" ca="1" si="16"/>
        <v>40170</v>
      </c>
      <c r="B98" s="7">
        <f t="shared" ca="1" si="17"/>
        <v>40173</v>
      </c>
      <c r="C98" s="7">
        <f t="shared" ca="1" si="18"/>
        <v>40176</v>
      </c>
      <c r="D98" s="8" t="str">
        <f t="shared" ca="1" si="19"/>
        <v>On time</v>
      </c>
      <c r="E98" s="8" t="str">
        <f t="shared" ca="1" si="20"/>
        <v>Mrs. Customer 32</v>
      </c>
      <c r="F98" s="8" t="str">
        <f t="shared" ca="1" si="21"/>
        <v>Customer 32</v>
      </c>
      <c r="G98" s="9" t="str">
        <f t="shared" ca="1" si="22"/>
        <v>Customer</v>
      </c>
      <c r="H98" s="8" t="str">
        <f t="shared" ca="1" si="23"/>
        <v>32</v>
      </c>
      <c r="I98" s="8" t="str">
        <f t="shared" ca="1" si="24"/>
        <v>Female</v>
      </c>
      <c r="J98" s="8" t="str">
        <f t="shared" ca="1" si="25"/>
        <v>customer 32@gmail.com</v>
      </c>
      <c r="K98" s="8" t="str">
        <f ca="1">INDEX({"Andhra Pradesh","Arunachal Pradesh","Assam","Bihar","Chhattisgarh","Goa","Gujarat","Haryana","Himachal Pradesh","Jharkhand","Karnataka","Kerala","Madhya Pradesh","Maharashtra","Manipur","Meghalaya","Mizoram","Nagaland","Odisha","Punjab","Rajasthan","Sikkim","Tamil Nadu","Telangana","Tripura","Uttar Pradesh"}, RANDBETWEEN(1, 26))</f>
        <v>Telangana</v>
      </c>
      <c r="L98" s="8" t="str">
        <f t="shared" ca="1" si="26"/>
        <v>ProductI</v>
      </c>
      <c r="M98" s="8">
        <f t="shared" ca="1" si="27"/>
        <v>15</v>
      </c>
      <c r="N98" s="8">
        <f t="shared" ca="1" si="28"/>
        <v>56</v>
      </c>
      <c r="O98" s="8">
        <f t="shared" ca="1" si="29"/>
        <v>50</v>
      </c>
      <c r="P98" s="8">
        <f t="shared" ca="1" si="30"/>
        <v>840</v>
      </c>
      <c r="Q98" s="10">
        <f t="shared" ca="1" si="31"/>
        <v>750</v>
      </c>
    </row>
    <row r="99" spans="1:17" x14ac:dyDescent="0.25">
      <c r="A99" s="6">
        <f t="shared" ca="1" si="16"/>
        <v>40061</v>
      </c>
      <c r="B99" s="7">
        <f t="shared" ca="1" si="17"/>
        <v>40068</v>
      </c>
      <c r="C99" s="7">
        <f t="shared" ca="1" si="18"/>
        <v>40072</v>
      </c>
      <c r="D99" s="8" t="str">
        <f t="shared" ca="1" si="19"/>
        <v>Delay</v>
      </c>
      <c r="E99" s="8" t="str">
        <f t="shared" ca="1" si="20"/>
        <v>Mrs. Customer 18</v>
      </c>
      <c r="F99" s="8" t="str">
        <f t="shared" ca="1" si="21"/>
        <v>Customer 18</v>
      </c>
      <c r="G99" s="9" t="str">
        <f t="shared" ca="1" si="22"/>
        <v>Customer</v>
      </c>
      <c r="H99" s="8" t="str">
        <f t="shared" ca="1" si="23"/>
        <v>18</v>
      </c>
      <c r="I99" s="8" t="str">
        <f t="shared" ca="1" si="24"/>
        <v>Female</v>
      </c>
      <c r="J99" s="8" t="str">
        <f t="shared" ca="1" si="25"/>
        <v>customer 18@gmail.com</v>
      </c>
      <c r="K99" s="8" t="str">
        <f ca="1">INDEX({"Andhra Pradesh","Arunachal Pradesh","Assam","Bihar","Chhattisgarh","Goa","Gujarat","Haryana","Himachal Pradesh","Jharkhand","Karnataka","Kerala","Madhya Pradesh","Maharashtra","Manipur","Meghalaya","Mizoram","Nagaland","Odisha","Punjab","Rajasthan","Sikkim","Tamil Nadu","Telangana","Tripura","Uttar Pradesh"}, RANDBETWEEN(1, 26))</f>
        <v>Chhattisgarh</v>
      </c>
      <c r="L99" s="8" t="str">
        <f t="shared" ca="1" si="26"/>
        <v>ProductL</v>
      </c>
      <c r="M99" s="8">
        <f t="shared" ca="1" si="27"/>
        <v>14</v>
      </c>
      <c r="N99" s="8">
        <f t="shared" ca="1" si="28"/>
        <v>66</v>
      </c>
      <c r="O99" s="8">
        <f t="shared" ca="1" si="29"/>
        <v>39</v>
      </c>
      <c r="P99" s="8">
        <f t="shared" ca="1" si="30"/>
        <v>924</v>
      </c>
      <c r="Q99" s="10">
        <f t="shared" ca="1" si="31"/>
        <v>546</v>
      </c>
    </row>
    <row r="100" spans="1:17" x14ac:dyDescent="0.25">
      <c r="A100" s="6">
        <f t="shared" ca="1" si="16"/>
        <v>39992</v>
      </c>
      <c r="B100" s="7">
        <f t="shared" ca="1" si="17"/>
        <v>39996</v>
      </c>
      <c r="C100" s="7">
        <f t="shared" ca="1" si="18"/>
        <v>40000</v>
      </c>
      <c r="D100" s="8" t="str">
        <f t="shared" ca="1" si="19"/>
        <v>Delay</v>
      </c>
      <c r="E100" s="8" t="str">
        <f t="shared" ca="1" si="20"/>
        <v>Mr. Customer 9</v>
      </c>
      <c r="F100" s="8" t="str">
        <f t="shared" ca="1" si="21"/>
        <v>Customer 9</v>
      </c>
      <c r="G100" s="9" t="str">
        <f t="shared" ca="1" si="22"/>
        <v>Customer</v>
      </c>
      <c r="H100" s="8" t="str">
        <f t="shared" ca="1" si="23"/>
        <v>9</v>
      </c>
      <c r="I100" s="8" t="str">
        <f t="shared" ca="1" si="24"/>
        <v>Male</v>
      </c>
      <c r="J100" s="8" t="str">
        <f t="shared" ca="1" si="25"/>
        <v>customer 9@gmail.com</v>
      </c>
      <c r="K100" s="8" t="str">
        <f ca="1">INDEX({"Andhra Pradesh","Arunachal Pradesh","Assam","Bihar","Chhattisgarh","Goa","Gujarat","Haryana","Himachal Pradesh","Jharkhand","Karnataka","Kerala","Madhya Pradesh","Maharashtra","Manipur","Meghalaya","Mizoram","Nagaland","Odisha","Punjab","Rajasthan","Sikkim","Tamil Nadu","Telangana","Tripura","Uttar Pradesh"}, RANDBETWEEN(1, 26))</f>
        <v>Odisha</v>
      </c>
      <c r="L100" s="8" t="str">
        <f t="shared" ca="1" si="26"/>
        <v>ProductW</v>
      </c>
      <c r="M100" s="8">
        <f t="shared" ca="1" si="27"/>
        <v>18</v>
      </c>
      <c r="N100" s="8">
        <f t="shared" ca="1" si="28"/>
        <v>44</v>
      </c>
      <c r="O100" s="8">
        <f t="shared" ca="1" si="29"/>
        <v>17</v>
      </c>
      <c r="P100" s="8">
        <f t="shared" ca="1" si="30"/>
        <v>792</v>
      </c>
      <c r="Q100" s="10">
        <f t="shared" ca="1" si="31"/>
        <v>306</v>
      </c>
    </row>
    <row r="101" spans="1:17" x14ac:dyDescent="0.25">
      <c r="A101" s="6">
        <f t="shared" ca="1" si="16"/>
        <v>39992</v>
      </c>
      <c r="B101" s="7">
        <f t="shared" ca="1" si="17"/>
        <v>39993</v>
      </c>
      <c r="C101" s="7">
        <f t="shared" ca="1" si="18"/>
        <v>39998</v>
      </c>
      <c r="D101" s="8" t="str">
        <f t="shared" ca="1" si="19"/>
        <v>On time</v>
      </c>
      <c r="E101" s="8" t="str">
        <f t="shared" ca="1" si="20"/>
        <v>Mrs. Customer 39</v>
      </c>
      <c r="F101" s="8" t="str">
        <f t="shared" ca="1" si="21"/>
        <v>Customer 39</v>
      </c>
      <c r="G101" s="9" t="str">
        <f t="shared" ca="1" si="22"/>
        <v>Customer</v>
      </c>
      <c r="H101" s="8" t="str">
        <f t="shared" ca="1" si="23"/>
        <v>39</v>
      </c>
      <c r="I101" s="8" t="str">
        <f t="shared" ca="1" si="24"/>
        <v>Female</v>
      </c>
      <c r="J101" s="8" t="str">
        <f t="shared" ca="1" si="25"/>
        <v>customer 39@gmail.com</v>
      </c>
      <c r="K101" s="8" t="str">
        <f ca="1">INDEX({"Andhra Pradesh","Arunachal Pradesh","Assam","Bihar","Chhattisgarh","Goa","Gujarat","Haryana","Himachal Pradesh","Jharkhand","Karnataka","Kerala","Madhya Pradesh","Maharashtra","Manipur","Meghalaya","Mizoram","Nagaland","Odisha","Punjab","Rajasthan","Sikkim","Tamil Nadu","Telangana","Tripura","Uttar Pradesh"}, RANDBETWEEN(1, 26))</f>
        <v>Kerala</v>
      </c>
      <c r="L101" s="8" t="str">
        <f t="shared" ca="1" si="26"/>
        <v>ProductN</v>
      </c>
      <c r="M101" s="8">
        <f t="shared" ca="1" si="27"/>
        <v>12</v>
      </c>
      <c r="N101" s="8">
        <f t="shared" ca="1" si="28"/>
        <v>45</v>
      </c>
      <c r="O101" s="8">
        <f t="shared" ca="1" si="29"/>
        <v>6</v>
      </c>
      <c r="P101" s="8">
        <f t="shared" ca="1" si="30"/>
        <v>540</v>
      </c>
      <c r="Q101" s="10">
        <f t="shared" ca="1" si="31"/>
        <v>72</v>
      </c>
    </row>
    <row r="102" spans="1:17" x14ac:dyDescent="0.25">
      <c r="A102" s="11">
        <f t="shared" ca="1" si="16"/>
        <v>39854</v>
      </c>
      <c r="B102" s="12">
        <f t="shared" ca="1" si="17"/>
        <v>39858</v>
      </c>
      <c r="C102" s="12">
        <f t="shared" ca="1" si="18"/>
        <v>39862</v>
      </c>
      <c r="D102" s="13" t="str">
        <f t="shared" ca="1" si="19"/>
        <v>Delay</v>
      </c>
      <c r="E102" s="13" t="str">
        <f t="shared" ca="1" si="20"/>
        <v>Mrs. Customer 9</v>
      </c>
      <c r="F102" s="13" t="str">
        <f t="shared" ca="1" si="21"/>
        <v>Customer 9</v>
      </c>
      <c r="G102" s="14" t="str">
        <f t="shared" ca="1" si="22"/>
        <v>Customer</v>
      </c>
      <c r="H102" s="13" t="str">
        <f t="shared" ca="1" si="23"/>
        <v>9</v>
      </c>
      <c r="I102" s="13" t="str">
        <f t="shared" ca="1" si="24"/>
        <v>Female</v>
      </c>
      <c r="J102" s="13" t="str">
        <f t="shared" ca="1" si="25"/>
        <v>customer 9@gmail.com</v>
      </c>
      <c r="K102" s="13" t="str">
        <f ca="1">INDEX({"Andhra Pradesh","Arunachal Pradesh","Assam","Bihar","Chhattisgarh","Goa","Gujarat","Haryana","Himachal Pradesh","Jharkhand","Karnataka","Kerala","Madhya Pradesh","Maharashtra","Manipur","Meghalaya","Mizoram","Nagaland","Odisha","Punjab","Rajasthan","Sikkim","Tamil Nadu","Telangana","Tripura","Uttar Pradesh"}, RANDBETWEEN(1, 26))</f>
        <v>Bihar</v>
      </c>
      <c r="L102" s="13" t="str">
        <f t="shared" ca="1" si="26"/>
        <v>ProductX</v>
      </c>
      <c r="M102" s="13">
        <f t="shared" ca="1" si="27"/>
        <v>5</v>
      </c>
      <c r="N102" s="13">
        <f t="shared" ca="1" si="28"/>
        <v>51</v>
      </c>
      <c r="O102" s="13">
        <f t="shared" ca="1" si="29"/>
        <v>50</v>
      </c>
      <c r="P102" s="13">
        <f t="shared" ca="1" si="30"/>
        <v>255</v>
      </c>
      <c r="Q102" s="15">
        <f t="shared" ca="1" si="31"/>
        <v>250</v>
      </c>
    </row>
  </sheetData>
  <mergeCells count="1">
    <mergeCell ref="A1:C1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75039-7349-4E74-857B-DEB74D122D85}">
  <dimension ref="A1:Q102"/>
  <sheetViews>
    <sheetView showGridLines="0" zoomScale="85" zoomScaleNormal="85" workbookViewId="0">
      <selection activeCell="D7" sqref="D7"/>
    </sheetView>
  </sheetViews>
  <sheetFormatPr defaultRowHeight="15" x14ac:dyDescent="0.25"/>
  <cols>
    <col min="1" max="1" width="10.5703125" bestFit="1" customWidth="1"/>
    <col min="2" max="2" width="13.28515625" bestFit="1" customWidth="1"/>
    <col min="3" max="3" width="13.140625" bestFit="1" customWidth="1"/>
    <col min="4" max="4" width="8.140625" bestFit="1" customWidth="1"/>
    <col min="5" max="5" width="16.42578125" bestFit="1" customWidth="1"/>
    <col min="6" max="6" width="12" bestFit="1" customWidth="1"/>
    <col min="7" max="7" width="10.5703125" bestFit="1" customWidth="1"/>
    <col min="8" max="8" width="9.85546875" bestFit="1" customWidth="1"/>
    <col min="9" max="9" width="7.7109375" bestFit="1" customWidth="1"/>
    <col min="10" max="10" width="23.140625" bestFit="1" customWidth="1"/>
    <col min="11" max="11" width="17.7109375" bestFit="1" customWidth="1"/>
    <col min="12" max="12" width="10.5703125" bestFit="1" customWidth="1"/>
    <col min="13" max="13" width="8.7109375" bestFit="1" customWidth="1"/>
    <col min="14" max="15" width="6" bestFit="1" customWidth="1"/>
    <col min="16" max="16" width="14.7109375" bestFit="1" customWidth="1"/>
    <col min="17" max="17" width="15.140625" bestFit="1" customWidth="1"/>
  </cols>
  <sheetData>
    <row r="1" spans="1:17" ht="18.75" x14ac:dyDescent="0.3">
      <c r="A1" s="2" t="s">
        <v>230</v>
      </c>
      <c r="B1" s="2"/>
    </row>
    <row r="3" spans="1:17" x14ac:dyDescent="0.25">
      <c r="A3" s="16" t="s">
        <v>0</v>
      </c>
      <c r="B3" s="16" t="s">
        <v>1</v>
      </c>
      <c r="C3" s="16" t="s">
        <v>16</v>
      </c>
      <c r="D3" s="16" t="s">
        <v>2</v>
      </c>
      <c r="E3" s="16" t="s">
        <v>3</v>
      </c>
      <c r="F3" s="16" t="s">
        <v>12</v>
      </c>
      <c r="G3" s="16" t="s">
        <v>10</v>
      </c>
      <c r="H3" s="16" t="s">
        <v>11</v>
      </c>
      <c r="I3" s="16" t="s">
        <v>9</v>
      </c>
      <c r="J3" s="16" t="s">
        <v>4</v>
      </c>
      <c r="K3" s="16" t="s">
        <v>15</v>
      </c>
      <c r="L3" s="16" t="s">
        <v>5</v>
      </c>
      <c r="M3" s="16" t="s">
        <v>8</v>
      </c>
      <c r="N3" s="16" t="s">
        <v>6</v>
      </c>
      <c r="O3" s="16" t="s">
        <v>7</v>
      </c>
      <c r="P3" s="16" t="s">
        <v>13</v>
      </c>
      <c r="Q3" s="16" t="s">
        <v>14</v>
      </c>
    </row>
    <row r="4" spans="1:17" x14ac:dyDescent="0.25">
      <c r="A4" s="17">
        <v>39977</v>
      </c>
      <c r="B4" s="17">
        <v>39982</v>
      </c>
      <c r="C4" s="17">
        <v>39987</v>
      </c>
      <c r="D4" s="18" t="s">
        <v>29</v>
      </c>
      <c r="E4" s="18" t="s">
        <v>30</v>
      </c>
      <c r="F4" s="18" t="s">
        <v>31</v>
      </c>
      <c r="G4" s="19" t="s">
        <v>19</v>
      </c>
      <c r="H4" s="18">
        <v>46</v>
      </c>
      <c r="I4" s="18" t="s">
        <v>25</v>
      </c>
      <c r="J4" s="18" t="s">
        <v>32</v>
      </c>
      <c r="K4" s="18" t="s">
        <v>50</v>
      </c>
      <c r="L4" s="18" t="s">
        <v>116</v>
      </c>
      <c r="M4" s="18">
        <v>13</v>
      </c>
      <c r="N4" s="18">
        <v>39</v>
      </c>
      <c r="O4" s="18">
        <v>25</v>
      </c>
      <c r="P4" s="18">
        <v>507</v>
      </c>
      <c r="Q4" s="18">
        <v>325</v>
      </c>
    </row>
    <row r="5" spans="1:17" x14ac:dyDescent="0.25">
      <c r="A5" s="20">
        <v>40116</v>
      </c>
      <c r="B5" s="20">
        <v>40120</v>
      </c>
      <c r="C5" s="20">
        <v>40124</v>
      </c>
      <c r="D5" s="21" t="s">
        <v>29</v>
      </c>
      <c r="E5" s="21" t="s">
        <v>200</v>
      </c>
      <c r="F5" s="21" t="s">
        <v>189</v>
      </c>
      <c r="G5" s="22" t="s">
        <v>19</v>
      </c>
      <c r="H5" s="21">
        <v>34</v>
      </c>
      <c r="I5" s="21" t="s">
        <v>25</v>
      </c>
      <c r="J5" s="21" t="s">
        <v>196</v>
      </c>
      <c r="K5" s="21" t="s">
        <v>77</v>
      </c>
      <c r="L5" s="21" t="s">
        <v>111</v>
      </c>
      <c r="M5" s="21">
        <v>5</v>
      </c>
      <c r="N5" s="21">
        <v>141</v>
      </c>
      <c r="O5" s="21">
        <v>110</v>
      </c>
      <c r="P5" s="21">
        <v>705</v>
      </c>
      <c r="Q5" s="21">
        <v>550</v>
      </c>
    </row>
    <row r="6" spans="1:17" x14ac:dyDescent="0.25">
      <c r="A6" s="17">
        <v>39907</v>
      </c>
      <c r="B6" s="17">
        <v>39910</v>
      </c>
      <c r="C6" s="17">
        <v>39915</v>
      </c>
      <c r="D6" s="18" t="s">
        <v>18</v>
      </c>
      <c r="E6" s="18" t="s">
        <v>139</v>
      </c>
      <c r="F6" s="18" t="s">
        <v>75</v>
      </c>
      <c r="G6" s="19" t="s">
        <v>19</v>
      </c>
      <c r="H6" s="18">
        <v>29</v>
      </c>
      <c r="I6" s="18" t="s">
        <v>25</v>
      </c>
      <c r="J6" s="18" t="s">
        <v>76</v>
      </c>
      <c r="K6" s="18" t="s">
        <v>64</v>
      </c>
      <c r="L6" s="18" t="s">
        <v>162</v>
      </c>
      <c r="M6" s="18">
        <v>8</v>
      </c>
      <c r="N6" s="18">
        <v>76</v>
      </c>
      <c r="O6" s="18">
        <v>68</v>
      </c>
      <c r="P6" s="18">
        <v>608</v>
      </c>
      <c r="Q6" s="18">
        <v>544</v>
      </c>
    </row>
    <row r="7" spans="1:17" x14ac:dyDescent="0.25">
      <c r="A7" s="20">
        <v>39991</v>
      </c>
      <c r="B7" s="20">
        <v>39995</v>
      </c>
      <c r="C7" s="20">
        <v>39999</v>
      </c>
      <c r="D7" s="21" t="s">
        <v>29</v>
      </c>
      <c r="E7" s="21" t="s">
        <v>201</v>
      </c>
      <c r="F7" s="21" t="s">
        <v>137</v>
      </c>
      <c r="G7" s="22" t="s">
        <v>19</v>
      </c>
      <c r="H7" s="21">
        <v>45</v>
      </c>
      <c r="I7" s="21" t="s">
        <v>25</v>
      </c>
      <c r="J7" s="21" t="s">
        <v>138</v>
      </c>
      <c r="K7" s="21" t="s">
        <v>21</v>
      </c>
      <c r="L7" s="21" t="s">
        <v>124</v>
      </c>
      <c r="M7" s="21">
        <v>10</v>
      </c>
      <c r="N7" s="21">
        <v>73</v>
      </c>
      <c r="O7" s="21">
        <v>30</v>
      </c>
      <c r="P7" s="21">
        <v>730</v>
      </c>
      <c r="Q7" s="21">
        <v>300</v>
      </c>
    </row>
    <row r="8" spans="1:17" x14ac:dyDescent="0.25">
      <c r="A8" s="17">
        <v>39991</v>
      </c>
      <c r="B8" s="17">
        <v>39993</v>
      </c>
      <c r="C8" s="17">
        <v>39998</v>
      </c>
      <c r="D8" s="18" t="s">
        <v>18</v>
      </c>
      <c r="E8" s="18" t="s">
        <v>163</v>
      </c>
      <c r="F8" s="18" t="s">
        <v>164</v>
      </c>
      <c r="G8" s="19" t="s">
        <v>19</v>
      </c>
      <c r="H8" s="18">
        <v>28</v>
      </c>
      <c r="I8" s="18" t="s">
        <v>20</v>
      </c>
      <c r="J8" s="18" t="s">
        <v>165</v>
      </c>
      <c r="K8" s="18" t="s">
        <v>33</v>
      </c>
      <c r="L8" s="18" t="s">
        <v>59</v>
      </c>
      <c r="M8" s="18">
        <v>6</v>
      </c>
      <c r="N8" s="18">
        <v>50</v>
      </c>
      <c r="O8" s="18">
        <v>5</v>
      </c>
      <c r="P8" s="18">
        <v>300</v>
      </c>
      <c r="Q8" s="18">
        <v>30</v>
      </c>
    </row>
    <row r="9" spans="1:17" x14ac:dyDescent="0.25">
      <c r="A9" s="20">
        <v>40127</v>
      </c>
      <c r="B9" s="20">
        <v>40133</v>
      </c>
      <c r="C9" s="20">
        <v>40137</v>
      </c>
      <c r="D9" s="21" t="s">
        <v>29</v>
      </c>
      <c r="E9" s="21" t="s">
        <v>140</v>
      </c>
      <c r="F9" s="21" t="s">
        <v>141</v>
      </c>
      <c r="G9" s="22" t="s">
        <v>19</v>
      </c>
      <c r="H9" s="21">
        <v>14</v>
      </c>
      <c r="I9" s="21" t="s">
        <v>25</v>
      </c>
      <c r="J9" s="21" t="s">
        <v>142</v>
      </c>
      <c r="K9" s="21" t="s">
        <v>95</v>
      </c>
      <c r="L9" s="21" t="s">
        <v>124</v>
      </c>
      <c r="M9" s="21">
        <v>18</v>
      </c>
      <c r="N9" s="21">
        <v>41</v>
      </c>
      <c r="O9" s="21">
        <v>7</v>
      </c>
      <c r="P9" s="21">
        <v>738</v>
      </c>
      <c r="Q9" s="21">
        <v>126</v>
      </c>
    </row>
    <row r="10" spans="1:17" x14ac:dyDescent="0.25">
      <c r="A10" s="17">
        <v>39858</v>
      </c>
      <c r="B10" s="17">
        <v>39859</v>
      </c>
      <c r="C10" s="17">
        <v>39862</v>
      </c>
      <c r="D10" s="18" t="s">
        <v>18</v>
      </c>
      <c r="E10" s="18" t="s">
        <v>202</v>
      </c>
      <c r="F10" s="18" t="s">
        <v>147</v>
      </c>
      <c r="G10" s="19" t="s">
        <v>19</v>
      </c>
      <c r="H10" s="18">
        <v>9</v>
      </c>
      <c r="I10" s="18" t="s">
        <v>20</v>
      </c>
      <c r="J10" s="18" t="s">
        <v>148</v>
      </c>
      <c r="K10" s="18" t="s">
        <v>161</v>
      </c>
      <c r="L10" s="18" t="s">
        <v>102</v>
      </c>
      <c r="M10" s="18">
        <v>18</v>
      </c>
      <c r="N10" s="18">
        <v>32</v>
      </c>
      <c r="O10" s="18">
        <v>1</v>
      </c>
      <c r="P10" s="18">
        <v>576</v>
      </c>
      <c r="Q10" s="18">
        <v>18</v>
      </c>
    </row>
    <row r="11" spans="1:17" x14ac:dyDescent="0.25">
      <c r="A11" s="20">
        <v>39989</v>
      </c>
      <c r="B11" s="20">
        <v>39992</v>
      </c>
      <c r="C11" s="20">
        <v>39995</v>
      </c>
      <c r="D11" s="21" t="s">
        <v>18</v>
      </c>
      <c r="E11" s="21" t="s">
        <v>203</v>
      </c>
      <c r="F11" s="21" t="s">
        <v>192</v>
      </c>
      <c r="G11" s="22" t="s">
        <v>19</v>
      </c>
      <c r="H11" s="21">
        <v>5</v>
      </c>
      <c r="I11" s="21" t="s">
        <v>20</v>
      </c>
      <c r="J11" s="21" t="s">
        <v>199</v>
      </c>
      <c r="K11" s="21" t="s">
        <v>115</v>
      </c>
      <c r="L11" s="21" t="s">
        <v>125</v>
      </c>
      <c r="M11" s="21">
        <v>2</v>
      </c>
      <c r="N11" s="21">
        <v>133</v>
      </c>
      <c r="O11" s="21">
        <v>84</v>
      </c>
      <c r="P11" s="21">
        <v>266</v>
      </c>
      <c r="Q11" s="21">
        <v>168</v>
      </c>
    </row>
    <row r="12" spans="1:17" x14ac:dyDescent="0.25">
      <c r="A12" s="17">
        <v>39958</v>
      </c>
      <c r="B12" s="17">
        <v>39964</v>
      </c>
      <c r="C12" s="17">
        <v>39968</v>
      </c>
      <c r="D12" s="18" t="s">
        <v>29</v>
      </c>
      <c r="E12" s="18" t="s">
        <v>35</v>
      </c>
      <c r="F12" s="18" t="s">
        <v>36</v>
      </c>
      <c r="G12" s="19" t="s">
        <v>19</v>
      </c>
      <c r="H12" s="18">
        <v>24</v>
      </c>
      <c r="I12" s="18" t="s">
        <v>25</v>
      </c>
      <c r="J12" s="18" t="s">
        <v>37</v>
      </c>
      <c r="K12" s="18" t="s">
        <v>95</v>
      </c>
      <c r="L12" s="18" t="s">
        <v>46</v>
      </c>
      <c r="M12" s="18">
        <v>4</v>
      </c>
      <c r="N12" s="18">
        <v>147</v>
      </c>
      <c r="O12" s="18">
        <v>5</v>
      </c>
      <c r="P12" s="18">
        <v>588</v>
      </c>
      <c r="Q12" s="18">
        <v>20</v>
      </c>
    </row>
    <row r="13" spans="1:17" x14ac:dyDescent="0.25">
      <c r="A13" s="20">
        <v>39948</v>
      </c>
      <c r="B13" s="20">
        <v>39952</v>
      </c>
      <c r="C13" s="20">
        <v>39955</v>
      </c>
      <c r="D13" s="21" t="s">
        <v>29</v>
      </c>
      <c r="E13" s="21" t="s">
        <v>56</v>
      </c>
      <c r="F13" s="21" t="s">
        <v>57</v>
      </c>
      <c r="G13" s="22" t="s">
        <v>19</v>
      </c>
      <c r="H13" s="21">
        <v>48</v>
      </c>
      <c r="I13" s="21" t="s">
        <v>20</v>
      </c>
      <c r="J13" s="21" t="s">
        <v>58</v>
      </c>
      <c r="K13" s="21" t="s">
        <v>152</v>
      </c>
      <c r="L13" s="21" t="s">
        <v>99</v>
      </c>
      <c r="M13" s="21">
        <v>6</v>
      </c>
      <c r="N13" s="21">
        <v>96</v>
      </c>
      <c r="O13" s="21">
        <v>95</v>
      </c>
      <c r="P13" s="21">
        <v>576</v>
      </c>
      <c r="Q13" s="21">
        <v>570</v>
      </c>
    </row>
    <row r="14" spans="1:17" x14ac:dyDescent="0.25">
      <c r="A14" s="17">
        <v>39874</v>
      </c>
      <c r="B14" s="17">
        <v>39878</v>
      </c>
      <c r="C14" s="17">
        <v>39882</v>
      </c>
      <c r="D14" s="18" t="s">
        <v>29</v>
      </c>
      <c r="E14" s="18" t="s">
        <v>204</v>
      </c>
      <c r="F14" s="18" t="s">
        <v>191</v>
      </c>
      <c r="G14" s="19" t="s">
        <v>19</v>
      </c>
      <c r="H14" s="18">
        <v>43</v>
      </c>
      <c r="I14" s="18" t="s">
        <v>25</v>
      </c>
      <c r="J14" s="18" t="s">
        <v>198</v>
      </c>
      <c r="K14" s="18" t="s">
        <v>184</v>
      </c>
      <c r="L14" s="18" t="s">
        <v>65</v>
      </c>
      <c r="M14" s="18">
        <v>1</v>
      </c>
      <c r="N14" s="18">
        <v>111</v>
      </c>
      <c r="O14" s="18">
        <v>23</v>
      </c>
      <c r="P14" s="18">
        <v>111</v>
      </c>
      <c r="Q14" s="18">
        <v>23</v>
      </c>
    </row>
    <row r="15" spans="1:17" x14ac:dyDescent="0.25">
      <c r="A15" s="20">
        <v>40015</v>
      </c>
      <c r="B15" s="20">
        <v>40017</v>
      </c>
      <c r="C15" s="20">
        <v>40020</v>
      </c>
      <c r="D15" s="21" t="s">
        <v>18</v>
      </c>
      <c r="E15" s="21" t="s">
        <v>158</v>
      </c>
      <c r="F15" s="21" t="s">
        <v>109</v>
      </c>
      <c r="G15" s="22" t="s">
        <v>19</v>
      </c>
      <c r="H15" s="21">
        <v>26</v>
      </c>
      <c r="I15" s="21" t="s">
        <v>20</v>
      </c>
      <c r="J15" s="21" t="s">
        <v>110</v>
      </c>
      <c r="K15" s="21" t="s">
        <v>152</v>
      </c>
      <c r="L15" s="21" t="s">
        <v>132</v>
      </c>
      <c r="M15" s="21">
        <v>15</v>
      </c>
      <c r="N15" s="21">
        <v>98</v>
      </c>
      <c r="O15" s="21">
        <v>64</v>
      </c>
      <c r="P15" s="21">
        <v>1470</v>
      </c>
      <c r="Q15" s="21">
        <v>960</v>
      </c>
    </row>
    <row r="16" spans="1:17" x14ac:dyDescent="0.25">
      <c r="A16" s="17">
        <v>40173</v>
      </c>
      <c r="B16" s="17">
        <v>40176</v>
      </c>
      <c r="C16" s="17">
        <v>40181</v>
      </c>
      <c r="D16" s="18" t="s">
        <v>18</v>
      </c>
      <c r="E16" s="18" t="s">
        <v>205</v>
      </c>
      <c r="F16" s="18" t="s">
        <v>186</v>
      </c>
      <c r="G16" s="19" t="s">
        <v>19</v>
      </c>
      <c r="H16" s="18">
        <v>10</v>
      </c>
      <c r="I16" s="18" t="s">
        <v>25</v>
      </c>
      <c r="J16" s="18" t="s">
        <v>193</v>
      </c>
      <c r="K16" s="18" t="s">
        <v>62</v>
      </c>
      <c r="L16" s="18" t="s">
        <v>124</v>
      </c>
      <c r="M16" s="18">
        <v>10</v>
      </c>
      <c r="N16" s="18">
        <v>80</v>
      </c>
      <c r="O16" s="18">
        <v>49</v>
      </c>
      <c r="P16" s="18">
        <v>800</v>
      </c>
      <c r="Q16" s="18">
        <v>490</v>
      </c>
    </row>
    <row r="17" spans="1:17" x14ac:dyDescent="0.25">
      <c r="A17" s="20">
        <v>39910</v>
      </c>
      <c r="B17" s="20">
        <v>39916</v>
      </c>
      <c r="C17" s="20">
        <v>39919</v>
      </c>
      <c r="D17" s="21" t="s">
        <v>29</v>
      </c>
      <c r="E17" s="21" t="s">
        <v>206</v>
      </c>
      <c r="F17" s="21" t="s">
        <v>156</v>
      </c>
      <c r="G17" s="22" t="s">
        <v>19</v>
      </c>
      <c r="H17" s="21">
        <v>41</v>
      </c>
      <c r="I17" s="21" t="s">
        <v>25</v>
      </c>
      <c r="J17" s="21" t="s">
        <v>157</v>
      </c>
      <c r="K17" s="21" t="s">
        <v>100</v>
      </c>
      <c r="L17" s="21" t="s">
        <v>22</v>
      </c>
      <c r="M17" s="21">
        <v>14</v>
      </c>
      <c r="N17" s="21">
        <v>39</v>
      </c>
      <c r="O17" s="21">
        <v>23</v>
      </c>
      <c r="P17" s="21">
        <v>546</v>
      </c>
      <c r="Q17" s="21">
        <v>322</v>
      </c>
    </row>
    <row r="18" spans="1:17" x14ac:dyDescent="0.25">
      <c r="A18" s="17">
        <v>40157</v>
      </c>
      <c r="B18" s="17">
        <v>40159</v>
      </c>
      <c r="C18" s="17">
        <v>40164</v>
      </c>
      <c r="D18" s="18" t="s">
        <v>18</v>
      </c>
      <c r="E18" s="18" t="s">
        <v>207</v>
      </c>
      <c r="F18" s="18" t="s">
        <v>190</v>
      </c>
      <c r="G18" s="19" t="s">
        <v>19</v>
      </c>
      <c r="H18" s="18">
        <v>38</v>
      </c>
      <c r="I18" s="18" t="s">
        <v>25</v>
      </c>
      <c r="J18" s="18" t="s">
        <v>197</v>
      </c>
      <c r="K18" s="18" t="s">
        <v>95</v>
      </c>
      <c r="L18" s="18" t="s">
        <v>85</v>
      </c>
      <c r="M18" s="18">
        <v>12</v>
      </c>
      <c r="N18" s="18">
        <v>26</v>
      </c>
      <c r="O18" s="18">
        <v>17</v>
      </c>
      <c r="P18" s="18">
        <v>312</v>
      </c>
      <c r="Q18" s="18">
        <v>204</v>
      </c>
    </row>
    <row r="19" spans="1:17" x14ac:dyDescent="0.25">
      <c r="A19" s="20">
        <v>39947</v>
      </c>
      <c r="B19" s="20">
        <v>39948</v>
      </c>
      <c r="C19" s="20">
        <v>39952</v>
      </c>
      <c r="D19" s="21" t="s">
        <v>18</v>
      </c>
      <c r="E19" s="21" t="s">
        <v>146</v>
      </c>
      <c r="F19" s="21" t="s">
        <v>147</v>
      </c>
      <c r="G19" s="22" t="s">
        <v>19</v>
      </c>
      <c r="H19" s="21">
        <v>9</v>
      </c>
      <c r="I19" s="21" t="s">
        <v>25</v>
      </c>
      <c r="J19" s="21" t="s">
        <v>148</v>
      </c>
      <c r="K19" s="21" t="s">
        <v>171</v>
      </c>
      <c r="L19" s="21" t="s">
        <v>102</v>
      </c>
      <c r="M19" s="21">
        <v>13</v>
      </c>
      <c r="N19" s="21">
        <v>38</v>
      </c>
      <c r="O19" s="21">
        <v>36</v>
      </c>
      <c r="P19" s="21">
        <v>494</v>
      </c>
      <c r="Q19" s="21">
        <v>468</v>
      </c>
    </row>
    <row r="20" spans="1:17" x14ac:dyDescent="0.25">
      <c r="A20" s="17">
        <v>39932</v>
      </c>
      <c r="B20" s="17">
        <v>39939</v>
      </c>
      <c r="C20" s="17">
        <v>39943</v>
      </c>
      <c r="D20" s="18" t="s">
        <v>29</v>
      </c>
      <c r="E20" s="18" t="s">
        <v>167</v>
      </c>
      <c r="F20" s="18" t="s">
        <v>141</v>
      </c>
      <c r="G20" s="19" t="s">
        <v>19</v>
      </c>
      <c r="H20" s="18">
        <v>14</v>
      </c>
      <c r="I20" s="18" t="s">
        <v>20</v>
      </c>
      <c r="J20" s="18" t="s">
        <v>142</v>
      </c>
      <c r="K20" s="18" t="s">
        <v>171</v>
      </c>
      <c r="L20" s="18" t="s">
        <v>28</v>
      </c>
      <c r="M20" s="18">
        <v>1</v>
      </c>
      <c r="N20" s="18">
        <v>127</v>
      </c>
      <c r="O20" s="18">
        <v>20</v>
      </c>
      <c r="P20" s="18">
        <v>127</v>
      </c>
      <c r="Q20" s="18">
        <v>20</v>
      </c>
    </row>
    <row r="21" spans="1:17" x14ac:dyDescent="0.25">
      <c r="A21" s="20">
        <v>40108</v>
      </c>
      <c r="B21" s="20">
        <v>40111</v>
      </c>
      <c r="C21" s="20">
        <v>40116</v>
      </c>
      <c r="D21" s="21" t="s">
        <v>18</v>
      </c>
      <c r="E21" s="21" t="s">
        <v>149</v>
      </c>
      <c r="F21" s="21" t="s">
        <v>150</v>
      </c>
      <c r="G21" s="22" t="s">
        <v>19</v>
      </c>
      <c r="H21" s="21">
        <v>37</v>
      </c>
      <c r="I21" s="21" t="s">
        <v>20</v>
      </c>
      <c r="J21" s="21" t="s">
        <v>151</v>
      </c>
      <c r="K21" s="21" t="s">
        <v>115</v>
      </c>
      <c r="L21" s="21" t="s">
        <v>117</v>
      </c>
      <c r="M21" s="21">
        <v>1</v>
      </c>
      <c r="N21" s="21">
        <v>137</v>
      </c>
      <c r="O21" s="21">
        <v>70</v>
      </c>
      <c r="P21" s="21">
        <v>137</v>
      </c>
      <c r="Q21" s="21">
        <v>70</v>
      </c>
    </row>
    <row r="22" spans="1:17" x14ac:dyDescent="0.25">
      <c r="A22" s="17">
        <v>39844</v>
      </c>
      <c r="B22" s="17">
        <v>39849</v>
      </c>
      <c r="C22" s="17">
        <v>39852</v>
      </c>
      <c r="D22" s="18" t="s">
        <v>29</v>
      </c>
      <c r="E22" s="18" t="s">
        <v>205</v>
      </c>
      <c r="F22" s="18" t="s">
        <v>186</v>
      </c>
      <c r="G22" s="19" t="s">
        <v>19</v>
      </c>
      <c r="H22" s="18">
        <v>10</v>
      </c>
      <c r="I22" s="18" t="s">
        <v>25</v>
      </c>
      <c r="J22" s="18" t="s">
        <v>193</v>
      </c>
      <c r="K22" s="18" t="s">
        <v>33</v>
      </c>
      <c r="L22" s="18" t="s">
        <v>101</v>
      </c>
      <c r="M22" s="18">
        <v>18</v>
      </c>
      <c r="N22" s="18">
        <v>7</v>
      </c>
      <c r="O22" s="18">
        <v>7</v>
      </c>
      <c r="P22" s="18">
        <v>126</v>
      </c>
      <c r="Q22" s="18">
        <v>126</v>
      </c>
    </row>
    <row r="23" spans="1:17" x14ac:dyDescent="0.25">
      <c r="A23" s="20">
        <v>40018</v>
      </c>
      <c r="B23" s="20">
        <v>40023</v>
      </c>
      <c r="C23" s="20">
        <v>40027</v>
      </c>
      <c r="D23" s="21" t="s">
        <v>29</v>
      </c>
      <c r="E23" s="21" t="s">
        <v>208</v>
      </c>
      <c r="F23" s="21" t="s">
        <v>90</v>
      </c>
      <c r="G23" s="22" t="s">
        <v>19</v>
      </c>
      <c r="H23" s="21">
        <v>1</v>
      </c>
      <c r="I23" s="21" t="s">
        <v>20</v>
      </c>
      <c r="J23" s="21" t="s">
        <v>91</v>
      </c>
      <c r="K23" s="21" t="s">
        <v>126</v>
      </c>
      <c r="L23" s="21" t="s">
        <v>117</v>
      </c>
      <c r="M23" s="21">
        <v>13</v>
      </c>
      <c r="N23" s="21">
        <v>15</v>
      </c>
      <c r="O23" s="21">
        <v>5</v>
      </c>
      <c r="P23" s="21">
        <v>195</v>
      </c>
      <c r="Q23" s="21">
        <v>65</v>
      </c>
    </row>
    <row r="24" spans="1:17" x14ac:dyDescent="0.25">
      <c r="A24" s="17">
        <v>39993</v>
      </c>
      <c r="B24" s="17">
        <v>39997</v>
      </c>
      <c r="C24" s="17">
        <v>40001</v>
      </c>
      <c r="D24" s="18" t="s">
        <v>29</v>
      </c>
      <c r="E24" s="18" t="s">
        <v>35</v>
      </c>
      <c r="F24" s="18" t="s">
        <v>36</v>
      </c>
      <c r="G24" s="19" t="s">
        <v>19</v>
      </c>
      <c r="H24" s="18">
        <v>24</v>
      </c>
      <c r="I24" s="18" t="s">
        <v>25</v>
      </c>
      <c r="J24" s="18" t="s">
        <v>37</v>
      </c>
      <c r="K24" s="18" t="s">
        <v>64</v>
      </c>
      <c r="L24" s="18" t="s">
        <v>51</v>
      </c>
      <c r="M24" s="18">
        <v>4</v>
      </c>
      <c r="N24" s="18">
        <v>133</v>
      </c>
      <c r="O24" s="18">
        <v>29</v>
      </c>
      <c r="P24" s="18">
        <v>532</v>
      </c>
      <c r="Q24" s="18">
        <v>116</v>
      </c>
    </row>
    <row r="25" spans="1:17" x14ac:dyDescent="0.25">
      <c r="A25" s="20">
        <v>39830</v>
      </c>
      <c r="B25" s="20">
        <v>39832</v>
      </c>
      <c r="C25" s="20">
        <v>39835</v>
      </c>
      <c r="D25" s="21" t="s">
        <v>18</v>
      </c>
      <c r="E25" s="21" t="s">
        <v>209</v>
      </c>
      <c r="F25" s="21" t="s">
        <v>150</v>
      </c>
      <c r="G25" s="22" t="s">
        <v>19</v>
      </c>
      <c r="H25" s="21">
        <v>37</v>
      </c>
      <c r="I25" s="21" t="s">
        <v>25</v>
      </c>
      <c r="J25" s="21" t="s">
        <v>151</v>
      </c>
      <c r="K25" s="21" t="s">
        <v>69</v>
      </c>
      <c r="L25" s="21" t="s">
        <v>22</v>
      </c>
      <c r="M25" s="21">
        <v>1</v>
      </c>
      <c r="N25" s="21">
        <v>115</v>
      </c>
      <c r="O25" s="21">
        <v>105</v>
      </c>
      <c r="P25" s="21">
        <v>115</v>
      </c>
      <c r="Q25" s="21">
        <v>105</v>
      </c>
    </row>
    <row r="26" spans="1:17" x14ac:dyDescent="0.25">
      <c r="A26" s="17">
        <v>39975</v>
      </c>
      <c r="B26" s="17">
        <v>39979</v>
      </c>
      <c r="C26" s="17">
        <v>39984</v>
      </c>
      <c r="D26" s="18" t="s">
        <v>29</v>
      </c>
      <c r="E26" s="18" t="s">
        <v>210</v>
      </c>
      <c r="F26" s="18" t="s">
        <v>174</v>
      </c>
      <c r="G26" s="19" t="s">
        <v>19</v>
      </c>
      <c r="H26" s="18">
        <v>40</v>
      </c>
      <c r="I26" s="18" t="s">
        <v>20</v>
      </c>
      <c r="J26" s="18" t="s">
        <v>175</v>
      </c>
      <c r="K26" s="18" t="s">
        <v>27</v>
      </c>
      <c r="L26" s="18" t="s">
        <v>28</v>
      </c>
      <c r="M26" s="18">
        <v>11</v>
      </c>
      <c r="N26" s="18">
        <v>35</v>
      </c>
      <c r="O26" s="18">
        <v>1</v>
      </c>
      <c r="P26" s="18">
        <v>385</v>
      </c>
      <c r="Q26" s="18">
        <v>11</v>
      </c>
    </row>
    <row r="27" spans="1:17" x14ac:dyDescent="0.25">
      <c r="A27" s="20">
        <v>39868</v>
      </c>
      <c r="B27" s="20">
        <v>39870</v>
      </c>
      <c r="C27" s="20">
        <v>39874</v>
      </c>
      <c r="D27" s="21" t="s">
        <v>18</v>
      </c>
      <c r="E27" s="21" t="s">
        <v>211</v>
      </c>
      <c r="F27" s="21" t="s">
        <v>104</v>
      </c>
      <c r="G27" s="22" t="s">
        <v>19</v>
      </c>
      <c r="H27" s="21">
        <v>23</v>
      </c>
      <c r="I27" s="21" t="s">
        <v>20</v>
      </c>
      <c r="J27" s="21" t="s">
        <v>105</v>
      </c>
      <c r="K27" s="21" t="s">
        <v>69</v>
      </c>
      <c r="L27" s="21" t="s">
        <v>51</v>
      </c>
      <c r="M27" s="21">
        <v>20</v>
      </c>
      <c r="N27" s="21">
        <v>35</v>
      </c>
      <c r="O27" s="21">
        <v>22</v>
      </c>
      <c r="P27" s="21">
        <v>700</v>
      </c>
      <c r="Q27" s="21">
        <v>440</v>
      </c>
    </row>
    <row r="28" spans="1:17" x14ac:dyDescent="0.25">
      <c r="A28" s="17">
        <v>39981</v>
      </c>
      <c r="B28" s="17">
        <v>39986</v>
      </c>
      <c r="C28" s="17">
        <v>39989</v>
      </c>
      <c r="D28" s="18" t="s">
        <v>29</v>
      </c>
      <c r="E28" s="18" t="s">
        <v>23</v>
      </c>
      <c r="F28" s="18" t="s">
        <v>24</v>
      </c>
      <c r="G28" s="19" t="s">
        <v>19</v>
      </c>
      <c r="H28" s="18">
        <v>44</v>
      </c>
      <c r="I28" s="18" t="s">
        <v>25</v>
      </c>
      <c r="J28" s="18" t="s">
        <v>26</v>
      </c>
      <c r="K28" s="18" t="s">
        <v>123</v>
      </c>
      <c r="L28" s="18" t="s">
        <v>28</v>
      </c>
      <c r="M28" s="18">
        <v>12</v>
      </c>
      <c r="N28" s="18">
        <v>43</v>
      </c>
      <c r="O28" s="18">
        <v>26</v>
      </c>
      <c r="P28" s="18">
        <v>516</v>
      </c>
      <c r="Q28" s="18">
        <v>312</v>
      </c>
    </row>
    <row r="29" spans="1:17" x14ac:dyDescent="0.25">
      <c r="A29" s="20">
        <v>39898</v>
      </c>
      <c r="B29" s="20">
        <v>39903</v>
      </c>
      <c r="C29" s="20">
        <v>39907</v>
      </c>
      <c r="D29" s="21" t="s">
        <v>29</v>
      </c>
      <c r="E29" s="21" t="s">
        <v>201</v>
      </c>
      <c r="F29" s="21" t="s">
        <v>137</v>
      </c>
      <c r="G29" s="22" t="s">
        <v>19</v>
      </c>
      <c r="H29" s="21">
        <v>45</v>
      </c>
      <c r="I29" s="21" t="s">
        <v>25</v>
      </c>
      <c r="J29" s="21" t="s">
        <v>138</v>
      </c>
      <c r="K29" s="21" t="s">
        <v>69</v>
      </c>
      <c r="L29" s="21" t="s">
        <v>101</v>
      </c>
      <c r="M29" s="21">
        <v>9</v>
      </c>
      <c r="N29" s="21">
        <v>53</v>
      </c>
      <c r="O29" s="21">
        <v>17</v>
      </c>
      <c r="P29" s="21">
        <v>477</v>
      </c>
      <c r="Q29" s="21">
        <v>153</v>
      </c>
    </row>
    <row r="30" spans="1:17" x14ac:dyDescent="0.25">
      <c r="A30" s="17">
        <v>39843</v>
      </c>
      <c r="B30" s="17">
        <v>39847</v>
      </c>
      <c r="C30" s="17">
        <v>39852</v>
      </c>
      <c r="D30" s="18" t="s">
        <v>29</v>
      </c>
      <c r="E30" s="18" t="s">
        <v>103</v>
      </c>
      <c r="F30" s="18" t="s">
        <v>104</v>
      </c>
      <c r="G30" s="19" t="s">
        <v>19</v>
      </c>
      <c r="H30" s="18">
        <v>23</v>
      </c>
      <c r="I30" s="18" t="s">
        <v>25</v>
      </c>
      <c r="J30" s="18" t="s">
        <v>105</v>
      </c>
      <c r="K30" s="18" t="s">
        <v>100</v>
      </c>
      <c r="L30" s="18" t="s">
        <v>55</v>
      </c>
      <c r="M30" s="18">
        <v>6</v>
      </c>
      <c r="N30" s="18">
        <v>88</v>
      </c>
      <c r="O30" s="18">
        <v>58</v>
      </c>
      <c r="P30" s="18">
        <v>528</v>
      </c>
      <c r="Q30" s="18">
        <v>348</v>
      </c>
    </row>
    <row r="31" spans="1:17" x14ac:dyDescent="0.25">
      <c r="A31" s="20">
        <v>39961</v>
      </c>
      <c r="B31" s="20">
        <v>39965</v>
      </c>
      <c r="C31" s="20">
        <v>39969</v>
      </c>
      <c r="D31" s="21" t="s">
        <v>29</v>
      </c>
      <c r="E31" s="21" t="s">
        <v>56</v>
      </c>
      <c r="F31" s="21" t="s">
        <v>57</v>
      </c>
      <c r="G31" s="22" t="s">
        <v>19</v>
      </c>
      <c r="H31" s="21">
        <v>48</v>
      </c>
      <c r="I31" s="21" t="s">
        <v>20</v>
      </c>
      <c r="J31" s="21" t="s">
        <v>58</v>
      </c>
      <c r="K31" s="21" t="s">
        <v>42</v>
      </c>
      <c r="L31" s="21" t="s">
        <v>117</v>
      </c>
      <c r="M31" s="21">
        <v>13</v>
      </c>
      <c r="N31" s="21">
        <v>75</v>
      </c>
      <c r="O31" s="21">
        <v>8</v>
      </c>
      <c r="P31" s="21">
        <v>975</v>
      </c>
      <c r="Q31" s="21">
        <v>104</v>
      </c>
    </row>
    <row r="32" spans="1:17" x14ac:dyDescent="0.25">
      <c r="A32" s="17">
        <v>40142</v>
      </c>
      <c r="B32" s="17">
        <v>40149</v>
      </c>
      <c r="C32" s="17">
        <v>40153</v>
      </c>
      <c r="D32" s="18" t="s">
        <v>29</v>
      </c>
      <c r="E32" s="18" t="s">
        <v>212</v>
      </c>
      <c r="F32" s="18" t="s">
        <v>113</v>
      </c>
      <c r="G32" s="19" t="s">
        <v>19</v>
      </c>
      <c r="H32" s="18">
        <v>31</v>
      </c>
      <c r="I32" s="18" t="s">
        <v>25</v>
      </c>
      <c r="J32" s="18" t="s">
        <v>114</v>
      </c>
      <c r="K32" s="18" t="s">
        <v>121</v>
      </c>
      <c r="L32" s="18" t="s">
        <v>63</v>
      </c>
      <c r="M32" s="18">
        <v>2</v>
      </c>
      <c r="N32" s="18">
        <v>127</v>
      </c>
      <c r="O32" s="18">
        <v>30</v>
      </c>
      <c r="P32" s="18">
        <v>254</v>
      </c>
      <c r="Q32" s="18">
        <v>60</v>
      </c>
    </row>
    <row r="33" spans="1:17" x14ac:dyDescent="0.25">
      <c r="A33" s="20">
        <v>39887</v>
      </c>
      <c r="B33" s="20">
        <v>39888</v>
      </c>
      <c r="C33" s="20">
        <v>39891</v>
      </c>
      <c r="D33" s="21" t="s">
        <v>18</v>
      </c>
      <c r="E33" s="21" t="s">
        <v>173</v>
      </c>
      <c r="F33" s="21" t="s">
        <v>174</v>
      </c>
      <c r="G33" s="22" t="s">
        <v>19</v>
      </c>
      <c r="H33" s="21">
        <v>40</v>
      </c>
      <c r="I33" s="21" t="s">
        <v>25</v>
      </c>
      <c r="J33" s="21" t="s">
        <v>175</v>
      </c>
      <c r="K33" s="21" t="s">
        <v>185</v>
      </c>
      <c r="L33" s="21" t="s">
        <v>101</v>
      </c>
      <c r="M33" s="21">
        <v>13</v>
      </c>
      <c r="N33" s="21">
        <v>34</v>
      </c>
      <c r="O33" s="21">
        <v>4</v>
      </c>
      <c r="P33" s="21">
        <v>442</v>
      </c>
      <c r="Q33" s="21">
        <v>52</v>
      </c>
    </row>
    <row r="34" spans="1:17" x14ac:dyDescent="0.25">
      <c r="A34" s="17">
        <v>39934</v>
      </c>
      <c r="B34" s="17">
        <v>39940</v>
      </c>
      <c r="C34" s="17">
        <v>39943</v>
      </c>
      <c r="D34" s="18" t="s">
        <v>29</v>
      </c>
      <c r="E34" s="18" t="s">
        <v>81</v>
      </c>
      <c r="F34" s="18" t="s">
        <v>82</v>
      </c>
      <c r="G34" s="19" t="s">
        <v>19</v>
      </c>
      <c r="H34" s="18">
        <v>49</v>
      </c>
      <c r="I34" s="18" t="s">
        <v>20</v>
      </c>
      <c r="J34" s="18" t="s">
        <v>83</v>
      </c>
      <c r="K34" s="18" t="s">
        <v>64</v>
      </c>
      <c r="L34" s="18" t="s">
        <v>65</v>
      </c>
      <c r="M34" s="18">
        <v>13</v>
      </c>
      <c r="N34" s="18">
        <v>67</v>
      </c>
      <c r="O34" s="18">
        <v>23</v>
      </c>
      <c r="P34" s="18">
        <v>871</v>
      </c>
      <c r="Q34" s="18">
        <v>299</v>
      </c>
    </row>
    <row r="35" spans="1:17" x14ac:dyDescent="0.25">
      <c r="A35" s="20">
        <v>39829</v>
      </c>
      <c r="B35" s="20">
        <v>39836</v>
      </c>
      <c r="C35" s="20">
        <v>39840</v>
      </c>
      <c r="D35" s="21" t="s">
        <v>29</v>
      </c>
      <c r="E35" s="21" t="s">
        <v>86</v>
      </c>
      <c r="F35" s="21" t="s">
        <v>87</v>
      </c>
      <c r="G35" s="22" t="s">
        <v>19</v>
      </c>
      <c r="H35" s="21">
        <v>15</v>
      </c>
      <c r="I35" s="21" t="s">
        <v>20</v>
      </c>
      <c r="J35" s="21" t="s">
        <v>88</v>
      </c>
      <c r="K35" s="21" t="s">
        <v>33</v>
      </c>
      <c r="L35" s="21" t="s">
        <v>111</v>
      </c>
      <c r="M35" s="21">
        <v>20</v>
      </c>
      <c r="N35" s="21">
        <v>43</v>
      </c>
      <c r="O35" s="21">
        <v>2</v>
      </c>
      <c r="P35" s="21">
        <v>860</v>
      </c>
      <c r="Q35" s="21">
        <v>40</v>
      </c>
    </row>
    <row r="36" spans="1:17" x14ac:dyDescent="0.25">
      <c r="A36" s="17">
        <v>40140</v>
      </c>
      <c r="B36" s="17">
        <v>40147</v>
      </c>
      <c r="C36" s="17">
        <v>40150</v>
      </c>
      <c r="D36" s="18" t="s">
        <v>29</v>
      </c>
      <c r="E36" s="18" t="s">
        <v>103</v>
      </c>
      <c r="F36" s="18" t="s">
        <v>104</v>
      </c>
      <c r="G36" s="19" t="s">
        <v>19</v>
      </c>
      <c r="H36" s="18">
        <v>23</v>
      </c>
      <c r="I36" s="18" t="s">
        <v>25</v>
      </c>
      <c r="J36" s="18" t="s">
        <v>105</v>
      </c>
      <c r="K36" s="18" t="s">
        <v>42</v>
      </c>
      <c r="L36" s="18" t="s">
        <v>107</v>
      </c>
      <c r="M36" s="18">
        <v>1</v>
      </c>
      <c r="N36" s="18">
        <v>111</v>
      </c>
      <c r="O36" s="18">
        <v>49</v>
      </c>
      <c r="P36" s="18">
        <v>111</v>
      </c>
      <c r="Q36" s="18">
        <v>49</v>
      </c>
    </row>
    <row r="37" spans="1:17" x14ac:dyDescent="0.25">
      <c r="A37" s="20">
        <v>39885</v>
      </c>
      <c r="B37" s="20">
        <v>39889</v>
      </c>
      <c r="C37" s="20">
        <v>39893</v>
      </c>
      <c r="D37" s="21" t="s">
        <v>29</v>
      </c>
      <c r="E37" s="21" t="s">
        <v>74</v>
      </c>
      <c r="F37" s="21" t="s">
        <v>75</v>
      </c>
      <c r="G37" s="22" t="s">
        <v>19</v>
      </c>
      <c r="H37" s="21">
        <v>29</v>
      </c>
      <c r="I37" s="21" t="s">
        <v>20</v>
      </c>
      <c r="J37" s="21" t="s">
        <v>76</v>
      </c>
      <c r="K37" s="21" t="s">
        <v>185</v>
      </c>
      <c r="L37" s="21" t="s">
        <v>85</v>
      </c>
      <c r="M37" s="21">
        <v>9</v>
      </c>
      <c r="N37" s="21">
        <v>54</v>
      </c>
      <c r="O37" s="21">
        <v>45</v>
      </c>
      <c r="P37" s="21">
        <v>486</v>
      </c>
      <c r="Q37" s="21">
        <v>405</v>
      </c>
    </row>
    <row r="38" spans="1:17" x14ac:dyDescent="0.25">
      <c r="A38" s="17">
        <v>40087</v>
      </c>
      <c r="B38" s="17">
        <v>40092</v>
      </c>
      <c r="C38" s="17">
        <v>40096</v>
      </c>
      <c r="D38" s="18" t="s">
        <v>29</v>
      </c>
      <c r="E38" s="18" t="s">
        <v>78</v>
      </c>
      <c r="F38" s="18" t="s">
        <v>79</v>
      </c>
      <c r="G38" s="19" t="s">
        <v>19</v>
      </c>
      <c r="H38" s="18">
        <v>11</v>
      </c>
      <c r="I38" s="18" t="s">
        <v>20</v>
      </c>
      <c r="J38" s="18" t="s">
        <v>80</v>
      </c>
      <c r="K38" s="18" t="s">
        <v>21</v>
      </c>
      <c r="L38" s="18" t="s">
        <v>46</v>
      </c>
      <c r="M38" s="18">
        <v>8</v>
      </c>
      <c r="N38" s="18">
        <v>84</v>
      </c>
      <c r="O38" s="18">
        <v>44</v>
      </c>
      <c r="P38" s="18">
        <v>672</v>
      </c>
      <c r="Q38" s="18">
        <v>352</v>
      </c>
    </row>
    <row r="39" spans="1:17" x14ac:dyDescent="0.25">
      <c r="A39" s="20">
        <v>40132</v>
      </c>
      <c r="B39" s="20">
        <v>40135</v>
      </c>
      <c r="C39" s="20">
        <v>40138</v>
      </c>
      <c r="D39" s="21" t="s">
        <v>18</v>
      </c>
      <c r="E39" s="21" t="s">
        <v>213</v>
      </c>
      <c r="F39" s="21" t="s">
        <v>191</v>
      </c>
      <c r="G39" s="22" t="s">
        <v>19</v>
      </c>
      <c r="H39" s="21">
        <v>43</v>
      </c>
      <c r="I39" s="21" t="s">
        <v>20</v>
      </c>
      <c r="J39" s="21" t="s">
        <v>198</v>
      </c>
      <c r="K39" s="21" t="s">
        <v>123</v>
      </c>
      <c r="L39" s="21" t="s">
        <v>106</v>
      </c>
      <c r="M39" s="21">
        <v>10</v>
      </c>
      <c r="N39" s="21">
        <v>64</v>
      </c>
      <c r="O39" s="21">
        <v>32</v>
      </c>
      <c r="P39" s="21">
        <v>640</v>
      </c>
      <c r="Q39" s="21">
        <v>320</v>
      </c>
    </row>
    <row r="40" spans="1:17" x14ac:dyDescent="0.25">
      <c r="A40" s="17">
        <v>40142</v>
      </c>
      <c r="B40" s="17">
        <v>40146</v>
      </c>
      <c r="C40" s="17">
        <v>40151</v>
      </c>
      <c r="D40" s="18" t="s">
        <v>29</v>
      </c>
      <c r="E40" s="18" t="s">
        <v>214</v>
      </c>
      <c r="F40" s="18" t="s">
        <v>164</v>
      </c>
      <c r="G40" s="19" t="s">
        <v>19</v>
      </c>
      <c r="H40" s="18">
        <v>28</v>
      </c>
      <c r="I40" s="18" t="s">
        <v>25</v>
      </c>
      <c r="J40" s="18" t="s">
        <v>165</v>
      </c>
      <c r="K40" s="18" t="s">
        <v>171</v>
      </c>
      <c r="L40" s="18" t="s">
        <v>162</v>
      </c>
      <c r="M40" s="18">
        <v>7</v>
      </c>
      <c r="N40" s="18">
        <v>54</v>
      </c>
      <c r="O40" s="18">
        <v>24</v>
      </c>
      <c r="P40" s="18">
        <v>378</v>
      </c>
      <c r="Q40" s="18">
        <v>168</v>
      </c>
    </row>
    <row r="41" spans="1:17" x14ac:dyDescent="0.25">
      <c r="A41" s="20">
        <v>39911</v>
      </c>
      <c r="B41" s="20">
        <v>39915</v>
      </c>
      <c r="C41" s="20">
        <v>39919</v>
      </c>
      <c r="D41" s="21" t="s">
        <v>29</v>
      </c>
      <c r="E41" s="21" t="s">
        <v>66</v>
      </c>
      <c r="F41" s="21" t="s">
        <v>67</v>
      </c>
      <c r="G41" s="22" t="s">
        <v>19</v>
      </c>
      <c r="H41" s="21">
        <v>27</v>
      </c>
      <c r="I41" s="21" t="s">
        <v>20</v>
      </c>
      <c r="J41" s="21" t="s">
        <v>68</v>
      </c>
      <c r="K41" s="21" t="s">
        <v>184</v>
      </c>
      <c r="L41" s="21" t="s">
        <v>63</v>
      </c>
      <c r="M41" s="21">
        <v>20</v>
      </c>
      <c r="N41" s="21">
        <v>44</v>
      </c>
      <c r="O41" s="21">
        <v>14</v>
      </c>
      <c r="P41" s="21">
        <v>880</v>
      </c>
      <c r="Q41" s="21">
        <v>280</v>
      </c>
    </row>
    <row r="42" spans="1:17" x14ac:dyDescent="0.25">
      <c r="A42" s="17">
        <v>39943</v>
      </c>
      <c r="B42" s="17">
        <v>39945</v>
      </c>
      <c r="C42" s="17">
        <v>39948</v>
      </c>
      <c r="D42" s="18" t="s">
        <v>18</v>
      </c>
      <c r="E42" s="18" t="s">
        <v>92</v>
      </c>
      <c r="F42" s="18" t="s">
        <v>93</v>
      </c>
      <c r="G42" s="19" t="s">
        <v>19</v>
      </c>
      <c r="H42" s="18">
        <v>12</v>
      </c>
      <c r="I42" s="18" t="s">
        <v>20</v>
      </c>
      <c r="J42" s="18" t="s">
        <v>94</v>
      </c>
      <c r="K42" s="18" t="s">
        <v>27</v>
      </c>
      <c r="L42" s="18" t="s">
        <v>28</v>
      </c>
      <c r="M42" s="18">
        <v>15</v>
      </c>
      <c r="N42" s="18">
        <v>8</v>
      </c>
      <c r="O42" s="18">
        <v>0</v>
      </c>
      <c r="P42" s="18">
        <v>120</v>
      </c>
      <c r="Q42" s="18">
        <v>0</v>
      </c>
    </row>
    <row r="43" spans="1:17" x14ac:dyDescent="0.25">
      <c r="A43" s="20">
        <v>40171</v>
      </c>
      <c r="B43" s="20">
        <v>40176</v>
      </c>
      <c r="C43" s="20">
        <v>40179</v>
      </c>
      <c r="D43" s="21" t="s">
        <v>29</v>
      </c>
      <c r="E43" s="21" t="s">
        <v>120</v>
      </c>
      <c r="F43" s="21" t="s">
        <v>52</v>
      </c>
      <c r="G43" s="22" t="s">
        <v>19</v>
      </c>
      <c r="H43" s="21">
        <v>30</v>
      </c>
      <c r="I43" s="21" t="s">
        <v>20</v>
      </c>
      <c r="J43" s="21" t="s">
        <v>53</v>
      </c>
      <c r="K43" s="21" t="s">
        <v>77</v>
      </c>
      <c r="L43" s="21" t="s">
        <v>22</v>
      </c>
      <c r="M43" s="21">
        <v>1</v>
      </c>
      <c r="N43" s="21">
        <v>136</v>
      </c>
      <c r="O43" s="21">
        <v>127</v>
      </c>
      <c r="P43" s="21">
        <v>136</v>
      </c>
      <c r="Q43" s="21">
        <v>127</v>
      </c>
    </row>
    <row r="44" spans="1:17" x14ac:dyDescent="0.25">
      <c r="A44" s="17">
        <v>40160</v>
      </c>
      <c r="B44" s="17">
        <v>40165</v>
      </c>
      <c r="C44" s="17">
        <v>40169</v>
      </c>
      <c r="D44" s="18" t="s">
        <v>29</v>
      </c>
      <c r="E44" s="18" t="s">
        <v>215</v>
      </c>
      <c r="F44" s="18" t="s">
        <v>189</v>
      </c>
      <c r="G44" s="19" t="s">
        <v>19</v>
      </c>
      <c r="H44" s="18">
        <v>34</v>
      </c>
      <c r="I44" s="18" t="s">
        <v>20</v>
      </c>
      <c r="J44" s="18" t="s">
        <v>196</v>
      </c>
      <c r="K44" s="18" t="s">
        <v>77</v>
      </c>
      <c r="L44" s="18" t="s">
        <v>162</v>
      </c>
      <c r="M44" s="18">
        <v>10</v>
      </c>
      <c r="N44" s="18">
        <v>99</v>
      </c>
      <c r="O44" s="18">
        <v>58</v>
      </c>
      <c r="P44" s="18">
        <v>990</v>
      </c>
      <c r="Q44" s="18">
        <v>580</v>
      </c>
    </row>
    <row r="45" spans="1:17" x14ac:dyDescent="0.25">
      <c r="A45" s="20">
        <v>40038</v>
      </c>
      <c r="B45" s="20">
        <v>40042</v>
      </c>
      <c r="C45" s="20">
        <v>40046</v>
      </c>
      <c r="D45" s="21" t="s">
        <v>29</v>
      </c>
      <c r="E45" s="21" t="s">
        <v>215</v>
      </c>
      <c r="F45" s="21" t="s">
        <v>189</v>
      </c>
      <c r="G45" s="22" t="s">
        <v>19</v>
      </c>
      <c r="H45" s="21">
        <v>34</v>
      </c>
      <c r="I45" s="21" t="s">
        <v>20</v>
      </c>
      <c r="J45" s="21" t="s">
        <v>196</v>
      </c>
      <c r="K45" s="21" t="s">
        <v>45</v>
      </c>
      <c r="L45" s="21" t="s">
        <v>101</v>
      </c>
      <c r="M45" s="21">
        <v>10</v>
      </c>
      <c r="N45" s="21">
        <v>43</v>
      </c>
      <c r="O45" s="21">
        <v>40</v>
      </c>
      <c r="P45" s="21">
        <v>430</v>
      </c>
      <c r="Q45" s="21">
        <v>400</v>
      </c>
    </row>
    <row r="46" spans="1:17" x14ac:dyDescent="0.25">
      <c r="A46" s="17">
        <v>40079</v>
      </c>
      <c r="B46" s="17">
        <v>40084</v>
      </c>
      <c r="C46" s="17">
        <v>40089</v>
      </c>
      <c r="D46" s="18" t="s">
        <v>29</v>
      </c>
      <c r="E46" s="18" t="s">
        <v>216</v>
      </c>
      <c r="F46" s="18" t="s">
        <v>186</v>
      </c>
      <c r="G46" s="19" t="s">
        <v>19</v>
      </c>
      <c r="H46" s="18">
        <v>10</v>
      </c>
      <c r="I46" s="18" t="s">
        <v>20</v>
      </c>
      <c r="J46" s="18" t="s">
        <v>193</v>
      </c>
      <c r="K46" s="18" t="s">
        <v>123</v>
      </c>
      <c r="L46" s="18" t="s">
        <v>28</v>
      </c>
      <c r="M46" s="18">
        <v>17</v>
      </c>
      <c r="N46" s="18">
        <v>13</v>
      </c>
      <c r="O46" s="18">
        <v>12</v>
      </c>
      <c r="P46" s="18">
        <v>221</v>
      </c>
      <c r="Q46" s="18">
        <v>204</v>
      </c>
    </row>
    <row r="47" spans="1:17" x14ac:dyDescent="0.25">
      <c r="A47" s="20">
        <v>39970</v>
      </c>
      <c r="B47" s="20">
        <v>39976</v>
      </c>
      <c r="C47" s="20">
        <v>39979</v>
      </c>
      <c r="D47" s="21" t="s">
        <v>29</v>
      </c>
      <c r="E47" s="21" t="s">
        <v>160</v>
      </c>
      <c r="F47" s="21" t="s">
        <v>134</v>
      </c>
      <c r="G47" s="22" t="s">
        <v>19</v>
      </c>
      <c r="H47" s="21">
        <v>36</v>
      </c>
      <c r="I47" s="21" t="s">
        <v>25</v>
      </c>
      <c r="J47" s="21" t="s">
        <v>135</v>
      </c>
      <c r="K47" s="21" t="s">
        <v>161</v>
      </c>
      <c r="L47" s="21" t="s">
        <v>107</v>
      </c>
      <c r="M47" s="21">
        <v>4</v>
      </c>
      <c r="N47" s="21">
        <v>112</v>
      </c>
      <c r="O47" s="21">
        <v>31</v>
      </c>
      <c r="P47" s="21">
        <v>448</v>
      </c>
      <c r="Q47" s="21">
        <v>124</v>
      </c>
    </row>
    <row r="48" spans="1:17" x14ac:dyDescent="0.25">
      <c r="A48" s="17">
        <v>40012</v>
      </c>
      <c r="B48" s="17">
        <v>40019</v>
      </c>
      <c r="C48" s="17">
        <v>40024</v>
      </c>
      <c r="D48" s="18" t="s">
        <v>29</v>
      </c>
      <c r="E48" s="18" t="s">
        <v>217</v>
      </c>
      <c r="F48" s="18" t="s">
        <v>48</v>
      </c>
      <c r="G48" s="19" t="s">
        <v>19</v>
      </c>
      <c r="H48" s="18">
        <v>16</v>
      </c>
      <c r="I48" s="18" t="s">
        <v>25</v>
      </c>
      <c r="J48" s="18" t="s">
        <v>49</v>
      </c>
      <c r="K48" s="18" t="s">
        <v>100</v>
      </c>
      <c r="L48" s="18" t="s">
        <v>70</v>
      </c>
      <c r="M48" s="18">
        <v>17</v>
      </c>
      <c r="N48" s="18">
        <v>23</v>
      </c>
      <c r="O48" s="18">
        <v>11</v>
      </c>
      <c r="P48" s="18">
        <v>391</v>
      </c>
      <c r="Q48" s="18">
        <v>187</v>
      </c>
    </row>
    <row r="49" spans="1:17" x14ac:dyDescent="0.25">
      <c r="A49" s="20">
        <v>40062</v>
      </c>
      <c r="B49" s="20">
        <v>40064</v>
      </c>
      <c r="C49" s="20">
        <v>40067</v>
      </c>
      <c r="D49" s="21" t="s">
        <v>18</v>
      </c>
      <c r="E49" s="21" t="s">
        <v>74</v>
      </c>
      <c r="F49" s="21" t="s">
        <v>75</v>
      </c>
      <c r="G49" s="22" t="s">
        <v>19</v>
      </c>
      <c r="H49" s="21">
        <v>29</v>
      </c>
      <c r="I49" s="21" t="s">
        <v>20</v>
      </c>
      <c r="J49" s="21" t="s">
        <v>76</v>
      </c>
      <c r="K49" s="21" t="s">
        <v>95</v>
      </c>
      <c r="L49" s="21" t="s">
        <v>143</v>
      </c>
      <c r="M49" s="21">
        <v>15</v>
      </c>
      <c r="N49" s="21">
        <v>85</v>
      </c>
      <c r="O49" s="21">
        <v>61</v>
      </c>
      <c r="P49" s="21">
        <v>1275</v>
      </c>
      <c r="Q49" s="21">
        <v>915</v>
      </c>
    </row>
    <row r="50" spans="1:17" x14ac:dyDescent="0.25">
      <c r="A50" s="17">
        <v>39875</v>
      </c>
      <c r="B50" s="17">
        <v>39876</v>
      </c>
      <c r="C50" s="17">
        <v>39879</v>
      </c>
      <c r="D50" s="18" t="s">
        <v>18</v>
      </c>
      <c r="E50" s="18" t="s">
        <v>218</v>
      </c>
      <c r="F50" s="18" t="s">
        <v>190</v>
      </c>
      <c r="G50" s="19" t="s">
        <v>19</v>
      </c>
      <c r="H50" s="18">
        <v>38</v>
      </c>
      <c r="I50" s="18" t="s">
        <v>20</v>
      </c>
      <c r="J50" s="18" t="s">
        <v>197</v>
      </c>
      <c r="K50" s="18" t="s">
        <v>50</v>
      </c>
      <c r="L50" s="18" t="s">
        <v>162</v>
      </c>
      <c r="M50" s="18">
        <v>4</v>
      </c>
      <c r="N50" s="18">
        <v>137</v>
      </c>
      <c r="O50" s="18">
        <v>58</v>
      </c>
      <c r="P50" s="18">
        <v>548</v>
      </c>
      <c r="Q50" s="18">
        <v>232</v>
      </c>
    </row>
    <row r="51" spans="1:17" x14ac:dyDescent="0.25">
      <c r="A51" s="20">
        <v>39989</v>
      </c>
      <c r="B51" s="20">
        <v>39992</v>
      </c>
      <c r="C51" s="20">
        <v>39996</v>
      </c>
      <c r="D51" s="21" t="s">
        <v>18</v>
      </c>
      <c r="E51" s="21" t="s">
        <v>122</v>
      </c>
      <c r="F51" s="21" t="s">
        <v>43</v>
      </c>
      <c r="G51" s="22" t="s">
        <v>19</v>
      </c>
      <c r="H51" s="21">
        <v>3</v>
      </c>
      <c r="I51" s="21" t="s">
        <v>25</v>
      </c>
      <c r="J51" s="21" t="s">
        <v>44</v>
      </c>
      <c r="K51" s="21" t="s">
        <v>126</v>
      </c>
      <c r="L51" s="21" t="s">
        <v>162</v>
      </c>
      <c r="M51" s="21">
        <v>3</v>
      </c>
      <c r="N51" s="21">
        <v>107</v>
      </c>
      <c r="O51" s="21">
        <v>96</v>
      </c>
      <c r="P51" s="21">
        <v>321</v>
      </c>
      <c r="Q51" s="21">
        <v>288</v>
      </c>
    </row>
    <row r="52" spans="1:17" x14ac:dyDescent="0.25">
      <c r="A52" s="17">
        <v>39974</v>
      </c>
      <c r="B52" s="17">
        <v>39976</v>
      </c>
      <c r="C52" s="17">
        <v>39979</v>
      </c>
      <c r="D52" s="18" t="s">
        <v>18</v>
      </c>
      <c r="E52" s="18" t="s">
        <v>219</v>
      </c>
      <c r="F52" s="18" t="s">
        <v>40</v>
      </c>
      <c r="G52" s="19" t="s">
        <v>19</v>
      </c>
      <c r="H52" s="18">
        <v>6</v>
      </c>
      <c r="I52" s="18" t="s">
        <v>25</v>
      </c>
      <c r="J52" s="18" t="s">
        <v>41</v>
      </c>
      <c r="K52" s="18" t="s">
        <v>115</v>
      </c>
      <c r="L52" s="18" t="s">
        <v>99</v>
      </c>
      <c r="M52" s="18">
        <v>5</v>
      </c>
      <c r="N52" s="18">
        <v>124</v>
      </c>
      <c r="O52" s="18">
        <v>55</v>
      </c>
      <c r="P52" s="18">
        <v>620</v>
      </c>
      <c r="Q52" s="18">
        <v>275</v>
      </c>
    </row>
    <row r="53" spans="1:17" x14ac:dyDescent="0.25">
      <c r="A53" s="20">
        <v>40041</v>
      </c>
      <c r="B53" s="20">
        <v>40042</v>
      </c>
      <c r="C53" s="20">
        <v>40047</v>
      </c>
      <c r="D53" s="21" t="s">
        <v>18</v>
      </c>
      <c r="E53" s="21" t="s">
        <v>220</v>
      </c>
      <c r="F53" s="21" t="s">
        <v>87</v>
      </c>
      <c r="G53" s="22" t="s">
        <v>19</v>
      </c>
      <c r="H53" s="21">
        <v>15</v>
      </c>
      <c r="I53" s="21" t="s">
        <v>25</v>
      </c>
      <c r="J53" s="21" t="s">
        <v>88</v>
      </c>
      <c r="K53" s="21" t="s">
        <v>100</v>
      </c>
      <c r="L53" s="21" t="s">
        <v>111</v>
      </c>
      <c r="M53" s="21">
        <v>7</v>
      </c>
      <c r="N53" s="21">
        <v>89</v>
      </c>
      <c r="O53" s="21">
        <v>32</v>
      </c>
      <c r="P53" s="21">
        <v>623</v>
      </c>
      <c r="Q53" s="21">
        <v>224</v>
      </c>
    </row>
    <row r="54" spans="1:17" x14ac:dyDescent="0.25">
      <c r="A54" s="17">
        <v>40085</v>
      </c>
      <c r="B54" s="17">
        <v>40089</v>
      </c>
      <c r="C54" s="17">
        <v>40094</v>
      </c>
      <c r="D54" s="18" t="s">
        <v>29</v>
      </c>
      <c r="E54" s="18" t="s">
        <v>146</v>
      </c>
      <c r="F54" s="18" t="s">
        <v>147</v>
      </c>
      <c r="G54" s="19" t="s">
        <v>19</v>
      </c>
      <c r="H54" s="18">
        <v>9</v>
      </c>
      <c r="I54" s="18" t="s">
        <v>25</v>
      </c>
      <c r="J54" s="18" t="s">
        <v>148</v>
      </c>
      <c r="K54" s="18" t="s">
        <v>42</v>
      </c>
      <c r="L54" s="18" t="s">
        <v>63</v>
      </c>
      <c r="M54" s="18">
        <v>3</v>
      </c>
      <c r="N54" s="18">
        <v>109</v>
      </c>
      <c r="O54" s="18">
        <v>17</v>
      </c>
      <c r="P54" s="18">
        <v>327</v>
      </c>
      <c r="Q54" s="18">
        <v>51</v>
      </c>
    </row>
    <row r="55" spans="1:17" x14ac:dyDescent="0.25">
      <c r="A55" s="20">
        <v>40112</v>
      </c>
      <c r="B55" s="20">
        <v>40119</v>
      </c>
      <c r="C55" s="20">
        <v>40122</v>
      </c>
      <c r="D55" s="21" t="s">
        <v>29</v>
      </c>
      <c r="E55" s="21" t="s">
        <v>96</v>
      </c>
      <c r="F55" s="21" t="s">
        <v>97</v>
      </c>
      <c r="G55" s="22" t="s">
        <v>19</v>
      </c>
      <c r="H55" s="21">
        <v>22</v>
      </c>
      <c r="I55" s="21" t="s">
        <v>20</v>
      </c>
      <c r="J55" s="21" t="s">
        <v>98</v>
      </c>
      <c r="K55" s="21" t="s">
        <v>77</v>
      </c>
      <c r="L55" s="21" t="s">
        <v>70</v>
      </c>
      <c r="M55" s="21">
        <v>3</v>
      </c>
      <c r="N55" s="21">
        <v>109</v>
      </c>
      <c r="O55" s="21">
        <v>14</v>
      </c>
      <c r="P55" s="21">
        <v>327</v>
      </c>
      <c r="Q55" s="21">
        <v>42</v>
      </c>
    </row>
    <row r="56" spans="1:17" x14ac:dyDescent="0.25">
      <c r="A56" s="17">
        <v>39920</v>
      </c>
      <c r="B56" s="17">
        <v>39926</v>
      </c>
      <c r="C56" s="17">
        <v>39931</v>
      </c>
      <c r="D56" s="18" t="s">
        <v>29</v>
      </c>
      <c r="E56" s="18" t="s">
        <v>133</v>
      </c>
      <c r="F56" s="18" t="s">
        <v>134</v>
      </c>
      <c r="G56" s="19" t="s">
        <v>19</v>
      </c>
      <c r="H56" s="18">
        <v>36</v>
      </c>
      <c r="I56" s="18" t="s">
        <v>20</v>
      </c>
      <c r="J56" s="18" t="s">
        <v>135</v>
      </c>
      <c r="K56" s="18" t="s">
        <v>77</v>
      </c>
      <c r="L56" s="18" t="s">
        <v>59</v>
      </c>
      <c r="M56" s="18">
        <v>7</v>
      </c>
      <c r="N56" s="18">
        <v>52</v>
      </c>
      <c r="O56" s="18">
        <v>12</v>
      </c>
      <c r="P56" s="18">
        <v>364</v>
      </c>
      <c r="Q56" s="18">
        <v>84</v>
      </c>
    </row>
    <row r="57" spans="1:17" x14ac:dyDescent="0.25">
      <c r="A57" s="20">
        <v>40073</v>
      </c>
      <c r="B57" s="20">
        <v>40078</v>
      </c>
      <c r="C57" s="20">
        <v>40082</v>
      </c>
      <c r="D57" s="21" t="s">
        <v>29</v>
      </c>
      <c r="E57" s="21" t="s">
        <v>78</v>
      </c>
      <c r="F57" s="21" t="s">
        <v>79</v>
      </c>
      <c r="G57" s="22" t="s">
        <v>19</v>
      </c>
      <c r="H57" s="21">
        <v>11</v>
      </c>
      <c r="I57" s="21" t="s">
        <v>20</v>
      </c>
      <c r="J57" s="21" t="s">
        <v>80</v>
      </c>
      <c r="K57" s="21" t="s">
        <v>33</v>
      </c>
      <c r="L57" s="21" t="s">
        <v>39</v>
      </c>
      <c r="M57" s="21">
        <v>1</v>
      </c>
      <c r="N57" s="21">
        <v>107</v>
      </c>
      <c r="O57" s="21">
        <v>18</v>
      </c>
      <c r="P57" s="21">
        <v>107</v>
      </c>
      <c r="Q57" s="21">
        <v>18</v>
      </c>
    </row>
    <row r="58" spans="1:17" x14ac:dyDescent="0.25">
      <c r="A58" s="17">
        <v>39863</v>
      </c>
      <c r="B58" s="17">
        <v>39868</v>
      </c>
      <c r="C58" s="17">
        <v>39873</v>
      </c>
      <c r="D58" s="18" t="s">
        <v>29</v>
      </c>
      <c r="E58" s="18" t="s">
        <v>112</v>
      </c>
      <c r="F58" s="18" t="s">
        <v>113</v>
      </c>
      <c r="G58" s="19" t="s">
        <v>19</v>
      </c>
      <c r="H58" s="18">
        <v>31</v>
      </c>
      <c r="I58" s="18" t="s">
        <v>20</v>
      </c>
      <c r="J58" s="18" t="s">
        <v>114</v>
      </c>
      <c r="K58" s="18" t="s">
        <v>27</v>
      </c>
      <c r="L58" s="18" t="s">
        <v>70</v>
      </c>
      <c r="M58" s="18">
        <v>18</v>
      </c>
      <c r="N58" s="18">
        <v>32</v>
      </c>
      <c r="O58" s="18">
        <v>1</v>
      </c>
      <c r="P58" s="18">
        <v>576</v>
      </c>
      <c r="Q58" s="18">
        <v>18</v>
      </c>
    </row>
    <row r="59" spans="1:17" x14ac:dyDescent="0.25">
      <c r="A59" s="20">
        <v>40040</v>
      </c>
      <c r="B59" s="20">
        <v>40046</v>
      </c>
      <c r="C59" s="20">
        <v>40051</v>
      </c>
      <c r="D59" s="21" t="s">
        <v>29</v>
      </c>
      <c r="E59" s="21" t="s">
        <v>140</v>
      </c>
      <c r="F59" s="21" t="s">
        <v>141</v>
      </c>
      <c r="G59" s="22" t="s">
        <v>19</v>
      </c>
      <c r="H59" s="21">
        <v>14</v>
      </c>
      <c r="I59" s="21" t="s">
        <v>25</v>
      </c>
      <c r="J59" s="21" t="s">
        <v>142</v>
      </c>
      <c r="K59" s="21" t="s">
        <v>50</v>
      </c>
      <c r="L59" s="21" t="s">
        <v>116</v>
      </c>
      <c r="M59" s="21">
        <v>3</v>
      </c>
      <c r="N59" s="21">
        <v>121</v>
      </c>
      <c r="O59" s="21">
        <v>98</v>
      </c>
      <c r="P59" s="21">
        <v>363</v>
      </c>
      <c r="Q59" s="21">
        <v>294</v>
      </c>
    </row>
    <row r="60" spans="1:17" x14ac:dyDescent="0.25">
      <c r="A60" s="17">
        <v>39960</v>
      </c>
      <c r="B60" s="17">
        <v>39962</v>
      </c>
      <c r="C60" s="17">
        <v>39965</v>
      </c>
      <c r="D60" s="18" t="s">
        <v>18</v>
      </c>
      <c r="E60" s="18" t="s">
        <v>221</v>
      </c>
      <c r="F60" s="18" t="s">
        <v>187</v>
      </c>
      <c r="G60" s="19" t="s">
        <v>19</v>
      </c>
      <c r="H60" s="18">
        <v>20</v>
      </c>
      <c r="I60" s="18" t="s">
        <v>20</v>
      </c>
      <c r="J60" s="18" t="s">
        <v>194</v>
      </c>
      <c r="K60" s="18" t="s">
        <v>50</v>
      </c>
      <c r="L60" s="18" t="s">
        <v>39</v>
      </c>
      <c r="M60" s="18">
        <v>7</v>
      </c>
      <c r="N60" s="18">
        <v>52</v>
      </c>
      <c r="O60" s="18">
        <v>35</v>
      </c>
      <c r="P60" s="18">
        <v>364</v>
      </c>
      <c r="Q60" s="18">
        <v>245</v>
      </c>
    </row>
    <row r="61" spans="1:17" x14ac:dyDescent="0.25">
      <c r="A61" s="20">
        <v>39948</v>
      </c>
      <c r="B61" s="20">
        <v>39950</v>
      </c>
      <c r="C61" s="20">
        <v>39953</v>
      </c>
      <c r="D61" s="21" t="s">
        <v>18</v>
      </c>
      <c r="E61" s="21" t="s">
        <v>47</v>
      </c>
      <c r="F61" s="21" t="s">
        <v>48</v>
      </c>
      <c r="G61" s="22" t="s">
        <v>19</v>
      </c>
      <c r="H61" s="21">
        <v>16</v>
      </c>
      <c r="I61" s="21" t="s">
        <v>20</v>
      </c>
      <c r="J61" s="21" t="s">
        <v>49</v>
      </c>
      <c r="K61" s="21" t="s">
        <v>95</v>
      </c>
      <c r="L61" s="21" t="s">
        <v>55</v>
      </c>
      <c r="M61" s="21">
        <v>11</v>
      </c>
      <c r="N61" s="21">
        <v>58</v>
      </c>
      <c r="O61" s="21">
        <v>28</v>
      </c>
      <c r="P61" s="21">
        <v>638</v>
      </c>
      <c r="Q61" s="21">
        <v>308</v>
      </c>
    </row>
    <row r="62" spans="1:17" x14ac:dyDescent="0.25">
      <c r="A62" s="17">
        <v>39989</v>
      </c>
      <c r="B62" s="17">
        <v>39996</v>
      </c>
      <c r="C62" s="17">
        <v>40001</v>
      </c>
      <c r="D62" s="18" t="s">
        <v>29</v>
      </c>
      <c r="E62" s="18" t="s">
        <v>176</v>
      </c>
      <c r="F62" s="18" t="s">
        <v>118</v>
      </c>
      <c r="G62" s="19" t="s">
        <v>19</v>
      </c>
      <c r="H62" s="18">
        <v>8</v>
      </c>
      <c r="I62" s="18" t="s">
        <v>20</v>
      </c>
      <c r="J62" s="18" t="s">
        <v>119</v>
      </c>
      <c r="K62" s="18" t="s">
        <v>115</v>
      </c>
      <c r="L62" s="18" t="s">
        <v>46</v>
      </c>
      <c r="M62" s="18">
        <v>13</v>
      </c>
      <c r="N62" s="18">
        <v>56</v>
      </c>
      <c r="O62" s="18">
        <v>3</v>
      </c>
      <c r="P62" s="18">
        <v>728</v>
      </c>
      <c r="Q62" s="18">
        <v>39</v>
      </c>
    </row>
    <row r="63" spans="1:17" x14ac:dyDescent="0.25">
      <c r="A63" s="20">
        <v>39878</v>
      </c>
      <c r="B63" s="20">
        <v>39884</v>
      </c>
      <c r="C63" s="20">
        <v>39889</v>
      </c>
      <c r="D63" s="21" t="s">
        <v>29</v>
      </c>
      <c r="E63" s="21" t="s">
        <v>183</v>
      </c>
      <c r="F63" s="21" t="s">
        <v>144</v>
      </c>
      <c r="G63" s="22" t="s">
        <v>19</v>
      </c>
      <c r="H63" s="21">
        <v>35</v>
      </c>
      <c r="I63" s="21" t="s">
        <v>25</v>
      </c>
      <c r="J63" s="21" t="s">
        <v>145</v>
      </c>
      <c r="K63" s="21" t="s">
        <v>42</v>
      </c>
      <c r="L63" s="21" t="s">
        <v>22</v>
      </c>
      <c r="M63" s="21">
        <v>1</v>
      </c>
      <c r="N63" s="21">
        <v>130</v>
      </c>
      <c r="O63" s="21">
        <v>10</v>
      </c>
      <c r="P63" s="21">
        <v>130</v>
      </c>
      <c r="Q63" s="21">
        <v>10</v>
      </c>
    </row>
    <row r="64" spans="1:17" x14ac:dyDescent="0.25">
      <c r="A64" s="17">
        <v>39960</v>
      </c>
      <c r="B64" s="17">
        <v>39967</v>
      </c>
      <c r="C64" s="17">
        <v>39970</v>
      </c>
      <c r="D64" s="18" t="s">
        <v>29</v>
      </c>
      <c r="E64" s="18" t="s">
        <v>207</v>
      </c>
      <c r="F64" s="18" t="s">
        <v>190</v>
      </c>
      <c r="G64" s="19" t="s">
        <v>19</v>
      </c>
      <c r="H64" s="18">
        <v>38</v>
      </c>
      <c r="I64" s="18" t="s">
        <v>25</v>
      </c>
      <c r="J64" s="18" t="s">
        <v>197</v>
      </c>
      <c r="K64" s="18" t="s">
        <v>84</v>
      </c>
      <c r="L64" s="18" t="s">
        <v>132</v>
      </c>
      <c r="M64" s="18">
        <v>15</v>
      </c>
      <c r="N64" s="18">
        <v>61</v>
      </c>
      <c r="O64" s="18">
        <v>32</v>
      </c>
      <c r="P64" s="18">
        <v>915</v>
      </c>
      <c r="Q64" s="18">
        <v>480</v>
      </c>
    </row>
    <row r="65" spans="1:17" x14ac:dyDescent="0.25">
      <c r="A65" s="20">
        <v>39949</v>
      </c>
      <c r="B65" s="20">
        <v>39955</v>
      </c>
      <c r="C65" s="20">
        <v>39960</v>
      </c>
      <c r="D65" s="21" t="s">
        <v>29</v>
      </c>
      <c r="E65" s="21" t="s">
        <v>172</v>
      </c>
      <c r="F65" s="21" t="s">
        <v>127</v>
      </c>
      <c r="G65" s="22" t="s">
        <v>19</v>
      </c>
      <c r="H65" s="21">
        <v>32</v>
      </c>
      <c r="I65" s="21" t="s">
        <v>20</v>
      </c>
      <c r="J65" s="21" t="s">
        <v>128</v>
      </c>
      <c r="K65" s="21" t="s">
        <v>152</v>
      </c>
      <c r="L65" s="21" t="s">
        <v>22</v>
      </c>
      <c r="M65" s="21">
        <v>5</v>
      </c>
      <c r="N65" s="21">
        <v>112</v>
      </c>
      <c r="O65" s="21">
        <v>69</v>
      </c>
      <c r="P65" s="21">
        <v>560</v>
      </c>
      <c r="Q65" s="21">
        <v>345</v>
      </c>
    </row>
    <row r="66" spans="1:17" x14ac:dyDescent="0.25">
      <c r="A66" s="17">
        <v>40019</v>
      </c>
      <c r="B66" s="17">
        <v>40022</v>
      </c>
      <c r="C66" s="17">
        <v>40027</v>
      </c>
      <c r="D66" s="18" t="s">
        <v>18</v>
      </c>
      <c r="E66" s="18" t="s">
        <v>160</v>
      </c>
      <c r="F66" s="18" t="s">
        <v>134</v>
      </c>
      <c r="G66" s="19" t="s">
        <v>19</v>
      </c>
      <c r="H66" s="18">
        <v>36</v>
      </c>
      <c r="I66" s="18" t="s">
        <v>25</v>
      </c>
      <c r="J66" s="18" t="s">
        <v>135</v>
      </c>
      <c r="K66" s="18" t="s">
        <v>100</v>
      </c>
      <c r="L66" s="18" t="s">
        <v>22</v>
      </c>
      <c r="M66" s="18">
        <v>5</v>
      </c>
      <c r="N66" s="18">
        <v>102</v>
      </c>
      <c r="O66" s="18">
        <v>69</v>
      </c>
      <c r="P66" s="18">
        <v>510</v>
      </c>
      <c r="Q66" s="18">
        <v>345</v>
      </c>
    </row>
    <row r="67" spans="1:17" x14ac:dyDescent="0.25">
      <c r="A67" s="20">
        <v>39836</v>
      </c>
      <c r="B67" s="20">
        <v>39843</v>
      </c>
      <c r="C67" s="20">
        <v>39847</v>
      </c>
      <c r="D67" s="21" t="s">
        <v>29</v>
      </c>
      <c r="E67" s="21" t="s">
        <v>108</v>
      </c>
      <c r="F67" s="21" t="s">
        <v>109</v>
      </c>
      <c r="G67" s="22" t="s">
        <v>19</v>
      </c>
      <c r="H67" s="21">
        <v>26</v>
      </c>
      <c r="I67" s="21" t="s">
        <v>25</v>
      </c>
      <c r="J67" s="21" t="s">
        <v>110</v>
      </c>
      <c r="K67" s="21" t="s">
        <v>45</v>
      </c>
      <c r="L67" s="21" t="s">
        <v>85</v>
      </c>
      <c r="M67" s="21">
        <v>16</v>
      </c>
      <c r="N67" s="21">
        <v>24</v>
      </c>
      <c r="O67" s="21">
        <v>3</v>
      </c>
      <c r="P67" s="21">
        <v>384</v>
      </c>
      <c r="Q67" s="21">
        <v>48</v>
      </c>
    </row>
    <row r="68" spans="1:17" x14ac:dyDescent="0.25">
      <c r="A68" s="17">
        <v>39989</v>
      </c>
      <c r="B68" s="17">
        <v>39991</v>
      </c>
      <c r="C68" s="17">
        <v>39996</v>
      </c>
      <c r="D68" s="18" t="s">
        <v>18</v>
      </c>
      <c r="E68" s="18" t="s">
        <v>136</v>
      </c>
      <c r="F68" s="18" t="s">
        <v>137</v>
      </c>
      <c r="G68" s="19" t="s">
        <v>19</v>
      </c>
      <c r="H68" s="18">
        <v>45</v>
      </c>
      <c r="I68" s="18" t="s">
        <v>20</v>
      </c>
      <c r="J68" s="18" t="s">
        <v>138</v>
      </c>
      <c r="K68" s="18" t="s">
        <v>62</v>
      </c>
      <c r="L68" s="18" t="s">
        <v>59</v>
      </c>
      <c r="M68" s="18">
        <v>10</v>
      </c>
      <c r="N68" s="18">
        <v>66</v>
      </c>
      <c r="O68" s="18">
        <v>62</v>
      </c>
      <c r="P68" s="18">
        <v>660</v>
      </c>
      <c r="Q68" s="18">
        <v>620</v>
      </c>
    </row>
    <row r="69" spans="1:17" x14ac:dyDescent="0.25">
      <c r="A69" s="20">
        <v>39855</v>
      </c>
      <c r="B69" s="20">
        <v>39860</v>
      </c>
      <c r="C69" s="20">
        <v>39863</v>
      </c>
      <c r="D69" s="21" t="s">
        <v>29</v>
      </c>
      <c r="E69" s="21" t="s">
        <v>222</v>
      </c>
      <c r="F69" s="21" t="s">
        <v>153</v>
      </c>
      <c r="G69" s="22" t="s">
        <v>19</v>
      </c>
      <c r="H69" s="21">
        <v>7</v>
      </c>
      <c r="I69" s="21" t="s">
        <v>20</v>
      </c>
      <c r="J69" s="21" t="s">
        <v>154</v>
      </c>
      <c r="K69" s="21" t="s">
        <v>123</v>
      </c>
      <c r="L69" s="21" t="s">
        <v>101</v>
      </c>
      <c r="M69" s="21">
        <v>7</v>
      </c>
      <c r="N69" s="21">
        <v>82</v>
      </c>
      <c r="O69" s="21">
        <v>2</v>
      </c>
      <c r="P69" s="21">
        <v>574</v>
      </c>
      <c r="Q69" s="21">
        <v>14</v>
      </c>
    </row>
    <row r="70" spans="1:17" x14ac:dyDescent="0.25">
      <c r="A70" s="17">
        <v>39881</v>
      </c>
      <c r="B70" s="17">
        <v>39887</v>
      </c>
      <c r="C70" s="17">
        <v>39890</v>
      </c>
      <c r="D70" s="18" t="s">
        <v>29</v>
      </c>
      <c r="E70" s="18" t="s">
        <v>211</v>
      </c>
      <c r="F70" s="18" t="s">
        <v>104</v>
      </c>
      <c r="G70" s="19" t="s">
        <v>19</v>
      </c>
      <c r="H70" s="18">
        <v>23</v>
      </c>
      <c r="I70" s="18" t="s">
        <v>20</v>
      </c>
      <c r="J70" s="18" t="s">
        <v>105</v>
      </c>
      <c r="K70" s="18" t="s">
        <v>123</v>
      </c>
      <c r="L70" s="18" t="s">
        <v>143</v>
      </c>
      <c r="M70" s="18">
        <v>5</v>
      </c>
      <c r="N70" s="18">
        <v>61</v>
      </c>
      <c r="O70" s="18">
        <v>61</v>
      </c>
      <c r="P70" s="18">
        <v>305</v>
      </c>
      <c r="Q70" s="18">
        <v>305</v>
      </c>
    </row>
    <row r="71" spans="1:17" x14ac:dyDescent="0.25">
      <c r="A71" s="20">
        <v>40022</v>
      </c>
      <c r="B71" s="20">
        <v>40029</v>
      </c>
      <c r="C71" s="20">
        <v>40032</v>
      </c>
      <c r="D71" s="21" t="s">
        <v>29</v>
      </c>
      <c r="E71" s="21" t="s">
        <v>223</v>
      </c>
      <c r="F71" s="21" t="s">
        <v>181</v>
      </c>
      <c r="G71" s="22" t="s">
        <v>19</v>
      </c>
      <c r="H71" s="21">
        <v>33</v>
      </c>
      <c r="I71" s="21" t="s">
        <v>20</v>
      </c>
      <c r="J71" s="21" t="s">
        <v>182</v>
      </c>
      <c r="K71" s="21" t="s">
        <v>64</v>
      </c>
      <c r="L71" s="21" t="s">
        <v>124</v>
      </c>
      <c r="M71" s="21">
        <v>15</v>
      </c>
      <c r="N71" s="21">
        <v>45</v>
      </c>
      <c r="O71" s="21">
        <v>27</v>
      </c>
      <c r="P71" s="21">
        <v>675</v>
      </c>
      <c r="Q71" s="21">
        <v>405</v>
      </c>
    </row>
    <row r="72" spans="1:17" x14ac:dyDescent="0.25">
      <c r="A72" s="17">
        <v>39940</v>
      </c>
      <c r="B72" s="17">
        <v>39944</v>
      </c>
      <c r="C72" s="17">
        <v>39949</v>
      </c>
      <c r="D72" s="18" t="s">
        <v>29</v>
      </c>
      <c r="E72" s="18" t="s">
        <v>224</v>
      </c>
      <c r="F72" s="18" t="s">
        <v>57</v>
      </c>
      <c r="G72" s="19" t="s">
        <v>19</v>
      </c>
      <c r="H72" s="18">
        <v>48</v>
      </c>
      <c r="I72" s="18" t="s">
        <v>25</v>
      </c>
      <c r="J72" s="18" t="s">
        <v>58</v>
      </c>
      <c r="K72" s="18" t="s">
        <v>45</v>
      </c>
      <c r="L72" s="18" t="s">
        <v>101</v>
      </c>
      <c r="M72" s="18">
        <v>6</v>
      </c>
      <c r="N72" s="18">
        <v>52</v>
      </c>
      <c r="O72" s="18">
        <v>44</v>
      </c>
      <c r="P72" s="18">
        <v>312</v>
      </c>
      <c r="Q72" s="18">
        <v>264</v>
      </c>
    </row>
    <row r="73" spans="1:17" x14ac:dyDescent="0.25">
      <c r="A73" s="20">
        <v>40121</v>
      </c>
      <c r="B73" s="20">
        <v>40122</v>
      </c>
      <c r="C73" s="20">
        <v>40127</v>
      </c>
      <c r="D73" s="21" t="s">
        <v>18</v>
      </c>
      <c r="E73" s="21" t="s">
        <v>74</v>
      </c>
      <c r="F73" s="21" t="s">
        <v>75</v>
      </c>
      <c r="G73" s="22" t="s">
        <v>19</v>
      </c>
      <c r="H73" s="21">
        <v>29</v>
      </c>
      <c r="I73" s="21" t="s">
        <v>20</v>
      </c>
      <c r="J73" s="21" t="s">
        <v>76</v>
      </c>
      <c r="K73" s="21" t="s">
        <v>152</v>
      </c>
      <c r="L73" s="21" t="s">
        <v>117</v>
      </c>
      <c r="M73" s="21">
        <v>9</v>
      </c>
      <c r="N73" s="21">
        <v>65</v>
      </c>
      <c r="O73" s="21">
        <v>50</v>
      </c>
      <c r="P73" s="21">
        <v>585</v>
      </c>
      <c r="Q73" s="21">
        <v>450</v>
      </c>
    </row>
    <row r="74" spans="1:17" x14ac:dyDescent="0.25">
      <c r="A74" s="17">
        <v>39963</v>
      </c>
      <c r="B74" s="17">
        <v>39964</v>
      </c>
      <c r="C74" s="17">
        <v>39969</v>
      </c>
      <c r="D74" s="18" t="s">
        <v>18</v>
      </c>
      <c r="E74" s="18" t="s">
        <v>225</v>
      </c>
      <c r="F74" s="18" t="s">
        <v>188</v>
      </c>
      <c r="G74" s="19" t="s">
        <v>19</v>
      </c>
      <c r="H74" s="18">
        <v>21</v>
      </c>
      <c r="I74" s="18" t="s">
        <v>20</v>
      </c>
      <c r="J74" s="18" t="s">
        <v>195</v>
      </c>
      <c r="K74" s="18" t="s">
        <v>64</v>
      </c>
      <c r="L74" s="18" t="s">
        <v>143</v>
      </c>
      <c r="M74" s="18">
        <v>1</v>
      </c>
      <c r="N74" s="18">
        <v>144</v>
      </c>
      <c r="O74" s="18">
        <v>98</v>
      </c>
      <c r="P74" s="18">
        <v>144</v>
      </c>
      <c r="Q74" s="18">
        <v>98</v>
      </c>
    </row>
    <row r="75" spans="1:17" x14ac:dyDescent="0.25">
      <c r="A75" s="20">
        <v>39859</v>
      </c>
      <c r="B75" s="20">
        <v>39862</v>
      </c>
      <c r="C75" s="20">
        <v>39866</v>
      </c>
      <c r="D75" s="21" t="s">
        <v>18</v>
      </c>
      <c r="E75" s="21" t="s">
        <v>155</v>
      </c>
      <c r="F75" s="21" t="s">
        <v>156</v>
      </c>
      <c r="G75" s="22" t="s">
        <v>19</v>
      </c>
      <c r="H75" s="21">
        <v>41</v>
      </c>
      <c r="I75" s="21" t="s">
        <v>20</v>
      </c>
      <c r="J75" s="21" t="s">
        <v>157</v>
      </c>
      <c r="K75" s="21" t="s">
        <v>180</v>
      </c>
      <c r="L75" s="21" t="s">
        <v>143</v>
      </c>
      <c r="M75" s="21">
        <v>4</v>
      </c>
      <c r="N75" s="21">
        <v>131</v>
      </c>
      <c r="O75" s="21">
        <v>46</v>
      </c>
      <c r="P75" s="21">
        <v>524</v>
      </c>
      <c r="Q75" s="21">
        <v>184</v>
      </c>
    </row>
    <row r="76" spans="1:17" x14ac:dyDescent="0.25">
      <c r="A76" s="17">
        <v>39849</v>
      </c>
      <c r="B76" s="17">
        <v>39850</v>
      </c>
      <c r="C76" s="17">
        <v>39853</v>
      </c>
      <c r="D76" s="18" t="s">
        <v>18</v>
      </c>
      <c r="E76" s="18" t="s">
        <v>129</v>
      </c>
      <c r="F76" s="18" t="s">
        <v>130</v>
      </c>
      <c r="G76" s="19" t="s">
        <v>19</v>
      </c>
      <c r="H76" s="18">
        <v>50</v>
      </c>
      <c r="I76" s="18" t="s">
        <v>20</v>
      </c>
      <c r="J76" s="18" t="s">
        <v>131</v>
      </c>
      <c r="K76" s="18" t="s">
        <v>84</v>
      </c>
      <c r="L76" s="18" t="s">
        <v>102</v>
      </c>
      <c r="M76" s="18">
        <v>2</v>
      </c>
      <c r="N76" s="18">
        <v>143</v>
      </c>
      <c r="O76" s="18">
        <v>7</v>
      </c>
      <c r="P76" s="18">
        <v>286</v>
      </c>
      <c r="Q76" s="18">
        <v>14</v>
      </c>
    </row>
    <row r="77" spans="1:17" x14ac:dyDescent="0.25">
      <c r="A77" s="20">
        <v>40058</v>
      </c>
      <c r="B77" s="20">
        <v>40062</v>
      </c>
      <c r="C77" s="20">
        <v>40067</v>
      </c>
      <c r="D77" s="21" t="s">
        <v>29</v>
      </c>
      <c r="E77" s="21" t="s">
        <v>86</v>
      </c>
      <c r="F77" s="21" t="s">
        <v>87</v>
      </c>
      <c r="G77" s="22" t="s">
        <v>19</v>
      </c>
      <c r="H77" s="21">
        <v>15</v>
      </c>
      <c r="I77" s="21" t="s">
        <v>20</v>
      </c>
      <c r="J77" s="21" t="s">
        <v>88</v>
      </c>
      <c r="K77" s="21" t="s">
        <v>45</v>
      </c>
      <c r="L77" s="21" t="s">
        <v>63</v>
      </c>
      <c r="M77" s="21">
        <v>12</v>
      </c>
      <c r="N77" s="21">
        <v>33</v>
      </c>
      <c r="O77" s="21">
        <v>10</v>
      </c>
      <c r="P77" s="21">
        <v>396</v>
      </c>
      <c r="Q77" s="21">
        <v>120</v>
      </c>
    </row>
    <row r="78" spans="1:17" x14ac:dyDescent="0.25">
      <c r="A78" s="17">
        <v>40008</v>
      </c>
      <c r="B78" s="17">
        <v>40013</v>
      </c>
      <c r="C78" s="17">
        <v>40016</v>
      </c>
      <c r="D78" s="18" t="s">
        <v>29</v>
      </c>
      <c r="E78" s="18" t="s">
        <v>205</v>
      </c>
      <c r="F78" s="18" t="s">
        <v>186</v>
      </c>
      <c r="G78" s="19" t="s">
        <v>19</v>
      </c>
      <c r="H78" s="18">
        <v>10</v>
      </c>
      <c r="I78" s="18" t="s">
        <v>25</v>
      </c>
      <c r="J78" s="18" t="s">
        <v>193</v>
      </c>
      <c r="K78" s="18" t="s">
        <v>89</v>
      </c>
      <c r="L78" s="18" t="s">
        <v>34</v>
      </c>
      <c r="M78" s="18">
        <v>11</v>
      </c>
      <c r="N78" s="18">
        <v>62</v>
      </c>
      <c r="O78" s="18">
        <v>33</v>
      </c>
      <c r="P78" s="18">
        <v>682</v>
      </c>
      <c r="Q78" s="18">
        <v>363</v>
      </c>
    </row>
    <row r="79" spans="1:17" x14ac:dyDescent="0.25">
      <c r="A79" s="20">
        <v>39959</v>
      </c>
      <c r="B79" s="20">
        <v>39963</v>
      </c>
      <c r="C79" s="20">
        <v>39966</v>
      </c>
      <c r="D79" s="21" t="s">
        <v>29</v>
      </c>
      <c r="E79" s="21" t="s">
        <v>163</v>
      </c>
      <c r="F79" s="21" t="s">
        <v>164</v>
      </c>
      <c r="G79" s="22" t="s">
        <v>19</v>
      </c>
      <c r="H79" s="21">
        <v>28</v>
      </c>
      <c r="I79" s="21" t="s">
        <v>20</v>
      </c>
      <c r="J79" s="21" t="s">
        <v>165</v>
      </c>
      <c r="K79" s="21" t="s">
        <v>121</v>
      </c>
      <c r="L79" s="21" t="s">
        <v>51</v>
      </c>
      <c r="M79" s="21">
        <v>4</v>
      </c>
      <c r="N79" s="21">
        <v>119</v>
      </c>
      <c r="O79" s="21">
        <v>93</v>
      </c>
      <c r="P79" s="21">
        <v>476</v>
      </c>
      <c r="Q79" s="21">
        <v>372</v>
      </c>
    </row>
    <row r="80" spans="1:17" x14ac:dyDescent="0.25">
      <c r="A80" s="17">
        <v>40139</v>
      </c>
      <c r="B80" s="17">
        <v>40145</v>
      </c>
      <c r="C80" s="17">
        <v>40150</v>
      </c>
      <c r="D80" s="18" t="s">
        <v>29</v>
      </c>
      <c r="E80" s="18" t="s">
        <v>166</v>
      </c>
      <c r="F80" s="18" t="s">
        <v>60</v>
      </c>
      <c r="G80" s="19" t="s">
        <v>19</v>
      </c>
      <c r="H80" s="18">
        <v>42</v>
      </c>
      <c r="I80" s="18" t="s">
        <v>25</v>
      </c>
      <c r="J80" s="18" t="s">
        <v>61</v>
      </c>
      <c r="K80" s="18" t="s">
        <v>21</v>
      </c>
      <c r="L80" s="18" t="s">
        <v>70</v>
      </c>
      <c r="M80" s="18">
        <v>15</v>
      </c>
      <c r="N80" s="18">
        <v>48</v>
      </c>
      <c r="O80" s="18">
        <v>12</v>
      </c>
      <c r="P80" s="18">
        <v>720</v>
      </c>
      <c r="Q80" s="18">
        <v>180</v>
      </c>
    </row>
    <row r="81" spans="1:17" x14ac:dyDescent="0.25">
      <c r="A81" s="20">
        <v>39881</v>
      </c>
      <c r="B81" s="20">
        <v>39882</v>
      </c>
      <c r="C81" s="20">
        <v>39886</v>
      </c>
      <c r="D81" s="21" t="s">
        <v>18</v>
      </c>
      <c r="E81" s="21" t="s">
        <v>66</v>
      </c>
      <c r="F81" s="21" t="s">
        <v>67</v>
      </c>
      <c r="G81" s="22" t="s">
        <v>19</v>
      </c>
      <c r="H81" s="21">
        <v>27</v>
      </c>
      <c r="I81" s="21" t="s">
        <v>20</v>
      </c>
      <c r="J81" s="21" t="s">
        <v>68</v>
      </c>
      <c r="K81" s="21" t="s">
        <v>185</v>
      </c>
      <c r="L81" s="21" t="s">
        <v>106</v>
      </c>
      <c r="M81" s="21">
        <v>11</v>
      </c>
      <c r="N81" s="21">
        <v>88</v>
      </c>
      <c r="O81" s="21">
        <v>82</v>
      </c>
      <c r="P81" s="21">
        <v>968</v>
      </c>
      <c r="Q81" s="21">
        <v>902</v>
      </c>
    </row>
    <row r="82" spans="1:17" x14ac:dyDescent="0.25">
      <c r="A82" s="17">
        <v>40097</v>
      </c>
      <c r="B82" s="17">
        <v>40101</v>
      </c>
      <c r="C82" s="17">
        <v>40105</v>
      </c>
      <c r="D82" s="18" t="s">
        <v>29</v>
      </c>
      <c r="E82" s="18" t="s">
        <v>66</v>
      </c>
      <c r="F82" s="18" t="s">
        <v>67</v>
      </c>
      <c r="G82" s="19" t="s">
        <v>19</v>
      </c>
      <c r="H82" s="18">
        <v>27</v>
      </c>
      <c r="I82" s="18" t="s">
        <v>20</v>
      </c>
      <c r="J82" s="18" t="s">
        <v>68</v>
      </c>
      <c r="K82" s="18" t="s">
        <v>161</v>
      </c>
      <c r="L82" s="18" t="s">
        <v>116</v>
      </c>
      <c r="M82" s="18">
        <v>9</v>
      </c>
      <c r="N82" s="18">
        <v>51</v>
      </c>
      <c r="O82" s="18">
        <v>39</v>
      </c>
      <c r="P82" s="18">
        <v>459</v>
      </c>
      <c r="Q82" s="18">
        <v>351</v>
      </c>
    </row>
    <row r="83" spans="1:17" x14ac:dyDescent="0.25">
      <c r="A83" s="20">
        <v>40041</v>
      </c>
      <c r="B83" s="20">
        <v>40048</v>
      </c>
      <c r="C83" s="20">
        <v>40051</v>
      </c>
      <c r="D83" s="21" t="s">
        <v>29</v>
      </c>
      <c r="E83" s="21" t="s">
        <v>226</v>
      </c>
      <c r="F83" s="21" t="s">
        <v>187</v>
      </c>
      <c r="G83" s="22" t="s">
        <v>19</v>
      </c>
      <c r="H83" s="21">
        <v>20</v>
      </c>
      <c r="I83" s="21" t="s">
        <v>25</v>
      </c>
      <c r="J83" s="21" t="s">
        <v>194</v>
      </c>
      <c r="K83" s="21" t="s">
        <v>64</v>
      </c>
      <c r="L83" s="21" t="s">
        <v>124</v>
      </c>
      <c r="M83" s="21">
        <v>16</v>
      </c>
      <c r="N83" s="21">
        <v>26</v>
      </c>
      <c r="O83" s="21">
        <v>23</v>
      </c>
      <c r="P83" s="21">
        <v>416</v>
      </c>
      <c r="Q83" s="21">
        <v>368</v>
      </c>
    </row>
    <row r="84" spans="1:17" x14ac:dyDescent="0.25">
      <c r="A84" s="17">
        <v>40040</v>
      </c>
      <c r="B84" s="17">
        <v>40044</v>
      </c>
      <c r="C84" s="17">
        <v>40048</v>
      </c>
      <c r="D84" s="18" t="s">
        <v>29</v>
      </c>
      <c r="E84" s="18" t="s">
        <v>108</v>
      </c>
      <c r="F84" s="18" t="s">
        <v>109</v>
      </c>
      <c r="G84" s="19" t="s">
        <v>19</v>
      </c>
      <c r="H84" s="18">
        <v>26</v>
      </c>
      <c r="I84" s="18" t="s">
        <v>25</v>
      </c>
      <c r="J84" s="18" t="s">
        <v>110</v>
      </c>
      <c r="K84" s="18" t="s">
        <v>84</v>
      </c>
      <c r="L84" s="18" t="s">
        <v>107</v>
      </c>
      <c r="M84" s="18">
        <v>10</v>
      </c>
      <c r="N84" s="18">
        <v>28</v>
      </c>
      <c r="O84" s="18">
        <v>8</v>
      </c>
      <c r="P84" s="18">
        <v>280</v>
      </c>
      <c r="Q84" s="18">
        <v>80</v>
      </c>
    </row>
    <row r="85" spans="1:17" x14ac:dyDescent="0.25">
      <c r="A85" s="20">
        <v>39856</v>
      </c>
      <c r="B85" s="20">
        <v>39860</v>
      </c>
      <c r="C85" s="20">
        <v>39865</v>
      </c>
      <c r="D85" s="21" t="s">
        <v>29</v>
      </c>
      <c r="E85" s="21" t="s">
        <v>155</v>
      </c>
      <c r="F85" s="21" t="s">
        <v>156</v>
      </c>
      <c r="G85" s="22" t="s">
        <v>19</v>
      </c>
      <c r="H85" s="21">
        <v>41</v>
      </c>
      <c r="I85" s="21" t="s">
        <v>20</v>
      </c>
      <c r="J85" s="21" t="s">
        <v>157</v>
      </c>
      <c r="K85" s="21" t="s">
        <v>171</v>
      </c>
      <c r="L85" s="21" t="s">
        <v>65</v>
      </c>
      <c r="M85" s="21">
        <v>12</v>
      </c>
      <c r="N85" s="21">
        <v>37</v>
      </c>
      <c r="O85" s="21">
        <v>18</v>
      </c>
      <c r="P85" s="21">
        <v>444</v>
      </c>
      <c r="Q85" s="21">
        <v>216</v>
      </c>
    </row>
    <row r="86" spans="1:17" x14ac:dyDescent="0.25">
      <c r="A86" s="17">
        <v>40129</v>
      </c>
      <c r="B86" s="17">
        <v>40136</v>
      </c>
      <c r="C86" s="17">
        <v>40141</v>
      </c>
      <c r="D86" s="18" t="s">
        <v>29</v>
      </c>
      <c r="E86" s="18" t="s">
        <v>177</v>
      </c>
      <c r="F86" s="18" t="s">
        <v>178</v>
      </c>
      <c r="G86" s="19" t="s">
        <v>19</v>
      </c>
      <c r="H86" s="18">
        <v>2</v>
      </c>
      <c r="I86" s="18" t="s">
        <v>20</v>
      </c>
      <c r="J86" s="18" t="s">
        <v>179</v>
      </c>
      <c r="K86" s="18" t="s">
        <v>84</v>
      </c>
      <c r="L86" s="18" t="s">
        <v>125</v>
      </c>
      <c r="M86" s="18">
        <v>5</v>
      </c>
      <c r="N86" s="18">
        <v>134</v>
      </c>
      <c r="O86" s="18">
        <v>112</v>
      </c>
      <c r="P86" s="18">
        <v>670</v>
      </c>
      <c r="Q86" s="18">
        <v>560</v>
      </c>
    </row>
    <row r="87" spans="1:17" x14ac:dyDescent="0.25">
      <c r="A87" s="20">
        <v>39910</v>
      </c>
      <c r="B87" s="20">
        <v>39915</v>
      </c>
      <c r="C87" s="20">
        <v>39918</v>
      </c>
      <c r="D87" s="21" t="s">
        <v>29</v>
      </c>
      <c r="E87" s="21" t="s">
        <v>74</v>
      </c>
      <c r="F87" s="21" t="s">
        <v>75</v>
      </c>
      <c r="G87" s="22" t="s">
        <v>19</v>
      </c>
      <c r="H87" s="21">
        <v>29</v>
      </c>
      <c r="I87" s="21" t="s">
        <v>20</v>
      </c>
      <c r="J87" s="21" t="s">
        <v>76</v>
      </c>
      <c r="K87" s="21" t="s">
        <v>54</v>
      </c>
      <c r="L87" s="21" t="s">
        <v>99</v>
      </c>
      <c r="M87" s="21">
        <v>1</v>
      </c>
      <c r="N87" s="21">
        <v>125</v>
      </c>
      <c r="O87" s="21">
        <v>18</v>
      </c>
      <c r="P87" s="21">
        <v>125</v>
      </c>
      <c r="Q87" s="21">
        <v>18</v>
      </c>
    </row>
    <row r="88" spans="1:17" x14ac:dyDescent="0.25">
      <c r="A88" s="17">
        <v>39948</v>
      </c>
      <c r="B88" s="17">
        <v>39950</v>
      </c>
      <c r="C88" s="17">
        <v>39955</v>
      </c>
      <c r="D88" s="18" t="s">
        <v>18</v>
      </c>
      <c r="E88" s="18" t="s">
        <v>205</v>
      </c>
      <c r="F88" s="18" t="s">
        <v>186</v>
      </c>
      <c r="G88" s="19" t="s">
        <v>19</v>
      </c>
      <c r="H88" s="18">
        <v>10</v>
      </c>
      <c r="I88" s="18" t="s">
        <v>25</v>
      </c>
      <c r="J88" s="18" t="s">
        <v>193</v>
      </c>
      <c r="K88" s="18" t="s">
        <v>64</v>
      </c>
      <c r="L88" s="18" t="s">
        <v>46</v>
      </c>
      <c r="M88" s="18">
        <v>5</v>
      </c>
      <c r="N88" s="18">
        <v>126</v>
      </c>
      <c r="O88" s="18">
        <v>43</v>
      </c>
      <c r="P88" s="18">
        <v>630</v>
      </c>
      <c r="Q88" s="18">
        <v>215</v>
      </c>
    </row>
    <row r="89" spans="1:17" x14ac:dyDescent="0.25">
      <c r="A89" s="20">
        <v>40011</v>
      </c>
      <c r="B89" s="20">
        <v>40015</v>
      </c>
      <c r="C89" s="20">
        <v>40019</v>
      </c>
      <c r="D89" s="21" t="s">
        <v>29</v>
      </c>
      <c r="E89" s="21" t="s">
        <v>207</v>
      </c>
      <c r="F89" s="21" t="s">
        <v>190</v>
      </c>
      <c r="G89" s="22" t="s">
        <v>19</v>
      </c>
      <c r="H89" s="21">
        <v>38</v>
      </c>
      <c r="I89" s="21" t="s">
        <v>25</v>
      </c>
      <c r="J89" s="21" t="s">
        <v>197</v>
      </c>
      <c r="K89" s="21" t="s">
        <v>171</v>
      </c>
      <c r="L89" s="21" t="s">
        <v>101</v>
      </c>
      <c r="M89" s="21">
        <v>5</v>
      </c>
      <c r="N89" s="21">
        <v>116</v>
      </c>
      <c r="O89" s="21">
        <v>59</v>
      </c>
      <c r="P89" s="21">
        <v>580</v>
      </c>
      <c r="Q89" s="21">
        <v>295</v>
      </c>
    </row>
    <row r="90" spans="1:17" x14ac:dyDescent="0.25">
      <c r="A90" s="17">
        <v>39984</v>
      </c>
      <c r="B90" s="17">
        <v>39990</v>
      </c>
      <c r="C90" s="17">
        <v>39993</v>
      </c>
      <c r="D90" s="18" t="s">
        <v>29</v>
      </c>
      <c r="E90" s="18" t="s">
        <v>227</v>
      </c>
      <c r="F90" s="18" t="s">
        <v>188</v>
      </c>
      <c r="G90" s="19" t="s">
        <v>19</v>
      </c>
      <c r="H90" s="18">
        <v>21</v>
      </c>
      <c r="I90" s="18" t="s">
        <v>25</v>
      </c>
      <c r="J90" s="18" t="s">
        <v>195</v>
      </c>
      <c r="K90" s="18" t="s">
        <v>77</v>
      </c>
      <c r="L90" s="18" t="s">
        <v>117</v>
      </c>
      <c r="M90" s="18">
        <v>5</v>
      </c>
      <c r="N90" s="18">
        <v>108</v>
      </c>
      <c r="O90" s="18">
        <v>40</v>
      </c>
      <c r="P90" s="18">
        <v>540</v>
      </c>
      <c r="Q90" s="18">
        <v>200</v>
      </c>
    </row>
    <row r="91" spans="1:17" x14ac:dyDescent="0.25">
      <c r="A91" s="20">
        <v>39892</v>
      </c>
      <c r="B91" s="20">
        <v>39894</v>
      </c>
      <c r="C91" s="20">
        <v>39897</v>
      </c>
      <c r="D91" s="21" t="s">
        <v>18</v>
      </c>
      <c r="E91" s="21" t="s">
        <v>228</v>
      </c>
      <c r="F91" s="21" t="s">
        <v>169</v>
      </c>
      <c r="G91" s="22" t="s">
        <v>19</v>
      </c>
      <c r="H91" s="21">
        <v>4</v>
      </c>
      <c r="I91" s="21" t="s">
        <v>25</v>
      </c>
      <c r="J91" s="21" t="s">
        <v>170</v>
      </c>
      <c r="K91" s="21" t="s">
        <v>115</v>
      </c>
      <c r="L91" s="21" t="s">
        <v>70</v>
      </c>
      <c r="M91" s="21">
        <v>6</v>
      </c>
      <c r="N91" s="21">
        <v>53</v>
      </c>
      <c r="O91" s="21">
        <v>53</v>
      </c>
      <c r="P91" s="21">
        <v>318</v>
      </c>
      <c r="Q91" s="21">
        <v>318</v>
      </c>
    </row>
    <row r="92" spans="1:17" x14ac:dyDescent="0.25">
      <c r="A92" s="17">
        <v>40124</v>
      </c>
      <c r="B92" s="17">
        <v>40127</v>
      </c>
      <c r="C92" s="17">
        <v>40132</v>
      </c>
      <c r="D92" s="18" t="s">
        <v>18</v>
      </c>
      <c r="E92" s="18" t="s">
        <v>218</v>
      </c>
      <c r="F92" s="18" t="s">
        <v>190</v>
      </c>
      <c r="G92" s="19" t="s">
        <v>19</v>
      </c>
      <c r="H92" s="18">
        <v>38</v>
      </c>
      <c r="I92" s="18" t="s">
        <v>20</v>
      </c>
      <c r="J92" s="18" t="s">
        <v>197</v>
      </c>
      <c r="K92" s="18" t="s">
        <v>161</v>
      </c>
      <c r="L92" s="18" t="s">
        <v>22</v>
      </c>
      <c r="M92" s="18">
        <v>5</v>
      </c>
      <c r="N92" s="18">
        <v>103</v>
      </c>
      <c r="O92" s="18">
        <v>26</v>
      </c>
      <c r="P92" s="18">
        <v>515</v>
      </c>
      <c r="Q92" s="18">
        <v>130</v>
      </c>
    </row>
    <row r="93" spans="1:17" x14ac:dyDescent="0.25">
      <c r="A93" s="20">
        <v>40145</v>
      </c>
      <c r="B93" s="20">
        <v>40147</v>
      </c>
      <c r="C93" s="20">
        <v>40150</v>
      </c>
      <c r="D93" s="21" t="s">
        <v>18</v>
      </c>
      <c r="E93" s="21" t="s">
        <v>166</v>
      </c>
      <c r="F93" s="21" t="s">
        <v>60</v>
      </c>
      <c r="G93" s="22" t="s">
        <v>19</v>
      </c>
      <c r="H93" s="21">
        <v>42</v>
      </c>
      <c r="I93" s="21" t="s">
        <v>25</v>
      </c>
      <c r="J93" s="21" t="s">
        <v>61</v>
      </c>
      <c r="K93" s="21" t="s">
        <v>184</v>
      </c>
      <c r="L93" s="21" t="s">
        <v>101</v>
      </c>
      <c r="M93" s="21">
        <v>11</v>
      </c>
      <c r="N93" s="21">
        <v>8</v>
      </c>
      <c r="O93" s="21">
        <v>6</v>
      </c>
      <c r="P93" s="21">
        <v>88</v>
      </c>
      <c r="Q93" s="21">
        <v>66</v>
      </c>
    </row>
    <row r="94" spans="1:17" x14ac:dyDescent="0.25">
      <c r="A94" s="17">
        <v>40028</v>
      </c>
      <c r="B94" s="17">
        <v>40032</v>
      </c>
      <c r="C94" s="17">
        <v>40036</v>
      </c>
      <c r="D94" s="18" t="s">
        <v>29</v>
      </c>
      <c r="E94" s="18" t="s">
        <v>229</v>
      </c>
      <c r="F94" s="18" t="s">
        <v>130</v>
      </c>
      <c r="G94" s="19" t="s">
        <v>19</v>
      </c>
      <c r="H94" s="18">
        <v>50</v>
      </c>
      <c r="I94" s="18" t="s">
        <v>25</v>
      </c>
      <c r="J94" s="18" t="s">
        <v>131</v>
      </c>
      <c r="K94" s="18" t="s">
        <v>115</v>
      </c>
      <c r="L94" s="18" t="s">
        <v>116</v>
      </c>
      <c r="M94" s="18">
        <v>2</v>
      </c>
      <c r="N94" s="18">
        <v>124</v>
      </c>
      <c r="O94" s="18">
        <v>72</v>
      </c>
      <c r="P94" s="18">
        <v>248</v>
      </c>
      <c r="Q94" s="18">
        <v>144</v>
      </c>
    </row>
    <row r="95" spans="1:17" x14ac:dyDescent="0.25">
      <c r="A95" s="20">
        <v>40141</v>
      </c>
      <c r="B95" s="20">
        <v>40145</v>
      </c>
      <c r="C95" s="20">
        <v>40150</v>
      </c>
      <c r="D95" s="21" t="s">
        <v>29</v>
      </c>
      <c r="E95" s="21" t="s">
        <v>229</v>
      </c>
      <c r="F95" s="21" t="s">
        <v>130</v>
      </c>
      <c r="G95" s="22" t="s">
        <v>19</v>
      </c>
      <c r="H95" s="21">
        <v>50</v>
      </c>
      <c r="I95" s="21" t="s">
        <v>25</v>
      </c>
      <c r="J95" s="21" t="s">
        <v>131</v>
      </c>
      <c r="K95" s="21" t="s">
        <v>33</v>
      </c>
      <c r="L95" s="21" t="s">
        <v>63</v>
      </c>
      <c r="M95" s="21">
        <v>16</v>
      </c>
      <c r="N95" s="21">
        <v>6</v>
      </c>
      <c r="O95" s="21">
        <v>1</v>
      </c>
      <c r="P95" s="21">
        <v>96</v>
      </c>
      <c r="Q95" s="21">
        <v>16</v>
      </c>
    </row>
    <row r="96" spans="1:17" x14ac:dyDescent="0.25">
      <c r="A96" s="17">
        <v>40116</v>
      </c>
      <c r="B96" s="17">
        <v>40121</v>
      </c>
      <c r="C96" s="17">
        <v>40125</v>
      </c>
      <c r="D96" s="18" t="s">
        <v>29</v>
      </c>
      <c r="E96" s="18" t="s">
        <v>183</v>
      </c>
      <c r="F96" s="18" t="s">
        <v>144</v>
      </c>
      <c r="G96" s="19" t="s">
        <v>19</v>
      </c>
      <c r="H96" s="18">
        <v>35</v>
      </c>
      <c r="I96" s="18" t="s">
        <v>25</v>
      </c>
      <c r="J96" s="18" t="s">
        <v>145</v>
      </c>
      <c r="K96" s="18" t="s">
        <v>54</v>
      </c>
      <c r="L96" s="18" t="s">
        <v>143</v>
      </c>
      <c r="M96" s="18">
        <v>10</v>
      </c>
      <c r="N96" s="18">
        <v>41</v>
      </c>
      <c r="O96" s="18">
        <v>22</v>
      </c>
      <c r="P96" s="18">
        <v>410</v>
      </c>
      <c r="Q96" s="18">
        <v>220</v>
      </c>
    </row>
    <row r="97" spans="1:17" x14ac:dyDescent="0.25">
      <c r="A97" s="20">
        <v>40153</v>
      </c>
      <c r="B97" s="20">
        <v>40154</v>
      </c>
      <c r="C97" s="20">
        <v>40158</v>
      </c>
      <c r="D97" s="21" t="s">
        <v>18</v>
      </c>
      <c r="E97" s="21" t="s">
        <v>159</v>
      </c>
      <c r="F97" s="21" t="s">
        <v>72</v>
      </c>
      <c r="G97" s="22" t="s">
        <v>19</v>
      </c>
      <c r="H97" s="21">
        <v>19</v>
      </c>
      <c r="I97" s="21" t="s">
        <v>25</v>
      </c>
      <c r="J97" s="21" t="s">
        <v>73</v>
      </c>
      <c r="K97" s="21" t="s">
        <v>45</v>
      </c>
      <c r="L97" s="21" t="s">
        <v>102</v>
      </c>
      <c r="M97" s="21">
        <v>20</v>
      </c>
      <c r="N97" s="21">
        <v>19</v>
      </c>
      <c r="O97" s="21">
        <v>8</v>
      </c>
      <c r="P97" s="21">
        <v>380</v>
      </c>
      <c r="Q97" s="21">
        <v>160</v>
      </c>
    </row>
    <row r="98" spans="1:17" x14ac:dyDescent="0.25">
      <c r="A98" s="17">
        <v>40105</v>
      </c>
      <c r="B98" s="17">
        <v>40110</v>
      </c>
      <c r="C98" s="17">
        <v>40114</v>
      </c>
      <c r="D98" s="18" t="s">
        <v>29</v>
      </c>
      <c r="E98" s="18" t="s">
        <v>74</v>
      </c>
      <c r="F98" s="18" t="s">
        <v>75</v>
      </c>
      <c r="G98" s="19" t="s">
        <v>19</v>
      </c>
      <c r="H98" s="18">
        <v>29</v>
      </c>
      <c r="I98" s="18" t="s">
        <v>20</v>
      </c>
      <c r="J98" s="18" t="s">
        <v>76</v>
      </c>
      <c r="K98" s="18" t="s">
        <v>77</v>
      </c>
      <c r="L98" s="18" t="s">
        <v>132</v>
      </c>
      <c r="M98" s="18">
        <v>17</v>
      </c>
      <c r="N98" s="18">
        <v>30</v>
      </c>
      <c r="O98" s="18">
        <v>17</v>
      </c>
      <c r="P98" s="18">
        <v>510</v>
      </c>
      <c r="Q98" s="18">
        <v>289</v>
      </c>
    </row>
    <row r="99" spans="1:17" x14ac:dyDescent="0.25">
      <c r="A99" s="20">
        <v>40158</v>
      </c>
      <c r="B99" s="20">
        <v>40163</v>
      </c>
      <c r="C99" s="20">
        <v>40166</v>
      </c>
      <c r="D99" s="21" t="s">
        <v>29</v>
      </c>
      <c r="E99" s="21" t="s">
        <v>225</v>
      </c>
      <c r="F99" s="21" t="s">
        <v>188</v>
      </c>
      <c r="G99" s="22" t="s">
        <v>19</v>
      </c>
      <c r="H99" s="21">
        <v>21</v>
      </c>
      <c r="I99" s="21" t="s">
        <v>20</v>
      </c>
      <c r="J99" s="21" t="s">
        <v>195</v>
      </c>
      <c r="K99" s="21" t="s">
        <v>62</v>
      </c>
      <c r="L99" s="21" t="s">
        <v>107</v>
      </c>
      <c r="M99" s="21">
        <v>11</v>
      </c>
      <c r="N99" s="21">
        <v>32</v>
      </c>
      <c r="O99" s="21">
        <v>1</v>
      </c>
      <c r="P99" s="21">
        <v>352</v>
      </c>
      <c r="Q99" s="21">
        <v>11</v>
      </c>
    </row>
    <row r="100" spans="1:17" x14ac:dyDescent="0.25">
      <c r="A100" s="17">
        <v>40001</v>
      </c>
      <c r="B100" s="17">
        <v>40005</v>
      </c>
      <c r="C100" s="17">
        <v>40010</v>
      </c>
      <c r="D100" s="18" t="s">
        <v>29</v>
      </c>
      <c r="E100" s="18" t="s">
        <v>223</v>
      </c>
      <c r="F100" s="18" t="s">
        <v>181</v>
      </c>
      <c r="G100" s="19" t="s">
        <v>19</v>
      </c>
      <c r="H100" s="18">
        <v>33</v>
      </c>
      <c r="I100" s="18" t="s">
        <v>20</v>
      </c>
      <c r="J100" s="18" t="s">
        <v>182</v>
      </c>
      <c r="K100" s="18" t="s">
        <v>42</v>
      </c>
      <c r="L100" s="18" t="s">
        <v>99</v>
      </c>
      <c r="M100" s="18">
        <v>16</v>
      </c>
      <c r="N100" s="18">
        <v>18</v>
      </c>
      <c r="O100" s="18">
        <v>0</v>
      </c>
      <c r="P100" s="18">
        <v>288</v>
      </c>
      <c r="Q100" s="18">
        <v>0</v>
      </c>
    </row>
    <row r="101" spans="1:17" x14ac:dyDescent="0.25">
      <c r="A101" s="20">
        <v>40128</v>
      </c>
      <c r="B101" s="20">
        <v>40135</v>
      </c>
      <c r="C101" s="20">
        <v>40139</v>
      </c>
      <c r="D101" s="21" t="s">
        <v>29</v>
      </c>
      <c r="E101" s="21" t="s">
        <v>168</v>
      </c>
      <c r="F101" s="21" t="s">
        <v>169</v>
      </c>
      <c r="G101" s="22" t="s">
        <v>19</v>
      </c>
      <c r="H101" s="21">
        <v>4</v>
      </c>
      <c r="I101" s="21" t="s">
        <v>20</v>
      </c>
      <c r="J101" s="21" t="s">
        <v>170</v>
      </c>
      <c r="K101" s="21" t="s">
        <v>38</v>
      </c>
      <c r="L101" s="21" t="s">
        <v>34</v>
      </c>
      <c r="M101" s="21">
        <v>18</v>
      </c>
      <c r="N101" s="21">
        <v>11</v>
      </c>
      <c r="O101" s="21">
        <v>8</v>
      </c>
      <c r="P101" s="21">
        <v>198</v>
      </c>
      <c r="Q101" s="21">
        <v>144</v>
      </c>
    </row>
    <row r="102" spans="1:17" x14ac:dyDescent="0.25">
      <c r="A102" s="17">
        <v>40130</v>
      </c>
      <c r="B102" s="17">
        <v>40137</v>
      </c>
      <c r="C102" s="17">
        <v>40140</v>
      </c>
      <c r="D102" s="18" t="s">
        <v>29</v>
      </c>
      <c r="E102" s="18" t="s">
        <v>71</v>
      </c>
      <c r="F102" s="18" t="s">
        <v>72</v>
      </c>
      <c r="G102" s="19" t="s">
        <v>19</v>
      </c>
      <c r="H102" s="18">
        <v>19</v>
      </c>
      <c r="I102" s="18" t="s">
        <v>20</v>
      </c>
      <c r="J102" s="18" t="s">
        <v>73</v>
      </c>
      <c r="K102" s="18" t="s">
        <v>152</v>
      </c>
      <c r="L102" s="18" t="s">
        <v>107</v>
      </c>
      <c r="M102" s="18">
        <v>15</v>
      </c>
      <c r="N102" s="18">
        <v>44</v>
      </c>
      <c r="O102" s="18">
        <v>37</v>
      </c>
      <c r="P102" s="18">
        <v>660</v>
      </c>
      <c r="Q102" s="18">
        <v>555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Imaginary Data</vt:lpstr>
      <vt:lpstr>Standardised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Mittal</dc:creator>
  <cp:lastModifiedBy>mittal pratham</cp:lastModifiedBy>
  <dcterms:created xsi:type="dcterms:W3CDTF">2023-12-24T15:13:50Z</dcterms:created>
  <dcterms:modified xsi:type="dcterms:W3CDTF">2024-03-25T06:00:08Z</dcterms:modified>
</cp:coreProperties>
</file>