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Kapare\OneDrive\Desktop\ProjectComplete\Zopto Analysis\"/>
    </mc:Choice>
  </mc:AlternateContent>
  <xr:revisionPtr revIDLastSave="0" documentId="13_ncr:1_{FE42E6AA-3ADA-40F3-8237-136A5238DA7F}" xr6:coauthVersionLast="47" xr6:coauthVersionMax="47" xr10:uidLastSave="{00000000-0000-0000-0000-000000000000}"/>
  <bookViews>
    <workbookView xWindow="-108" yWindow="-108" windowWidth="23256" windowHeight="12456" activeTab="2" xr2:uid="{F8420BDF-C08E-4FBB-891B-F574F63AC6D0}"/>
  </bookViews>
  <sheets>
    <sheet name="Data Tables" sheetId="2" r:id="rId1"/>
    <sheet name="Dashboard" sheetId="3" r:id="rId2"/>
    <sheet name=" Grocery Data" sheetId="1" r:id="rId3"/>
  </sheets>
  <definedNames>
    <definedName name="_xlchart.v2.0" hidden="1">'Data Tables'!$A$75:$A$77</definedName>
    <definedName name="_xlchart.v2.1" hidden="1">'Data Tables'!$B$74</definedName>
    <definedName name="_xlchart.v2.2" hidden="1">'Data Tables'!$B$75:$B$77</definedName>
    <definedName name="_xlchart.v2.3" hidden="1">'Data Tables'!$A$75:$A$77</definedName>
    <definedName name="_xlchart.v2.4" hidden="1">'Data Tables'!$B$74</definedName>
    <definedName name="_xlchart.v2.5" hidden="1">'Data Tables'!$B$75:$B$77</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A75" i="2" l="1"/>
  <c r="A76" i="2"/>
  <c r="A77" i="2"/>
  <c r="O6" i="1"/>
  <c r="B75" i="2"/>
  <c r="B77" i="2"/>
  <c r="C8" i="2"/>
  <c r="A8" i="2"/>
  <c r="B76" i="2"/>
  <c r="B8" i="2"/>
  <c r="D8" i="2"/>
</calcChain>
</file>

<file path=xl/sharedStrings.xml><?xml version="1.0" encoding="utf-8"?>
<sst xmlns="http://schemas.openxmlformats.org/spreadsheetml/2006/main" count="59753" uniqueCount="1631">
  <si>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</si>
  <si>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</si>
  <si>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</si>
  <si>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</si>
  <si>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</si>
  <si>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</si>
  <si>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</si>
  <si>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</si>
  <si>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</si>
  <si>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</si>
  <si>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</si>
  <si>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</si>
  <si>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</si>
  <si>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</si>
  <si>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</si>
  <si>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</si>
  <si>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</si>
  <si>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</si>
  <si>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</si>
  <si>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</si>
  <si>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</si>
  <si>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</si>
  <si>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</si>
  <si>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</si>
  <si>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</si>
  <si>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</si>
  <si>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</si>
  <si>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</si>
  <si>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</si>
  <si>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</si>
  <si>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</si>
  <si>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</si>
  <si>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</si>
  <si>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</si>
  <si>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</si>
  <si>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</si>
  <si>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</si>
  <si>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</si>
  <si>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</si>
  <si>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</si>
  <si>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</si>
  <si>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</si>
  <si>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</si>
  <si>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</si>
  <si>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</si>
  <si>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</si>
  <si>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</si>
  <si>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</si>
  <si>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</si>
  <si>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</si>
  <si>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</si>
  <si>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</si>
  <si>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</si>
  <si>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</si>
  <si>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</si>
  <si>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</si>
  <si>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</si>
  <si>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</si>
  <si>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</si>
  <si>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</si>
  <si>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</si>
  <si>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</si>
  <si>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</si>
  <si>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</si>
  <si>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</si>
  <si>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</si>
  <si>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</si>
  <si>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</si>
  <si>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</si>
  <si>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</si>
  <si>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</si>
  <si>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</si>
  <si>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</si>
  <si>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</si>
  <si>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</si>
  <si>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</si>
  <si>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</si>
  <si>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</si>
  <si>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</si>
  <si>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</si>
  <si>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</si>
  <si>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</si>
  <si>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</si>
  <si>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</si>
  <si>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</si>
  <si>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</si>
  <si>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</si>
  <si>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</si>
  <si>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</si>
  <si>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</si>
  <si>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</si>
  <si>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</si>
  <si>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</si>
  <si>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</si>
  <si>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</si>
  <si>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</si>
  <si>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</si>
  <si>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</si>
  <si>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</si>
  <si>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</si>
  <si>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</si>
  <si>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</si>
  <si>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</si>
  <si>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</si>
  <si>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</si>
  <si>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</si>
  <si>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</si>
  <si>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</si>
  <si>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</si>
  <si>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</si>
  <si>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</si>
  <si>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</si>
  <si>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</si>
  <si>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</si>
  <si>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</si>
  <si>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</si>
  <si>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</si>
  <si>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</si>
  <si>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</si>
  <si>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</si>
  <si>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</si>
  <si>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</si>
  <si>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</si>
  <si>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</si>
  <si>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</si>
  <si>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</si>
  <si>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</si>
  <si>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</si>
  <si>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</si>
  <si>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</si>
  <si>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</si>
  <si>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</si>
  <si>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</si>
  <si>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</si>
  <si>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</si>
  <si>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</si>
  <si>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</si>
  <si>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</si>
  <si>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</si>
  <si>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</si>
  <si>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</si>
  <si>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</si>
  <si>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</si>
  <si>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</si>
  <si>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</si>
  <si>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</si>
  <si>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</si>
  <si>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</si>
  <si>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</si>
  <si>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</si>
  <si>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</si>
  <si>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</si>
  <si>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</si>
  <si>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</si>
  <si>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</si>
  <si>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</si>
  <si>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</si>
  <si>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</si>
  <si>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</si>
  <si>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</si>
  <si>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</si>
  <si>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</si>
  <si>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</si>
  <si>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</si>
  <si>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</si>
  <si>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</si>
  <si>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</si>
  <si>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</si>
  <si>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</si>
  <si>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</si>
  <si>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</si>
  <si>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</si>
  <si>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</si>
  <si>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</si>
  <si>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</si>
  <si>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</si>
  <si>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</si>
  <si>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</si>
  <si>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</si>
  <si>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</si>
  <si>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</si>
  <si>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</si>
  <si>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</si>
  <si>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</si>
  <si>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</si>
  <si>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</si>
  <si>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</si>
  <si>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</si>
  <si>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</si>
  <si>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</si>
  <si>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</si>
  <si>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</si>
  <si>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</si>
  <si>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</si>
  <si>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</si>
  <si>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</si>
  <si>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</si>
  <si>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</si>
  <si>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</si>
  <si>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</si>
  <si>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</si>
  <si>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</si>
  <si>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</si>
  <si>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</si>
  <si>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</si>
  <si>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</si>
  <si>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</si>
  <si>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</si>
  <si>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</si>
  <si>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</si>
  <si>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</si>
  <si>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</si>
  <si>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</si>
  <si>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</si>
  <si>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</si>
  <si>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</si>
  <si>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</si>
  <si>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</si>
  <si>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</si>
  <si>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</si>
  <si>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</si>
  <si>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</si>
  <si>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</si>
  <si>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</si>
  <si>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</si>
  <si>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</si>
  <si>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</si>
  <si>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</si>
  <si>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</si>
  <si>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</si>
  <si>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</si>
  <si>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</si>
  <si>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</si>
  <si>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</si>
  <si>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</si>
  <si>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</si>
  <si>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</si>
  <si>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</si>
  <si>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</si>
  <si>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</si>
  <si>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</si>
  <si>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</si>
  <si>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</si>
  <si>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</si>
  <si>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</si>
  <si>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</si>
  <si>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</si>
  <si>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</si>
  <si>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</si>
  <si>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</si>
  <si>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</si>
  <si>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</si>
  <si>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</si>
  <si>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</si>
  <si>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</si>
  <si>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</si>
  <si>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</si>
  <si>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</si>
  <si>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</si>
  <si>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</si>
  <si>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</si>
  <si>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</si>
  <si>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</si>
  <si>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</si>
  <si>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</si>
  <si>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</si>
  <si>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</si>
  <si>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</si>
  <si>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</si>
  <si>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</si>
  <si>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</si>
  <si>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</si>
  <si>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</si>
  <si>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</si>
  <si>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</si>
  <si>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</si>
  <si>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</si>
  <si>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</si>
  <si>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</si>
  <si>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</si>
  <si>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</si>
  <si>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</si>
  <si>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</si>
  <si>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</si>
  <si>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</si>
  <si>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</si>
  <si>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</si>
  <si>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</si>
  <si>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</si>
  <si>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</si>
  <si>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</si>
  <si>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</si>
  <si>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</si>
  <si>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</si>
  <si>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</si>
  <si>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</si>
  <si>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</si>
  <si>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</si>
  <si>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</si>
  <si>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</si>
  <si>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</si>
  <si>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</si>
  <si>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</si>
  <si>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</si>
  <si>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</si>
  <si>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</si>
  <si>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</si>
  <si>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</si>
  <si>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</si>
  <si>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</si>
  <si>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</si>
  <si>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</si>
  <si>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</si>
  <si>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</si>
  <si>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</si>
  <si>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</si>
  <si>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</si>
  <si>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</si>
  <si>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</si>
  <si>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</si>
  <si>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</si>
  <si>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</si>
  <si>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</si>
  <si>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</si>
  <si>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</si>
  <si>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</si>
  <si>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</si>
  <si>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</si>
  <si>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</si>
  <si>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</si>
  <si>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</si>
  <si>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</si>
  <si>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</si>
  <si>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</si>
  <si>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</si>
  <si>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</si>
  <si>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</si>
  <si>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</si>
  <si>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</si>
  <si>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</si>
  <si>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</si>
  <si>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</si>
  <si>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</si>
  <si>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</si>
  <si>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</si>
  <si>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</si>
  <si>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</si>
  <si>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</si>
  <si>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</si>
  <si>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</si>
  <si>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</si>
  <si>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</si>
  <si>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</si>
  <si>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</si>
  <si>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</si>
  <si>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</si>
  <si>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</si>
  <si>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</si>
  <si>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</si>
  <si>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</si>
  <si>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</si>
  <si>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</si>
  <si>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</si>
  <si>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</si>
  <si>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</si>
  <si>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</si>
  <si>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</si>
  <si>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</si>
  <si>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</si>
  <si>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</si>
  <si>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</si>
  <si>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</si>
  <si>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</si>
  <si>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</si>
  <si>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</si>
  <si>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</si>
  <si>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</si>
  <si>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</si>
  <si>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</si>
  <si>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</si>
  <si>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</si>
  <si>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</si>
  <si>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</si>
  <si>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</si>
  <si>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</si>
  <si>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</si>
  <si>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</si>
  <si>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</si>
  <si>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</si>
  <si>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</si>
  <si>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</si>
  <si>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</si>
  <si>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</si>
  <si>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</si>
  <si>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</si>
  <si>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</si>
  <si>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</si>
  <si>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</si>
  <si>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</si>
  <si>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</si>
  <si>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</si>
  <si>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</si>
  <si>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</si>
  <si>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</si>
  <si>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</si>
  <si>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</si>
  <si>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</si>
  <si>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</si>
  <si>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</si>
  <si>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</si>
  <si>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</si>
  <si>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</si>
  <si>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</si>
  <si>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</si>
  <si>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</si>
  <si>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</si>
  <si>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</si>
  <si>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</si>
  <si>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</si>
  <si>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</si>
  <si>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</si>
  <si>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</si>
  <si>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</si>
  <si>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</si>
  <si>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</si>
  <si>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</si>
  <si>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</si>
  <si>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</si>
  <si>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</si>
  <si>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</si>
  <si>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</si>
  <si>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</si>
  <si>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</si>
  <si>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</si>
  <si>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</si>
  <si>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</si>
  <si>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</si>
  <si>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</si>
  <si>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</si>
  <si>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</si>
  <si>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</si>
  <si>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</si>
  <si>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</si>
  <si>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</si>
  <si>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</si>
  <si>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</si>
  <si>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</si>
  <si>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</si>
  <si>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</si>
  <si>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</si>
  <si>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</si>
  <si>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</si>
  <si>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</si>
  <si>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</si>
  <si>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</si>
  <si>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</si>
  <si>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</si>
  <si>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</si>
  <si>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</si>
  <si>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</si>
  <si>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</si>
  <si>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</si>
  <si>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</si>
  <si>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</si>
  <si>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</si>
  <si>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</si>
  <si>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</si>
  <si>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</si>
  <si>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</si>
  <si>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</si>
  <si>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</si>
  <si>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</si>
  <si>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</si>
  <si>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</si>
  <si>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</si>
  <si>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</si>
  <si>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</si>
  <si>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</si>
  <si>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</si>
  <si>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</si>
  <si>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</si>
  <si>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</si>
  <si>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</si>
  <si>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</si>
  <si>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</si>
  <si>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</si>
  <si>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</si>
  <si>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</si>
  <si>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</si>
  <si>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</si>
  <si>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</si>
  <si>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</si>
  <si>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</si>
  <si>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</si>
  <si>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</si>
  <si>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</si>
  <si>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</si>
  <si>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</si>
  <si>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</si>
  <si>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</si>
  <si>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</si>
  <si>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</si>
  <si>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</si>
  <si>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</si>
  <si>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</si>
  <si>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</si>
  <si>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</si>
  <si>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</si>
  <si>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</si>
  <si>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</si>
  <si>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</si>
  <si>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</si>
  <si>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</si>
  <si>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</si>
  <si>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</si>
  <si>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</si>
  <si>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</si>
  <si>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</si>
  <si>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</si>
  <si>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</si>
  <si>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</si>
  <si>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</si>
  <si>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</si>
  <si>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</si>
  <si>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</si>
  <si>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</si>
  <si>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</si>
  <si>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</si>
  <si>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</si>
  <si>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</si>
  <si>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</si>
  <si>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</si>
  <si>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</si>
  <si>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</si>
  <si>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</si>
  <si>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</si>
  <si>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</si>
  <si>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</si>
  <si>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</si>
  <si>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</si>
  <si>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</si>
  <si>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</si>
  <si>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</si>
  <si>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</si>
  <si>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</si>
  <si>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</si>
  <si>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</si>
  <si>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</si>
  <si>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</si>
  <si>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</si>
  <si>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</si>
  <si>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</si>
  <si>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</si>
  <si>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</si>
  <si>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</si>
  <si>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</si>
  <si>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</si>
  <si>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</si>
  <si>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</si>
  <si>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</si>
  <si>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</si>
  <si>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</si>
  <si>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</si>
  <si>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</si>
  <si>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</si>
  <si>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</si>
  <si>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</si>
  <si>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</si>
  <si>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</si>
  <si>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</si>
  <si>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</si>
  <si>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</si>
  <si>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</si>
  <si>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</si>
  <si>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</si>
  <si>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</si>
  <si>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</si>
  <si>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</si>
  <si>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</si>
  <si>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</si>
  <si>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</si>
  <si>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</si>
  <si>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</si>
  <si>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</si>
  <si>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</si>
  <si>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</si>
  <si>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</si>
  <si>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</si>
  <si>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</si>
  <si>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</si>
  <si>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</si>
  <si>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</si>
  <si>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</si>
  <si>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</si>
  <si>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</si>
  <si>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</si>
  <si>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</si>
  <si>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</si>
  <si>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</si>
  <si>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</si>
  <si>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</si>
  <si>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</si>
  <si>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</si>
  <si>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</si>
  <si>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</si>
  <si>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</si>
  <si>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</si>
  <si>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</si>
  <si>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</si>
  <si>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</si>
  <si>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</si>
  <si>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</si>
  <si>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</si>
  <si>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</si>
  <si>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</si>
  <si>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</si>
  <si>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</si>
  <si>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</si>
  <si>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</si>
  <si>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</si>
  <si>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</si>
  <si>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</si>
  <si>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</si>
  <si>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</si>
  <si>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</si>
  <si>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</si>
  <si>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</si>
  <si>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</si>
  <si>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</si>
  <si>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</si>
  <si>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</si>
  <si>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</si>
  <si>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</si>
  <si>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</si>
  <si>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</si>
  <si>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</si>
  <si>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</si>
  <si>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</si>
  <si>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</si>
  <si>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</si>
  <si>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</si>
  <si>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</si>
  <si>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</si>
  <si>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</si>
  <si>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</si>
  <si>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</si>
  <si>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</si>
  <si>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</si>
  <si>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</si>
  <si>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</si>
  <si>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</si>
  <si>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</si>
  <si>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</si>
  <si>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</si>
  <si>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</si>
  <si>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</si>
  <si>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</si>
  <si>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</si>
  <si>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</si>
  <si>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</si>
  <si>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</si>
  <si>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</si>
  <si>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</si>
  <si>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</si>
  <si>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</si>
  <si>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</si>
  <si>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</si>
  <si>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</si>
  <si>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</si>
  <si>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</si>
  <si>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</si>
  <si>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</si>
  <si>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</si>
  <si>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</si>
  <si>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</si>
  <si>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</si>
  <si>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</si>
  <si>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</si>
  <si>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</si>
  <si>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</si>
  <si>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</si>
  <si>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</si>
  <si>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</si>
  <si>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</si>
  <si>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</si>
  <si>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</si>
  <si>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</si>
  <si>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</si>
  <si>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</si>
  <si>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</si>
  <si>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</si>
  <si>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</si>
  <si>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</si>
  <si>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</si>
  <si>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</si>
  <si>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</si>
  <si>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</si>
  <si>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</si>
  <si>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</si>
  <si>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</si>
  <si>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</si>
  <si>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</si>
  <si>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</si>
  <si>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</si>
  <si>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</si>
  <si>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</si>
  <si>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</si>
  <si>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</si>
  <si>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</si>
  <si>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</si>
  <si>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</si>
  <si>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</si>
  <si>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</si>
  <si>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</si>
  <si>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</si>
  <si>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</si>
  <si>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</si>
  <si>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</si>
  <si>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</si>
  <si>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</si>
  <si>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</si>
  <si>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</si>
  <si>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</si>
  <si>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</si>
  <si>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</si>
  <si>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</si>
  <si>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</si>
  <si>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</si>
  <si>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</si>
  <si>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</si>
  <si>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</si>
  <si>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</si>
  <si>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</si>
  <si>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</si>
  <si>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</si>
  <si>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</si>
  <si>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</si>
  <si>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</si>
  <si>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</si>
  <si>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</si>
  <si>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</si>
  <si>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</si>
  <si>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</si>
  <si>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</si>
  <si>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</si>
  <si>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</si>
  <si>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</si>
  <si>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</si>
  <si>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</si>
  <si>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</si>
  <si>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</si>
  <si>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</si>
  <si>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</si>
  <si>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</si>
  <si>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</si>
  <si>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</si>
  <si>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</si>
  <si>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</si>
  <si>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</si>
  <si>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</si>
  <si>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</si>
  <si>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</si>
  <si>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</si>
  <si>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</si>
  <si>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</si>
  <si>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</si>
  <si>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</si>
  <si>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</si>
  <si>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</si>
  <si>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</si>
  <si>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</si>
  <si>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</si>
  <si>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</si>
  <si>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</si>
  <si>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</si>
  <si>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</si>
  <si>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</si>
  <si>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</si>
  <si>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</si>
  <si>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</si>
  <si>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</si>
  <si>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</si>
  <si>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</si>
  <si>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</si>
  <si>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</si>
  <si>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</si>
  <si>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</si>
  <si>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</si>
  <si>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</si>
  <si>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</si>
  <si>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</si>
  <si>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</si>
  <si>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</si>
  <si>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</si>
  <si>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</si>
  <si>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</si>
  <si>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</si>
  <si>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</si>
  <si>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</si>
  <si>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</si>
  <si>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</si>
  <si>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</si>
  <si>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</si>
  <si>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</si>
  <si>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</si>
  <si>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</si>
  <si>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</si>
  <si>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</si>
  <si>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</si>
  <si>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</si>
  <si>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</si>
  <si>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</si>
  <si>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</si>
  <si>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</si>
  <si>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</si>
  <si>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</si>
  <si>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</si>
  <si>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</si>
  <si>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</si>
  <si>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</si>
  <si>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</si>
  <si>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</si>
  <si>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</si>
  <si>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</si>
  <si>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</si>
  <si>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</si>
  <si>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</si>
  <si>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</si>
  <si>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</si>
  <si>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</si>
  <si>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</si>
  <si>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</si>
  <si>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</si>
  <si>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</si>
  <si>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</si>
  <si>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</si>
  <si>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</si>
  <si>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</si>
  <si>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</si>
  <si>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</si>
  <si>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</si>
  <si>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</si>
  <si>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</si>
  <si>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</si>
  <si>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</si>
  <si>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</si>
  <si>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</si>
  <si>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</si>
  <si>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</si>
  <si>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</si>
  <si>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</si>
  <si>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</si>
  <si>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</si>
  <si>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</si>
  <si>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</si>
  <si>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</si>
  <si>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</si>
  <si>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</si>
  <si>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</si>
  <si>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</si>
  <si>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</si>
  <si>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</si>
  <si>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</si>
  <si>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</si>
  <si>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</si>
  <si>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</si>
  <si>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</si>
  <si>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</si>
  <si>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</si>
  <si>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</si>
  <si>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</si>
  <si>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</si>
  <si>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</si>
  <si>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</si>
  <si>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</si>
  <si>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</si>
  <si>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</si>
  <si>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</si>
  <si>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</si>
  <si>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</si>
  <si>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</si>
  <si>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</si>
  <si>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</si>
  <si>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</si>
  <si>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</si>
  <si>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</si>
  <si>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</si>
  <si>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</si>
  <si>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</si>
  <si>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</si>
  <si>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</si>
  <si>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</si>
  <si>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</si>
  <si>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</si>
  <si>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</si>
  <si>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</si>
  <si>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</si>
  <si>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</si>
  <si>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</si>
  <si>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</si>
  <si>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</si>
  <si>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</si>
  <si>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</si>
  <si>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</si>
  <si>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</si>
  <si>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</si>
  <si>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</si>
  <si>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</si>
  <si>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</si>
  <si>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</si>
  <si>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</si>
  <si>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</si>
  <si>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</si>
  <si>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</si>
  <si>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</si>
  <si>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</si>
  <si>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</si>
  <si>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</si>
  <si>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</si>
  <si>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</si>
  <si>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</si>
  <si>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</si>
  <si>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</si>
  <si>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</si>
  <si>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</si>
  <si>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</si>
  <si>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</si>
  <si>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</si>
  <si>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</si>
  <si>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</si>
  <si>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</si>
  <si>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</si>
  <si>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</si>
  <si>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</si>
  <si>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</si>
  <si>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</si>
  <si>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</si>
  <si>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</si>
  <si>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</si>
  <si>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</si>
  <si>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</si>
  <si>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</si>
  <si>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</si>
  <si>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</si>
  <si>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</si>
  <si>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</si>
  <si>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</si>
  <si>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</si>
  <si>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</si>
  <si>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</si>
  <si>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</si>
  <si>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</si>
  <si>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</si>
  <si>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</si>
  <si>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</si>
  <si>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</si>
  <si>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</si>
  <si>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</si>
  <si>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</si>
  <si>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</si>
  <si>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</si>
  <si>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</si>
  <si>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</si>
  <si>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</si>
  <si>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</si>
  <si>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</si>
  <si>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</si>
  <si>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</si>
  <si>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</si>
  <si>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</si>
  <si>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</si>
  <si>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</si>
  <si>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</si>
  <si>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</si>
  <si>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</si>
  <si>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</si>
  <si>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</si>
  <si>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</si>
  <si>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</si>
  <si>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</si>
  <si>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</si>
  <si>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</si>
  <si>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</si>
  <si>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</si>
  <si>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</si>
  <si>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</si>
  <si>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</si>
  <si>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</si>
  <si>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</si>
  <si>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</si>
  <si>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</si>
  <si>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</si>
  <si>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</si>
  <si>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</si>
  <si>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</si>
  <si>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</si>
  <si>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</si>
  <si>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</si>
  <si>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</si>
  <si>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</si>
  <si>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</si>
  <si>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</si>
  <si>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</si>
  <si>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</si>
  <si>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</si>
  <si>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</si>
  <si>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</si>
  <si>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</si>
  <si>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</si>
  <si>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</si>
  <si>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</si>
  <si>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</si>
  <si>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</si>
  <si>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</si>
  <si>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</si>
  <si>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</si>
  <si>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</si>
  <si>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</si>
  <si>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</si>
  <si>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</si>
  <si>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</si>
  <si>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</si>
  <si>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</si>
  <si>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</si>
  <si>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</si>
  <si>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</si>
  <si>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</si>
  <si>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</si>
  <si>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</si>
  <si>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</si>
  <si>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</si>
  <si>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</si>
  <si>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</si>
  <si>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</si>
  <si>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</si>
  <si>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</si>
  <si>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</si>
  <si>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</si>
  <si>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</si>
  <si>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</si>
  <si>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</si>
  <si>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</si>
  <si>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</si>
  <si>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</si>
  <si>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</si>
  <si>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</si>
  <si>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</si>
  <si>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</si>
  <si>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</si>
  <si>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</si>
  <si>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</si>
  <si>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</si>
  <si>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</si>
  <si>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</si>
  <si>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</si>
  <si>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</si>
  <si>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</si>
  <si>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</si>
  <si>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</si>
  <si>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</si>
  <si>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</si>
  <si>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</si>
  <si>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</si>
  <si>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</si>
  <si>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</si>
  <si>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</si>
  <si>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</si>
  <si>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</si>
  <si>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</si>
  <si>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</si>
  <si>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</si>
  <si>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</si>
  <si>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</si>
  <si>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</si>
  <si>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</si>
  <si>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</si>
  <si>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</si>
  <si>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</si>
  <si>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</si>
  <si>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</si>
  <si>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</si>
  <si>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</si>
  <si>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</si>
  <si>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</si>
  <si>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</si>
  <si>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</si>
  <si>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</si>
  <si>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</si>
  <si>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</si>
  <si>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</si>
  <si>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</si>
  <si>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</si>
  <si>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</si>
  <si>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</si>
  <si>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</si>
  <si>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</si>
  <si>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</si>
  <si>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</si>
  <si>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</si>
  <si>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</si>
  <si>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</si>
  <si>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</si>
  <si>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</si>
  <si>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</si>
  <si>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</si>
  <si>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</si>
  <si>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</si>
  <si>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</si>
  <si>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</si>
  <si>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</si>
  <si>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</si>
  <si>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</si>
  <si>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</si>
  <si>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</si>
  <si>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</si>
  <si>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</si>
  <si>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</si>
  <si>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</si>
  <si>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</si>
  <si>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</si>
  <si>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</si>
  <si>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</si>
  <si>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</si>
  <si>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</si>
  <si>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</si>
  <si>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</si>
  <si>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</si>
  <si>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</si>
  <si>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</si>
  <si>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</si>
  <si>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</si>
  <si>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</si>
  <si>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</si>
  <si>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</si>
  <si>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</si>
  <si>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</si>
  <si>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</si>
  <si>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</si>
  <si>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</si>
  <si>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</si>
  <si>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</si>
  <si>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</si>
  <si>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</si>
  <si>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</si>
  <si>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</si>
  <si>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</si>
  <si>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</si>
  <si>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</si>
  <si>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</si>
  <si>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</si>
  <si>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</si>
  <si>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</si>
  <si>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</si>
  <si>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</si>
  <si>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</si>
  <si>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</si>
  <si>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</si>
  <si>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</si>
  <si>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</si>
  <si>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</si>
  <si>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</si>
  <si>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</si>
  <si>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</si>
  <si>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</si>
  <si>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</si>
  <si>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</si>
  <si>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</si>
  <si>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</si>
  <si>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</si>
  <si>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</si>
  <si>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</si>
  <si>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</si>
  <si>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</si>
  <si>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</si>
  <si>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</si>
  <si>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</si>
  <si>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</si>
  <si>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</si>
  <si>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</si>
  <si>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</si>
  <si>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</si>
  <si>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</si>
  <si>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</si>
  <si>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</si>
  <si>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</si>
  <si>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</si>
  <si>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</si>
  <si>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</si>
  <si>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</si>
  <si>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</si>
  <si>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</si>
  <si>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</si>
  <si>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</si>
  <si>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</si>
  <si>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</si>
  <si>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</si>
  <si>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</si>
  <si>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</si>
  <si>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</si>
  <si>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</si>
  <si>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</si>
  <si>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</si>
  <si>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</si>
  <si>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</si>
  <si>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</si>
  <si>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</si>
  <si>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</si>
  <si>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</si>
  <si>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</si>
  <si>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</si>
  <si>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</si>
  <si>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</si>
  <si>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</si>
  <si>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</si>
  <si>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</si>
  <si>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</si>
  <si>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</si>
  <si>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</si>
  <si>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</si>
  <si>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</si>
  <si>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</si>
  <si>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</si>
  <si>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</si>
  <si>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</si>
  <si>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</si>
  <si>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</si>
  <si>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</si>
  <si>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</si>
  <si>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</si>
  <si>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</si>
  <si>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</si>
  <si>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</si>
  <si>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</si>
  <si>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</si>
  <si>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</si>
  <si>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</si>
  <si>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</si>
  <si>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</si>
  <si>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</si>
  <si>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</si>
  <si>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</si>
  <si>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</si>
  <si>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</si>
  <si>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</si>
  <si>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</si>
  <si>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</si>
  <si>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</si>
  <si>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</si>
  <si>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</si>
  <si>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</si>
  <si>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</si>
  <si>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</si>
  <si>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</si>
  <si>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</si>
  <si>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</si>
  <si>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</si>
  <si>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</si>
  <si>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</si>
  <si>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</si>
  <si>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</si>
  <si>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</si>
  <si>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</si>
  <si>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</si>
  <si>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</si>
  <si>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</si>
  <si>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</si>
  <si>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</si>
  <si>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</si>
  <si>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</si>
  <si>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</si>
  <si>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</si>
  <si>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</si>
  <si>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</si>
  <si>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</si>
  <si>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</si>
  <si>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</si>
  <si>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</si>
  <si>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</si>
  <si>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</si>
  <si>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</si>
  <si>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</si>
  <si>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</si>
  <si>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</si>
  <si>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</si>
  <si>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</si>
  <si>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</si>
  <si>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</si>
  <si>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</si>
  <si>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</si>
  <si>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</si>
  <si>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</si>
  <si>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</si>
  <si>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</si>
  <si>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</si>
  <si>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</si>
  <si>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</si>
  <si>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</si>
  <si>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</si>
  <si>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</si>
  <si>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</si>
  <si>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</si>
  <si>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</si>
  <si>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</si>
  <si>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</si>
  <si>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</si>
  <si>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</si>
  <si>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</si>
  <si>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</si>
  <si>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</si>
  <si>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</si>
  <si>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</si>
  <si>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</si>
  <si>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</si>
  <si>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</si>
  <si>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</si>
  <si>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</si>
  <si>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</si>
  <si>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</si>
  <si>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</si>
  <si>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</si>
  <si>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</si>
  <si>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</si>
  <si>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</si>
  <si>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</si>
  <si>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</si>
  <si>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</si>
  <si>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</si>
  <si>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</si>
  <si>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</si>
  <si>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</si>
  <si>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</si>
  <si>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</si>
  <si>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</si>
  <si>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</si>
  <si>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</si>
  <si>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</si>
  <si>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</si>
  <si>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</si>
  <si>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</si>
  <si>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</si>
  <si>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</si>
  <si>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</si>
  <si>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</si>
  <si>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</si>
  <si>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</si>
  <si>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</si>
  <si>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</si>
  <si>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</si>
  <si>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</si>
  <si>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</si>
  <si>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</si>
  <si>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</si>
  <si>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</si>
  <si>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</si>
  <si>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</si>
  <si>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</si>
  <si>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</si>
  <si>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</si>
  <si>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</si>
  <si>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</si>
  <si>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</si>
  <si>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</si>
  <si>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</si>
  <si>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</si>
  <si>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</si>
  <si>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</si>
  <si>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</si>
  <si>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</si>
  <si>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</si>
  <si>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</si>
  <si>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</si>
  <si>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</si>
  <si>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</si>
  <si>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</si>
  <si>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</si>
  <si>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</si>
  <si>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</si>
  <si>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</si>
  <si>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</si>
  <si>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</si>
  <si>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</si>
  <si>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</si>
  <si>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</si>
  <si>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</si>
  <si>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</si>
  <si>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</si>
  <si>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</si>
  <si>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</si>
  <si>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</si>
  <si>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</si>
  <si>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</si>
  <si>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</si>
  <si>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</si>
  <si>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</si>
  <si>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</si>
  <si>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</si>
  <si>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</si>
  <si>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</si>
  <si>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</si>
  <si>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</si>
  <si>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</si>
  <si>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</si>
  <si>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</si>
  <si>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</si>
  <si>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</si>
  <si>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</si>
  <si>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</si>
  <si>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</si>
  <si>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</si>
  <si>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</si>
  <si>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</si>
  <si>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</si>
  <si>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</si>
  <si>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</si>
  <si>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</si>
  <si>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</si>
  <si>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</si>
  <si>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</si>
  <si>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</si>
  <si>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</si>
  <si>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</si>
  <si>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</si>
  <si>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</si>
  <si>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</si>
  <si>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</si>
  <si>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</si>
  <si>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</si>
  <si>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</si>
  <si>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</si>
  <si>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</si>
  <si>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</si>
  <si>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</si>
  <si>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</si>
  <si>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</si>
  <si>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</si>
  <si>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</si>
  <si>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</si>
  <si>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</si>
  <si>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</si>
  <si>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</si>
  <si>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</si>
  <si>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</si>
  <si>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</si>
  <si>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</si>
  <si>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</si>
  <si>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</si>
  <si>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</si>
  <si>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</si>
  <si>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</si>
  <si>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</si>
  <si>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</si>
  <si>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</si>
  <si>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</si>
  <si>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</si>
  <si>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</si>
  <si>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</si>
  <si>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</si>
  <si>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</si>
  <si>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</si>
  <si>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</si>
  <si>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</si>
  <si>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</si>
  <si>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</si>
  <si>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</si>
  <si>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</si>
  <si>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</si>
  <si>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</si>
  <si>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</si>
  <si>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</si>
  <si>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</si>
  <si>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</si>
  <si>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</si>
  <si>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</si>
  <si>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</si>
  <si>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</si>
  <si>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</si>
  <si>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</si>
  <si>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</si>
  <si>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</si>
  <si>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</si>
  <si>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</si>
  <si>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</si>
  <si>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</si>
  <si>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</si>
  <si>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</si>
  <si>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</si>
  <si>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</si>
  <si>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</si>
  <si>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</si>
  <si>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</si>
  <si>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</si>
  <si>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</si>
  <si>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</si>
  <si>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</si>
  <si>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</si>
  <si>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</si>
  <si>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</si>
  <si>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</si>
  <si>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</si>
  <si>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</si>
  <si>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</si>
  <si>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</si>
  <si>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</si>
  <si>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</si>
  <si>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</si>
  <si>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</si>
  <si>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</si>
  <si>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</si>
  <si>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</si>
  <si>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</si>
  <si>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</si>
  <si>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</si>
  <si>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</si>
  <si>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</si>
  <si>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</si>
  <si>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</si>
  <si>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</si>
  <si>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</si>
  <si>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</si>
  <si>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</si>
  <si>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</si>
  <si>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</si>
  <si>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</si>
  <si>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</si>
  <si>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</si>
  <si>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</si>
  <si>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</si>
  <si>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</si>
  <si>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</si>
  <si>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</si>
  <si>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</si>
  <si>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</si>
  <si>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</si>
  <si>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</si>
  <si>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</si>
  <si>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</si>
  <si>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</si>
  <si>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</si>
  <si>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</si>
  <si>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</si>
  <si>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</si>
  <si>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</si>
  <si>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</si>
  <si>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</si>
  <si>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</si>
  <si>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</si>
  <si>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</si>
  <si>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</si>
  <si>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</si>
  <si>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</si>
  <si>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</si>
  <si>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</si>
  <si>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</si>
  <si>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</si>
  <si>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</si>
  <si>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</si>
  <si>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</si>
  <si>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</si>
  <si>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</si>
  <si>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</si>
  <si>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</si>
  <si>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</si>
  <si>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</si>
  <si>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</si>
  <si>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</si>
  <si>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</si>
  <si>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</si>
  <si>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</si>
  <si>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</si>
  <si>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</si>
  <si>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</si>
  <si>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</si>
  <si>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</si>
  <si>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</si>
  <si>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</si>
  <si>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</si>
  <si>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</si>
  <si>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</si>
  <si>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</si>
  <si>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</si>
  <si>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</si>
  <si>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</si>
  <si>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</si>
  <si>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</si>
  <si>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</si>
  <si>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</si>
  <si>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</si>
  <si>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</si>
  <si>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</si>
  <si>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</si>
  <si>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</si>
  <si>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</si>
  <si>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</si>
  <si>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</si>
  <si>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</si>
  <si>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</si>
  <si>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</si>
  <si>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</si>
  <si>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</si>
  <si>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</si>
  <si>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</si>
  <si>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</si>
  <si>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</si>
  <si>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</si>
  <si>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</si>
  <si>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</si>
  <si>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</si>
  <si>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</si>
  <si>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</si>
  <si>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</si>
  <si>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</si>
  <si>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Sales2</t>
  </si>
  <si>
    <t>Serial number</t>
  </si>
  <si>
    <t>Number Of Items</t>
  </si>
  <si>
    <t>Average of Rating</t>
  </si>
  <si>
    <t xml:space="preserve">Sum of Sales </t>
  </si>
  <si>
    <t>Avg Sales</t>
  </si>
  <si>
    <t>Avg Ratings</t>
  </si>
  <si>
    <t xml:space="preserve">No of Items </t>
  </si>
  <si>
    <t>KPI REQUIREMENTS</t>
  </si>
  <si>
    <t>Row Labels</t>
  </si>
  <si>
    <t>Grand Total</t>
  </si>
  <si>
    <t>Total Sales By Content</t>
  </si>
  <si>
    <t>Total Sales By Item Type</t>
  </si>
  <si>
    <t>Column Labels</t>
  </si>
  <si>
    <t>TOTAL SALES BY OUTLET EXTABLISHMENT</t>
  </si>
  <si>
    <t>Total Sales By Outlet Size</t>
  </si>
  <si>
    <t>Outlet Location</t>
  </si>
  <si>
    <t>Total Sales By Outlet Location</t>
  </si>
  <si>
    <t>Average of Sales</t>
  </si>
  <si>
    <t>Count of Serial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</si>
</sst>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quot;0.0,,&quot;M&quot;"/>
    <numFmt numFmtId="165" formatCode="&quot;$&quot;0"/>
    <numFmt numFmtId="166" formatCode="0.0"/>
    <numFmt numFmtId="167" formatCode="&quot;$&quot;0.00,,&quot;M&quot;"/>
    <numFmt numFmtId="168" formatCode="&quot;$&quot;0.0,&quot;K&quot;"/>
    <numFmt numFmtId="169" formatCode="\$0"/>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theme="1"/>
      <name val="Segoe UI Black"/>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07BD7"/>
        <bgColor indexed="64"/>
      </patternFill>
    </fill>
  </fills>
  <borders count="3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4">
    <xf numFmtId="0" fontId="0" fillId="0" borderId="0" xfId="0"/>
    <xf numFmtId="0" fontId="0" fillId="0" borderId="14" xfId="0" applyBorder="1"/>
    <xf numFmtId="0" fontId="0" fillId="0" borderId="15" xfId="0" applyBorder="1"/>
    <xf numFmtId="0" fontId="0" fillId="0" borderId="17" xfId="0" applyBorder="1"/>
    <xf numFmtId="165" fontId="0" fillId="0" borderId="0" xfId="0" applyNumberFormat="1"/>
    <xf numFmtId="166" fontId="0" fillId="0" borderId="15" xfId="0" applyNumberFormat="1" applyBorder="1"/>
    <xf numFmtId="0" fontId="0" fillId="0" borderId="16" xfId="0" applyBorder="1"/>
    <xf numFmtId="0" fontId="0" fillId="0" borderId="18" xfId="0" applyBorder="1"/>
    <xf numFmtId="0" fontId="0" fillId="0" borderId="19" xfId="0" applyBorder="1"/>
    <xf numFmtId="0" fontId="0" fillId="0" borderId="21" xfId="0" applyBorder="1"/>
    <xf numFmtId="164" fontId="18" fillId="0" borderId="0" xfId="0" applyNumberFormat="1" applyFont="1"/>
    <xf numFmtId="167" fontId="0" fillId="0" borderId="14" xfId="0" applyNumberFormat="1" applyBorder="1"/>
    <xf numFmtId="0" fontId="0" fillId="0" borderId="23" xfId="0" applyBorder="1" applyAlignment="1">
      <alignment horizontal="left"/>
    </xf>
    <xf numFmtId="0" fontId="0" fillId="0" borderId="10" xfId="0" pivotButton="1" applyBorder="1"/>
    <xf numFmtId="0" fontId="0" fillId="0" borderId="22" xfId="0" applyBorder="1" applyAlignment="1">
      <alignment horizontal="left"/>
    </xf>
    <xf numFmtId="0" fontId="0" fillId="0" borderId="10" xfId="0" applyBorder="1"/>
    <xf numFmtId="168" fontId="0" fillId="0" borderId="23" xfId="0" applyNumberFormat="1" applyBorder="1"/>
    <xf numFmtId="168" fontId="0" fillId="0" borderId="22" xfId="0" applyNumberFormat="1" applyBorder="1"/>
    <xf numFmtId="0" fontId="0" fillId="0" borderId="24" xfId="0" applyBorder="1" applyAlignment="1">
      <alignment horizontal="left"/>
    </xf>
    <xf numFmtId="0" fontId="0" fillId="0" borderId="10" xfId="0" applyBorder="1" applyAlignment="1">
      <alignment horizontal="left"/>
    </xf>
    <xf numFmtId="168" fontId="0" fillId="0" borderId="15" xfId="0" applyNumberFormat="1" applyBorder="1"/>
    <xf numFmtId="168" fontId="0" fillId="0" borderId="18" xfId="0" applyNumberFormat="1" applyBorder="1"/>
    <xf numFmtId="168" fontId="0" fillId="0" borderId="11" xfId="0" applyNumberFormat="1" applyBorder="1"/>
    <xf numFmtId="168" fontId="0" fillId="0" borderId="13" xfId="0" applyNumberFormat="1" applyBorder="1"/>
    <xf numFmtId="168" fontId="0" fillId="0" borderId="14" xfId="0" applyNumberFormat="1" applyBorder="1"/>
    <xf numFmtId="168" fontId="0" fillId="0" borderId="16" xfId="0" applyNumberFormat="1" applyBorder="1"/>
    <xf numFmtId="168" fontId="0" fillId="0" borderId="24" xfId="0" applyNumberFormat="1" applyBorder="1"/>
    <xf numFmtId="0" fontId="0" fillId="0" borderId="14" xfId="0" applyBorder="1" applyAlignment="1">
      <alignment horizontal="left" vertical="center"/>
    </xf>
    <xf numFmtId="0" fontId="0" fillId="0" borderId="0" xfId="0" applyAlignment="1">
      <alignment horizontal="left" vertical="center"/>
    </xf>
    <xf numFmtId="0" fontId="0" fillId="0" borderId="15" xfId="0" applyBorder="1" applyAlignment="1">
      <alignment horizontal="left" vertical="center"/>
    </xf>
    <xf numFmtId="0" fontId="0" fillId="0" borderId="27" xfId="0" applyBorder="1"/>
    <xf numFmtId="168" fontId="0" fillId="0" borderId="27" xfId="0" applyNumberFormat="1" applyBorder="1"/>
    <xf numFmtId="0" fontId="0" fillId="0" borderId="28" xfId="0" applyBorder="1"/>
    <xf numFmtId="169" fontId="0" fillId="0" borderId="22" xfId="0" applyNumberFormat="1" applyBorder="1"/>
    <xf numFmtId="169" fontId="0" fillId="0" borderId="24" xfId="0" applyNumberFormat="1" applyBorder="1"/>
    <xf numFmtId="169" fontId="0" fillId="0" borderId="23" xfId="0" applyNumberFormat="1" applyBorder="1"/>
    <xf numFmtId="0" fontId="0" fillId="0" borderId="29" xfId="0" applyBorder="1"/>
    <xf numFmtId="0" fontId="0" fillId="0" borderId="30" xfId="0" applyBorder="1"/>
    <xf numFmtId="0" fontId="0" fillId="0" borderId="31" xfId="0" applyBorder="1"/>
    <xf numFmtId="0" fontId="0" fillId="0" borderId="21" xfId="0" applyBorder="1" applyAlignment="1">
      <alignment wrapText="1"/>
    </xf>
    <xf numFmtId="0" fontId="0" fillId="0" borderId="19" xfId="0" applyBorder="1" applyAlignment="1">
      <alignment wrapText="1"/>
    </xf>
    <xf numFmtId="0" fontId="0" fillId="0" borderId="20" xfId="0" applyBorder="1" applyAlignment="1">
      <alignment wrapText="1"/>
    </xf>
    <xf numFmtId="0" fontId="0" fillId="0" borderId="20" xfId="0" applyBorder="1"/>
    <xf numFmtId="0" fontId="0" fillId="0" borderId="22" xfId="0" applyBorder="1"/>
    <xf numFmtId="0" fontId="0" fillId="0" borderId="23" xfId="0" applyBorder="1"/>
    <xf numFmtId="0" fontId="0" fillId="0" borderId="24" xfId="0" applyBorder="1"/>
    <xf numFmtId="0" fontId="0" fillId="33" borderId="11" xfId="0"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0" fillId="33" borderId="19" xfId="0" applyFill="1" applyBorder="1" applyAlignment="1">
      <alignment horizontal="center"/>
    </xf>
    <xf numFmtId="0" fontId="0" fillId="33" borderId="20" xfId="0" applyFill="1" applyBorder="1" applyAlignment="1">
      <alignment horizontal="center"/>
    </xf>
    <xf numFmtId="0" fontId="0" fillId="33" borderId="21" xfId="0" applyFill="1" applyBorder="1" applyAlignment="1">
      <alignment horizontal="center"/>
    </xf>
    <xf numFmtId="0" fontId="0" fillId="33" borderId="25" xfId="0" applyFill="1" applyBorder="1" applyAlignment="1">
      <alignment horizontal="center"/>
    </xf>
    <xf numFmtId="0" fontId="0" fillId="33" borderId="26"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5">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9"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7030A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YS" pivot="0" table="0" count="10" xr9:uid="{4259911F-AABE-40F5-9858-17C3028BDC9F}">
      <tableStyleElement type="wholeTable" dxfId="114"/>
      <tableStyleElement type="headerRow" dxfId="113"/>
    </tableStyle>
  </tableStyles>
  <colors>
    <mruColors>
      <color rgb="FFF298D8"/>
      <color rgb="FFB07BD7"/>
      <color rgb="FFFFD200"/>
      <color rgb="FFD0AC2C"/>
      <color rgb="FFD09E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5117038483843"/>
              <bgColor rgb="FFF298D8"/>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rgb="FFB07BD7"/>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Y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[ZeptoGrocery Data Excel.xlsx]Data Tables!PivotTable2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'Data Tables'!$B$13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321-4E34-9187-298C79439E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321-4E34-9187-298C79439E25}"/>
              </c:ext>
            </c:extLst>
          </c:dPt>
          <c:cat>
            <c:strRef>
              <c:f>'Data Tables'!$A$14:$A$15</c:f>
              <c:strCache>
                <c:ptCount val="2"/>
                <c:pt idx="0">
                  <c:v>Low Fat</c:v>
                </c:pt>
                <c:pt idx="1">
                  <c:v>Regular</c:v>
                </c:pt>
              </c:strCache>
            </c:strRef>
          </c:cat>
          <c:val>
            <c:numRef>
              <c:f>'Data Tables'!$B$14:$B$15</c:f>
              <c:numCache>
                <c:formatCode>"$"0.0,"K"</c:formatCode>
                <c:ptCount val="2"/>
                <c:pt idx="0">
                  <c:v>776319.68840000057</c:v>
                </c:pt>
                <c:pt idx="1">
                  <c:v>425361.8043999995</c:v>
                </c:pt>
              </c:numCache>
            </c:numRef>
          </c:val>
          <c:extLst>
            <c:ext xmlns:c16="http://schemas.microsoft.com/office/drawing/2014/chart" uri="{C3380CC4-5D6E-409C-BE32-E72D297353CC}">
              <c16:uniqueId val="{00000000-7C8D-4D53-AA94-E298B09348F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[ZeptoGrocery Data Excel.xlsx]Data Tables!PivotTable3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906298105141914E-2"/>
          <c:y val="0.15344219267673512"/>
          <c:w val="0.93107716756924375"/>
          <c:h val="0.77778903368073138"/>
        </c:manualLayout>
      </c:layout>
      <c:barChart>
        <c:barDir val="bar"/>
        <c:grouping val="clustered"/>
        <c:varyColors val="0"/>
        <c:ser>
          <c:idx val="0"/>
          <c:order val="0"/>
          <c:tx>
            <c:strRef>
              <c:f>'Data Tables'!$B$22:$B$23</c:f>
              <c:strCache>
                <c:ptCount val="1"/>
                <c:pt idx="0">
                  <c:v>Regular</c:v>
                </c:pt>
              </c:strCache>
            </c:strRef>
          </c:tx>
          <c:spPr>
            <a:solidFill>
              <a:schemeClr val="accent1"/>
            </a:solidFill>
            <a:ln>
              <a:noFill/>
            </a:ln>
            <a:effectLst/>
          </c:spPr>
          <c:invertIfNegative val="0"/>
          <c:cat>
            <c:strRef>
              <c:f>'Data Tables'!$A$24:$A$27</c:f>
              <c:strCache>
                <c:ptCount val="3"/>
                <c:pt idx="0">
                  <c:v>Tier 1</c:v>
                </c:pt>
                <c:pt idx="1">
                  <c:v>Tier 2</c:v>
                </c:pt>
                <c:pt idx="2">
                  <c:v>Tier 3</c:v>
                </c:pt>
              </c:strCache>
            </c:strRef>
          </c:cat>
          <c:val>
            <c:numRef>
              <c:f>'Data Tables'!$B$24:$B$27</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B04B-40A2-8503-AB99CBD3A684}"/>
            </c:ext>
          </c:extLst>
        </c:ser>
        <c:ser>
          <c:idx val="1"/>
          <c:order val="1"/>
          <c:tx>
            <c:strRef>
              <c:f>'Data Tables'!$C$22:$C$23</c:f>
              <c:strCache>
                <c:ptCount val="1"/>
                <c:pt idx="0">
                  <c:v>Low Fat</c:v>
                </c:pt>
              </c:strCache>
            </c:strRef>
          </c:tx>
          <c:spPr>
            <a:solidFill>
              <a:schemeClr val="accent2"/>
            </a:solidFill>
            <a:ln>
              <a:noFill/>
            </a:ln>
            <a:effectLst/>
          </c:spPr>
          <c:invertIfNegative val="0"/>
          <c:cat>
            <c:strRef>
              <c:f>'Data Tables'!$A$24:$A$27</c:f>
              <c:strCache>
                <c:ptCount val="3"/>
                <c:pt idx="0">
                  <c:v>Tier 1</c:v>
                </c:pt>
                <c:pt idx="1">
                  <c:v>Tier 2</c:v>
                </c:pt>
                <c:pt idx="2">
                  <c:v>Tier 3</c:v>
                </c:pt>
              </c:strCache>
            </c:strRef>
          </c:cat>
          <c:val>
            <c:numRef>
              <c:f>'Data Tables'!$C$24:$C$27</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B04B-40A2-8503-AB99CBD3A684}"/>
            </c:ext>
          </c:extLst>
        </c:ser>
        <c:dLbls>
          <c:showLegendKey val="0"/>
          <c:showVal val="0"/>
          <c:showCatName val="0"/>
          <c:showSerName val="0"/>
          <c:showPercent val="0"/>
          <c:showBubbleSize val="0"/>
        </c:dLbls>
        <c:gapWidth val="182"/>
        <c:axId val="1760185840"/>
        <c:axId val="1760184880"/>
      </c:barChart>
      <c:catAx>
        <c:axId val="1760185840"/>
        <c:scaling>
          <c:orientation val="minMax"/>
        </c:scaling>
        <c:delete val="1"/>
        <c:axPos val="l"/>
        <c:numFmt formatCode="General" sourceLinked="1"/>
        <c:majorTickMark val="none"/>
        <c:minorTickMark val="none"/>
        <c:tickLblPos val="nextTo"/>
        <c:crossAx val="1760184880"/>
        <c:crosses val="autoZero"/>
        <c:auto val="1"/>
        <c:lblAlgn val="ctr"/>
        <c:lblOffset val="100"/>
        <c:noMultiLvlLbl val="0"/>
      </c:catAx>
      <c:valAx>
        <c:axId val="1760184880"/>
        <c:scaling>
          <c:orientation val="minMax"/>
        </c:scaling>
        <c:delete val="1"/>
        <c:axPos val="b"/>
        <c:numFmt formatCode="&quot;$&quot;0.0,&quot;K&quot;" sourceLinked="1"/>
        <c:majorTickMark val="none"/>
        <c:minorTickMark val="none"/>
        <c:tickLblPos val="nextTo"/>
        <c:crossAx val="17601858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[ZeptoGrocery Data Excel.xlsx]Data Tables!PivotTable4</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Tables'!$B$33</c:f>
              <c:strCache>
                <c:ptCount val="1"/>
                <c:pt idx="0">
                  <c:v>Total</c:v>
                </c:pt>
              </c:strCache>
            </c:strRef>
          </c:tx>
          <c:spPr>
            <a:solidFill>
              <a:schemeClr val="accent1"/>
            </a:solidFill>
            <a:ln>
              <a:noFill/>
            </a:ln>
            <a:effectLst/>
          </c:spPr>
          <c:invertIfNegative val="0"/>
          <c:cat>
            <c:strRef>
              <c:f>'Data Tables'!$A$34:$A$49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'Data Tables'!$B$34:$B$49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AD20-442F-9FCD-43C268802ED6}"/>
            </c:ext>
          </c:extLst>
        </c:ser>
        <c:dLbls>
          <c:showLegendKey val="0"/>
          <c:showVal val="0"/>
          <c:showCatName val="0"/>
          <c:showSerName val="0"/>
          <c:showPercent val="0"/>
          <c:showBubbleSize val="0"/>
        </c:dLbls>
        <c:gapWidth val="182"/>
        <c:axId val="351409359"/>
        <c:axId val="351409839"/>
      </c:barChart>
      <c:catAx>
        <c:axId val="35140935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409839"/>
        <c:crosses val="autoZero"/>
        <c:auto val="1"/>
        <c:lblAlgn val="ctr"/>
        <c:lblOffset val="100"/>
        <c:noMultiLvlLbl val="0"/>
      </c:catAx>
      <c:valAx>
        <c:axId val="351409839"/>
        <c:scaling>
          <c:orientation val="minMax"/>
        </c:scaling>
        <c:delete val="1"/>
        <c:axPos val="b"/>
        <c:numFmt formatCode="&quot;$&quot;0.0,&quot;K&quot;" sourceLinked="1"/>
        <c:majorTickMark val="out"/>
        <c:minorTickMark val="none"/>
        <c:tickLblPos val="nextTo"/>
        <c:crossAx val="351409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[ZeptoGrocery Data Excel.xlsx]Data Tables!PivotTable5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'Data Tables'!$J$53</c:f>
              <c:strCache>
                <c:ptCount val="1"/>
                <c:pt idx="0">
                  <c:v>Total</c:v>
                </c:pt>
              </c:strCache>
            </c:strRef>
          </c:tx>
          <c:spPr>
            <a:solidFill>
              <a:schemeClr val="accent1"/>
            </a:solidFill>
            <a:ln>
              <a:noFill/>
            </a:ln>
            <a:effectLst/>
          </c:spPr>
          <c:cat>
            <c:strRef>
              <c:f>'Data Tables'!$I$54:$I$62</c:f>
              <c:strCache>
                <c:ptCount val="9"/>
                <c:pt idx="0">
                  <c:v>2011</c:v>
                </c:pt>
                <c:pt idx="1">
                  <c:v>2012</c:v>
                </c:pt>
                <c:pt idx="2">
                  <c:v>2014</c:v>
                </c:pt>
                <c:pt idx="3">
                  <c:v>2015</c:v>
                </c:pt>
                <c:pt idx="4">
                  <c:v>2016</c:v>
                </c:pt>
                <c:pt idx="5">
                  <c:v>2017</c:v>
                </c:pt>
                <c:pt idx="6">
                  <c:v>2018</c:v>
                </c:pt>
                <c:pt idx="7">
                  <c:v>2020</c:v>
                </c:pt>
                <c:pt idx="8">
                  <c:v>2022</c:v>
                </c:pt>
              </c:strCache>
            </c:strRef>
          </c:cat>
          <c:val>
            <c:numRef>
              <c:f>'Data Tables'!$J$54:$J$62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1F40-41E9-9D1F-DA1B656D7D5F}"/>
            </c:ext>
          </c:extLst>
        </c:ser>
        <c:dLbls>
          <c:showLegendKey val="0"/>
          <c:showVal val="0"/>
          <c:showCatName val="0"/>
          <c:showSerName val="0"/>
          <c:showPercent val="0"/>
          <c:showBubbleSize val="0"/>
        </c:dLbls>
        <c:axId val="599177727"/>
        <c:axId val="599175807"/>
      </c:areaChart>
      <c:catAx>
        <c:axId val="5991777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175807"/>
        <c:crosses val="autoZero"/>
        <c:auto val="1"/>
        <c:lblAlgn val="ctr"/>
        <c:lblOffset val="100"/>
        <c:noMultiLvlLbl val="0"/>
      </c:catAx>
      <c:valAx>
        <c:axId val="599175807"/>
        <c:scaling>
          <c:orientation val="minMax"/>
        </c:scaling>
        <c:delete val="0"/>
        <c:axPos val="l"/>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1777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[ZeptoGrocery Data Excel.xlsx]Data Tables!PivotTable6</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'Data Tables'!$B$53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873-47F4-BC12-2D5B4AE19D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873-47F4-BC12-2D5B4AE19D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873-47F4-BC12-2D5B4AE19D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Tables'!$A$54:$A$56</c:f>
              <c:strCache>
                <c:ptCount val="3"/>
                <c:pt idx="0">
                  <c:v>High</c:v>
                </c:pt>
                <c:pt idx="1">
                  <c:v>Medium</c:v>
                </c:pt>
                <c:pt idx="2">
                  <c:v>Small</c:v>
                </c:pt>
              </c:strCache>
            </c:strRef>
          </c:cat>
          <c:val>
            <c:numRef>
              <c:f>'Data Tables'!$B$54:$B$56</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C877-4DFF-B64E-6378DB1610E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[ZeptoGrocery Data Excel.xlsx]Data Tables!PivotTable8</c:name>
    <c:fmtId val="17"/>
  </c:pivotSource>
  <c:chart>
    <c:autoTitleDeleted val="1"/>
    <c:pivotFmts>
      <c:pivotFmt>
        <c:idx val="0"/>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46773415253515"/>
          <c:y val="0.14498161687323455"/>
          <c:w val="0.51552544377124809"/>
          <c:h val="0.80065027679930245"/>
        </c:manualLayout>
      </c:layout>
      <c:barChart>
        <c:barDir val="bar"/>
        <c:grouping val="clustered"/>
        <c:varyColors val="0"/>
        <c:ser>
          <c:idx val="0"/>
          <c:order val="0"/>
          <c:tx>
            <c:strRef>
              <c:f>'Data Tables'!$J$21</c:f>
              <c:strCache>
                <c:ptCount val="1"/>
                <c:pt idx="0">
                  <c:v>Total</c:v>
                </c:pt>
              </c:strCache>
            </c:strRef>
          </c:tx>
          <c:spPr>
            <a:solidFill>
              <a:srgbClr val="4472C4"/>
            </a:solidFill>
            <a:ln>
              <a:noFill/>
            </a:ln>
            <a:effectLst/>
          </c:spPr>
          <c:invertIfNegative val="1"/>
          <c:cat>
            <c:strRef>
              <c:f>'Data Tables'!$I$22:$I$25</c:f>
              <c:strCache>
                <c:ptCount val="4"/>
                <c:pt idx="0">
                  <c:v>Grocery Store</c:v>
                </c:pt>
                <c:pt idx="1">
                  <c:v>Supermarket Type3</c:v>
                </c:pt>
                <c:pt idx="2">
                  <c:v>Supermarket Type2</c:v>
                </c:pt>
                <c:pt idx="3">
                  <c:v>Supermarket Type1</c:v>
                </c:pt>
              </c:strCache>
            </c:strRef>
          </c:cat>
          <c:val>
            <c:numRef>
              <c:f>'Data Tables'!$J$22:$J$25</c:f>
              <c:numCache>
                <c:formatCode>"$"0.0,"K"</c:formatCode>
                <c:ptCount val="4"/>
                <c:pt idx="0">
                  <c:v>151939.149</c:v>
                </c:pt>
                <c:pt idx="1">
                  <c:v>130714.67460000006</c:v>
                </c:pt>
                <c:pt idx="2">
                  <c:v>131477.77639999994</c:v>
                </c:pt>
                <c:pt idx="3">
                  <c:v>787549.89280000131</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CA77-49E0-BB03-9ECC3F1F0643}"/>
            </c:ext>
          </c:extLst>
        </c:ser>
        <c:dLbls>
          <c:showLegendKey val="0"/>
          <c:showVal val="0"/>
          <c:showCatName val="0"/>
          <c:showSerName val="0"/>
          <c:showPercent val="0"/>
          <c:showBubbleSize val="0"/>
        </c:dLbls>
        <c:gapWidth val="182"/>
        <c:axId val="2018389391"/>
        <c:axId val="2018388431"/>
      </c:barChart>
      <c:catAx>
        <c:axId val="201838939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388431"/>
        <c:crosses val="autoZero"/>
        <c:auto val="1"/>
        <c:lblAlgn val="ctr"/>
        <c:lblOffset val="100"/>
        <c:noMultiLvlLbl val="0"/>
      </c:catAx>
      <c:valAx>
        <c:axId val="2018388431"/>
        <c:scaling>
          <c:orientation val="minMax"/>
        </c:scaling>
        <c:delete val="1"/>
        <c:axPos val="b"/>
        <c:numFmt formatCode="&quot;$&quot;0.0,&quot;K&quot;" sourceLinked="1"/>
        <c:majorTickMark val="out"/>
        <c:minorTickMark val="none"/>
        <c:tickLblPos val="nextTo"/>
        <c:crossAx val="2018389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[ZeptoGrocery Data Excel.xlsx]Data Tables!PivotTable9</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Tables'!$J$30</c:f>
              <c:strCache>
                <c:ptCount val="1"/>
                <c:pt idx="0">
                  <c:v>Total</c:v>
                </c:pt>
              </c:strCache>
            </c:strRef>
          </c:tx>
          <c:spPr>
            <a:solidFill>
              <a:schemeClr val="accent1"/>
            </a:solidFill>
            <a:ln>
              <a:noFill/>
            </a:ln>
            <a:effectLst/>
          </c:spPr>
          <c:invertIfNegative val="0"/>
          <c:cat>
            <c:strRef>
              <c:f>'Data Tables'!$I$31:$I$34</c:f>
              <c:strCache>
                <c:ptCount val="4"/>
                <c:pt idx="0">
                  <c:v>Grocery Store</c:v>
                </c:pt>
                <c:pt idx="1">
                  <c:v>Supermarket Type3</c:v>
                </c:pt>
                <c:pt idx="2">
                  <c:v>Supermarket Type2</c:v>
                </c:pt>
                <c:pt idx="3">
                  <c:v>Supermarket Type1</c:v>
                </c:pt>
              </c:strCache>
            </c:strRef>
          </c:cat>
          <c:val>
            <c:numRef>
              <c:f>'Data Tables'!$J$31:$J$34</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7D3D-46C3-ADEA-CB34674D0A6D}"/>
            </c:ext>
          </c:extLst>
        </c:ser>
        <c:dLbls>
          <c:showLegendKey val="0"/>
          <c:showVal val="0"/>
          <c:showCatName val="0"/>
          <c:showSerName val="0"/>
          <c:showPercent val="0"/>
          <c:showBubbleSize val="0"/>
        </c:dLbls>
        <c:gapWidth val="182"/>
        <c:axId val="2034009679"/>
        <c:axId val="2034010639"/>
      </c:barChart>
      <c:catAx>
        <c:axId val="2034009679"/>
        <c:scaling>
          <c:orientation val="minMax"/>
        </c:scaling>
        <c:delete val="1"/>
        <c:axPos val="l"/>
        <c:numFmt formatCode="General" sourceLinked="1"/>
        <c:majorTickMark val="none"/>
        <c:minorTickMark val="none"/>
        <c:tickLblPos val="nextTo"/>
        <c:crossAx val="2034010639"/>
        <c:crosses val="autoZero"/>
        <c:auto val="1"/>
        <c:lblAlgn val="ctr"/>
        <c:lblOffset val="100"/>
        <c:noMultiLvlLbl val="0"/>
      </c:catAx>
      <c:valAx>
        <c:axId val="2034010639"/>
        <c:scaling>
          <c:orientation val="minMax"/>
        </c:scaling>
        <c:delete val="1"/>
        <c:axPos val="b"/>
        <c:numFmt formatCode="\$0" sourceLinked="1"/>
        <c:majorTickMark val="none"/>
        <c:minorTickMark val="none"/>
        <c:tickLblPos val="nextTo"/>
        <c:crossAx val="2034009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[ZeptoGrocery Data Excel.xlsx]Data Tables!PivotTable10</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Tables'!$J$39</c:f>
              <c:strCache>
                <c:ptCount val="1"/>
                <c:pt idx="0">
                  <c:v>Total</c:v>
                </c:pt>
              </c:strCache>
            </c:strRef>
          </c:tx>
          <c:spPr>
            <a:solidFill>
              <a:schemeClr val="accent1"/>
            </a:solidFill>
            <a:ln>
              <a:noFill/>
            </a:ln>
            <a:effectLst/>
          </c:spPr>
          <c:invertIfNegative val="0"/>
          <c:cat>
            <c:strRef>
              <c:f>'Data Tables'!$I$40:$I$43</c:f>
              <c:strCache>
                <c:ptCount val="4"/>
                <c:pt idx="0">
                  <c:v>Grocery Store</c:v>
                </c:pt>
                <c:pt idx="1">
                  <c:v>Supermarket Type3</c:v>
                </c:pt>
                <c:pt idx="2">
                  <c:v>Supermarket Type2</c:v>
                </c:pt>
                <c:pt idx="3">
                  <c:v>Supermarket Type1</c:v>
                </c:pt>
              </c:strCache>
            </c:strRef>
          </c:cat>
          <c:val>
            <c:numRef>
              <c:f>'Data Tables'!$J$40:$J$43</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7FA5-4643-8A1A-A27B429D030B}"/>
            </c:ext>
          </c:extLst>
        </c:ser>
        <c:dLbls>
          <c:showLegendKey val="0"/>
          <c:showVal val="0"/>
          <c:showCatName val="0"/>
          <c:showSerName val="0"/>
          <c:showPercent val="0"/>
          <c:showBubbleSize val="0"/>
        </c:dLbls>
        <c:gapWidth val="182"/>
        <c:axId val="2025824351"/>
        <c:axId val="2025825311"/>
      </c:barChart>
      <c:catAx>
        <c:axId val="2025824351"/>
        <c:scaling>
          <c:orientation val="minMax"/>
        </c:scaling>
        <c:delete val="1"/>
        <c:axPos val="l"/>
        <c:numFmt formatCode="General" sourceLinked="1"/>
        <c:majorTickMark val="none"/>
        <c:minorTickMark val="none"/>
        <c:tickLblPos val="nextTo"/>
        <c:crossAx val="2025825311"/>
        <c:crosses val="autoZero"/>
        <c:auto val="1"/>
        <c:lblAlgn val="ctr"/>
        <c:lblOffset val="100"/>
        <c:noMultiLvlLbl val="0"/>
      </c:catAx>
      <c:valAx>
        <c:axId val="2025825311"/>
        <c:scaling>
          <c:orientation val="minMax"/>
        </c:scaling>
        <c:delete val="1"/>
        <c:axPos val="b"/>
        <c:numFmt formatCode="General" sourceLinked="1"/>
        <c:majorTickMark val="none"/>
        <c:minorTickMark val="none"/>
        <c:tickLblPos val="nextTo"/>
        <c:crossAx val="2025824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[ZeptoGrocery Data Excel.xlsx]Data Tables!PivotTable2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7030A0"/>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7030A0"/>
          </a:solidFill>
          <a:ln w="19050">
            <a:solidFill>
              <a:schemeClr val="lt1"/>
            </a:solidFill>
          </a:ln>
          <a:effectLst/>
        </c:spPr>
        <c:dLbl>
          <c:idx val="0"/>
          <c:layout>
            <c:manualLayout>
              <c:x val="9.7868425911390874E-2"/>
              <c:y val="0.1501867981033829"/>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B07BD7"/>
          </a:solidFill>
          <a:ln w="19050">
            <a:solidFill>
              <a:schemeClr val="lt1"/>
            </a:solidFill>
          </a:ln>
          <a:effectLst/>
        </c:spPr>
        <c:dLbl>
          <c:idx val="0"/>
          <c:layout>
            <c:manualLayout>
              <c:x val="-8.7482292838364811E-2"/>
              <c:y val="-0.13722121634491455"/>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6206467797836016"/>
          <c:y val="0.13719898573420222"/>
          <c:w val="0.68946357461143115"/>
          <c:h val="0.83016821042851208"/>
        </c:manualLayout>
      </c:layout>
      <c:doughnutChart>
        <c:varyColors val="1"/>
        <c:ser>
          <c:idx val="0"/>
          <c:order val="0"/>
          <c:tx>
            <c:strRef>
              <c:f>'Data Tables'!$B$13</c:f>
              <c:strCache>
                <c:ptCount val="1"/>
                <c:pt idx="0">
                  <c:v>Total</c:v>
                </c:pt>
              </c:strCache>
            </c:strRef>
          </c:tx>
          <c:spPr>
            <a:solidFill>
              <a:srgbClr val="7030A0"/>
            </a:solidFill>
          </c:spPr>
          <c:dPt>
            <c:idx val="0"/>
            <c:bubble3D val="0"/>
            <c:spPr>
              <a:solidFill>
                <a:srgbClr val="7030A0"/>
              </a:solidFill>
              <a:ln w="19050">
                <a:solidFill>
                  <a:schemeClr val="lt1"/>
                </a:solidFill>
              </a:ln>
              <a:effectLst/>
            </c:spPr>
            <c:extLst>
              <c:ext xmlns:c16="http://schemas.microsoft.com/office/drawing/2014/chart" uri="{C3380CC4-5D6E-409C-BE32-E72D297353CC}">
                <c16:uniqueId val="{00000001-4071-492E-BFD6-D075566BDAF1}"/>
              </c:ext>
            </c:extLst>
          </c:dPt>
          <c:dPt>
            <c:idx val="1"/>
            <c:bubble3D val="0"/>
            <c:spPr>
              <a:solidFill>
                <a:srgbClr val="B07BD7"/>
              </a:solidFill>
              <a:ln w="19050">
                <a:solidFill>
                  <a:schemeClr val="lt1"/>
                </a:solidFill>
              </a:ln>
              <a:effectLst/>
            </c:spPr>
            <c:extLst>
              <c:ext xmlns:c16="http://schemas.microsoft.com/office/drawing/2014/chart" uri="{C3380CC4-5D6E-409C-BE32-E72D297353CC}">
                <c16:uniqueId val="{00000003-4071-492E-BFD6-D075566BDAF1}"/>
              </c:ext>
            </c:extLst>
          </c:dPt>
          <c:dLbls>
            <c:dLbl>
              <c:idx val="0"/>
              <c:layout>
                <c:manualLayout>
                  <c:x val="9.7868425911390874E-2"/>
                  <c:y val="0.1501867981033829"/>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071-492E-BFD6-D075566BDAF1}"/>
                </c:ext>
              </c:extLst>
            </c:dLbl>
            <c:dLbl>
              <c:idx val="1"/>
              <c:layout>
                <c:manualLayout>
                  <c:x val="-8.7482292838364811E-2"/>
                  <c:y val="-0.13722121634491455"/>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071-492E-BFD6-D075566BDAF1}"/>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'Data Tables'!$A$14:$A$15</c:f>
              <c:strCache>
                <c:ptCount val="2"/>
                <c:pt idx="0">
                  <c:v>Low Fat</c:v>
                </c:pt>
                <c:pt idx="1">
                  <c:v>Regular</c:v>
                </c:pt>
              </c:strCache>
            </c:strRef>
          </c:cat>
          <c:val>
            <c:numRef>
              <c:f>'Data Tables'!$B$14:$B$15</c:f>
              <c:numCache>
                <c:formatCode>"$"0.0,"K"</c:formatCode>
                <c:ptCount val="2"/>
                <c:pt idx="0">
                  <c:v>776319.68840000057</c:v>
                </c:pt>
                <c:pt idx="1">
                  <c:v>425361.8043999995</c:v>
                </c:pt>
              </c:numCache>
            </c:numRef>
          </c:val>
          <c:extLst>
            <c:ext xmlns:c16="http://schemas.microsoft.com/office/drawing/2014/chart" uri="{C3380CC4-5D6E-409C-BE32-E72D297353CC}">
              <c16:uniqueId val="{00000004-4071-492E-BFD6-D075566BDAF1}"/>
            </c:ext>
          </c:extLst>
        </c:ser>
        <c:dLbls>
          <c:showLegendKey val="0"/>
          <c:showVal val="0"/>
          <c:showCatName val="0"/>
          <c:showSerName val="0"/>
          <c:showPercent val="0"/>
          <c:showBubbleSize val="0"/>
          <c:showLeaderLines val="0"/>
        </c:dLbls>
        <c:firstSliceAng val="0"/>
        <c:holeSize val="65"/>
      </c:doughnutChart>
      <c:spPr>
        <a:noFill/>
        <a:ln>
          <a:noFill/>
        </a:ln>
        <a:effectLst/>
      </c:spPr>
    </c:plotArea>
    <c:legend>
      <c:legendPos val="t"/>
      <c:layout>
        <c:manualLayout>
          <c:xMode val="edge"/>
          <c:yMode val="edge"/>
          <c:x val="0.26517669883400163"/>
          <c:y val="3.2617179561190528E-2"/>
          <c:w val="0.46795646274073832"/>
          <c:h val="0.11053078605423633"/>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[ZeptoGrocery Data Excel.xlsx]Data Tables!PivotTable3</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B07BD7"/>
          </a:solidFill>
          <a:ln>
            <a:noFill/>
          </a:ln>
          <a:effectLst/>
        </c:spPr>
        <c:marker>
          <c:symbol val="none"/>
        </c:marker>
        <c:dLbl>
          <c:idx val="0"/>
          <c:numFmt formatCode="&quot;$&quot;0.0,&quot;K&quot;" sourceLinked="0"/>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030A0"/>
          </a:solidFill>
          <a:ln>
            <a:noFill/>
          </a:ln>
          <a:effectLst/>
        </c:spPr>
        <c:marker>
          <c:symbol val="none"/>
        </c:marker>
        <c:dLbl>
          <c:idx val="0"/>
          <c:numFmt formatCode="&quot;$&quot;0.0,&quot;K&quot;" sourceLinked="0"/>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7030A0"/>
          </a:solidFill>
          <a:ln>
            <a:noFill/>
          </a:ln>
          <a:effectLst/>
        </c:spPr>
      </c:pivotFmt>
      <c:pivotFmt>
        <c:idx val="7"/>
        <c:spPr>
          <a:solidFill>
            <a:srgbClr val="7030A0"/>
          </a:solidFill>
          <a:ln>
            <a:noFill/>
          </a:ln>
          <a:effectLst/>
        </c:spPr>
        <c:dLbl>
          <c:idx val="0"/>
          <c:numFmt formatCode="&quot;$&quot;0.0,&quot;K&quot;" sourceLinked="0"/>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840939536581133"/>
                  <c:h val="0.16113911880152137"/>
                </c:manualLayout>
              </c15:layout>
            </c:ext>
          </c:extLst>
        </c:dLbl>
      </c:pivotFmt>
    </c:pivotFmts>
    <c:plotArea>
      <c:layout>
        <c:manualLayout>
          <c:layoutTarget val="inner"/>
          <c:xMode val="edge"/>
          <c:yMode val="edge"/>
          <c:x val="3.7906298105141914E-2"/>
          <c:y val="0.15344219267673512"/>
          <c:w val="0.93107716756924375"/>
          <c:h val="0.77778903368073138"/>
        </c:manualLayout>
      </c:layout>
      <c:barChart>
        <c:barDir val="bar"/>
        <c:grouping val="clustered"/>
        <c:varyColors val="0"/>
        <c:ser>
          <c:idx val="0"/>
          <c:order val="0"/>
          <c:tx>
            <c:strRef>
              <c:f>'Data Tables'!$B$22:$B$23</c:f>
              <c:strCache>
                <c:ptCount val="1"/>
                <c:pt idx="0">
                  <c:v>Regular</c:v>
                </c:pt>
              </c:strCache>
            </c:strRef>
          </c:tx>
          <c:spPr>
            <a:solidFill>
              <a:srgbClr val="B07BD7"/>
            </a:solidFill>
            <a:ln>
              <a:noFill/>
            </a:ln>
            <a:effectLst/>
          </c:spPr>
          <c:invertIfNegative val="0"/>
          <c:dLbls>
            <c:numFmt formatCode="&quot;$&quot;0.0,&quot;K&quot;" sourceLinked="0"/>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Tables'!$A$24:$A$27</c:f>
              <c:strCache>
                <c:ptCount val="3"/>
                <c:pt idx="0">
                  <c:v>Tier 1</c:v>
                </c:pt>
                <c:pt idx="1">
                  <c:v>Tier 2</c:v>
                </c:pt>
                <c:pt idx="2">
                  <c:v>Tier 3</c:v>
                </c:pt>
              </c:strCache>
            </c:strRef>
          </c:cat>
          <c:val>
            <c:numRef>
              <c:f>'Data Tables'!$B$24:$B$27</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3D63-4627-937A-394457F5DD5B}"/>
            </c:ext>
          </c:extLst>
        </c:ser>
        <c:ser>
          <c:idx val="1"/>
          <c:order val="1"/>
          <c:tx>
            <c:strRef>
              <c:f>'Data Tables'!$C$22:$C$23</c:f>
              <c:strCache>
                <c:ptCount val="1"/>
                <c:pt idx="0">
                  <c:v>Low Fat</c:v>
                </c:pt>
              </c:strCache>
            </c:strRef>
          </c:tx>
          <c:spPr>
            <a:solidFill>
              <a:srgbClr val="7030A0"/>
            </a:solidFill>
            <a:ln>
              <a:noFill/>
            </a:ln>
            <a:effectLst/>
          </c:spPr>
          <c:invertIfNegative val="0"/>
          <c:dPt>
            <c:idx val="1"/>
            <c:invertIfNegative val="0"/>
            <c:bubble3D val="0"/>
            <c:spPr>
              <a:solidFill>
                <a:srgbClr val="7030A0"/>
              </a:solidFill>
              <a:ln>
                <a:noFill/>
              </a:ln>
              <a:effectLst/>
            </c:spPr>
            <c:extLst>
              <c:ext xmlns:c16="http://schemas.microsoft.com/office/drawing/2014/chart" uri="{C3380CC4-5D6E-409C-BE32-E72D297353CC}">
                <c16:uniqueId val="{00000003-3D63-4627-937A-394457F5DD5B}"/>
              </c:ext>
            </c:extLst>
          </c:dPt>
          <c:dLbls>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1840939536581133"/>
                      <c:h val="0.16113911880152137"/>
                    </c:manualLayout>
                  </c15:layout>
                </c:ext>
                <c:ext xmlns:c16="http://schemas.microsoft.com/office/drawing/2014/chart" uri="{C3380CC4-5D6E-409C-BE32-E72D297353CC}">
                  <c16:uniqueId val="{00000003-3D63-4627-937A-394457F5DD5B}"/>
                </c:ext>
              </c:extLst>
            </c:dLbl>
            <c:numFmt formatCode="&quot;$&quot;0.0,&quot;K&quot;" sourceLinked="0"/>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Tables'!$A$24:$A$27</c:f>
              <c:strCache>
                <c:ptCount val="3"/>
                <c:pt idx="0">
                  <c:v>Tier 1</c:v>
                </c:pt>
                <c:pt idx="1">
                  <c:v>Tier 2</c:v>
                </c:pt>
                <c:pt idx="2">
                  <c:v>Tier 3</c:v>
                </c:pt>
              </c:strCache>
            </c:strRef>
          </c:cat>
          <c:val>
            <c:numRef>
              <c:f>'Data Tables'!$C$24:$C$27</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3D63-4627-937A-394457F5DD5B}"/>
            </c:ext>
          </c:extLst>
        </c:ser>
        <c:dLbls>
          <c:dLblPos val="outEnd"/>
          <c:showLegendKey val="0"/>
          <c:showVal val="1"/>
          <c:showCatName val="0"/>
          <c:showSerName val="0"/>
          <c:showPercent val="0"/>
          <c:showBubbleSize val="0"/>
        </c:dLbls>
        <c:gapWidth val="60"/>
        <c:axId val="1760185840"/>
        <c:axId val="1760184880"/>
      </c:barChart>
      <c:catAx>
        <c:axId val="17601858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760184880"/>
        <c:crosses val="autoZero"/>
        <c:auto val="1"/>
        <c:lblAlgn val="ctr"/>
        <c:lblOffset val="100"/>
        <c:noMultiLvlLbl val="0"/>
      </c:catAx>
      <c:valAx>
        <c:axId val="1760184880"/>
        <c:scaling>
          <c:orientation val="minMax"/>
        </c:scaling>
        <c:delete val="1"/>
        <c:axPos val="b"/>
        <c:numFmt formatCode="&quot;$&quot;0.0,&quot;K&quot;" sourceLinked="1"/>
        <c:majorTickMark val="out"/>
        <c:minorTickMark val="none"/>
        <c:tickLblPos val="nextTo"/>
        <c:crossAx val="17601858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latin typeface="Segoe UI Semibold" panose="020B0702040204020203" pitchFamily="34" charset="0"/>
          <a:cs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[ZeptoGrocery Data Excel.xlsx]Data Tables!PivotTable4</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Tables'!$B$33</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Tables'!$A$34:$A$49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'Data Tables'!$B$34:$B$49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5270-4DBD-9F4D-C3B783CEE593}"/>
            </c:ext>
          </c:extLst>
        </c:ser>
        <c:dLbls>
          <c:showLegendKey val="0"/>
          <c:showVal val="0"/>
          <c:showCatName val="0"/>
          <c:showSerName val="0"/>
          <c:showPercent val="0"/>
          <c:showBubbleSize val="0"/>
        </c:dLbls>
        <c:gapWidth val="50"/>
        <c:axId val="351409359"/>
        <c:axId val="351409839"/>
      </c:barChart>
      <c:catAx>
        <c:axId val="35140935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351409839"/>
        <c:crosses val="autoZero"/>
        <c:auto val="1"/>
        <c:lblAlgn val="ctr"/>
        <c:lblOffset val="100"/>
        <c:noMultiLvlLbl val="0"/>
      </c:catAx>
      <c:valAx>
        <c:axId val="351409839"/>
        <c:scaling>
          <c:orientation val="minMax"/>
        </c:scaling>
        <c:delete val="1"/>
        <c:axPos val="b"/>
        <c:numFmt formatCode="&quot;$&quot;0.0,&quot;K&quot;" sourceLinked="1"/>
        <c:majorTickMark val="out"/>
        <c:minorTickMark val="none"/>
        <c:tickLblPos val="nextTo"/>
        <c:crossAx val="351409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[ZeptoGrocery Data Excel.xlsx]Data Tables!PivotTable5</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07BD7"/>
          </a:solidFill>
          <a:ln w="25400">
            <a:solidFill>
              <a:schemeClr val="accent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07BD7"/>
          </a:solidFill>
          <a:ln w="25400">
            <a:solidFill>
              <a:schemeClr val="accent1"/>
            </a:solidFill>
          </a:ln>
          <a:effectLst>
            <a:innerShdw dist="12700" dir="16200000">
              <a:schemeClr val="lt1">
                <a:alpha val="75000"/>
              </a:schemeClr>
            </a:innerShdw>
          </a:effectLst>
        </c:spPr>
        <c:dLbl>
          <c:idx val="0"/>
          <c:layout>
            <c:manualLayout>
              <c:x val="-4.3073417311841696E-17"/>
              <c:y val="-0.287440738154097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B07BD7"/>
          </a:solidFill>
          <a:ln w="25400">
            <a:solidFill>
              <a:schemeClr val="accent1"/>
            </a:solidFill>
          </a:ln>
          <a:effectLst>
            <a:innerShdw dist="12700" dir="16200000">
              <a:schemeClr val="lt1">
                <a:alpha val="75000"/>
              </a:schemeClr>
            </a:innerShdw>
          </a:effectLst>
        </c:spPr>
        <c:dLbl>
          <c:idx val="0"/>
          <c:layout>
            <c:manualLayout>
              <c:x val="-7.0484588017583035E-3"/>
              <c:y val="-0.275708463127399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07BD7"/>
          </a:solidFill>
          <a:ln w="25400">
            <a:solidFill>
              <a:schemeClr val="accent1"/>
            </a:solidFill>
          </a:ln>
          <a:effectLst>
            <a:innerShdw dist="12700" dir="16200000">
              <a:schemeClr val="lt1">
                <a:alpha val="75000"/>
              </a:schemeClr>
            </a:innerShdw>
          </a:effectLst>
        </c:spPr>
        <c:dLbl>
          <c:idx val="0"/>
          <c:layout>
            <c:manualLayout>
              <c:x val="0"/>
              <c:y val="-0.293306875667446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B07BD7"/>
          </a:solidFill>
          <a:ln w="25400">
            <a:solidFill>
              <a:schemeClr val="accent1"/>
            </a:solidFill>
          </a:ln>
          <a:effectLst>
            <a:innerShdw dist="12700" dir="16200000">
              <a:schemeClr val="lt1">
                <a:alpha val="75000"/>
              </a:schemeClr>
            </a:innerShdw>
          </a:effectLst>
        </c:spPr>
        <c:dLbl>
          <c:idx val="0"/>
          <c:layout>
            <c:manualLayout>
              <c:x val="0"/>
              <c:y val="-0.281574600640748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B07BD7"/>
          </a:solidFill>
          <a:ln w="25400">
            <a:solidFill>
              <a:schemeClr val="accent1"/>
            </a:solidFill>
          </a:ln>
          <a:effectLst>
            <a:innerShdw dist="12700" dir="16200000">
              <a:schemeClr val="lt1">
                <a:alpha val="75000"/>
              </a:schemeClr>
            </a:innerShdw>
          </a:effectLst>
        </c:spPr>
        <c:dLbl>
          <c:idx val="0"/>
          <c:layout>
            <c:manualLayout>
              <c:x val="-7.0484588017583035E-3"/>
              <c:y val="-0.281574600640748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B07BD7"/>
          </a:solidFill>
          <a:ln w="25400">
            <a:solidFill>
              <a:schemeClr val="accent1"/>
            </a:solidFill>
          </a:ln>
          <a:effectLst>
            <a:innerShdw dist="12700" dir="16200000">
              <a:schemeClr val="lt1">
                <a:alpha val="75000"/>
              </a:schemeClr>
            </a:innerShdw>
          </a:effectLst>
        </c:spPr>
        <c:dLbl>
          <c:idx val="0"/>
          <c:layout>
            <c:manualLayout>
              <c:x val="-4.6989725345055362E-3"/>
              <c:y val="-0.363700525827633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B07BD7"/>
          </a:solidFill>
          <a:ln w="25400">
            <a:solidFill>
              <a:schemeClr val="accent1"/>
            </a:solidFill>
          </a:ln>
          <a:effectLst>
            <a:innerShdw dist="12700" dir="16200000">
              <a:schemeClr val="lt1">
                <a:alpha val="75000"/>
              </a:schemeClr>
            </a:innerShdw>
          </a:effectLst>
        </c:spPr>
        <c:dLbl>
          <c:idx val="0"/>
          <c:layout>
            <c:manualLayout>
              <c:x val="1.1747431336263839E-2"/>
              <c:y val="-0.328503700747539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B07BD7"/>
          </a:solidFill>
          <a:ln w="25400">
            <a:solidFill>
              <a:schemeClr val="accent1"/>
            </a:solidFill>
          </a:ln>
          <a:effectLst>
            <a:innerShdw dist="12700" dir="16200000">
              <a:schemeClr val="lt1">
                <a:alpha val="75000"/>
              </a:schemeClr>
            </a:innerShdw>
          </a:effectLst>
        </c:spPr>
        <c:dLbl>
          <c:idx val="0"/>
          <c:layout>
            <c:manualLayout>
              <c:x val="0"/>
              <c:y val="-0.281574600640748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B07BD7"/>
          </a:solidFill>
          <a:ln w="25400">
            <a:solidFill>
              <a:schemeClr val="accent1"/>
            </a:solidFill>
          </a:ln>
          <a:effectLst>
            <a:innerShdw dist="12700" dir="16200000">
              <a:schemeClr val="lt1">
                <a:alpha val="75000"/>
              </a:schemeClr>
            </a:innerShdw>
          </a:effectLst>
        </c:spPr>
        <c:dLbl>
          <c:idx val="0"/>
          <c:layout>
            <c:manualLayout>
              <c:x val="0"/>
              <c:y val="-0.258110050587352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'Data Tables'!$J$53</c:f>
              <c:strCache>
                <c:ptCount val="1"/>
                <c:pt idx="0">
                  <c:v>Total</c:v>
                </c:pt>
              </c:strCache>
            </c:strRef>
          </c:tx>
          <c:spPr>
            <a:solidFill>
              <a:srgbClr val="B07BD7"/>
            </a:solidFill>
            <a:ln w="25400">
              <a:solidFill>
                <a:schemeClr val="accent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9-3090-4D1B-B12E-23E8D613B2EC}"/>
              </c:ext>
            </c:extLst>
          </c:dPt>
          <c:dPt>
            <c:idx val="1"/>
            <c:bubble3D val="0"/>
            <c:extLst>
              <c:ext xmlns:c16="http://schemas.microsoft.com/office/drawing/2014/chart" uri="{C3380CC4-5D6E-409C-BE32-E72D297353CC}">
                <c16:uniqueId val="{00000003-3090-4D1B-B12E-23E8D613B2EC}"/>
              </c:ext>
            </c:extLst>
          </c:dPt>
          <c:dPt>
            <c:idx val="2"/>
            <c:bubble3D val="0"/>
            <c:extLst>
              <c:ext xmlns:c16="http://schemas.microsoft.com/office/drawing/2014/chart" uri="{C3380CC4-5D6E-409C-BE32-E72D297353CC}">
                <c16:uniqueId val="{00000002-3090-4D1B-B12E-23E8D613B2EC}"/>
              </c:ext>
            </c:extLst>
          </c:dPt>
          <c:dPt>
            <c:idx val="3"/>
            <c:bubble3D val="0"/>
            <c:extLst>
              <c:ext xmlns:c16="http://schemas.microsoft.com/office/drawing/2014/chart" uri="{C3380CC4-5D6E-409C-BE32-E72D297353CC}">
                <c16:uniqueId val="{00000001-3090-4D1B-B12E-23E8D613B2EC}"/>
              </c:ext>
            </c:extLst>
          </c:dPt>
          <c:dPt>
            <c:idx val="4"/>
            <c:bubble3D val="0"/>
            <c:extLst>
              <c:ext xmlns:c16="http://schemas.microsoft.com/office/drawing/2014/chart" uri="{C3380CC4-5D6E-409C-BE32-E72D297353CC}">
                <c16:uniqueId val="{00000004-3090-4D1B-B12E-23E8D613B2EC}"/>
              </c:ext>
            </c:extLst>
          </c:dPt>
          <c:dPt>
            <c:idx val="5"/>
            <c:bubble3D val="0"/>
            <c:extLst>
              <c:ext xmlns:c16="http://schemas.microsoft.com/office/drawing/2014/chart" uri="{C3380CC4-5D6E-409C-BE32-E72D297353CC}">
                <c16:uniqueId val="{00000005-3090-4D1B-B12E-23E8D613B2EC}"/>
              </c:ext>
            </c:extLst>
          </c:dPt>
          <c:dPt>
            <c:idx val="6"/>
            <c:bubble3D val="0"/>
            <c:extLst>
              <c:ext xmlns:c16="http://schemas.microsoft.com/office/drawing/2014/chart" uri="{C3380CC4-5D6E-409C-BE32-E72D297353CC}">
                <c16:uniqueId val="{00000006-3090-4D1B-B12E-23E8D613B2EC}"/>
              </c:ext>
            </c:extLst>
          </c:dPt>
          <c:dPt>
            <c:idx val="7"/>
            <c:bubble3D val="0"/>
            <c:extLst>
              <c:ext xmlns:c16="http://schemas.microsoft.com/office/drawing/2014/chart" uri="{C3380CC4-5D6E-409C-BE32-E72D297353CC}">
                <c16:uniqueId val="{00000007-3090-4D1B-B12E-23E8D613B2EC}"/>
              </c:ext>
            </c:extLst>
          </c:dPt>
          <c:dPt>
            <c:idx val="8"/>
            <c:bubble3D val="0"/>
            <c:extLst>
              <c:ext xmlns:c16="http://schemas.microsoft.com/office/drawing/2014/chart" uri="{C3380CC4-5D6E-409C-BE32-E72D297353CC}">
                <c16:uniqueId val="{00000008-3090-4D1B-B12E-23E8D613B2EC}"/>
              </c:ext>
            </c:extLst>
          </c:dPt>
          <c:dLbls>
            <c:dLbl>
              <c:idx val="0"/>
              <c:layout>
                <c:manualLayout>
                  <c:x val="0"/>
                  <c:y val="-0.258110050587352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090-4D1B-B12E-23E8D613B2EC}"/>
                </c:ext>
              </c:extLst>
            </c:dLbl>
            <c:dLbl>
              <c:idx val="1"/>
              <c:layout>
                <c:manualLayout>
                  <c:x val="0"/>
                  <c:y val="-0.293306875667446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090-4D1B-B12E-23E8D613B2EC}"/>
                </c:ext>
              </c:extLst>
            </c:dLbl>
            <c:dLbl>
              <c:idx val="2"/>
              <c:layout>
                <c:manualLayout>
                  <c:x val="-7.0484588017583035E-3"/>
                  <c:y val="-0.275708463127399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090-4D1B-B12E-23E8D613B2EC}"/>
                </c:ext>
              </c:extLst>
            </c:dLbl>
            <c:dLbl>
              <c:idx val="3"/>
              <c:layout>
                <c:manualLayout>
                  <c:x val="-4.3073417311841696E-17"/>
                  <c:y val="-0.287440738154097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090-4D1B-B12E-23E8D613B2EC}"/>
                </c:ext>
              </c:extLst>
            </c:dLbl>
            <c:dLbl>
              <c:idx val="4"/>
              <c:layout>
                <c:manualLayout>
                  <c:x val="0"/>
                  <c:y val="-0.281574600640748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090-4D1B-B12E-23E8D613B2EC}"/>
                </c:ext>
              </c:extLst>
            </c:dLbl>
            <c:dLbl>
              <c:idx val="5"/>
              <c:layout>
                <c:manualLayout>
                  <c:x val="-7.0484588017583035E-3"/>
                  <c:y val="-0.281574600640748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090-4D1B-B12E-23E8D613B2EC}"/>
                </c:ext>
              </c:extLst>
            </c:dLbl>
            <c:dLbl>
              <c:idx val="6"/>
              <c:layout>
                <c:manualLayout>
                  <c:x val="-4.6989725345055362E-3"/>
                  <c:y val="-0.3637005258276335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090-4D1B-B12E-23E8D613B2EC}"/>
                </c:ext>
              </c:extLst>
            </c:dLbl>
            <c:dLbl>
              <c:idx val="7"/>
              <c:layout>
                <c:manualLayout>
                  <c:x val="1.1747431336263839E-2"/>
                  <c:y val="-0.3285037007475399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090-4D1B-B12E-23E8D613B2EC}"/>
                </c:ext>
              </c:extLst>
            </c:dLbl>
            <c:dLbl>
              <c:idx val="8"/>
              <c:layout>
                <c:manualLayout>
                  <c:x val="0"/>
                  <c:y val="-0.281574600640748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090-4D1B-B12E-23E8D613B2E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'Data Tables'!$I$54:$I$62</c:f>
              <c:strCache>
                <c:ptCount val="9"/>
                <c:pt idx="0">
                  <c:v>2011</c:v>
                </c:pt>
                <c:pt idx="1">
                  <c:v>2012</c:v>
                </c:pt>
                <c:pt idx="2">
                  <c:v>2014</c:v>
                </c:pt>
                <c:pt idx="3">
                  <c:v>2015</c:v>
                </c:pt>
                <c:pt idx="4">
                  <c:v>2016</c:v>
                </c:pt>
                <c:pt idx="5">
                  <c:v>2017</c:v>
                </c:pt>
                <c:pt idx="6">
                  <c:v>2018</c:v>
                </c:pt>
                <c:pt idx="7">
                  <c:v>2020</c:v>
                </c:pt>
                <c:pt idx="8">
                  <c:v>2022</c:v>
                </c:pt>
              </c:strCache>
            </c:strRef>
          </c:cat>
          <c:val>
            <c:numRef>
              <c:f>'Data Tables'!$J$54:$J$62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3090-4D1B-B12E-23E8D613B2EC}"/>
            </c:ext>
          </c:extLst>
        </c:ser>
        <c:dLbls>
          <c:showLegendKey val="0"/>
          <c:showVal val="1"/>
          <c:showCatName val="0"/>
          <c:showSerName val="0"/>
          <c:showPercent val="0"/>
          <c:showBubbleSize val="0"/>
        </c:dLbls>
        <c:dropLines>
          <c:spPr>
            <a:ln w="9525" cap="flat" cmpd="sng" algn="ctr">
              <a:solidFill>
                <a:schemeClr val="bg1">
                  <a:lumMod val="75000"/>
                  <a:alpha val="43000"/>
                </a:schemeClr>
              </a:solidFill>
              <a:round/>
            </a:ln>
            <a:effectLst/>
          </c:spPr>
        </c:dropLines>
        <c:axId val="599177727"/>
        <c:axId val="599175807"/>
      </c:areaChart>
      <c:catAx>
        <c:axId val="599177727"/>
        <c:scaling>
          <c:orientation val="minMax"/>
        </c:scaling>
        <c:delete val="0"/>
        <c:axPos val="b"/>
        <c:numFmt formatCode="General" sourceLinked="1"/>
        <c:majorTickMark val="out"/>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599175807"/>
        <c:crosses val="autoZero"/>
        <c:auto val="1"/>
        <c:lblAlgn val="ctr"/>
        <c:lblOffset val="100"/>
        <c:noMultiLvlLbl val="0"/>
      </c:catAx>
      <c:valAx>
        <c:axId val="599175807"/>
        <c:scaling>
          <c:orientation val="minMax"/>
        </c:scaling>
        <c:delete val="1"/>
        <c:axPos val="l"/>
        <c:numFmt formatCode="&quot;$&quot;0.0,&quot;K&quot;" sourceLinked="1"/>
        <c:majorTickMark val="out"/>
        <c:minorTickMark val="none"/>
        <c:tickLblPos val="nextTo"/>
        <c:crossAx val="5991777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lumMod val="65000"/>
              <a:lumOff val="35000"/>
            </a:schemeClr>
          </a:solidFill>
          <a:latin typeface="Segoe UI Semibold" panose="020B0702040204020203" pitchFamily="34" charset="0"/>
          <a:cs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[ZeptoGrocery Data Excel.xlsx]Data Tables!PivotTable6</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7030A0"/>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7030A0"/>
          </a:solidFill>
          <a:ln w="19050">
            <a:solidFill>
              <a:schemeClr val="lt1"/>
            </a:solidFill>
          </a:ln>
          <a:effectLst/>
        </c:spPr>
        <c:dLbl>
          <c:idx val="0"/>
          <c:layout>
            <c:manualLayout>
              <c:x val="0.17972666990134228"/>
              <c:y val="-2.6277674322367061E-2"/>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065421316513019"/>
                  <c:h val="0.17698013656114214"/>
                </c:manualLayout>
              </c15:layout>
            </c:ext>
          </c:extLst>
        </c:dLbl>
      </c:pivotFmt>
      <c:pivotFmt>
        <c:idx val="7"/>
        <c:spPr>
          <a:solidFill>
            <a:srgbClr val="B07BD7"/>
          </a:solidFill>
          <a:ln w="19050">
            <a:solidFill>
              <a:schemeClr val="lt1"/>
            </a:solidFill>
          </a:ln>
          <a:effectLst/>
        </c:spPr>
        <c:dLbl>
          <c:idx val="0"/>
          <c:layout>
            <c:manualLayout>
              <c:x val="0.20540190845867701"/>
              <c:y val="1.3042623629215808E-2"/>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853550056606825"/>
                  <c:h val="0.17698013656114214"/>
                </c:manualLayout>
              </c15:layout>
            </c:ext>
          </c:extLst>
        </c:dLbl>
      </c:pivotFmt>
      <c:pivotFmt>
        <c:idx val="8"/>
        <c:spPr>
          <a:solidFill>
            <a:srgbClr val="7030A0"/>
          </a:solidFill>
          <a:ln w="19050">
            <a:solidFill>
              <a:schemeClr val="lt1"/>
            </a:solidFill>
          </a:ln>
          <a:effectLst/>
        </c:spPr>
        <c:dLbl>
          <c:idx val="0"/>
          <c:layout>
            <c:manualLayout>
              <c:x val="-0.12324114507520621"/>
              <c:y val="-9.1971860128284733E-2"/>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420831311661007"/>
                  <c:h val="0.17698013656114214"/>
                </c:manualLayout>
              </c15:layout>
            </c:ext>
          </c:extLst>
        </c:dLbl>
      </c:pivotFmt>
    </c:pivotFmts>
    <c:plotArea>
      <c:layout>
        <c:manualLayout>
          <c:layoutTarget val="inner"/>
          <c:xMode val="edge"/>
          <c:yMode val="edge"/>
          <c:x val="0.19094695131813039"/>
          <c:y val="0.14369490999379264"/>
          <c:w val="0.66408539543910716"/>
          <c:h val="0.81688857852265673"/>
        </c:manualLayout>
      </c:layout>
      <c:doughnutChart>
        <c:varyColors val="1"/>
        <c:ser>
          <c:idx val="0"/>
          <c:order val="0"/>
          <c:tx>
            <c:strRef>
              <c:f>'Data Tables'!$B$53</c:f>
              <c:strCache>
                <c:ptCount val="1"/>
                <c:pt idx="0">
                  <c:v>Total</c:v>
                </c:pt>
              </c:strCache>
            </c:strRef>
          </c:tx>
          <c:spPr>
            <a:solidFill>
              <a:srgbClr val="7030A0"/>
            </a:solidFill>
          </c:spPr>
          <c:dPt>
            <c:idx val="0"/>
            <c:bubble3D val="0"/>
            <c:spPr>
              <a:solidFill>
                <a:srgbClr val="7030A0"/>
              </a:solidFill>
              <a:ln w="19050">
                <a:solidFill>
                  <a:schemeClr val="lt1"/>
                </a:solidFill>
              </a:ln>
              <a:effectLst/>
            </c:spPr>
            <c:extLst>
              <c:ext xmlns:c16="http://schemas.microsoft.com/office/drawing/2014/chart" uri="{C3380CC4-5D6E-409C-BE32-E72D297353CC}">
                <c16:uniqueId val="{00000001-5661-465B-8218-330144CE2150}"/>
              </c:ext>
            </c:extLst>
          </c:dPt>
          <c:dPt>
            <c:idx val="1"/>
            <c:bubble3D val="0"/>
            <c:spPr>
              <a:solidFill>
                <a:srgbClr val="B07BD7"/>
              </a:solidFill>
              <a:ln w="19050">
                <a:solidFill>
                  <a:schemeClr val="lt1"/>
                </a:solidFill>
              </a:ln>
              <a:effectLst/>
            </c:spPr>
            <c:extLst>
              <c:ext xmlns:c16="http://schemas.microsoft.com/office/drawing/2014/chart" uri="{C3380CC4-5D6E-409C-BE32-E72D297353CC}">
                <c16:uniqueId val="{00000003-5661-465B-8218-330144CE2150}"/>
              </c:ext>
            </c:extLst>
          </c:dPt>
          <c:dPt>
            <c:idx val="2"/>
            <c:bubble3D val="0"/>
            <c:spPr>
              <a:solidFill>
                <a:srgbClr val="7030A0"/>
              </a:solidFill>
              <a:ln w="19050">
                <a:solidFill>
                  <a:schemeClr val="lt1"/>
                </a:solidFill>
              </a:ln>
              <a:effectLst/>
            </c:spPr>
            <c:extLst>
              <c:ext xmlns:c16="http://schemas.microsoft.com/office/drawing/2014/chart" uri="{C3380CC4-5D6E-409C-BE32-E72D297353CC}">
                <c16:uniqueId val="{00000005-5661-465B-8218-330144CE2150}"/>
              </c:ext>
            </c:extLst>
          </c:dPt>
          <c:dLbls>
            <c:dLbl>
              <c:idx val="0"/>
              <c:layout>
                <c:manualLayout>
                  <c:x val="0.17972666990134228"/>
                  <c:y val="-2.6277674322367061E-2"/>
                </c:manualLayout>
              </c:layout>
              <c:showLegendKey val="0"/>
              <c:showVal val="1"/>
              <c:showCatName val="0"/>
              <c:showSerName val="0"/>
              <c:showPercent val="1"/>
              <c:showBubbleSize val="0"/>
              <c:extLst>
                <c:ext xmlns:c15="http://schemas.microsoft.com/office/drawing/2012/chart" uri="{CE6537A1-D6FC-4f65-9D91-7224C49458BB}">
                  <c15:layout>
                    <c:manualLayout>
                      <c:w val="0.24065421316513019"/>
                      <c:h val="0.17698013656114214"/>
                    </c:manualLayout>
                  </c15:layout>
                </c:ext>
                <c:ext xmlns:c16="http://schemas.microsoft.com/office/drawing/2014/chart" uri="{C3380CC4-5D6E-409C-BE32-E72D297353CC}">
                  <c16:uniqueId val="{00000001-5661-465B-8218-330144CE2150}"/>
                </c:ext>
              </c:extLst>
            </c:dLbl>
            <c:dLbl>
              <c:idx val="1"/>
              <c:layout>
                <c:manualLayout>
                  <c:x val="0.20540190845867701"/>
                  <c:y val="1.3042623629215808E-2"/>
                </c:manualLayout>
              </c:layout>
              <c:showLegendKey val="0"/>
              <c:showVal val="1"/>
              <c:showCatName val="0"/>
              <c:showSerName val="0"/>
              <c:showPercent val="1"/>
              <c:showBubbleSize val="0"/>
              <c:extLst>
                <c:ext xmlns:c15="http://schemas.microsoft.com/office/drawing/2012/chart" uri="{CE6537A1-D6FC-4f65-9D91-7224C49458BB}">
                  <c15:layout>
                    <c:manualLayout>
                      <c:w val="0.22853550056606825"/>
                      <c:h val="0.17698013656114214"/>
                    </c:manualLayout>
                  </c15:layout>
                </c:ext>
                <c:ext xmlns:c16="http://schemas.microsoft.com/office/drawing/2014/chart" uri="{C3380CC4-5D6E-409C-BE32-E72D297353CC}">
                  <c16:uniqueId val="{00000003-5661-465B-8218-330144CE2150}"/>
                </c:ext>
              </c:extLst>
            </c:dLbl>
            <c:dLbl>
              <c:idx val="2"/>
              <c:layout>
                <c:manualLayout>
                  <c:x val="-0.12324114507520621"/>
                  <c:y val="-9.1971860128284733E-2"/>
                </c:manualLayout>
              </c:layout>
              <c:showLegendKey val="0"/>
              <c:showVal val="1"/>
              <c:showCatName val="0"/>
              <c:showSerName val="0"/>
              <c:showPercent val="1"/>
              <c:showBubbleSize val="0"/>
              <c:extLst>
                <c:ext xmlns:c15="http://schemas.microsoft.com/office/drawing/2012/chart" uri="{CE6537A1-D6FC-4f65-9D91-7224C49458BB}">
                  <c15:layout>
                    <c:manualLayout>
                      <c:w val="0.21420831311661007"/>
                      <c:h val="0.17698013656114214"/>
                    </c:manualLayout>
                  </c15:layout>
                </c:ext>
                <c:ext xmlns:c16="http://schemas.microsoft.com/office/drawing/2014/chart" uri="{C3380CC4-5D6E-409C-BE32-E72D297353CC}">
                  <c16:uniqueId val="{00000005-5661-465B-8218-330144CE2150}"/>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Tables'!$A$54:$A$56</c:f>
              <c:strCache>
                <c:ptCount val="3"/>
                <c:pt idx="0">
                  <c:v>High</c:v>
                </c:pt>
                <c:pt idx="1">
                  <c:v>Medium</c:v>
                </c:pt>
                <c:pt idx="2">
                  <c:v>Small</c:v>
                </c:pt>
              </c:strCache>
            </c:strRef>
          </c:cat>
          <c:val>
            <c:numRef>
              <c:f>'Data Tables'!$B$54:$B$56</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5661-465B-8218-330144CE2150}"/>
            </c:ext>
          </c:extLst>
        </c:ser>
        <c:dLbls>
          <c:showLegendKey val="0"/>
          <c:showVal val="1"/>
          <c:showCatName val="0"/>
          <c:showSerName val="0"/>
          <c:showPercent val="0"/>
          <c:showBubbleSize val="0"/>
          <c:showLeaderLines val="1"/>
        </c:dLbls>
        <c:firstSliceAng val="0"/>
        <c:holeSize val="65"/>
      </c:doughnutChart>
      <c:spPr>
        <a:noFill/>
        <a:ln>
          <a:noFill/>
        </a:ln>
        <a:effectLst/>
      </c:spPr>
    </c:plotArea>
    <c:legend>
      <c:legendPos val="t"/>
      <c:layout>
        <c:manualLayout>
          <c:xMode val="edge"/>
          <c:yMode val="edge"/>
          <c:x val="0.16626597121138603"/>
          <c:y val="1.9708255741775295E-2"/>
          <c:w val="0.66746805757722794"/>
          <c:h val="0.117265673494723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lumMod val="65000"/>
              <a:lumOff val="35000"/>
            </a:schemeClr>
          </a:solidFill>
          <a:latin typeface="Segoe UI Semibold" panose="020B0702040204020203" pitchFamily="34" charset="0"/>
          <a:cs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[ZeptoGrocery Data Excel.xlsx]Data Tables!PivotTable8</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298D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298D8"/>
          </a:solidFill>
          <a:ln>
            <a:noFill/>
          </a:ln>
          <a:effectLst/>
        </c:spPr>
        <c:dLbl>
          <c:idx val="0"/>
          <c:layout>
            <c:manualLayout>
              <c:x val="0"/>
              <c:y val="5.7020146544224616E-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1594691814737437"/>
          <c:y val="6.3330533250343282E-2"/>
          <c:w val="0.40290966245615378"/>
          <c:h val="0.87333893349931346"/>
        </c:manualLayout>
      </c:layout>
      <c:barChart>
        <c:barDir val="bar"/>
        <c:grouping val="clustered"/>
        <c:varyColors val="0"/>
        <c:ser>
          <c:idx val="0"/>
          <c:order val="0"/>
          <c:tx>
            <c:strRef>
              <c:f>'Data Tables'!$J$21</c:f>
              <c:strCache>
                <c:ptCount val="1"/>
                <c:pt idx="0">
                  <c:v>Total</c:v>
                </c:pt>
              </c:strCache>
            </c:strRef>
          </c:tx>
          <c:spPr>
            <a:solidFill>
              <a:srgbClr val="F298D8"/>
            </a:solidFill>
            <a:ln>
              <a:noFill/>
            </a:ln>
            <a:effectLst/>
          </c:spPr>
          <c:invertIfNegative val="1"/>
          <c:dPt>
            <c:idx val="3"/>
            <c:invertIfNegative val="1"/>
            <c:bubble3D val="0"/>
            <c:spPr>
              <a:solidFill>
                <a:srgbClr val="F298D8"/>
              </a:solidFill>
              <a:ln>
                <a:noFill/>
              </a:ln>
              <a:effectLst/>
            </c:spPr>
            <c:extLst>
              <c:ext xmlns:c16="http://schemas.microsoft.com/office/drawing/2014/chart" uri="{C3380CC4-5D6E-409C-BE32-E72D297353CC}">
                <c16:uniqueId val="{00000001-10E5-4E8D-B9E1-77E4A303FBBB}"/>
              </c:ext>
            </c:extLst>
          </c:dPt>
          <c:dLbls>
            <c:dLbl>
              <c:idx val="3"/>
              <c:layout>
                <c:manualLayout>
                  <c:x val="0"/>
                  <c:y val="5.702014654422461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E5-4E8D-B9E1-77E4A303FBBB}"/>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Tables'!$I$22:$I$25</c:f>
              <c:strCache>
                <c:ptCount val="4"/>
                <c:pt idx="0">
                  <c:v>Grocery Store</c:v>
                </c:pt>
                <c:pt idx="1">
                  <c:v>Supermarket Type3</c:v>
                </c:pt>
                <c:pt idx="2">
                  <c:v>Supermarket Type2</c:v>
                </c:pt>
                <c:pt idx="3">
                  <c:v>Supermarket Type1</c:v>
                </c:pt>
              </c:strCache>
            </c:strRef>
          </c:cat>
          <c:val>
            <c:numRef>
              <c:f>'Data Tables'!$J$22:$J$25</c:f>
              <c:numCache>
                <c:formatCode>"$"0.0,"K"</c:formatCode>
                <c:ptCount val="4"/>
                <c:pt idx="0">
                  <c:v>151939.149</c:v>
                </c:pt>
                <c:pt idx="1">
                  <c:v>130714.67460000006</c:v>
                </c:pt>
                <c:pt idx="2">
                  <c:v>131477.77639999994</c:v>
                </c:pt>
                <c:pt idx="3">
                  <c:v>787549.89280000131</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10E5-4E8D-B9E1-77E4A303FBBB}"/>
            </c:ext>
          </c:extLst>
        </c:ser>
        <c:dLbls>
          <c:dLblPos val="outEnd"/>
          <c:showLegendKey val="0"/>
          <c:showVal val="1"/>
          <c:showCatName val="0"/>
          <c:showSerName val="0"/>
          <c:showPercent val="0"/>
          <c:showBubbleSize val="0"/>
        </c:dLbls>
        <c:gapWidth val="60"/>
        <c:axId val="2018389391"/>
        <c:axId val="2018388431"/>
      </c:barChart>
      <c:catAx>
        <c:axId val="201838939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2018388431"/>
        <c:crosses val="autoZero"/>
        <c:auto val="1"/>
        <c:lblAlgn val="ctr"/>
        <c:lblOffset val="100"/>
        <c:noMultiLvlLbl val="0"/>
      </c:catAx>
      <c:valAx>
        <c:axId val="2018388431"/>
        <c:scaling>
          <c:orientation val="minMax"/>
        </c:scaling>
        <c:delete val="1"/>
        <c:axPos val="b"/>
        <c:numFmt formatCode="&quot;$&quot;0.0,&quot;K&quot;" sourceLinked="1"/>
        <c:majorTickMark val="out"/>
        <c:minorTickMark val="none"/>
        <c:tickLblPos val="nextTo"/>
        <c:crossAx val="2018389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[ZeptoGrocery Data Excel.xlsx]Data Tables!PivotTable9</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07B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07BD7"/>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Tables'!$J$30</c:f>
              <c:strCache>
                <c:ptCount val="1"/>
                <c:pt idx="0">
                  <c:v>Total</c:v>
                </c:pt>
              </c:strCache>
            </c:strRef>
          </c:tx>
          <c:spPr>
            <a:solidFill>
              <a:srgbClr val="B07BD7"/>
            </a:solidFill>
            <a:ln>
              <a:noFill/>
            </a:ln>
            <a:effectLst/>
          </c:spPr>
          <c:invertIfNegative val="0"/>
          <c:dPt>
            <c:idx val="2"/>
            <c:invertIfNegative val="0"/>
            <c:bubble3D val="0"/>
            <c:spPr>
              <a:solidFill>
                <a:srgbClr val="B07BD7"/>
              </a:solidFill>
              <a:ln>
                <a:noFill/>
              </a:ln>
              <a:effectLst/>
            </c:spPr>
            <c:extLst>
              <c:ext xmlns:c16="http://schemas.microsoft.com/office/drawing/2014/chart" uri="{C3380CC4-5D6E-409C-BE32-E72D297353CC}">
                <c16:uniqueId val="{00000001-2F84-4F5C-B934-6976569D26A2}"/>
              </c:ext>
            </c:extLst>
          </c:dPt>
          <c:dLbls>
            <c:dLbl>
              <c:idx val="2"/>
              <c:layout>
                <c:manualLayout>
                  <c:x val="0"/>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F84-4F5C-B934-6976569D26A2}"/>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Tables'!$I$31:$I$34</c:f>
              <c:strCache>
                <c:ptCount val="4"/>
                <c:pt idx="0">
                  <c:v>Grocery Store</c:v>
                </c:pt>
                <c:pt idx="1">
                  <c:v>Supermarket Type3</c:v>
                </c:pt>
                <c:pt idx="2">
                  <c:v>Supermarket Type2</c:v>
                </c:pt>
                <c:pt idx="3">
                  <c:v>Supermarket Type1</c:v>
                </c:pt>
              </c:strCache>
            </c:strRef>
          </c:cat>
          <c:val>
            <c:numRef>
              <c:f>'Data Tables'!$J$31:$J$34</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2F84-4F5C-B934-6976569D26A2}"/>
            </c:ext>
          </c:extLst>
        </c:ser>
        <c:dLbls>
          <c:dLblPos val="outEnd"/>
          <c:showLegendKey val="0"/>
          <c:showVal val="1"/>
          <c:showCatName val="0"/>
          <c:showSerName val="0"/>
          <c:showPercent val="0"/>
          <c:showBubbleSize val="0"/>
        </c:dLbls>
        <c:gapWidth val="60"/>
        <c:axId val="2034009679"/>
        <c:axId val="2034010639"/>
      </c:barChart>
      <c:catAx>
        <c:axId val="2034009679"/>
        <c:scaling>
          <c:orientation val="minMax"/>
        </c:scaling>
        <c:delete val="1"/>
        <c:axPos val="l"/>
        <c:numFmt formatCode="General" sourceLinked="1"/>
        <c:majorTickMark val="none"/>
        <c:minorTickMark val="none"/>
        <c:tickLblPos val="nextTo"/>
        <c:crossAx val="2034010639"/>
        <c:crosses val="autoZero"/>
        <c:auto val="1"/>
        <c:lblAlgn val="ctr"/>
        <c:lblOffset val="100"/>
        <c:noMultiLvlLbl val="0"/>
      </c:catAx>
      <c:valAx>
        <c:axId val="2034010639"/>
        <c:scaling>
          <c:orientation val="minMax"/>
        </c:scaling>
        <c:delete val="1"/>
        <c:axPos val="b"/>
        <c:numFmt formatCode="\$0" sourceLinked="1"/>
        <c:majorTickMark val="none"/>
        <c:minorTickMark val="none"/>
        <c:tickLblPos val="nextTo"/>
        <c:crossAx val="2034009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[ZeptoGrocery Data Excel.xlsx]Data Tables!PivotTable10</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Tables'!$J$39</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Tables'!$I$40:$I$43</c:f>
              <c:strCache>
                <c:ptCount val="4"/>
                <c:pt idx="0">
                  <c:v>Grocery Store</c:v>
                </c:pt>
                <c:pt idx="1">
                  <c:v>Supermarket Type3</c:v>
                </c:pt>
                <c:pt idx="2">
                  <c:v>Supermarket Type2</c:v>
                </c:pt>
                <c:pt idx="3">
                  <c:v>Supermarket Type1</c:v>
                </c:pt>
              </c:strCache>
            </c:strRef>
          </c:cat>
          <c:val>
            <c:numRef>
              <c:f>'Data Tables'!$J$40:$J$43</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9566-46D7-BD5F-A13157FC3469}"/>
            </c:ext>
          </c:extLst>
        </c:ser>
        <c:dLbls>
          <c:dLblPos val="outEnd"/>
          <c:showLegendKey val="0"/>
          <c:showVal val="1"/>
          <c:showCatName val="0"/>
          <c:showSerName val="0"/>
          <c:showPercent val="0"/>
          <c:showBubbleSize val="0"/>
        </c:dLbls>
        <c:gapWidth val="60"/>
        <c:axId val="2025824351"/>
        <c:axId val="2025825311"/>
      </c:barChart>
      <c:catAx>
        <c:axId val="2025824351"/>
        <c:scaling>
          <c:orientation val="minMax"/>
        </c:scaling>
        <c:delete val="1"/>
        <c:axPos val="l"/>
        <c:numFmt formatCode="General" sourceLinked="1"/>
        <c:majorTickMark val="none"/>
        <c:minorTickMark val="none"/>
        <c:tickLblPos val="nextTo"/>
        <c:crossAx val="2025825311"/>
        <c:crosses val="autoZero"/>
        <c:auto val="1"/>
        <c:lblAlgn val="ctr"/>
        <c:lblOffset val="100"/>
        <c:noMultiLvlLbl val="0"/>
      </c:catAx>
      <c:valAx>
        <c:axId val="2025825311"/>
        <c:scaling>
          <c:orientation val="minMax"/>
        </c:scaling>
        <c:delete val="1"/>
        <c:axPos val="b"/>
        <c:numFmt formatCode="General" sourceLinked="1"/>
        <c:majorTickMark val="none"/>
        <c:minorTickMark val="none"/>
        <c:tickLblPos val="nextTo"/>
        <c:crossAx val="2025824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6C050DEB-E29D-408C-9D08-24962881DD64}">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plotSurface>
          <cx:spPr>
            <a:noFill/>
            <a:ln>
              <a:noFill/>
            </a:ln>
          </cx:spPr>
        </cx:plotSurface>
        <cx:series layoutId="funnel" uniqueId="{6C050DEB-E29D-408C-9D08-24962881DD64}">
          <cx:tx>
            <cx:txData>
              <cx:f>_xlchart.v2.4</cx:f>
              <cx:v>Sales</cx:v>
            </cx:txData>
          </cx:tx>
          <cx:spPr>
            <a:solidFill>
              <a:srgbClr val="FFD200"/>
            </a:solidFill>
          </cx:spPr>
          <cx:dataPt idx="0">
            <cx:spPr>
              <a:solidFill>
                <a:srgbClr val="7030A0"/>
              </a:solidFill>
            </cx:spPr>
          </cx:dataPt>
          <cx:dataPt idx="1">
            <cx:spPr>
              <a:solidFill>
                <a:srgbClr val="B07BD7"/>
              </a:solidFill>
            </cx:spPr>
          </cx:dataPt>
          <cx:dataPt idx="2">
            <cx:spPr>
              <a:solidFill>
                <a:srgbClr val="F298D8"/>
              </a:solidFill>
            </cx:spPr>
          </cx:dataPt>
          <cx:dataLabels>
            <cx:txPr>
              <a:bodyPr vertOverflow="overflow" horzOverflow="overflow" wrap="square" lIns="0" tIns="0" rIns="0" bIns="0"/>
              <a:lstStyle/>
              <a:p>
                <a:pPr algn="ctr" rtl="0">
                  <a:defRPr sz="1100" b="0" i="0">
                    <a:solidFill>
                      <a:srgbClr val="595959"/>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IN" sz="1100">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60000014"/>
        <cx:tickLabels/>
        <cx:txPr>
          <a:bodyPr vertOverflow="overflow" horzOverflow="overflow" wrap="square" lIns="0" tIns="0" rIns="0" bIns="0"/>
          <a:lstStyle/>
          <a:p>
            <a:pPr algn="ctr" rtl="0">
              <a:defRPr sz="800" b="0" i="0">
                <a:solidFill>
                  <a:srgbClr val="595959"/>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IN" sz="800">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Data Tables'!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 Grocery Data'!A1"/><Relationship Id="rId10" Type="http://schemas.microsoft.com/office/2014/relationships/chartEx" Target="../charts/chartEx2.xml"/><Relationship Id="rId19" Type="http://schemas.openxmlformats.org/officeDocument/2006/relationships/image" Target="../media/image8.png"/><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5</xdr:col>
      <xdr:colOff>68580</xdr:colOff>
      <xdr:row>0</xdr:row>
      <xdr:rowOff>108857</xdr:rowOff>
    </xdr:from>
    <xdr:to>
      <xdr:col>12</xdr:col>
      <xdr:colOff>1333187</xdr:colOff>
      <xdr:row>4</xdr:row>
      <xdr:rowOff>184572</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832DB7D7-5BD4-F8AF-11AF-9C7C40080639}"/>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5342104" y="108857"/>
              <a:ext cx="8582226" cy="12973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64770</xdr:colOff>
      <xdr:row>12</xdr:row>
      <xdr:rowOff>38100</xdr:rowOff>
    </xdr:from>
    <xdr:to>
      <xdr:col>3</xdr:col>
      <xdr:colOff>876300</xdr:colOff>
      <xdr:row>18</xdr:row>
      <xdr:rowOff>152400</xdr:rowOff>
    </xdr:to>
    <xdr:graphicFrame macro="">
      <xdr:nvGraphicFramePr>
        <xdr:cNvPr id="3" name="Chart 2">
          <a:extLst>
            <a:ext uri="{FF2B5EF4-FFF2-40B4-BE49-F238E27FC236}">
              <a16:creationId xmlns:a16="http://schemas.microsoft.com/office/drawing/2014/main" id="{EECCD78A-18B3-F66D-574A-BB958A668A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129540</xdr:colOff>
      <xdr:row>21</xdr:row>
      <xdr:rowOff>60960</xdr:rowOff>
    </xdr:from>
    <xdr:to>
      <xdr:col>6</xdr:col>
      <xdr:colOff>518160</xdr:colOff>
      <xdr:row>29</xdr:row>
      <xdr:rowOff>106680</xdr:rowOff>
    </xdr:to>
    <xdr:graphicFrame macro="">
      <xdr:nvGraphicFramePr>
        <xdr:cNvPr id="4" name="Chart 3">
          <a:extLst>
            <a:ext uri="{FF2B5EF4-FFF2-40B4-BE49-F238E27FC236}">
              <a16:creationId xmlns:a16="http://schemas.microsoft.com/office/drawing/2014/main" id="{804696C0-9FA6-98B6-B3B9-0C6526DB96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102870</xdr:colOff>
      <xdr:row>32</xdr:row>
      <xdr:rowOff>41910</xdr:rowOff>
    </xdr:from>
    <xdr:to>
      <xdr:col>6</xdr:col>
      <xdr:colOff>586740</xdr:colOff>
      <xdr:row>47</xdr:row>
      <xdr:rowOff>190500</xdr:rowOff>
    </xdr:to>
    <xdr:graphicFrame macro="">
      <xdr:nvGraphicFramePr>
        <xdr:cNvPr id="5" name="Chart 4">
          <a:extLst>
            <a:ext uri="{FF2B5EF4-FFF2-40B4-BE49-F238E27FC236}">
              <a16:creationId xmlns:a16="http://schemas.microsoft.com/office/drawing/2014/main" id="{35B22DF8-2E17-77E5-4AED-342BEDE773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118110</xdr:colOff>
      <xdr:row>52</xdr:row>
      <xdr:rowOff>118110</xdr:rowOff>
    </xdr:from>
    <xdr:to>
      <xdr:col>13</xdr:col>
      <xdr:colOff>609600</xdr:colOff>
      <xdr:row>61</xdr:row>
      <xdr:rowOff>160020</xdr:rowOff>
    </xdr:to>
    <xdr:graphicFrame macro="">
      <xdr:nvGraphicFramePr>
        <xdr:cNvPr id="6" name="Chart 5">
          <a:extLst>
            <a:ext uri="{FF2B5EF4-FFF2-40B4-BE49-F238E27FC236}">
              <a16:creationId xmlns:a16="http://schemas.microsoft.com/office/drawing/2014/main" id="{E77F9E2C-EDB6-C573-E943-AE4A9DFC7E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212150</xdr:colOff>
      <xdr:row>52</xdr:row>
      <xdr:rowOff>78456</xdr:rowOff>
    </xdr:from>
    <xdr:to>
      <xdr:col>6</xdr:col>
      <xdr:colOff>684245</xdr:colOff>
      <xdr:row>64</xdr:row>
      <xdr:rowOff>0</xdr:rowOff>
    </xdr:to>
    <xdr:graphicFrame macro="">
      <xdr:nvGraphicFramePr>
        <xdr:cNvPr id="7" name="Chart 6">
          <a:extLst>
            <a:ext uri="{FF2B5EF4-FFF2-40B4-BE49-F238E27FC236}">
              <a16:creationId xmlns:a16="http://schemas.microsoft.com/office/drawing/2014/main" id="{B2E47D2D-AC86-8B0C-0C09-B292EF0282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119062</xdr:colOff>
      <xdr:row>68</xdr:row>
      <xdr:rowOff>45244</xdr:rowOff>
    </xdr:from>
    <xdr:to>
      <xdr:col>6</xdr:col>
      <xdr:colOff>583406</xdr:colOff>
      <xdr:row>79</xdr:row>
      <xdr:rowOff>11906</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D7EA85F2-B005-E877-0E1E-14804364E52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077402" y="13989844"/>
              <a:ext cx="3984784" cy="216122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172114</xdr:colOff>
      <xdr:row>20</xdr:row>
      <xdr:rowOff>110168</xdr:rowOff>
    </xdr:from>
    <xdr:to>
      <xdr:col>12</xdr:col>
      <xdr:colOff>1389014</xdr:colOff>
      <xdr:row>27</xdr:row>
      <xdr:rowOff>97894</xdr:rowOff>
    </xdr:to>
    <xdr:graphicFrame macro="">
      <xdr:nvGraphicFramePr>
        <xdr:cNvPr id="9" name="Chart 8">
          <a:extLst>
            <a:ext uri="{FF2B5EF4-FFF2-40B4-BE49-F238E27FC236}">
              <a16:creationId xmlns:a16="http://schemas.microsoft.com/office/drawing/2014/main" id="{82207A34-3A7E-3B06-AE54-00423B6CC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100988</xdr:colOff>
      <xdr:row>29</xdr:row>
      <xdr:rowOff>23870</xdr:rowOff>
    </xdr:from>
    <xdr:to>
      <xdr:col>12</xdr:col>
      <xdr:colOff>1404650</xdr:colOff>
      <xdr:row>35</xdr:row>
      <xdr:rowOff>146891</xdr:rowOff>
    </xdr:to>
    <xdr:graphicFrame macro="">
      <xdr:nvGraphicFramePr>
        <xdr:cNvPr id="10" name="Chart 9">
          <a:extLst>
            <a:ext uri="{FF2B5EF4-FFF2-40B4-BE49-F238E27FC236}">
              <a16:creationId xmlns:a16="http://schemas.microsoft.com/office/drawing/2014/main" id="{15DA1035-DA90-D1CB-C289-DAC1EEF4B7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100988</xdr:colOff>
      <xdr:row>38</xdr:row>
      <xdr:rowOff>36722</xdr:rowOff>
    </xdr:from>
    <xdr:to>
      <xdr:col>12</xdr:col>
      <xdr:colOff>1395470</xdr:colOff>
      <xdr:row>44</xdr:row>
      <xdr:rowOff>156072</xdr:rowOff>
    </xdr:to>
    <xdr:graphicFrame macro="">
      <xdr:nvGraphicFramePr>
        <xdr:cNvPr id="11" name="Chart 10">
          <a:extLst>
            <a:ext uri="{FF2B5EF4-FFF2-40B4-BE49-F238E27FC236}">
              <a16:creationId xmlns:a16="http://schemas.microsoft.com/office/drawing/2014/main" id="{C6615D7D-F222-844C-3A17-C6D3CF90C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5</xdr:col>
      <xdr:colOff>72571</xdr:colOff>
      <xdr:row>6</xdr:row>
      <xdr:rowOff>19481</xdr:rowOff>
    </xdr:from>
    <xdr:to>
      <xdr:col>12</xdr:col>
      <xdr:colOff>1360260</xdr:colOff>
      <xdr:row>12</xdr:row>
      <xdr:rowOff>60476</xdr:rowOff>
    </xdr:to>
    <mc:AlternateContent xmlns:mc="http://schemas.openxmlformats.org/markup-compatibility/2006" xmlns:a14="http://schemas.microsoft.com/office/drawing/2010/main">
      <mc:Choice Requires="a14">
        <xdr:graphicFrame macro="">
          <xdr:nvGraphicFramePr>
            <xdr:cNvPr id="12" name="Outlet Location Type">
              <a:extLst>
                <a:ext uri="{FF2B5EF4-FFF2-40B4-BE49-F238E27FC236}">
                  <a16:creationId xmlns:a16="http://schemas.microsoft.com/office/drawing/2014/main" id="{E7BE0144-067F-6CEF-026C-6E777B673380}"/>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5007428" y="1422529"/>
              <a:ext cx="8605308" cy="12384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61081</xdr:colOff>
      <xdr:row>12</xdr:row>
      <xdr:rowOff>69428</xdr:rowOff>
    </xdr:from>
    <xdr:to>
      <xdr:col>12</xdr:col>
      <xdr:colOff>1342572</xdr:colOff>
      <xdr:row>18</xdr:row>
      <xdr:rowOff>96762</xdr:rowOff>
    </xdr:to>
    <mc:AlternateContent xmlns:mc="http://schemas.openxmlformats.org/markup-compatibility/2006" xmlns:a14="http://schemas.microsoft.com/office/drawing/2010/main">
      <mc:Choice Requires="a14">
        <xdr:graphicFrame macro="">
          <xdr:nvGraphicFramePr>
            <xdr:cNvPr id="15" name="Item Type">
              <a:extLst>
                <a:ext uri="{FF2B5EF4-FFF2-40B4-BE49-F238E27FC236}">
                  <a16:creationId xmlns:a16="http://schemas.microsoft.com/office/drawing/2014/main" id="{EEEB53F3-C398-6F3C-AD24-5556B980665D}"/>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4995938" y="2669904"/>
              <a:ext cx="8599110" cy="12126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257951</xdr:colOff>
      <xdr:row>0</xdr:row>
      <xdr:rowOff>0</xdr:rowOff>
    </xdr:from>
    <xdr:to>
      <xdr:col>26</xdr:col>
      <xdr:colOff>571501</xdr:colOff>
      <xdr:row>40</xdr:row>
      <xdr:rowOff>11723</xdr:rowOff>
    </xdr:to>
    <xdr:sp macro="" textlink="">
      <xdr:nvSpPr>
        <xdr:cNvPr id="2" name="Rectangle 1">
          <a:extLst>
            <a:ext uri="{FF2B5EF4-FFF2-40B4-BE49-F238E27FC236}">
              <a16:creationId xmlns:a16="http://schemas.microsoft.com/office/drawing/2014/main" id="{37E6E766-07B2-07DA-D067-F576927F3E06}"/>
            </a:ext>
          </a:extLst>
        </xdr:cNvPr>
        <xdr:cNvSpPr/>
      </xdr:nvSpPr>
      <xdr:spPr>
        <a:xfrm>
          <a:off x="3591701" y="0"/>
          <a:ext cx="14315300" cy="8097390"/>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450273</xdr:colOff>
      <xdr:row>0</xdr:row>
      <xdr:rowOff>199290</xdr:rowOff>
    </xdr:from>
    <xdr:to>
      <xdr:col>8</xdr:col>
      <xdr:colOff>415636</xdr:colOff>
      <xdr:row>39</xdr:row>
      <xdr:rowOff>46895</xdr:rowOff>
    </xdr:to>
    <xdr:sp macro="" textlink="">
      <xdr:nvSpPr>
        <xdr:cNvPr id="3" name="Rectangle: Top Corners Rounded 2">
          <a:extLst>
            <a:ext uri="{FF2B5EF4-FFF2-40B4-BE49-F238E27FC236}">
              <a16:creationId xmlns:a16="http://schemas.microsoft.com/office/drawing/2014/main" id="{B520BBBC-0FE6-A528-B817-5BD439B3971A}"/>
            </a:ext>
          </a:extLst>
        </xdr:cNvPr>
        <xdr:cNvSpPr/>
      </xdr:nvSpPr>
      <xdr:spPr>
        <a:xfrm rot="5400000">
          <a:off x="942906" y="3047734"/>
          <a:ext cx="7666897" cy="1970009"/>
        </a:xfrm>
        <a:prstGeom prst="round2SameRect">
          <a:avLst/>
        </a:prstGeom>
        <a:solidFill>
          <a:srgbClr val="7030A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60157</xdr:colOff>
      <xdr:row>1</xdr:row>
      <xdr:rowOff>45118</xdr:rowOff>
    </xdr:from>
    <xdr:to>
      <xdr:col>17</xdr:col>
      <xdr:colOff>583357</xdr:colOff>
      <xdr:row>12</xdr:row>
      <xdr:rowOff>115152</xdr:rowOff>
    </xdr:to>
    <xdr:grpSp>
      <xdr:nvGrpSpPr>
        <xdr:cNvPr id="10" name="Group 9">
          <a:extLst>
            <a:ext uri="{FF2B5EF4-FFF2-40B4-BE49-F238E27FC236}">
              <a16:creationId xmlns:a16="http://schemas.microsoft.com/office/drawing/2014/main" id="{1F6F7DF2-8961-8E71-49FD-25845715A18F}"/>
            </a:ext>
          </a:extLst>
        </xdr:cNvPr>
        <xdr:cNvGrpSpPr/>
      </xdr:nvGrpSpPr>
      <xdr:grpSpPr>
        <a:xfrm>
          <a:off x="6141780" y="246401"/>
          <a:ext cx="5929086" cy="2284147"/>
          <a:chOff x="6106026" y="245644"/>
          <a:chExt cx="5733869" cy="2275824"/>
        </a:xfrm>
      </xdr:grpSpPr>
      <xdr:sp macro="" textlink="">
        <xdr:nvSpPr>
          <xdr:cNvPr id="6" name="Rectangle: Rounded Corners 5">
            <a:extLst>
              <a:ext uri="{FF2B5EF4-FFF2-40B4-BE49-F238E27FC236}">
                <a16:creationId xmlns:a16="http://schemas.microsoft.com/office/drawing/2014/main" id="{881B973E-F95D-A2C2-FA0B-E51D96EC8877}"/>
              </a:ext>
            </a:extLst>
          </xdr:cNvPr>
          <xdr:cNvSpPr/>
        </xdr:nvSpPr>
        <xdr:spPr>
          <a:xfrm>
            <a:off x="6106026" y="245644"/>
            <a:ext cx="2736000" cy="1047600"/>
          </a:xfrm>
          <a:prstGeom prst="roundRect">
            <a:avLst/>
          </a:prstGeom>
          <a:gradFill>
            <a:gsLst>
              <a:gs pos="0">
                <a:srgbClr val="F298D8"/>
              </a:gs>
              <a:gs pos="84000">
                <a:srgbClr val="7030A0"/>
              </a:gs>
              <a:gs pos="100000">
                <a:srgbClr val="7030A0"/>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E4B53C56-7348-44DB-A8D9-8FE7A8BC91BE}"/>
              </a:ext>
            </a:extLst>
          </xdr:cNvPr>
          <xdr:cNvSpPr/>
        </xdr:nvSpPr>
        <xdr:spPr>
          <a:xfrm>
            <a:off x="9103895" y="245644"/>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C11A0DEE-E5A6-472A-A643-6370E8783B30}"/>
              </a:ext>
            </a:extLst>
          </xdr:cNvPr>
          <xdr:cNvSpPr/>
        </xdr:nvSpPr>
        <xdr:spPr>
          <a:xfrm>
            <a:off x="6106026" y="1473868"/>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362A8C4A-9FE0-4AE5-964A-C54ADCCB6490}"/>
              </a:ext>
            </a:extLst>
          </xdr:cNvPr>
          <xdr:cNvSpPr/>
        </xdr:nvSpPr>
        <xdr:spPr>
          <a:xfrm>
            <a:off x="9103895" y="1473868"/>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oneCell">
    <xdr:from>
      <xdr:col>5</xdr:col>
      <xdr:colOff>511298</xdr:colOff>
      <xdr:row>7</xdr:row>
      <xdr:rowOff>191513</xdr:rowOff>
    </xdr:from>
    <xdr:to>
      <xdr:col>8</xdr:col>
      <xdr:colOff>371692</xdr:colOff>
      <xdr:row>14</xdr:row>
      <xdr:rowOff>50883</xdr:rowOff>
    </xdr:to>
    <mc:AlternateContent xmlns:mc="http://schemas.openxmlformats.org/markup-compatibility/2006" xmlns:a14="http://schemas.microsoft.com/office/drawing/2010/main">
      <mc:Choice Requires="a14">
        <xdr:graphicFrame macro="">
          <xdr:nvGraphicFramePr>
            <xdr:cNvPr id="12" name="Outlet Size 1">
              <a:extLst>
                <a:ext uri="{FF2B5EF4-FFF2-40B4-BE49-F238E27FC236}">
                  <a16:creationId xmlns:a16="http://schemas.microsoft.com/office/drawing/2014/main" id="{F7AEDEFF-176C-4088-812F-C30AA2B2F07B}"/>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3876798" y="1613913"/>
              <a:ext cx="1879694" cy="12817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401054</xdr:colOff>
      <xdr:row>1</xdr:row>
      <xdr:rowOff>155408</xdr:rowOff>
    </xdr:from>
    <xdr:to>
      <xdr:col>11</xdr:col>
      <xdr:colOff>20053</xdr:colOff>
      <xdr:row>3</xdr:row>
      <xdr:rowOff>185487</xdr:rowOff>
    </xdr:to>
    <xdr:sp macro="" textlink="'Data Tables'!A8">
      <xdr:nvSpPr>
        <xdr:cNvPr id="13" name="TextBox 12">
          <a:extLst>
            <a:ext uri="{FF2B5EF4-FFF2-40B4-BE49-F238E27FC236}">
              <a16:creationId xmlns:a16="http://schemas.microsoft.com/office/drawing/2014/main" id="{85879CF7-8A3A-917C-FE28-A11E5DD06CC6}"/>
            </a:ext>
          </a:extLst>
        </xdr:cNvPr>
        <xdr:cNvSpPr txBox="1"/>
      </xdr:nvSpPr>
      <xdr:spPr>
        <a:xfrm>
          <a:off x="6446922" y="355934"/>
          <a:ext cx="962526" cy="431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96148FD-F71F-48DF-B2CC-AA19291D69CF}" type="TxLink">
            <a:rPr lang="en-US" sz="1800" b="1" i="0" u="none" strike="noStrike">
              <a:solidFill>
                <a:srgbClr val="000000"/>
              </a:solidFill>
              <a:latin typeface="Book Antiqua" panose="02040602050305030304" pitchFamily="18" charset="0"/>
              <a:ea typeface="Calibri"/>
              <a:cs typeface="Calibri"/>
            </a:rPr>
            <a:pPr algn="ctr"/>
            <a:t>$1.20M</a:t>
          </a:fld>
          <a:endParaRPr lang="en-IN" sz="1800" b="1">
            <a:latin typeface="Book Antiqua" panose="02040602050305030304" pitchFamily="18" charset="0"/>
          </a:endParaRPr>
        </a:p>
      </xdr:txBody>
    </xdr:sp>
    <xdr:clientData/>
  </xdr:twoCellAnchor>
  <xdr:twoCellAnchor>
    <xdr:from>
      <xdr:col>9</xdr:col>
      <xdr:colOff>280737</xdr:colOff>
      <xdr:row>3</xdr:row>
      <xdr:rowOff>97756</xdr:rowOff>
    </xdr:from>
    <xdr:to>
      <xdr:col>11</xdr:col>
      <xdr:colOff>290763</xdr:colOff>
      <xdr:row>5</xdr:row>
      <xdr:rowOff>177966</xdr:rowOff>
    </xdr:to>
    <xdr:sp macro="" textlink="">
      <xdr:nvSpPr>
        <xdr:cNvPr id="15" name="TextBox 14">
          <a:extLst>
            <a:ext uri="{FF2B5EF4-FFF2-40B4-BE49-F238E27FC236}">
              <a16:creationId xmlns:a16="http://schemas.microsoft.com/office/drawing/2014/main" id="{0FD7BA1C-B722-4CFB-9786-C92378ACFDD8}"/>
            </a:ext>
          </a:extLst>
        </xdr:cNvPr>
        <xdr:cNvSpPr txBox="1"/>
      </xdr:nvSpPr>
      <xdr:spPr>
        <a:xfrm>
          <a:off x="6326605" y="699335"/>
          <a:ext cx="1353553" cy="4812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Total </a:t>
          </a:r>
          <a:r>
            <a:rPr lang="en-IN" sz="1800" b="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Sales</a:t>
          </a:r>
        </a:p>
      </xdr:txBody>
    </xdr:sp>
    <xdr:clientData/>
  </xdr:twoCellAnchor>
  <xdr:twoCellAnchor>
    <xdr:from>
      <xdr:col>14</xdr:col>
      <xdr:colOff>35092</xdr:colOff>
      <xdr:row>1</xdr:row>
      <xdr:rowOff>155408</xdr:rowOff>
    </xdr:from>
    <xdr:to>
      <xdr:col>15</xdr:col>
      <xdr:colOff>325855</xdr:colOff>
      <xdr:row>3</xdr:row>
      <xdr:rowOff>185487</xdr:rowOff>
    </xdr:to>
    <xdr:sp macro="" textlink="'Data Tables'!B8">
      <xdr:nvSpPr>
        <xdr:cNvPr id="17" name="TextBox 16">
          <a:extLst>
            <a:ext uri="{FF2B5EF4-FFF2-40B4-BE49-F238E27FC236}">
              <a16:creationId xmlns:a16="http://schemas.microsoft.com/office/drawing/2014/main" id="{43B68F08-58E8-4170-893D-78215CFC4565}"/>
            </a:ext>
          </a:extLst>
        </xdr:cNvPr>
        <xdr:cNvSpPr txBox="1"/>
      </xdr:nvSpPr>
      <xdr:spPr>
        <a:xfrm>
          <a:off x="9439776" y="355934"/>
          <a:ext cx="962526" cy="431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710CEFE-F12E-446B-9780-8ABDC8D1AFF8}" type="TxLink">
            <a:rPr lang="en-US" sz="1800" b="1" i="0" u="none" strike="noStrike">
              <a:solidFill>
                <a:srgbClr val="000000"/>
              </a:solidFill>
              <a:latin typeface="Book Antiqua" panose="02040602050305030304" pitchFamily="18" charset="0"/>
              <a:ea typeface="Calibri"/>
              <a:cs typeface="Calibri"/>
            </a:rPr>
            <a:pPr algn="ctr"/>
            <a:t>$141</a:t>
          </a:fld>
          <a:endParaRPr lang="en-IN" sz="1800" b="1">
            <a:latin typeface="Book Antiqua" panose="02040602050305030304" pitchFamily="18" charset="0"/>
          </a:endParaRPr>
        </a:p>
      </xdr:txBody>
    </xdr:sp>
    <xdr:clientData/>
  </xdr:twoCellAnchor>
  <xdr:twoCellAnchor>
    <xdr:from>
      <xdr:col>13</xdr:col>
      <xdr:colOff>401053</xdr:colOff>
      <xdr:row>3</xdr:row>
      <xdr:rowOff>97756</xdr:rowOff>
    </xdr:from>
    <xdr:to>
      <xdr:col>16</xdr:col>
      <xdr:colOff>90236</xdr:colOff>
      <xdr:row>5</xdr:row>
      <xdr:rowOff>177966</xdr:rowOff>
    </xdr:to>
    <xdr:sp macro="" textlink="">
      <xdr:nvSpPr>
        <xdr:cNvPr id="18" name="TextBox 17">
          <a:extLst>
            <a:ext uri="{FF2B5EF4-FFF2-40B4-BE49-F238E27FC236}">
              <a16:creationId xmlns:a16="http://schemas.microsoft.com/office/drawing/2014/main" id="{DD75CA25-9529-4319-AC10-F89719211078}"/>
            </a:ext>
          </a:extLst>
        </xdr:cNvPr>
        <xdr:cNvSpPr txBox="1"/>
      </xdr:nvSpPr>
      <xdr:spPr>
        <a:xfrm>
          <a:off x="9133974" y="699335"/>
          <a:ext cx="1704473" cy="4812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Average </a:t>
          </a:r>
          <a:r>
            <a:rPr lang="en-IN" sz="1800" b="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Sales</a:t>
          </a:r>
        </a:p>
      </xdr:txBody>
    </xdr:sp>
    <xdr:clientData/>
  </xdr:twoCellAnchor>
  <xdr:twoCellAnchor>
    <xdr:from>
      <xdr:col>9</xdr:col>
      <xdr:colOff>450714</xdr:colOff>
      <xdr:row>8</xdr:row>
      <xdr:rowOff>50130</xdr:rowOff>
    </xdr:from>
    <xdr:to>
      <xdr:col>10</xdr:col>
      <xdr:colOff>636201</xdr:colOff>
      <xdr:row>10</xdr:row>
      <xdr:rowOff>35091</xdr:rowOff>
    </xdr:to>
    <xdr:sp macro="" textlink="'Data Tables'!C8">
      <xdr:nvSpPr>
        <xdr:cNvPr id="19" name="TextBox 18">
          <a:extLst>
            <a:ext uri="{FF2B5EF4-FFF2-40B4-BE49-F238E27FC236}">
              <a16:creationId xmlns:a16="http://schemas.microsoft.com/office/drawing/2014/main" id="{D785885A-ACDB-4ACE-B07A-72CF68623D52}"/>
            </a:ext>
          </a:extLst>
        </xdr:cNvPr>
        <xdr:cNvSpPr txBox="1"/>
      </xdr:nvSpPr>
      <xdr:spPr>
        <a:xfrm>
          <a:off x="6496582" y="1654341"/>
          <a:ext cx="857251" cy="386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6DF48D3-D5C6-4D6A-9FED-B82B40EE6663}" type="TxLink">
            <a:rPr lang="en-US" sz="1800" b="1" i="0" u="none" strike="noStrike">
              <a:solidFill>
                <a:srgbClr val="000000"/>
              </a:solidFill>
              <a:latin typeface="Book Antiqua" panose="02040602050305030304" pitchFamily="18" charset="0"/>
              <a:ea typeface="Calibri"/>
              <a:cs typeface="Calibri"/>
            </a:rPr>
            <a:pPr algn="ctr"/>
            <a:t>8523</a:t>
          </a:fld>
          <a:endParaRPr lang="en-IN" sz="1800" b="1">
            <a:latin typeface="Book Antiqua" panose="02040602050305030304" pitchFamily="18" charset="0"/>
          </a:endParaRPr>
        </a:p>
      </xdr:txBody>
    </xdr:sp>
    <xdr:clientData/>
  </xdr:twoCellAnchor>
  <xdr:twoCellAnchor>
    <xdr:from>
      <xdr:col>9</xdr:col>
      <xdr:colOff>192886</xdr:colOff>
      <xdr:row>10</xdr:row>
      <xdr:rowOff>232</xdr:rowOff>
    </xdr:from>
    <xdr:to>
      <xdr:col>11</xdr:col>
      <xdr:colOff>367408</xdr:colOff>
      <xdr:row>12</xdr:row>
      <xdr:rowOff>30077</xdr:rowOff>
    </xdr:to>
    <xdr:sp macro="" textlink="">
      <xdr:nvSpPr>
        <xdr:cNvPr id="20" name="TextBox 19">
          <a:extLst>
            <a:ext uri="{FF2B5EF4-FFF2-40B4-BE49-F238E27FC236}">
              <a16:creationId xmlns:a16="http://schemas.microsoft.com/office/drawing/2014/main" id="{923EE8F0-2022-4CC5-9ACF-1D3B8B5A421D}"/>
            </a:ext>
          </a:extLst>
        </xdr:cNvPr>
        <xdr:cNvSpPr txBox="1"/>
      </xdr:nvSpPr>
      <xdr:spPr>
        <a:xfrm>
          <a:off x="6180029" y="1935470"/>
          <a:ext cx="1504998" cy="416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No Of</a:t>
          </a:r>
          <a:r>
            <a:rPr lang="en-IN" sz="1800" b="1"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 Items</a:t>
          </a:r>
          <a:endParaRPr lang="en-IN" sz="1800" b="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14</xdr:col>
      <xdr:colOff>182661</xdr:colOff>
      <xdr:row>8</xdr:row>
      <xdr:rowOff>50130</xdr:rowOff>
    </xdr:from>
    <xdr:to>
      <xdr:col>15</xdr:col>
      <xdr:colOff>368149</xdr:colOff>
      <xdr:row>10</xdr:row>
      <xdr:rowOff>35091</xdr:rowOff>
    </xdr:to>
    <xdr:sp macro="" textlink="'Data Tables'!D8">
      <xdr:nvSpPr>
        <xdr:cNvPr id="21" name="TextBox 20">
          <a:extLst>
            <a:ext uri="{FF2B5EF4-FFF2-40B4-BE49-F238E27FC236}">
              <a16:creationId xmlns:a16="http://schemas.microsoft.com/office/drawing/2014/main" id="{0E073D0F-2FB4-43CA-8240-61142E6EF2FB}"/>
            </a:ext>
          </a:extLst>
        </xdr:cNvPr>
        <xdr:cNvSpPr txBox="1"/>
      </xdr:nvSpPr>
      <xdr:spPr>
        <a:xfrm>
          <a:off x="9495994" y="1598320"/>
          <a:ext cx="850726" cy="372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4725E73-487E-45D6-BD7F-D4FCD84BBA5E}" type="TxLink">
            <a:rPr lang="en-US" sz="1800" b="1" i="0" u="none" strike="noStrike">
              <a:solidFill>
                <a:srgbClr val="000000"/>
              </a:solidFill>
              <a:latin typeface="Book Antiqua" panose="02040602050305030304" pitchFamily="18" charset="0"/>
              <a:ea typeface="Calibri"/>
              <a:cs typeface="Calibri"/>
            </a:rPr>
            <a:pPr algn="ctr"/>
            <a:t>4.0</a:t>
          </a:fld>
          <a:endParaRPr lang="en-IN" sz="1800" b="1">
            <a:latin typeface="Book Antiqua" panose="02040602050305030304" pitchFamily="18" charset="0"/>
          </a:endParaRPr>
        </a:p>
      </xdr:txBody>
    </xdr:sp>
    <xdr:clientData/>
  </xdr:twoCellAnchor>
  <xdr:twoCellAnchor>
    <xdr:from>
      <xdr:col>13</xdr:col>
      <xdr:colOff>401052</xdr:colOff>
      <xdr:row>10</xdr:row>
      <xdr:rowOff>232</xdr:rowOff>
    </xdr:from>
    <xdr:to>
      <xdr:col>16</xdr:col>
      <xdr:colOff>362856</xdr:colOff>
      <xdr:row>12</xdr:row>
      <xdr:rowOff>30077</xdr:rowOff>
    </xdr:to>
    <xdr:sp macro="" textlink="">
      <xdr:nvSpPr>
        <xdr:cNvPr id="22" name="TextBox 21">
          <a:extLst>
            <a:ext uri="{FF2B5EF4-FFF2-40B4-BE49-F238E27FC236}">
              <a16:creationId xmlns:a16="http://schemas.microsoft.com/office/drawing/2014/main" id="{71EFC7EA-C710-43E2-AC57-1799AC672CEE}"/>
            </a:ext>
          </a:extLst>
        </xdr:cNvPr>
        <xdr:cNvSpPr txBox="1"/>
      </xdr:nvSpPr>
      <xdr:spPr>
        <a:xfrm>
          <a:off x="9049147" y="1935470"/>
          <a:ext cx="1957519" cy="416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Average</a:t>
          </a:r>
          <a:r>
            <a:rPr lang="en-IN" sz="1800" b="1"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 Ratings</a:t>
          </a:r>
        </a:p>
      </xdr:txBody>
    </xdr:sp>
    <xdr:clientData/>
  </xdr:twoCellAnchor>
  <xdr:twoCellAnchor editAs="oneCell">
    <xdr:from>
      <xdr:col>17</xdr:col>
      <xdr:colOff>103903</xdr:colOff>
      <xdr:row>1</xdr:row>
      <xdr:rowOff>121029</xdr:rowOff>
    </xdr:from>
    <xdr:to>
      <xdr:col>17</xdr:col>
      <xdr:colOff>457183</xdr:colOff>
      <xdr:row>3</xdr:row>
      <xdr:rowOff>75340</xdr:rowOff>
    </xdr:to>
    <xdr:pic>
      <xdr:nvPicPr>
        <xdr:cNvPr id="23" name="Picture 22">
          <a:extLst>
            <a:ext uri="{FF2B5EF4-FFF2-40B4-BE49-F238E27FC236}">
              <a16:creationId xmlns:a16="http://schemas.microsoft.com/office/drawing/2014/main" id="{7DDE2D63-4C58-088F-835B-6B371C9AEB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8653" y="323435"/>
          <a:ext cx="353280" cy="3591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378097</xdr:colOff>
      <xdr:row>1</xdr:row>
      <xdr:rowOff>109122</xdr:rowOff>
    </xdr:from>
    <xdr:to>
      <xdr:col>13</xdr:col>
      <xdr:colOff>54975</xdr:colOff>
      <xdr:row>3</xdr:row>
      <xdr:rowOff>63547</xdr:rowOff>
    </xdr:to>
    <xdr:pic>
      <xdr:nvPicPr>
        <xdr:cNvPr id="24" name="Picture 23">
          <a:extLst>
            <a:ext uri="{FF2B5EF4-FFF2-40B4-BE49-F238E27FC236}">
              <a16:creationId xmlns:a16="http://schemas.microsoft.com/office/drawing/2014/main" id="{5BD6D467-6BB2-1083-3F3D-A45C1C3811E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79097" y="311528"/>
          <a:ext cx="343628" cy="3592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46363</xdr:colOff>
      <xdr:row>7</xdr:row>
      <xdr:rowOff>150251</xdr:rowOff>
    </xdr:from>
    <xdr:to>
      <xdr:col>17</xdr:col>
      <xdr:colOff>451941</xdr:colOff>
      <xdr:row>9</xdr:row>
      <xdr:rowOff>107157</xdr:rowOff>
    </xdr:to>
    <xdr:pic>
      <xdr:nvPicPr>
        <xdr:cNvPr id="25" name="Picture 24">
          <a:extLst>
            <a:ext uri="{FF2B5EF4-FFF2-40B4-BE49-F238E27FC236}">
              <a16:creationId xmlns:a16="http://schemas.microsoft.com/office/drawing/2014/main" id="{438DD6D8-4CAF-5D79-1819-3CC03A8BCA8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1381113" y="1567095"/>
          <a:ext cx="405578" cy="3617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345281</xdr:colOff>
      <xdr:row>7</xdr:row>
      <xdr:rowOff>102228</xdr:rowOff>
    </xdr:from>
    <xdr:to>
      <xdr:col>13</xdr:col>
      <xdr:colOff>6942</xdr:colOff>
      <xdr:row>9</xdr:row>
      <xdr:rowOff>46457</xdr:rowOff>
    </xdr:to>
    <xdr:pic>
      <xdr:nvPicPr>
        <xdr:cNvPr id="26" name="Picture 25">
          <a:extLst>
            <a:ext uri="{FF2B5EF4-FFF2-40B4-BE49-F238E27FC236}">
              <a16:creationId xmlns:a16="http://schemas.microsoft.com/office/drawing/2014/main" id="{86566AEB-4C2C-5817-8E9E-83D2E237C93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8346281" y="1519072"/>
          <a:ext cx="328411" cy="3490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1068</xdr:colOff>
      <xdr:row>14</xdr:row>
      <xdr:rowOff>1232</xdr:rowOff>
    </xdr:from>
    <xdr:to>
      <xdr:col>17</xdr:col>
      <xdr:colOff>523875</xdr:colOff>
      <xdr:row>39</xdr:row>
      <xdr:rowOff>0</xdr:rowOff>
    </xdr:to>
    <xdr:sp macro="" textlink="">
      <xdr:nvSpPr>
        <xdr:cNvPr id="27" name="Rectangle: Rounded Corners 26">
          <a:extLst>
            <a:ext uri="{FF2B5EF4-FFF2-40B4-BE49-F238E27FC236}">
              <a16:creationId xmlns:a16="http://schemas.microsoft.com/office/drawing/2014/main" id="{08A8FB48-A117-4102-B1DB-22F9374903E2}"/>
            </a:ext>
          </a:extLst>
        </xdr:cNvPr>
        <xdr:cNvSpPr/>
      </xdr:nvSpPr>
      <xdr:spPr>
        <a:xfrm>
          <a:off x="6001818" y="2834920"/>
          <a:ext cx="5856807" cy="5094643"/>
        </a:xfrm>
        <a:prstGeom prst="roundRect">
          <a:avLst>
            <a:gd name="adj" fmla="val 671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9</xdr:col>
      <xdr:colOff>285751</xdr:colOff>
      <xdr:row>15</xdr:row>
      <xdr:rowOff>115948</xdr:rowOff>
    </xdr:from>
    <xdr:to>
      <xdr:col>13</xdr:col>
      <xdr:colOff>71439</xdr:colOff>
      <xdr:row>25</xdr:row>
      <xdr:rowOff>32605</xdr:rowOff>
    </xdr:to>
    <xdr:graphicFrame macro="">
      <xdr:nvGraphicFramePr>
        <xdr:cNvPr id="28" name="Chart 27">
          <a:extLst>
            <a:ext uri="{FF2B5EF4-FFF2-40B4-BE49-F238E27FC236}">
              <a16:creationId xmlns:a16="http://schemas.microsoft.com/office/drawing/2014/main" id="{4BBFC3BA-4475-4B0E-AFC7-F9B398897E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309563</xdr:colOff>
      <xdr:row>14</xdr:row>
      <xdr:rowOff>50366</xdr:rowOff>
    </xdr:from>
    <xdr:to>
      <xdr:col>11</xdr:col>
      <xdr:colOff>453776</xdr:colOff>
      <xdr:row>16</xdr:row>
      <xdr:rowOff>26554</xdr:rowOff>
    </xdr:to>
    <xdr:sp macro="" textlink="">
      <xdr:nvSpPr>
        <xdr:cNvPr id="29" name="TextBox 28">
          <a:extLst>
            <a:ext uri="{FF2B5EF4-FFF2-40B4-BE49-F238E27FC236}">
              <a16:creationId xmlns:a16="http://schemas.microsoft.com/office/drawing/2014/main" id="{0C3E5023-B273-2258-E3D8-851555926C25}"/>
            </a:ext>
          </a:extLst>
        </xdr:cNvPr>
        <xdr:cNvSpPr txBox="1"/>
      </xdr:nvSpPr>
      <xdr:spPr>
        <a:xfrm>
          <a:off x="6310313" y="2884054"/>
          <a:ext cx="1477713"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chemeClr val="tx1">
                  <a:lumMod val="65000"/>
                  <a:lumOff val="35000"/>
                </a:schemeClr>
              </a:solidFill>
            </a:rPr>
            <a:t>FAT CONTENT</a:t>
          </a:r>
        </a:p>
      </xdr:txBody>
    </xdr:sp>
    <xdr:clientData/>
  </xdr:twoCellAnchor>
  <xdr:twoCellAnchor>
    <xdr:from>
      <xdr:col>13</xdr:col>
      <xdr:colOff>183243</xdr:colOff>
      <xdr:row>14</xdr:row>
      <xdr:rowOff>50882</xdr:rowOff>
    </xdr:from>
    <xdr:to>
      <xdr:col>13</xdr:col>
      <xdr:colOff>187569</xdr:colOff>
      <xdr:row>38</xdr:row>
      <xdr:rowOff>28250</xdr:rowOff>
    </xdr:to>
    <xdr:cxnSp macro="">
      <xdr:nvCxnSpPr>
        <xdr:cNvPr id="33" name="Straight Connector 32">
          <a:extLst>
            <a:ext uri="{FF2B5EF4-FFF2-40B4-BE49-F238E27FC236}">
              <a16:creationId xmlns:a16="http://schemas.microsoft.com/office/drawing/2014/main" id="{4395B3B7-4741-2921-75BB-F4948A75D4F6}"/>
            </a:ext>
          </a:extLst>
        </xdr:cNvPr>
        <xdr:cNvCxnSpPr/>
      </xdr:nvCxnSpPr>
      <xdr:spPr>
        <a:xfrm>
          <a:off x="8909957" y="2844882"/>
          <a:ext cx="4326" cy="4812439"/>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50030</xdr:colOff>
      <xdr:row>25</xdr:row>
      <xdr:rowOff>100059</xdr:rowOff>
    </xdr:from>
    <xdr:to>
      <xdr:col>13</xdr:col>
      <xdr:colOff>142394</xdr:colOff>
      <xdr:row>25</xdr:row>
      <xdr:rowOff>103909</xdr:rowOff>
    </xdr:to>
    <xdr:cxnSp macro="">
      <xdr:nvCxnSpPr>
        <xdr:cNvPr id="35" name="Straight Connector 34">
          <a:extLst>
            <a:ext uri="{FF2B5EF4-FFF2-40B4-BE49-F238E27FC236}">
              <a16:creationId xmlns:a16="http://schemas.microsoft.com/office/drawing/2014/main" id="{260701FA-0757-45F7-818B-7BC543D10F66}"/>
            </a:ext>
          </a:extLst>
        </xdr:cNvPr>
        <xdr:cNvCxnSpPr/>
      </xdr:nvCxnSpPr>
      <xdr:spPr>
        <a:xfrm flipH="1" flipV="1">
          <a:off x="6076757" y="5053059"/>
          <a:ext cx="2770910" cy="3850"/>
        </a:xfrm>
        <a:prstGeom prst="line">
          <a:avLst/>
        </a:prstGeom>
        <a:ln w="22225">
          <a:solidFill>
            <a:schemeClr val="bg1">
              <a:lumMod val="85000"/>
              <a:alpha val="98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82062</xdr:colOff>
      <xdr:row>26</xdr:row>
      <xdr:rowOff>160423</xdr:rowOff>
    </xdr:from>
    <xdr:to>
      <xdr:col>13</xdr:col>
      <xdr:colOff>105508</xdr:colOff>
      <xdr:row>37</xdr:row>
      <xdr:rowOff>187569</xdr:rowOff>
    </xdr:to>
    <xdr:graphicFrame macro="">
      <xdr:nvGraphicFramePr>
        <xdr:cNvPr id="45" name="Chart 44">
          <a:extLst>
            <a:ext uri="{FF2B5EF4-FFF2-40B4-BE49-F238E27FC236}">
              <a16:creationId xmlns:a16="http://schemas.microsoft.com/office/drawing/2014/main" id="{FF08E23C-FC1F-4ECD-9303-460FD3709B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316786</xdr:colOff>
      <xdr:row>15</xdr:row>
      <xdr:rowOff>111303</xdr:rowOff>
    </xdr:from>
    <xdr:to>
      <xdr:col>17</xdr:col>
      <xdr:colOff>445213</xdr:colOff>
      <xdr:row>37</xdr:row>
      <xdr:rowOff>171235</xdr:rowOff>
    </xdr:to>
    <xdr:graphicFrame macro="">
      <xdr:nvGraphicFramePr>
        <xdr:cNvPr id="11" name="Chart 10">
          <a:extLst>
            <a:ext uri="{FF2B5EF4-FFF2-40B4-BE49-F238E27FC236}">
              <a16:creationId xmlns:a16="http://schemas.microsoft.com/office/drawing/2014/main" id="{E63316EA-55A3-45A9-A6EF-6ACD82D317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291101</xdr:colOff>
      <xdr:row>14</xdr:row>
      <xdr:rowOff>47624</xdr:rowOff>
    </xdr:from>
    <xdr:to>
      <xdr:col>15</xdr:col>
      <xdr:colOff>85618</xdr:colOff>
      <xdr:row>16</xdr:row>
      <xdr:rowOff>29296</xdr:rowOff>
    </xdr:to>
    <xdr:sp macro="" textlink="">
      <xdr:nvSpPr>
        <xdr:cNvPr id="14" name="TextBox 13">
          <a:extLst>
            <a:ext uri="{FF2B5EF4-FFF2-40B4-BE49-F238E27FC236}">
              <a16:creationId xmlns:a16="http://schemas.microsoft.com/office/drawing/2014/main" id="{76C0213B-3FBB-4D36-99FA-DCCC2135253F}"/>
            </a:ext>
          </a:extLst>
        </xdr:cNvPr>
        <xdr:cNvSpPr txBox="1"/>
      </xdr:nvSpPr>
      <xdr:spPr>
        <a:xfrm>
          <a:off x="8958851" y="2881312"/>
          <a:ext cx="1128017" cy="3864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chemeClr val="tx1">
                  <a:lumMod val="65000"/>
                  <a:lumOff val="35000"/>
                </a:schemeClr>
              </a:solidFill>
            </a:rPr>
            <a:t>ITEM</a:t>
          </a:r>
          <a:r>
            <a:rPr lang="en-IN" sz="1300" baseline="0">
              <a:solidFill>
                <a:schemeClr val="tx1">
                  <a:lumMod val="65000"/>
                  <a:lumOff val="35000"/>
                </a:schemeClr>
              </a:solidFill>
            </a:rPr>
            <a:t> TYPE</a:t>
          </a:r>
          <a:endParaRPr lang="en-IN" sz="1300">
            <a:solidFill>
              <a:schemeClr val="tx1">
                <a:lumMod val="65000"/>
                <a:lumOff val="35000"/>
              </a:schemeClr>
            </a:solidFill>
          </a:endParaRPr>
        </a:p>
      </xdr:txBody>
    </xdr:sp>
    <xdr:clientData/>
  </xdr:twoCellAnchor>
  <xdr:twoCellAnchor>
    <xdr:from>
      <xdr:col>9</xdr:col>
      <xdr:colOff>68495</xdr:colOff>
      <xdr:row>25</xdr:row>
      <xdr:rowOff>91688</xdr:rowOff>
    </xdr:from>
    <xdr:to>
      <xdr:col>11</xdr:col>
      <xdr:colOff>51372</xdr:colOff>
      <xdr:row>27</xdr:row>
      <xdr:rowOff>73360</xdr:rowOff>
    </xdr:to>
    <xdr:sp macro="" textlink="">
      <xdr:nvSpPr>
        <xdr:cNvPr id="16" name="TextBox 15">
          <a:extLst>
            <a:ext uri="{FF2B5EF4-FFF2-40B4-BE49-F238E27FC236}">
              <a16:creationId xmlns:a16="http://schemas.microsoft.com/office/drawing/2014/main" id="{82B98757-897B-4CDF-9197-DB0AFCFE7F8C}"/>
            </a:ext>
          </a:extLst>
        </xdr:cNvPr>
        <xdr:cNvSpPr txBox="1"/>
      </xdr:nvSpPr>
      <xdr:spPr>
        <a:xfrm>
          <a:off x="6114363" y="5144951"/>
          <a:ext cx="1326404" cy="382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chemeClr val="tx1">
                  <a:lumMod val="65000"/>
                  <a:lumOff val="35000"/>
                </a:schemeClr>
              </a:solidFill>
            </a:rPr>
            <a:t>FAT BY OUTLET</a:t>
          </a:r>
        </a:p>
      </xdr:txBody>
    </xdr:sp>
    <xdr:clientData/>
  </xdr:twoCellAnchor>
  <xdr:twoCellAnchor>
    <xdr:from>
      <xdr:col>17</xdr:col>
      <xdr:colOff>642937</xdr:colOff>
      <xdr:row>1</xdr:row>
      <xdr:rowOff>0</xdr:rowOff>
    </xdr:from>
    <xdr:to>
      <xdr:col>26</xdr:col>
      <xdr:colOff>410308</xdr:colOff>
      <xdr:row>38</xdr:row>
      <xdr:rowOff>178593</xdr:rowOff>
    </xdr:to>
    <xdr:sp macro="" textlink="">
      <xdr:nvSpPr>
        <xdr:cNvPr id="30" name="Rectangle: Rounded Corners 29">
          <a:extLst>
            <a:ext uri="{FF2B5EF4-FFF2-40B4-BE49-F238E27FC236}">
              <a16:creationId xmlns:a16="http://schemas.microsoft.com/office/drawing/2014/main" id="{545E4AFF-863B-498A-BC26-773525E1F459}"/>
            </a:ext>
          </a:extLst>
        </xdr:cNvPr>
        <xdr:cNvSpPr/>
      </xdr:nvSpPr>
      <xdr:spPr>
        <a:xfrm>
          <a:off x="12095024" y="198783"/>
          <a:ext cx="5830241" cy="7577723"/>
        </a:xfrm>
        <a:prstGeom prst="roundRect">
          <a:avLst>
            <a:gd name="adj" fmla="val 671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18</xdr:col>
      <xdr:colOff>285749</xdr:colOff>
      <xdr:row>1</xdr:row>
      <xdr:rowOff>35718</xdr:rowOff>
    </xdr:from>
    <xdr:to>
      <xdr:col>21</xdr:col>
      <xdr:colOff>214312</xdr:colOff>
      <xdr:row>3</xdr:row>
      <xdr:rowOff>17389</xdr:rowOff>
    </xdr:to>
    <xdr:sp macro="" textlink="">
      <xdr:nvSpPr>
        <xdr:cNvPr id="31" name="TextBox 30">
          <a:extLst>
            <a:ext uri="{FF2B5EF4-FFF2-40B4-BE49-F238E27FC236}">
              <a16:creationId xmlns:a16="http://schemas.microsoft.com/office/drawing/2014/main" id="{B3B36715-6133-43A7-8878-0F554E9D34A7}"/>
            </a:ext>
          </a:extLst>
        </xdr:cNvPr>
        <xdr:cNvSpPr txBox="1"/>
      </xdr:nvSpPr>
      <xdr:spPr>
        <a:xfrm>
          <a:off x="12287249" y="238124"/>
          <a:ext cx="1928813" cy="3864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chemeClr val="tx1">
                  <a:lumMod val="65000"/>
                  <a:lumOff val="35000"/>
                </a:schemeClr>
              </a:solidFill>
            </a:rPr>
            <a:t>OUTLET</a:t>
          </a:r>
          <a:r>
            <a:rPr lang="en-IN" sz="1300" baseline="0">
              <a:solidFill>
                <a:schemeClr val="tx1">
                  <a:lumMod val="65000"/>
                  <a:lumOff val="35000"/>
                </a:schemeClr>
              </a:solidFill>
            </a:rPr>
            <a:t> ESTABLISHMENT</a:t>
          </a:r>
          <a:endParaRPr lang="en-IN" sz="1300">
            <a:solidFill>
              <a:schemeClr val="tx1">
                <a:lumMod val="65000"/>
                <a:lumOff val="35000"/>
              </a:schemeClr>
            </a:solidFill>
          </a:endParaRPr>
        </a:p>
      </xdr:txBody>
    </xdr:sp>
    <xdr:clientData/>
  </xdr:twoCellAnchor>
  <xdr:twoCellAnchor>
    <xdr:from>
      <xdr:col>18</xdr:col>
      <xdr:colOff>261937</xdr:colOff>
      <xdr:row>2</xdr:row>
      <xdr:rowOff>154781</xdr:rowOff>
    </xdr:from>
    <xdr:to>
      <xdr:col>26</xdr:col>
      <xdr:colOff>333374</xdr:colOff>
      <xdr:row>13</xdr:row>
      <xdr:rowOff>93281</xdr:rowOff>
    </xdr:to>
    <xdr:graphicFrame macro="">
      <xdr:nvGraphicFramePr>
        <xdr:cNvPr id="32" name="Chart 31">
          <a:extLst>
            <a:ext uri="{FF2B5EF4-FFF2-40B4-BE49-F238E27FC236}">
              <a16:creationId xmlns:a16="http://schemas.microsoft.com/office/drawing/2014/main" id="{FF237493-3E4A-49D5-AC6F-20ED7A205A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90870</xdr:colOff>
      <xdr:row>13</xdr:row>
      <xdr:rowOff>119063</xdr:rowOff>
    </xdr:from>
    <xdr:to>
      <xdr:col>26</xdr:col>
      <xdr:colOff>369094</xdr:colOff>
      <xdr:row>13</xdr:row>
      <xdr:rowOff>139675</xdr:rowOff>
    </xdr:to>
    <xdr:cxnSp macro="">
      <xdr:nvCxnSpPr>
        <xdr:cNvPr id="34" name="Straight Connector 33">
          <a:extLst>
            <a:ext uri="{FF2B5EF4-FFF2-40B4-BE49-F238E27FC236}">
              <a16:creationId xmlns:a16="http://schemas.microsoft.com/office/drawing/2014/main" id="{8C75C0A4-9E25-4DF7-A987-14B8C80C6C2F}"/>
            </a:ext>
          </a:extLst>
        </xdr:cNvPr>
        <xdr:cNvCxnSpPr/>
      </xdr:nvCxnSpPr>
      <xdr:spPr>
        <a:xfrm flipV="1">
          <a:off x="12092370" y="2750344"/>
          <a:ext cx="5612224" cy="20612"/>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190501</xdr:colOff>
      <xdr:row>14</xdr:row>
      <xdr:rowOff>9914</xdr:rowOff>
    </xdr:from>
    <xdr:to>
      <xdr:col>22</xdr:col>
      <xdr:colOff>221226</xdr:colOff>
      <xdr:row>25</xdr:row>
      <xdr:rowOff>57355</xdr:rowOff>
    </xdr:to>
    <xdr:cxnSp macro="">
      <xdr:nvCxnSpPr>
        <xdr:cNvPr id="37" name="Straight Connector 36">
          <a:extLst>
            <a:ext uri="{FF2B5EF4-FFF2-40B4-BE49-F238E27FC236}">
              <a16:creationId xmlns:a16="http://schemas.microsoft.com/office/drawing/2014/main" id="{2AC6F7F6-6F9F-4C79-A01E-AE89F8EC02EF}"/>
            </a:ext>
          </a:extLst>
        </xdr:cNvPr>
        <xdr:cNvCxnSpPr/>
      </xdr:nvCxnSpPr>
      <xdr:spPr>
        <a:xfrm>
          <a:off x="14971662" y="2762946"/>
          <a:ext cx="30725" cy="2259699"/>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646908</xdr:colOff>
      <xdr:row>14</xdr:row>
      <xdr:rowOff>47625</xdr:rowOff>
    </xdr:from>
    <xdr:to>
      <xdr:col>19</xdr:col>
      <xdr:colOff>376904</xdr:colOff>
      <xdr:row>15</xdr:row>
      <xdr:rowOff>131098</xdr:rowOff>
    </xdr:to>
    <xdr:sp macro="" textlink="">
      <xdr:nvSpPr>
        <xdr:cNvPr id="38" name="TextBox 37">
          <a:extLst>
            <a:ext uri="{FF2B5EF4-FFF2-40B4-BE49-F238E27FC236}">
              <a16:creationId xmlns:a16="http://schemas.microsoft.com/office/drawing/2014/main" id="{D7CB0FC2-1D29-4EBA-B292-731433FE6065}"/>
            </a:ext>
          </a:extLst>
        </xdr:cNvPr>
        <xdr:cNvSpPr txBox="1"/>
      </xdr:nvSpPr>
      <xdr:spPr>
        <a:xfrm>
          <a:off x="12068714" y="2800657"/>
          <a:ext cx="1073738" cy="280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chemeClr val="tx1">
                  <a:lumMod val="65000"/>
                  <a:lumOff val="35000"/>
                </a:schemeClr>
              </a:solidFill>
            </a:rPr>
            <a:t>OUTLET SIZE</a:t>
          </a:r>
        </a:p>
      </xdr:txBody>
    </xdr:sp>
    <xdr:clientData/>
  </xdr:twoCellAnchor>
  <xdr:twoCellAnchor>
    <xdr:from>
      <xdr:col>17</xdr:col>
      <xdr:colOff>646908</xdr:colOff>
      <xdr:row>25</xdr:row>
      <xdr:rowOff>147484</xdr:rowOff>
    </xdr:from>
    <xdr:to>
      <xdr:col>19</xdr:col>
      <xdr:colOff>409678</xdr:colOff>
      <xdr:row>27</xdr:row>
      <xdr:rowOff>65548</xdr:rowOff>
    </xdr:to>
    <xdr:sp macro="" textlink="">
      <xdr:nvSpPr>
        <xdr:cNvPr id="39" name="TextBox 38">
          <a:extLst>
            <a:ext uri="{FF2B5EF4-FFF2-40B4-BE49-F238E27FC236}">
              <a16:creationId xmlns:a16="http://schemas.microsoft.com/office/drawing/2014/main" id="{7716FA88-F2AB-4D38-9450-A9739BFE7961}"/>
            </a:ext>
          </a:extLst>
        </xdr:cNvPr>
        <xdr:cNvSpPr txBox="1"/>
      </xdr:nvSpPr>
      <xdr:spPr>
        <a:xfrm>
          <a:off x="12068714" y="5112774"/>
          <a:ext cx="1106512" cy="3113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chemeClr val="tx1">
                  <a:lumMod val="65000"/>
                  <a:lumOff val="35000"/>
                </a:schemeClr>
              </a:solidFill>
            </a:rPr>
            <a:t>OUTLET</a:t>
          </a:r>
          <a:r>
            <a:rPr lang="en-IN" sz="1300" baseline="0">
              <a:solidFill>
                <a:schemeClr val="tx1">
                  <a:lumMod val="65000"/>
                  <a:lumOff val="35000"/>
                </a:schemeClr>
              </a:solidFill>
            </a:rPr>
            <a:t> TYPE</a:t>
          </a:r>
          <a:endParaRPr lang="en-IN" sz="1300">
            <a:solidFill>
              <a:schemeClr val="tx1">
                <a:lumMod val="65000"/>
                <a:lumOff val="35000"/>
              </a:schemeClr>
            </a:solidFill>
          </a:endParaRPr>
        </a:p>
      </xdr:txBody>
    </xdr:sp>
    <xdr:clientData/>
  </xdr:twoCellAnchor>
  <xdr:twoCellAnchor>
    <xdr:from>
      <xdr:col>18</xdr:col>
      <xdr:colOff>39943</xdr:colOff>
      <xdr:row>15</xdr:row>
      <xdr:rowOff>115483</xdr:rowOff>
    </xdr:from>
    <xdr:to>
      <xdr:col>22</xdr:col>
      <xdr:colOff>57355</xdr:colOff>
      <xdr:row>25</xdr:row>
      <xdr:rowOff>33070</xdr:rowOff>
    </xdr:to>
    <xdr:graphicFrame macro="">
      <xdr:nvGraphicFramePr>
        <xdr:cNvPr id="40" name="Chart 39">
          <a:extLst>
            <a:ext uri="{FF2B5EF4-FFF2-40B4-BE49-F238E27FC236}">
              <a16:creationId xmlns:a16="http://schemas.microsoft.com/office/drawing/2014/main" id="{12AC0114-AD31-4F77-A5A8-AB2B2C4A44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663678</xdr:colOff>
      <xdr:row>25</xdr:row>
      <xdr:rowOff>98323</xdr:rowOff>
    </xdr:from>
    <xdr:to>
      <xdr:col>26</xdr:col>
      <xdr:colOff>368710</xdr:colOff>
      <xdr:row>25</xdr:row>
      <xdr:rowOff>114709</xdr:rowOff>
    </xdr:to>
    <xdr:cxnSp macro="">
      <xdr:nvCxnSpPr>
        <xdr:cNvPr id="41" name="Straight Connector 40">
          <a:extLst>
            <a:ext uri="{FF2B5EF4-FFF2-40B4-BE49-F238E27FC236}">
              <a16:creationId xmlns:a16="http://schemas.microsoft.com/office/drawing/2014/main" id="{D90F1FD5-934E-4805-A2EB-D66EAB34BA4D}"/>
            </a:ext>
          </a:extLst>
        </xdr:cNvPr>
        <xdr:cNvCxnSpPr/>
      </xdr:nvCxnSpPr>
      <xdr:spPr>
        <a:xfrm flipH="1">
          <a:off x="12085484" y="5063613"/>
          <a:ext cx="5751871" cy="16386"/>
        </a:xfrm>
        <a:prstGeom prst="line">
          <a:avLst/>
        </a:prstGeom>
        <a:ln w="22225">
          <a:solidFill>
            <a:schemeClr val="bg1">
              <a:lumMod val="85000"/>
              <a:alpha val="98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360516</xdr:colOff>
      <xdr:row>15</xdr:row>
      <xdr:rowOff>81936</xdr:rowOff>
    </xdr:from>
    <xdr:to>
      <xdr:col>26</xdr:col>
      <xdr:colOff>344130</xdr:colOff>
      <xdr:row>25</xdr:row>
      <xdr:rowOff>13647</xdr:rowOff>
    </xdr:to>
    <mc:AlternateContent xmlns:mc="http://schemas.openxmlformats.org/markup-compatibility/2006">
      <mc:Choice xmlns:cx2="http://schemas.microsoft.com/office/drawing/2015/10/21/chartex" Requires="cx2">
        <xdr:graphicFrame macro="">
          <xdr:nvGraphicFramePr>
            <xdr:cNvPr id="36" name="Chart 35">
              <a:extLst>
                <a:ext uri="{FF2B5EF4-FFF2-40B4-BE49-F238E27FC236}">
                  <a16:creationId xmlns:a16="http://schemas.microsoft.com/office/drawing/2014/main" id="{E6158F78-8D22-4FEE-BFF2-B441900582D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5112836" y="3053736"/>
              <a:ext cx="2665854" cy="195863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237613</xdr:colOff>
      <xdr:row>13</xdr:row>
      <xdr:rowOff>163871</xdr:rowOff>
    </xdr:from>
    <xdr:to>
      <xdr:col>24</xdr:col>
      <xdr:colOff>376903</xdr:colOff>
      <xdr:row>15</xdr:row>
      <xdr:rowOff>50699</xdr:rowOff>
    </xdr:to>
    <xdr:sp macro="" textlink="">
      <xdr:nvSpPr>
        <xdr:cNvPr id="42" name="TextBox 41">
          <a:extLst>
            <a:ext uri="{FF2B5EF4-FFF2-40B4-BE49-F238E27FC236}">
              <a16:creationId xmlns:a16="http://schemas.microsoft.com/office/drawing/2014/main" id="{B47DC97A-4713-41BF-A5E0-90A81B3492F9}"/>
            </a:ext>
          </a:extLst>
        </xdr:cNvPr>
        <xdr:cNvSpPr txBox="1"/>
      </xdr:nvSpPr>
      <xdr:spPr>
        <a:xfrm>
          <a:off x="15018774" y="2720258"/>
          <a:ext cx="1483032" cy="280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chemeClr val="tx1">
                  <a:lumMod val="65000"/>
                  <a:lumOff val="35000"/>
                </a:schemeClr>
              </a:solidFill>
            </a:rPr>
            <a:t>OUTLET LOCATION</a:t>
          </a:r>
        </a:p>
      </xdr:txBody>
    </xdr:sp>
    <xdr:clientData/>
  </xdr:twoCellAnchor>
  <xdr:twoCellAnchor>
    <xdr:from>
      <xdr:col>18</xdr:col>
      <xdr:colOff>6768</xdr:colOff>
      <xdr:row>27</xdr:row>
      <xdr:rowOff>4696</xdr:rowOff>
    </xdr:from>
    <xdr:to>
      <xdr:col>21</xdr:col>
      <xdr:colOff>347243</xdr:colOff>
      <xdr:row>38</xdr:row>
      <xdr:rowOff>45154</xdr:rowOff>
    </xdr:to>
    <xdr:graphicFrame macro="">
      <xdr:nvGraphicFramePr>
        <xdr:cNvPr id="43" name="Chart 42">
          <a:extLst>
            <a:ext uri="{FF2B5EF4-FFF2-40B4-BE49-F238E27FC236}">
              <a16:creationId xmlns:a16="http://schemas.microsoft.com/office/drawing/2014/main" id="{A1263E71-F1D9-4C32-88A3-0B75A7F640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21</xdr:col>
      <xdr:colOff>342346</xdr:colOff>
      <xdr:row>27</xdr:row>
      <xdr:rowOff>4696</xdr:rowOff>
    </xdr:from>
    <xdr:to>
      <xdr:col>23</xdr:col>
      <xdr:colOff>576470</xdr:colOff>
      <xdr:row>38</xdr:row>
      <xdr:rowOff>45154</xdr:rowOff>
    </xdr:to>
    <xdr:graphicFrame macro="">
      <xdr:nvGraphicFramePr>
        <xdr:cNvPr id="44" name="Chart 43">
          <a:extLst>
            <a:ext uri="{FF2B5EF4-FFF2-40B4-BE49-F238E27FC236}">
              <a16:creationId xmlns:a16="http://schemas.microsoft.com/office/drawing/2014/main" id="{7B5CFB76-18C1-446D-B7C4-948A5DF98C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21</xdr:col>
      <xdr:colOff>335280</xdr:colOff>
      <xdr:row>37</xdr:row>
      <xdr:rowOff>50272</xdr:rowOff>
    </xdr:from>
    <xdr:to>
      <xdr:col>23</xdr:col>
      <xdr:colOff>280416</xdr:colOff>
      <xdr:row>38</xdr:row>
      <xdr:rowOff>169504</xdr:rowOff>
    </xdr:to>
    <xdr:sp macro="" textlink="">
      <xdr:nvSpPr>
        <xdr:cNvPr id="46" name="TextBox 45">
          <a:extLst>
            <a:ext uri="{FF2B5EF4-FFF2-40B4-BE49-F238E27FC236}">
              <a16:creationId xmlns:a16="http://schemas.microsoft.com/office/drawing/2014/main" id="{8D9C6ADE-8583-4418-9F45-6F7D099A6008}"/>
            </a:ext>
          </a:extLst>
        </xdr:cNvPr>
        <xdr:cNvSpPr txBox="1"/>
      </xdr:nvSpPr>
      <xdr:spPr>
        <a:xfrm>
          <a:off x="14466916" y="7422869"/>
          <a:ext cx="1291006" cy="317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chemeClr val="tx1">
                  <a:lumMod val="65000"/>
                  <a:lumOff val="35000"/>
                </a:schemeClr>
              </a:solidFill>
            </a:rPr>
            <a:t>AVERAGE</a:t>
          </a:r>
          <a:r>
            <a:rPr lang="en-IN" sz="1300" baseline="0">
              <a:solidFill>
                <a:schemeClr val="tx1">
                  <a:lumMod val="65000"/>
                  <a:lumOff val="35000"/>
                </a:schemeClr>
              </a:solidFill>
            </a:rPr>
            <a:t> SALES</a:t>
          </a:r>
          <a:endParaRPr lang="en-IN" sz="1300">
            <a:solidFill>
              <a:schemeClr val="tx1">
                <a:lumMod val="65000"/>
                <a:lumOff val="35000"/>
              </a:schemeClr>
            </a:solidFill>
          </a:endParaRPr>
        </a:p>
      </xdr:txBody>
    </xdr:sp>
    <xdr:clientData/>
  </xdr:twoCellAnchor>
  <xdr:twoCellAnchor>
    <xdr:from>
      <xdr:col>19</xdr:col>
      <xdr:colOff>24384</xdr:colOff>
      <xdr:row>37</xdr:row>
      <xdr:rowOff>50272</xdr:rowOff>
    </xdr:from>
    <xdr:to>
      <xdr:col>20</xdr:col>
      <xdr:colOff>457714</xdr:colOff>
      <xdr:row>38</xdr:row>
      <xdr:rowOff>169504</xdr:rowOff>
    </xdr:to>
    <xdr:sp macro="" textlink="">
      <xdr:nvSpPr>
        <xdr:cNvPr id="47" name="TextBox 46">
          <a:extLst>
            <a:ext uri="{FF2B5EF4-FFF2-40B4-BE49-F238E27FC236}">
              <a16:creationId xmlns:a16="http://schemas.microsoft.com/office/drawing/2014/main" id="{2B6D8231-619C-494F-A60A-347A92D8B19A}"/>
            </a:ext>
          </a:extLst>
        </xdr:cNvPr>
        <xdr:cNvSpPr txBox="1"/>
      </xdr:nvSpPr>
      <xdr:spPr>
        <a:xfrm>
          <a:off x="12810150" y="7422869"/>
          <a:ext cx="1106265" cy="317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chemeClr val="tx1">
                  <a:lumMod val="65000"/>
                  <a:lumOff val="35000"/>
                </a:schemeClr>
              </a:solidFill>
            </a:rPr>
            <a:t>TOTAL SALES</a:t>
          </a:r>
        </a:p>
      </xdr:txBody>
    </xdr:sp>
    <xdr:clientData/>
  </xdr:twoCellAnchor>
  <xdr:twoCellAnchor>
    <xdr:from>
      <xdr:col>23</xdr:col>
      <xdr:colOff>524494</xdr:colOff>
      <xdr:row>27</xdr:row>
      <xdr:rowOff>4696</xdr:rowOff>
    </xdr:from>
    <xdr:to>
      <xdr:col>26</xdr:col>
      <xdr:colOff>366156</xdr:colOff>
      <xdr:row>38</xdr:row>
      <xdr:rowOff>45154</xdr:rowOff>
    </xdr:to>
    <xdr:graphicFrame macro="">
      <xdr:nvGraphicFramePr>
        <xdr:cNvPr id="48" name="Chart 47">
          <a:extLst>
            <a:ext uri="{FF2B5EF4-FFF2-40B4-BE49-F238E27FC236}">
              <a16:creationId xmlns:a16="http://schemas.microsoft.com/office/drawing/2014/main" id="{6326769D-22FD-4B55-8B7E-D040B7256C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23</xdr:col>
      <xdr:colOff>583869</xdr:colOff>
      <xdr:row>37</xdr:row>
      <xdr:rowOff>50272</xdr:rowOff>
    </xdr:from>
    <xdr:to>
      <xdr:col>26</xdr:col>
      <xdr:colOff>98960</xdr:colOff>
      <xdr:row>38</xdr:row>
      <xdr:rowOff>169504</xdr:rowOff>
    </xdr:to>
    <xdr:sp macro="" textlink="">
      <xdr:nvSpPr>
        <xdr:cNvPr id="49" name="TextBox 48">
          <a:extLst>
            <a:ext uri="{FF2B5EF4-FFF2-40B4-BE49-F238E27FC236}">
              <a16:creationId xmlns:a16="http://schemas.microsoft.com/office/drawing/2014/main" id="{D08046D6-4B81-4B5E-943E-E4EC58BCEF59}"/>
            </a:ext>
          </a:extLst>
        </xdr:cNvPr>
        <xdr:cNvSpPr txBox="1"/>
      </xdr:nvSpPr>
      <xdr:spPr>
        <a:xfrm>
          <a:off x="16061375" y="7422869"/>
          <a:ext cx="1533897" cy="317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chemeClr val="tx1">
                  <a:lumMod val="65000"/>
                  <a:lumOff val="35000"/>
                </a:schemeClr>
              </a:solidFill>
            </a:rPr>
            <a:t>NUMBER</a:t>
          </a:r>
          <a:r>
            <a:rPr lang="en-IN" sz="1300" baseline="0">
              <a:solidFill>
                <a:schemeClr val="tx1">
                  <a:lumMod val="65000"/>
                  <a:lumOff val="35000"/>
                </a:schemeClr>
              </a:solidFill>
            </a:rPr>
            <a:t> OF ITEMS</a:t>
          </a:r>
          <a:endParaRPr lang="en-IN" sz="1300">
            <a:solidFill>
              <a:schemeClr val="tx1">
                <a:lumMod val="65000"/>
                <a:lumOff val="35000"/>
              </a:schemeClr>
            </a:solidFill>
          </a:endParaRPr>
        </a:p>
      </xdr:txBody>
    </xdr:sp>
    <xdr:clientData/>
  </xdr:twoCellAnchor>
  <xdr:twoCellAnchor>
    <xdr:from>
      <xdr:col>6</xdr:col>
      <xdr:colOff>270472</xdr:colOff>
      <xdr:row>6</xdr:row>
      <xdr:rowOff>50132</xdr:rowOff>
    </xdr:from>
    <xdr:to>
      <xdr:col>8</xdr:col>
      <xdr:colOff>200860</xdr:colOff>
      <xdr:row>7</xdr:row>
      <xdr:rowOff>159981</xdr:rowOff>
    </xdr:to>
    <xdr:sp macro="" textlink="">
      <xdr:nvSpPr>
        <xdr:cNvPr id="50" name="TextBox 49">
          <a:extLst>
            <a:ext uri="{FF2B5EF4-FFF2-40B4-BE49-F238E27FC236}">
              <a16:creationId xmlns:a16="http://schemas.microsoft.com/office/drawing/2014/main" id="{77FE52CF-03B1-40D0-BF18-D68DE4C68BDD}"/>
            </a:ext>
          </a:extLst>
        </xdr:cNvPr>
        <xdr:cNvSpPr txBox="1"/>
      </xdr:nvSpPr>
      <xdr:spPr>
        <a:xfrm>
          <a:off x="4308082" y="1237664"/>
          <a:ext cx="1276259" cy="3077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Aptos display" panose="020B0004020202020204" pitchFamily="34" charset="0"/>
              <a:ea typeface="Segoe UI Black" panose="020B0A02040204020203" pitchFamily="34" charset="0"/>
              <a:cs typeface="Segoe UI Semibold" panose="020B0702040204020203" pitchFamily="34" charset="0"/>
            </a:rPr>
            <a:t>FILTER PANEL</a:t>
          </a:r>
        </a:p>
      </xdr:txBody>
    </xdr:sp>
    <xdr:clientData/>
  </xdr:twoCellAnchor>
  <xdr:twoCellAnchor editAs="oneCell">
    <xdr:from>
      <xdr:col>5</xdr:col>
      <xdr:colOff>601579</xdr:colOff>
      <xdr:row>5</xdr:row>
      <xdr:rowOff>148278</xdr:rowOff>
    </xdr:from>
    <xdr:to>
      <xdr:col>6</xdr:col>
      <xdr:colOff>416943</xdr:colOff>
      <xdr:row>8</xdr:row>
      <xdr:rowOff>41052</xdr:rowOff>
    </xdr:to>
    <xdr:pic>
      <xdr:nvPicPr>
        <xdr:cNvPr id="52" name="Picture 51" descr="Filter Icon Png #244467 - Free Icons Library">
          <a:extLst>
            <a:ext uri="{FF2B5EF4-FFF2-40B4-BE49-F238E27FC236}">
              <a16:creationId xmlns:a16="http://schemas.microsoft.com/office/drawing/2014/main" id="{1B4C5D34-02DA-84B9-7C35-07CBD5DD89C4}"/>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3966254" y="1137888"/>
          <a:ext cx="488299" cy="4865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511298</xdr:colOff>
      <xdr:row>14</xdr:row>
      <xdr:rowOff>98961</xdr:rowOff>
    </xdr:from>
    <xdr:to>
      <xdr:col>8</xdr:col>
      <xdr:colOff>371692</xdr:colOff>
      <xdr:row>20</xdr:row>
      <xdr:rowOff>136657</xdr:rowOff>
    </xdr:to>
    <mc:AlternateContent xmlns:mc="http://schemas.openxmlformats.org/markup-compatibility/2006" xmlns:a14="http://schemas.microsoft.com/office/drawing/2010/main">
      <mc:Choice Requires="a14">
        <xdr:graphicFrame macro="">
          <xdr:nvGraphicFramePr>
            <xdr:cNvPr id="54" name="Outlet Location Type 1">
              <a:extLst>
                <a:ext uri="{FF2B5EF4-FFF2-40B4-BE49-F238E27FC236}">
                  <a16:creationId xmlns:a16="http://schemas.microsoft.com/office/drawing/2014/main" id="{82763F6A-E89A-4549-B59A-34C810E08E35}"/>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3876798" y="2943761"/>
              <a:ext cx="1879694" cy="12949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511298</xdr:colOff>
      <xdr:row>20</xdr:row>
      <xdr:rowOff>178129</xdr:rowOff>
    </xdr:from>
    <xdr:to>
      <xdr:col>8</xdr:col>
      <xdr:colOff>371692</xdr:colOff>
      <xdr:row>35</xdr:row>
      <xdr:rowOff>144920</xdr:rowOff>
    </xdr:to>
    <mc:AlternateContent xmlns:mc="http://schemas.openxmlformats.org/markup-compatibility/2006" xmlns:a14="http://schemas.microsoft.com/office/drawing/2010/main">
      <mc:Choice Requires="a14">
        <xdr:graphicFrame macro="">
          <xdr:nvGraphicFramePr>
            <xdr:cNvPr id="55" name="Item Type 1">
              <a:extLst>
                <a:ext uri="{FF2B5EF4-FFF2-40B4-BE49-F238E27FC236}">
                  <a16:creationId xmlns:a16="http://schemas.microsoft.com/office/drawing/2014/main" id="{A561D5C5-A359-4F55-BB45-B12BBDC6CB2B}"/>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3876798" y="4280229"/>
              <a:ext cx="1879694" cy="30147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314126</xdr:colOff>
      <xdr:row>36</xdr:row>
      <xdr:rowOff>10442</xdr:rowOff>
    </xdr:from>
    <xdr:to>
      <xdr:col>8</xdr:col>
      <xdr:colOff>182496</xdr:colOff>
      <xdr:row>38</xdr:row>
      <xdr:rowOff>155904</xdr:rowOff>
    </xdr:to>
    <xdr:pic>
      <xdr:nvPicPr>
        <xdr:cNvPr id="57" name="Picture 56">
          <a:hlinkClick xmlns:r="http://schemas.openxmlformats.org/officeDocument/2006/relationships" r:id="rId15"/>
          <a:extLst>
            <a:ext uri="{FF2B5EF4-FFF2-40B4-BE49-F238E27FC236}">
              <a16:creationId xmlns:a16="http://schemas.microsoft.com/office/drawing/2014/main" id="{4E413710-80BE-21F0-C1EB-9F475395BCF3}"/>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4993647" y="7125559"/>
          <a:ext cx="536874" cy="538149"/>
        </a:xfrm>
        <a:prstGeom prst="rect">
          <a:avLst/>
        </a:prstGeom>
      </xdr:spPr>
    </xdr:pic>
    <xdr:clientData/>
  </xdr:twoCellAnchor>
  <xdr:twoCellAnchor editAs="oneCell">
    <xdr:from>
      <xdr:col>6</xdr:col>
      <xdr:colOff>2295</xdr:colOff>
      <xdr:row>36</xdr:row>
      <xdr:rowOff>38640</xdr:rowOff>
    </xdr:from>
    <xdr:to>
      <xdr:col>6</xdr:col>
      <xdr:colOff>482772</xdr:colOff>
      <xdr:row>38</xdr:row>
      <xdr:rowOff>127705</xdr:rowOff>
    </xdr:to>
    <xdr:pic>
      <xdr:nvPicPr>
        <xdr:cNvPr id="59" name="Picture 58">
          <a:hlinkClick xmlns:r="http://schemas.openxmlformats.org/officeDocument/2006/relationships" r:id="rId17"/>
          <a:extLst>
            <a:ext uri="{FF2B5EF4-FFF2-40B4-BE49-F238E27FC236}">
              <a16:creationId xmlns:a16="http://schemas.microsoft.com/office/drawing/2014/main" id="{C126FD3F-B080-D759-041E-838D380CE5F1}"/>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flipH="1">
          <a:off x="4013313" y="7153757"/>
          <a:ext cx="480477" cy="481752"/>
        </a:xfrm>
        <a:prstGeom prst="rect">
          <a:avLst/>
        </a:prstGeom>
      </xdr:spPr>
    </xdr:pic>
    <xdr:clientData/>
  </xdr:twoCellAnchor>
  <xdr:twoCellAnchor editAs="oneCell">
    <xdr:from>
      <xdr:col>6</xdr:col>
      <xdr:colOff>187931</xdr:colOff>
      <xdr:row>2</xdr:row>
      <xdr:rowOff>180813</xdr:rowOff>
    </xdr:from>
    <xdr:to>
      <xdr:col>8</xdr:col>
      <xdr:colOff>77491</xdr:colOff>
      <xdr:row>5</xdr:row>
      <xdr:rowOff>5283</xdr:rowOff>
    </xdr:to>
    <xdr:pic>
      <xdr:nvPicPr>
        <xdr:cNvPr id="58" name="Picture 57">
          <a:extLst>
            <a:ext uri="{FF2B5EF4-FFF2-40B4-BE49-F238E27FC236}">
              <a16:creationId xmlns:a16="http://schemas.microsoft.com/office/drawing/2014/main" id="{34EC4189-E4B8-DBE0-F69A-D390D1DA4238}"/>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4217490" y="568271"/>
          <a:ext cx="1232747" cy="40565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pare" refreshedDate="45956.782411111111" createdVersion="8" refreshedVersion="8" minRefreshableVersion="3" recordCount="8523" xr:uid="{0B898CAB-AC37-40E3-A540-F8433331A1EA}">
  <cacheSource type="worksheet">
    <worksheetSource name="Table1"/>
  </cacheSource>
  <cacheFields count="13">
    <cacheField name="Item Fat Content" numFmtId="0">
      <sharedItems count="2">
        <s v="Regular"/>
        <s v="Low Fat"/>
      </sharedItems>
    </cacheField>
    <cacheField name="Serial number"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2777235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A1A219-1BBE-4D8F-8D05-9A9532160275}"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69:B72" firstHeaderRow="1" firstDataRow="1" firstDataCol="1"/>
  <pivotFields count="13">
    <pivotField showAll="0"/>
    <pivotField showAll="0"/>
    <pivotField showAll="0"/>
    <pivotField showAll="0"/>
    <pivotField showAll="0">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v="2"/>
    </i>
    <i>
      <x v="1"/>
    </i>
    <i>
      <x/>
    </i>
  </rowItems>
  <colItems count="1">
    <i/>
  </colItems>
  <dataFields count="1">
    <dataField name="Sum of Sales" fld="11" baseField="4" baseItem="1" numFmtId="168"/>
  </dataFields>
  <formats count="13">
    <format dxfId="12">
      <pivotArea type="all" dataOnly="0" outline="0" fieldPosition="0"/>
    </format>
    <format dxfId="11">
      <pivotArea outline="0" collapsedLevelsAreSubtotals="1" fieldPosition="0"/>
    </format>
    <format dxfId="10">
      <pivotArea dataOnly="0" labelOnly="1" outline="0" fieldPosition="0">
        <references count="1">
          <reference field="4294967294" count="1">
            <x v="0"/>
          </reference>
        </references>
      </pivotArea>
    </format>
    <format dxfId="9">
      <pivotArea outline="0" fieldPosition="0">
        <references count="1">
          <reference field="4294967294" count="1">
            <x v="0"/>
          </reference>
        </references>
      </pivotArea>
    </format>
    <format dxfId="8">
      <pivotArea type="all" dataOnly="0" outline="0" fieldPosition="0"/>
    </format>
    <format dxfId="7">
      <pivotArea outline="0" collapsedLevelsAreSubtotals="1" fieldPosition="0"/>
    </format>
    <format dxfId="6">
      <pivotArea field="4" type="button" dataOnly="0" labelOnly="1" outline="0"/>
    </format>
    <format dxfId="5">
      <pivotArea dataOnly="0" labelOnly="1" outline="0" axis="axisValues" fieldPosition="0"/>
    </format>
    <format dxfId="4">
      <pivotArea type="all" dataOnly="0" outline="0" fieldPosition="0"/>
    </format>
    <format dxfId="3">
      <pivotArea outline="0" collapsedLevelsAreSubtotals="1" fieldPosition="0"/>
    </format>
    <format dxfId="2">
      <pivotArea field="6" type="button" dataOnly="0" labelOnly="1" outline="0" axis="axisRow" fieldPosition="0"/>
    </format>
    <format dxfId="1">
      <pivotArea dataOnly="0" labelOnly="1" fieldPosition="0">
        <references count="1">
          <reference field="6" count="0"/>
        </references>
      </pivotArea>
    </format>
    <format dxfId="0">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479ABD-66FC-477E-B5BB-604B2D194F7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2" fld="11" subtotal="average" baseField="0" baseItem="1"/>
    <dataField name="Number Of Items" fld="1" subtotal="count" baseField="0" baseItem="1"/>
    <dataField name="Average of Rating" fld="12" subtotal="average" baseField="0" baseItem="2"/>
  </dataFields>
  <formats count="4">
    <format dxfId="16">
      <pivotArea type="all" dataOnly="0" outline="0" fieldPosition="0"/>
    </format>
    <format dxfId="15">
      <pivotArea outline="0" collapsedLevelsAreSubtotals="1" fieldPosition="0"/>
    </format>
    <format dxfId="14">
      <pivotArea dataOnly="0" labelOnly="1" outline="0" fieldPosition="0">
        <references count="1">
          <reference field="4294967294" count="4">
            <x v="0"/>
            <x v="1"/>
            <x v="2"/>
            <x v="3"/>
          </reference>
        </references>
      </pivotArea>
    </format>
    <format dxfId="13">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D7C866-458A-46ED-AD9B-2BE0C1CE1D1E}"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5">
  <location ref="I39:J43" firstHeaderRow="1" firstDataRow="1" firstDataCol="1"/>
  <pivotFields count="13">
    <pivotField showAll="0"/>
    <pivotField dataField="1" showAll="0"/>
    <pivotField showAll="0"/>
    <pivotField showAll="0"/>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erial number" fld="1" subtotal="count" baseField="8" baseItem="0"/>
  </dataFields>
  <formats count="11">
    <format dxfId="27">
      <pivotArea type="all" dataOnly="0" outline="0" fieldPosition="0"/>
    </format>
    <format dxfId="26">
      <pivotArea outline="0" collapsedLevelsAreSubtotals="1" fieldPosition="0"/>
    </format>
    <format dxfId="25">
      <pivotArea type="all" dataOnly="0" outline="0" fieldPosition="0"/>
    </format>
    <format dxfId="24">
      <pivotArea outline="0" collapsedLevelsAreSubtotals="1" fieldPosition="0"/>
    </format>
    <format dxfId="23">
      <pivotArea field="4" type="button" dataOnly="0" labelOnly="1" outline="0"/>
    </format>
    <format dxfId="22">
      <pivotArea dataOnly="0" labelOnly="1" outline="0" axis="axisValues" fieldPosition="0"/>
    </format>
    <format dxfId="21">
      <pivotArea type="all" dataOnly="0" outline="0" fieldPosition="0"/>
    </format>
    <format dxfId="20">
      <pivotArea outline="0" collapsedLevelsAreSubtotals="1" fieldPosition="0"/>
    </format>
    <format dxfId="19">
      <pivotArea field="8" type="button" dataOnly="0" labelOnly="1" outline="0" axis="axisRow" fieldPosition="0"/>
    </format>
    <format dxfId="18">
      <pivotArea dataOnly="0" labelOnly="1" fieldPosition="0">
        <references count="1">
          <reference field="8" count="0"/>
        </references>
      </pivotArea>
    </format>
    <format dxfId="17">
      <pivotArea dataOnly="0" labelOnly="1" outline="0" axis="axisValues" fieldPosition="0"/>
    </format>
  </formats>
  <chartFormats count="2">
    <chartFormat chart="29"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05835E-C34D-4238-B4BC-6F17A6E18CDE}"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9">
  <location ref="I30:J34" firstHeaderRow="1" firstDataRow="1" firstDataCol="1"/>
  <pivotFields count="13">
    <pivotField showAll="0"/>
    <pivotField showAll="0"/>
    <pivotField showAll="0"/>
    <pivotField showAll="0"/>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9"/>
  </dataFields>
  <formats count="15">
    <format dxfId="42">
      <pivotArea type="all" dataOnly="0" outline="0" fieldPosition="0"/>
    </format>
    <format dxfId="41">
      <pivotArea outline="0" collapsedLevelsAreSubtotals="1" fieldPosition="0"/>
    </format>
    <format dxfId="40">
      <pivotArea dataOnly="0" labelOnly="1" outline="0" fieldPosition="0">
        <references count="1">
          <reference field="4294967294" count="1">
            <x v="0"/>
          </reference>
        </references>
      </pivotArea>
    </format>
    <format dxfId="39">
      <pivotArea type="all" dataOnly="0" outline="0" fieldPosition="0"/>
    </format>
    <format dxfId="38">
      <pivotArea outline="0" collapsedLevelsAreSubtotals="1" fieldPosition="0"/>
    </format>
    <format dxfId="37">
      <pivotArea field="4" type="button" dataOnly="0" labelOnly="1" outline="0"/>
    </format>
    <format dxfId="36">
      <pivotArea dataOnly="0" labelOnly="1" outline="0" axis="axisValues" fieldPosition="0"/>
    </format>
    <format dxfId="35">
      <pivotArea type="all" dataOnly="0" outline="0" fieldPosition="0"/>
    </format>
    <format dxfId="34">
      <pivotArea field="6" type="button" dataOnly="0" labelOnly="1" outline="0"/>
    </format>
    <format dxfId="33">
      <pivotArea outline="0" fieldPosition="0">
        <references count="1">
          <reference field="4294967294" count="1">
            <x v="0"/>
          </reference>
        </references>
      </pivotArea>
    </format>
    <format dxfId="32">
      <pivotArea type="all" dataOnly="0" outline="0" fieldPosition="0"/>
    </format>
    <format dxfId="31">
      <pivotArea outline="0" collapsedLevelsAreSubtotals="1" fieldPosition="0"/>
    </format>
    <format dxfId="30">
      <pivotArea field="8" type="button" dataOnly="0" labelOnly="1" outline="0" axis="axisRow" fieldPosition="0"/>
    </format>
    <format dxfId="29">
      <pivotArea dataOnly="0" labelOnly="1" fieldPosition="0">
        <references count="1">
          <reference field="8" count="0"/>
        </references>
      </pivotArea>
    </format>
    <format dxfId="28">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8" format="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14F7C8-7337-48F7-BD46-6019D7DBE4E1}"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I53:J62" firstHeaderRow="1" firstDataRow="1" firstDataCol="1"/>
  <pivotFields count="13">
    <pivotField showAll="0"/>
    <pivotField showAll="0"/>
    <pivotField showAll="0"/>
    <pivotField showAll="0"/>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4" baseItem="1" numFmtId="168"/>
  </dataFields>
  <formats count="13">
    <format dxfId="55">
      <pivotArea type="all" dataOnly="0" outline="0" fieldPosition="0"/>
    </format>
    <format dxfId="54">
      <pivotArea dataOnly="0" labelOnly="1" outline="0" fieldPosition="0">
        <references count="1">
          <reference field="4294967294" count="1">
            <x v="0"/>
          </reference>
        </references>
      </pivotArea>
    </format>
    <format dxfId="53">
      <pivotArea outline="0" fieldPosition="0">
        <references count="1">
          <reference field="4294967294" count="1">
            <x v="0"/>
          </reference>
        </references>
      </pivotArea>
    </format>
    <format dxfId="52">
      <pivotArea type="all" dataOnly="0" outline="0" fieldPosition="0"/>
    </format>
    <format dxfId="51">
      <pivotArea outline="0" collapsedLevelsAreSubtotals="1" fieldPosition="0"/>
    </format>
    <format dxfId="50">
      <pivotArea field="4" type="button" dataOnly="0" labelOnly="1" outline="0" axis="axisRow" fieldPosition="0"/>
    </format>
    <format dxfId="49">
      <pivotArea dataOnly="0" labelOnly="1" fieldPosition="0">
        <references count="1">
          <reference field="4" count="0"/>
        </references>
      </pivotArea>
    </format>
    <format dxfId="48">
      <pivotArea dataOnly="0" labelOnly="1" outline="0" axis="axisValues" fieldPosition="0"/>
    </format>
    <format dxfId="47">
      <pivotArea type="all" dataOnly="0" outline="0" fieldPosition="0"/>
    </format>
    <format dxfId="46">
      <pivotArea outline="0" collapsedLevelsAreSubtotals="1" fieldPosition="0"/>
    </format>
    <format dxfId="45">
      <pivotArea field="4" type="button" dataOnly="0" labelOnly="1" outline="0" axis="axisRow" fieldPosition="0"/>
    </format>
    <format dxfId="44">
      <pivotArea dataOnly="0" labelOnly="1" fieldPosition="0">
        <references count="1">
          <reference field="4" count="0"/>
        </references>
      </pivotArea>
    </format>
    <format dxfId="43">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4" count="1" selected="0">
            <x v="3"/>
          </reference>
        </references>
      </pivotArea>
    </chartFormat>
    <chartFormat chart="4" format="4">
      <pivotArea type="data" outline="0" fieldPosition="0">
        <references count="2">
          <reference field="4294967294" count="1" selected="0">
            <x v="0"/>
          </reference>
          <reference field="4" count="1" selected="0">
            <x v="2"/>
          </reference>
        </references>
      </pivotArea>
    </chartFormat>
    <chartFormat chart="4" format="5">
      <pivotArea type="data" outline="0" fieldPosition="0">
        <references count="2">
          <reference field="4294967294" count="1" selected="0">
            <x v="0"/>
          </reference>
          <reference field="4" count="1" selected="0">
            <x v="1"/>
          </reference>
        </references>
      </pivotArea>
    </chartFormat>
    <chartFormat chart="4" format="6">
      <pivotArea type="data" outline="0" fieldPosition="0">
        <references count="2">
          <reference field="4294967294" count="1" selected="0">
            <x v="0"/>
          </reference>
          <reference field="4" count="1" selected="0">
            <x v="4"/>
          </reference>
        </references>
      </pivotArea>
    </chartFormat>
    <chartFormat chart="4" format="7">
      <pivotArea type="data" outline="0" fieldPosition="0">
        <references count="2">
          <reference field="4294967294" count="1" selected="0">
            <x v="0"/>
          </reference>
          <reference field="4" count="1" selected="0">
            <x v="5"/>
          </reference>
        </references>
      </pivotArea>
    </chartFormat>
    <chartFormat chart="4" format="8">
      <pivotArea type="data" outline="0" fieldPosition="0">
        <references count="2">
          <reference field="4294967294" count="1" selected="0">
            <x v="0"/>
          </reference>
          <reference field="4" count="1" selected="0">
            <x v="6"/>
          </reference>
        </references>
      </pivotArea>
    </chartFormat>
    <chartFormat chart="4" format="9">
      <pivotArea type="data" outline="0" fieldPosition="0">
        <references count="2">
          <reference field="4294967294" count="1" selected="0">
            <x v="0"/>
          </reference>
          <reference field="4" count="1" selected="0">
            <x v="7"/>
          </reference>
        </references>
      </pivotArea>
    </chartFormat>
    <chartFormat chart="4" format="10">
      <pivotArea type="data" outline="0" fieldPosition="0">
        <references count="2">
          <reference field="4294967294" count="1" selected="0">
            <x v="0"/>
          </reference>
          <reference field="4" count="1" selected="0">
            <x v="8"/>
          </reference>
        </references>
      </pivotArea>
    </chartFormat>
    <chartFormat chart="4" format="11">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6A3DB7B-53B1-4913-971C-1B840FB71B42}"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53:B56" firstHeaderRow="1" firstDataRow="1" firstDataCol="1"/>
  <pivotFields count="13">
    <pivotField showAll="0"/>
    <pivotField showAll="0"/>
    <pivotField showAll="0"/>
    <pivotField showAll="0"/>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7"/>
  </rowFields>
  <rowItems count="3">
    <i>
      <x/>
    </i>
    <i>
      <x v="1"/>
    </i>
    <i>
      <x v="2"/>
    </i>
  </rowItems>
  <colItems count="1">
    <i/>
  </colItems>
  <dataFields count="1">
    <dataField name="Sum of Sales" fld="11" baseField="4" baseItem="1" numFmtId="168"/>
  </dataFields>
  <formats count="13">
    <format dxfId="68">
      <pivotArea type="all" dataOnly="0" outline="0" fieldPosition="0"/>
    </format>
    <format dxfId="67">
      <pivotArea outline="0" collapsedLevelsAreSubtotals="1" fieldPosition="0"/>
    </format>
    <format dxfId="66">
      <pivotArea dataOnly="0" labelOnly="1" outline="0" fieldPosition="0">
        <references count="1">
          <reference field="4294967294" count="1">
            <x v="0"/>
          </reference>
        </references>
      </pivotArea>
    </format>
    <format dxfId="65">
      <pivotArea outline="0" fieldPosition="0">
        <references count="1">
          <reference field="4294967294" count="1">
            <x v="0"/>
          </reference>
        </references>
      </pivotArea>
    </format>
    <format dxfId="64">
      <pivotArea type="all" dataOnly="0" outline="0" fieldPosition="0"/>
    </format>
    <format dxfId="63">
      <pivotArea outline="0" collapsedLevelsAreSubtotals="1" fieldPosition="0"/>
    </format>
    <format dxfId="62">
      <pivotArea field="4" type="button" dataOnly="0" labelOnly="1" outline="0"/>
    </format>
    <format dxfId="61">
      <pivotArea dataOnly="0" labelOnly="1" outline="0" axis="axisValues" fieldPosition="0"/>
    </format>
    <format dxfId="60">
      <pivotArea type="all" dataOnly="0" outline="0" fieldPosition="0"/>
    </format>
    <format dxfId="59">
      <pivotArea outline="0" collapsedLevelsAreSubtotals="1" fieldPosition="0"/>
    </format>
    <format dxfId="58">
      <pivotArea field="7" type="button" dataOnly="0" labelOnly="1" outline="0" axis="axisRow" fieldPosition="0"/>
    </format>
    <format dxfId="57">
      <pivotArea dataOnly="0" labelOnly="1" fieldPosition="0">
        <references count="1">
          <reference field="7" count="0"/>
        </references>
      </pivotArea>
    </format>
    <format dxfId="56">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7" count="1" selected="0">
            <x v="0"/>
          </reference>
        </references>
      </pivotArea>
    </chartFormat>
    <chartFormat chart="15" format="7">
      <pivotArea type="data" outline="0" fieldPosition="0">
        <references count="2">
          <reference field="4294967294" count="1" selected="0">
            <x v="0"/>
          </reference>
          <reference field="7" count="1" selected="0">
            <x v="1"/>
          </reference>
        </references>
      </pivotArea>
    </chartFormat>
    <chartFormat chart="15" format="8">
      <pivotArea type="data" outline="0" fieldPosition="0">
        <references count="2">
          <reference field="4294967294" count="1" selected="0">
            <x v="0"/>
          </reference>
          <reference field="7" count="1" selected="0">
            <x v="2"/>
          </reference>
        </references>
      </pivotArea>
    </chartFormat>
    <chartFormat chart="8" format="1">
      <pivotArea type="data" outline="0" fieldPosition="0">
        <references count="2">
          <reference field="4294967294" count="1" selected="0">
            <x v="0"/>
          </reference>
          <reference field="7" count="1" selected="0">
            <x v="0"/>
          </reference>
        </references>
      </pivotArea>
    </chartFormat>
    <chartFormat chart="8" format="2">
      <pivotArea type="data" outline="0" fieldPosition="0">
        <references count="2">
          <reference field="4294967294" count="1" selected="0">
            <x v="0"/>
          </reference>
          <reference field="7" count="1" selected="0">
            <x v="1"/>
          </reference>
        </references>
      </pivotArea>
    </chartFormat>
    <chartFormat chart="8" format="3">
      <pivotArea type="data" outline="0" fieldPosition="0">
        <references count="2">
          <reference field="4294967294" count="1" selected="0">
            <x v="0"/>
          </reference>
          <reference field="7" count="1" selected="0">
            <x v="2"/>
          </reference>
        </references>
      </pivotArea>
    </chartFormat>
    <chartFormat chart="8" format="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EAF7E40-9AEF-442F-AEF5-F71BDA339637}"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33:B49" firstHeaderRow="1" firstDataRow="1" firstDataCol="1"/>
  <pivotFields count="13">
    <pivotField showAll="0">
      <items count="3">
        <item x="0"/>
        <item x="1"/>
        <item t="default"/>
      </items>
    </pivotField>
    <pivotField showAll="0"/>
    <pivotField showAll="0"/>
    <pivotField axis="axisRow" showAll="0" sortType="ascending">
      <items count="17">
        <item x="15"/>
        <item x="4"/>
        <item x="6"/>
        <item x="14"/>
        <item x="10"/>
        <item x="7"/>
        <item x="5"/>
        <item x="1"/>
        <item x="9"/>
        <item x="0"/>
        <item x="2"/>
        <item x="11"/>
        <item x="3"/>
        <item x="12"/>
        <item x="8"/>
        <item x="13"/>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3"/>
  </rowFields>
  <rowItems count="16">
    <i>
      <x v="3"/>
    </i>
    <i>
      <x v="13"/>
    </i>
    <i>
      <x/>
    </i>
    <i>
      <x v="4"/>
    </i>
    <i>
      <x v="8"/>
    </i>
    <i>
      <x v="14"/>
    </i>
    <i>
      <x v="1"/>
    </i>
    <i>
      <x v="5"/>
    </i>
    <i>
      <x v="7"/>
    </i>
    <i>
      <x v="15"/>
    </i>
    <i>
      <x v="12"/>
    </i>
    <i>
      <x v="11"/>
    </i>
    <i>
      <x v="10"/>
    </i>
    <i>
      <x v="6"/>
    </i>
    <i>
      <x v="2"/>
    </i>
    <i>
      <x v="9"/>
    </i>
  </rowItems>
  <colItems count="1">
    <i/>
  </colItems>
  <dataFields count="1">
    <dataField name="Sum of Sales" fld="11" baseField="3" baseItem="1" numFmtId="168"/>
  </dataFields>
  <formats count="13">
    <format dxfId="81">
      <pivotArea type="all" dataOnly="0" outline="0" fieldPosition="0"/>
    </format>
    <format dxfId="80">
      <pivotArea outline="0" collapsedLevelsAreSubtotals="1" fieldPosition="0"/>
    </format>
    <format dxfId="79">
      <pivotArea type="origin" dataOnly="0" labelOnly="1" outline="0" fieldPosition="0"/>
    </format>
    <format dxfId="78">
      <pivotArea field="0" type="button" dataOnly="0" labelOnly="1" outline="0"/>
    </format>
    <format dxfId="77">
      <pivotArea type="topRight" dataOnly="0" labelOnly="1" outline="0" fieldPosition="0"/>
    </format>
    <format dxfId="76">
      <pivotArea field="6" type="button" dataOnly="0" labelOnly="1" outline="0"/>
    </format>
    <format dxfId="75">
      <pivotArea dataOnly="0" labelOnly="1" grandRow="1" outline="0" fieldPosition="0"/>
    </format>
    <format dxfId="74">
      <pivotArea outline="0" fieldPosition="0">
        <references count="1">
          <reference field="4294967294" count="1">
            <x v="0"/>
          </reference>
        </references>
      </pivotArea>
    </format>
    <format dxfId="73">
      <pivotArea type="all" dataOnly="0" outline="0" fieldPosition="0"/>
    </format>
    <format dxfId="72">
      <pivotArea outline="0" collapsedLevelsAreSubtotals="1" fieldPosition="0"/>
    </format>
    <format dxfId="71">
      <pivotArea field="3" type="button" dataOnly="0" labelOnly="1" outline="0" axis="axisRow" fieldPosition="0"/>
    </format>
    <format dxfId="70">
      <pivotArea dataOnly="0" labelOnly="1" fieldPosition="0">
        <references count="1">
          <reference field="3" count="0"/>
        </references>
      </pivotArea>
    </format>
    <format dxfId="69">
      <pivotArea dataOnly="0" labelOnly="1" outline="0" axis="axisValues" fieldPosition="0"/>
    </format>
  </formats>
  <chartFormats count="2">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B15174E-8BC6-4C56-8DD4-FBFF1AFFC61E}" name="PivotTable3"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7">
  <location ref="A22:C27"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4">
    <i>
      <x/>
    </i>
    <i>
      <x v="1"/>
    </i>
    <i>
      <x v="2"/>
    </i>
    <i t="grand">
      <x/>
    </i>
  </rowItems>
  <colFields count="1">
    <field x="0"/>
  </colFields>
  <colItems count="2">
    <i>
      <x/>
    </i>
    <i>
      <x v="1"/>
    </i>
  </colItems>
  <dataFields count="1">
    <dataField name="Sum of Sales" fld="11" baseField="6" baseItem="0" numFmtId="168"/>
  </dataFields>
  <formats count="10">
    <format dxfId="91">
      <pivotArea type="all" dataOnly="0" outline="0" fieldPosition="0"/>
    </format>
    <format dxfId="90">
      <pivotArea outline="0" collapsedLevelsAreSubtotals="1" fieldPosition="0"/>
    </format>
    <format dxfId="89">
      <pivotArea type="origin" dataOnly="0" labelOnly="1" outline="0" fieldPosition="0"/>
    </format>
    <format dxfId="88">
      <pivotArea field="0" type="button" dataOnly="0" labelOnly="1" outline="0" axis="axisCol" fieldPosition="0"/>
    </format>
    <format dxfId="87">
      <pivotArea type="topRight" dataOnly="0" labelOnly="1" outline="0" fieldPosition="0"/>
    </format>
    <format dxfId="86">
      <pivotArea field="6" type="button" dataOnly="0" labelOnly="1" outline="0" axis="axisRow" fieldPosition="0"/>
    </format>
    <format dxfId="85">
      <pivotArea dataOnly="0" labelOnly="1" fieldPosition="0">
        <references count="1">
          <reference field="6" count="0"/>
        </references>
      </pivotArea>
    </format>
    <format dxfId="84">
      <pivotArea dataOnly="0" labelOnly="1" grandRow="1" outline="0" fieldPosition="0"/>
    </format>
    <format dxfId="83">
      <pivotArea dataOnly="0" labelOnly="1" fieldPosition="0">
        <references count="1">
          <reference field="0" count="0"/>
        </references>
      </pivotArea>
    </format>
    <format dxfId="82">
      <pivotArea outline="0" fieldPosition="0">
        <references count="1">
          <reference field="4294967294" count="1">
            <x v="0"/>
          </reference>
        </references>
      </pivotArea>
    </format>
  </formats>
  <chartFormats count="6">
    <chartFormat chart="0" format="0" series="1">
      <pivotArea type="data" outline="0" fieldPosition="0">
        <references count="2">
          <reference field="4294967294" count="1" selected="0">
            <x v="0"/>
          </reference>
          <reference field="0" count="1" selected="0">
            <x v="1"/>
          </reference>
        </references>
      </pivotArea>
    </chartFormat>
    <chartFormat chart="0" format="1" series="1">
      <pivotArea type="data" outline="0" fieldPosition="0">
        <references count="2">
          <reference field="4294967294" count="1" selected="0">
            <x v="0"/>
          </reference>
          <reference field="0" count="1" selected="0">
            <x v="0"/>
          </reference>
        </references>
      </pivotArea>
    </chartFormat>
    <chartFormat chart="6" format="4" series="1">
      <pivotArea type="data" outline="0" fieldPosition="0">
        <references count="2">
          <reference field="4294967294" count="1" selected="0">
            <x v="0"/>
          </reference>
          <reference field="0" count="1" selected="0">
            <x v="0"/>
          </reference>
        </references>
      </pivotArea>
    </chartFormat>
    <chartFormat chart="6" format="5" series="1">
      <pivotArea type="data" outline="0" fieldPosition="0">
        <references count="2">
          <reference field="4294967294" count="1" selected="0">
            <x v="0"/>
          </reference>
          <reference field="0" count="1" selected="0">
            <x v="1"/>
          </reference>
        </references>
      </pivotArea>
    </chartFormat>
    <chartFormat chart="6" format="6">
      <pivotArea type="data" outline="0" fieldPosition="0">
        <references count="3">
          <reference field="4294967294" count="1" selected="0">
            <x v="0"/>
          </reference>
          <reference field="0" count="1" selected="0">
            <x v="1"/>
          </reference>
          <reference field="6" count="1" selected="0">
            <x v="2"/>
          </reference>
        </references>
      </pivotArea>
    </chartFormat>
    <chartFormat chart="6" format="7">
      <pivotArea type="data" outline="0" fieldPosition="0">
        <references count="3">
          <reference field="4294967294" count="1" selected="0">
            <x v="0"/>
          </reference>
          <reference field="0" count="1" selected="0">
            <x v="1"/>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D599E8C-90D1-4A59-A00D-BFF855A754C0}"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I21:J25" firstHeaderRow="1" firstDataRow="1" firstDataCol="1"/>
  <pivotFields count="13">
    <pivotField showAll="0"/>
    <pivotField showAll="0"/>
    <pivotField showAll="0"/>
    <pivotField showAll="0"/>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4" baseItem="1" numFmtId="168"/>
  </dataFields>
  <formats count="13">
    <format dxfId="104">
      <pivotArea type="all" dataOnly="0" outline="0" fieldPosition="0"/>
    </format>
    <format dxfId="103">
      <pivotArea outline="0" collapsedLevelsAreSubtotals="1" fieldPosition="0"/>
    </format>
    <format dxfId="102">
      <pivotArea dataOnly="0" labelOnly="1" outline="0" fieldPosition="0">
        <references count="1">
          <reference field="4294967294" count="1">
            <x v="0"/>
          </reference>
        </references>
      </pivotArea>
    </format>
    <format dxfId="101">
      <pivotArea outline="0" fieldPosition="0">
        <references count="1">
          <reference field="4294967294" count="1">
            <x v="0"/>
          </reference>
        </references>
      </pivotArea>
    </format>
    <format dxfId="100">
      <pivotArea type="all" dataOnly="0" outline="0" fieldPosition="0"/>
    </format>
    <format dxfId="99">
      <pivotArea outline="0" collapsedLevelsAreSubtotals="1" fieldPosition="0"/>
    </format>
    <format dxfId="98">
      <pivotArea field="4" type="button" dataOnly="0" labelOnly="1" outline="0"/>
    </format>
    <format dxfId="97">
      <pivotArea dataOnly="0" labelOnly="1" outline="0" axis="axisValues" fieldPosition="0"/>
    </format>
    <format dxfId="96">
      <pivotArea type="all" dataOnly="0" outline="0" fieldPosition="0"/>
    </format>
    <format dxfId="95">
      <pivotArea outline="0" collapsedLevelsAreSubtotals="1" fieldPosition="0"/>
    </format>
    <format dxfId="94">
      <pivotArea field="8" type="button" dataOnly="0" labelOnly="1" outline="0" axis="axisRow" fieldPosition="0"/>
    </format>
    <format dxfId="93">
      <pivotArea dataOnly="0" labelOnly="1" fieldPosition="0">
        <references count="1">
          <reference field="8" count="0"/>
        </references>
      </pivotArea>
    </format>
    <format dxfId="92">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3"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B40F32F-AE74-4C4A-B194-550E0BC97F77}"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A13:B15" firstHeaderRow="1" firstDataRow="1" firstDataCol="1"/>
  <pivotFields count="13">
    <pivotField axis="axisRow" showAll="0">
      <items count="3">
        <item x="1"/>
        <item x="0"/>
        <item t="default"/>
      </items>
    </pivotField>
    <pivotField showAll="0"/>
    <pivotField showAll="0"/>
    <pivotField showAll="0"/>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0"/>
  </rowFields>
  <rowItems count="2">
    <i>
      <x/>
    </i>
    <i>
      <x v="1"/>
    </i>
  </rowItems>
  <colItems count="1">
    <i/>
  </colItems>
  <dataFields count="1">
    <dataField name="Sum of Sales" fld="11" baseField="0" baseItem="0"/>
  </dataFields>
  <formats count="8">
    <format dxfId="112">
      <pivotArea type="all" dataOnly="0" outline="0" fieldPosition="0"/>
    </format>
    <format dxfId="111">
      <pivotArea outline="0" collapsedLevelsAreSubtotals="1" fieldPosition="0"/>
    </format>
    <format dxfId="110">
      <pivotArea field="0" type="button" dataOnly="0" labelOnly="1" outline="0" axis="axisRow" fieldPosition="0"/>
    </format>
    <format dxfId="109">
      <pivotArea dataOnly="0" labelOnly="1" fieldPosition="0">
        <references count="1">
          <reference field="0" count="0"/>
        </references>
      </pivotArea>
    </format>
    <format dxfId="108">
      <pivotArea dataOnly="0" labelOnly="1" grandRow="1" outline="0" fieldPosition="0"/>
    </format>
    <format dxfId="107">
      <pivotArea dataOnly="0" labelOnly="1" outline="0" axis="axisValues" fieldPosition="0"/>
    </format>
    <format dxfId="106">
      <pivotArea collapsedLevelsAreSubtotals="1" fieldPosition="0">
        <references count="1">
          <reference field="0" count="1">
            <x v="1"/>
          </reference>
        </references>
      </pivotArea>
    </format>
    <format dxfId="105">
      <pivotArea collapsedLevelsAreSubtotals="1" fieldPosition="0">
        <references count="1">
          <reference field="0"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25AE4CF9-2844-497E-9D5B-B00C2BF04B6E}"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s>
  <data>
    <tabular pivotCacheId="277723597">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491481F6-155E-400A-98EB-2BDEFA46D3F9}" sourceName="Outlet Location Type">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277723597">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353D21FF-F755-429F-88B1-2C245AB1B9A2}" sourceName="Item Type">
  <pivotTables>
    <pivotTable tabId="2" name="PivotTable3"/>
  </pivotTables>
  <data>
    <tabular pivotCacheId="277723597">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86B7AF79-E4F6-45AE-879F-65BF740A4154}" cache="Slicer_Outlet_Size" caption="Outlet Size" rowHeight="260350"/>
  <slicer name="Outlet Location Type" xr10:uid="{24A551D6-D4DA-421D-97F6-B04EEFF67705}" cache="Slicer_Outlet_Location_Type" caption="Outlet Location Type" rowHeight="260350"/>
  <slicer name="Item Type" xr10:uid="{1044F53C-D9A9-49D7-824E-B7D3C8DA2D54}"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9B6DE163-9A0D-4805-AEBB-73A26FDAC4D2}" cache="Slicer_Outlet_Size" caption="Outlet Size" style="BLINKIT ANALYSYS" rowHeight="260350"/>
  <slicer name="Outlet Location Type 1" xr10:uid="{FFF682FE-9A5C-4367-813E-040850C1A31D}" cache="Slicer_Outlet_Location_Type" caption="Outlet Location Type" style="BLINKIT ANALYSYS" rowHeight="260350"/>
  <slicer name="Item Type 1" xr10:uid="{CFB9122B-B603-49C4-84F4-C04FBA25F808}" cache="Slicer_Item_Type" caption="Item Type" startItem="6" style="BLINKIT ANALYSY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2C3EBE02-FC11-41A8-AB4C-C49B864E89BE}" name="Serial number"/>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2FA2E-5A75-462C-A4EB-4B95912FA019}">
  <dimension ref="A1:N80"/>
  <sheetViews>
    <sheetView zoomScale="57" workbookViewId="0">
      <selection activeCell="A68" sqref="A68:G68"/>
    </sheetView>
  </sheetViews>
  <sheetFormatPr defaultRowHeight="15.6" x14ac:dyDescent="0.3"/>
  <cols>
    <col min="1" max="1" width="13.8984375" bestFit="1" customWidth="1"/>
    <col min="2" max="2" width="11.796875" bestFit="1" customWidth="1"/>
    <col min="3" max="3" width="8.19921875" bestFit="1" customWidth="1"/>
    <col min="4" max="4" width="13.296875" bestFit="1" customWidth="1"/>
    <col min="5" max="5" width="12.3984375" bestFit="1" customWidth="1"/>
    <col min="6" max="6" width="12.296875" bestFit="1" customWidth="1"/>
    <col min="7" max="7" width="11.3984375" bestFit="1" customWidth="1"/>
    <col min="8" max="8" width="15.69921875" bestFit="1" customWidth="1"/>
    <col min="9" max="9" width="17.69921875" bestFit="1" customWidth="1"/>
    <col min="10" max="10" width="21.5" bestFit="1" customWidth="1"/>
    <col min="13" max="13" width="19.09765625" bestFit="1" customWidth="1"/>
    <col min="14" max="14" width="15.796875" bestFit="1" customWidth="1"/>
  </cols>
  <sheetData>
    <row r="1" spans="1:4" ht="16.2" thickBot="1" x14ac:dyDescent="0.35"/>
    <row r="2" spans="1:4" ht="16.2" thickBot="1" x14ac:dyDescent="0.35">
      <c r="A2" s="46" t="s">
        <v>1619</v>
      </c>
      <c r="B2" s="47"/>
      <c r="C2" s="47"/>
      <c r="D2" s="48"/>
    </row>
    <row r="3" spans="1:4" ht="31.8" thickBot="1" x14ac:dyDescent="0.35">
      <c r="A3" s="40" t="s">
        <v>1610</v>
      </c>
      <c r="B3" s="41" t="s">
        <v>1611</v>
      </c>
      <c r="C3" s="41" t="s">
        <v>1613</v>
      </c>
      <c r="D3" s="39" t="s">
        <v>1614</v>
      </c>
    </row>
    <row r="4" spans="1:4" ht="16.2" thickBot="1" x14ac:dyDescent="0.35">
      <c r="A4" s="8">
        <v>1201681.4928000034</v>
      </c>
      <c r="B4" s="42">
        <v>140.99278338613203</v>
      </c>
      <c r="C4" s="42">
        <v>8523</v>
      </c>
      <c r="D4" s="9">
        <v>3.9658570925731196</v>
      </c>
    </row>
    <row r="5" spans="1:4" x14ac:dyDescent="0.3">
      <c r="A5" s="1"/>
      <c r="D5" s="2"/>
    </row>
    <row r="6" spans="1:4" x14ac:dyDescent="0.3">
      <c r="A6" s="1"/>
      <c r="D6" s="2"/>
    </row>
    <row r="7" spans="1:4" x14ac:dyDescent="0.3">
      <c r="A7" s="27" t="s">
        <v>1615</v>
      </c>
      <c r="B7" s="28" t="s">
        <v>1616</v>
      </c>
      <c r="C7" s="28" t="s">
        <v>1618</v>
      </c>
      <c r="D7" s="29" t="s">
        <v>1617</v>
      </c>
    </row>
    <row r="8" spans="1:4" x14ac:dyDescent="0.3">
      <c r="A8" s="11">
        <f>GETPIVOTDATA("Sum of Sales",$A$3)</f>
        <v>1201681.4928000034</v>
      </c>
      <c r="B8" s="4">
        <f>GETPIVOTDATA("Average of Sales2",$A$3)</f>
        <v>140.99278338613203</v>
      </c>
      <c r="C8">
        <f>GETPIVOTDATA("Number Of Items",$A$3)</f>
        <v>8523</v>
      </c>
      <c r="D8" s="5">
        <f>GETPIVOTDATA("Average of Rating",$A$3)</f>
        <v>3.9658570925731196</v>
      </c>
    </row>
    <row r="9" spans="1:4" ht="16.2" thickBot="1" x14ac:dyDescent="0.35">
      <c r="A9" s="6"/>
      <c r="B9" s="3"/>
      <c r="C9" s="3"/>
      <c r="D9" s="7"/>
    </row>
    <row r="11" spans="1:4" ht="16.2" thickBot="1" x14ac:dyDescent="0.35"/>
    <row r="12" spans="1:4" ht="16.2" thickBot="1" x14ac:dyDescent="0.35">
      <c r="A12" s="46" t="s">
        <v>1622</v>
      </c>
      <c r="B12" s="47"/>
      <c r="C12" s="47"/>
      <c r="D12" s="48"/>
    </row>
    <row r="13" spans="1:4" ht="16.2" thickBot="1" x14ac:dyDescent="0.35">
      <c r="A13" s="13" t="s">
        <v>1620</v>
      </c>
      <c r="B13" s="15" t="s">
        <v>1610</v>
      </c>
      <c r="D13" s="2"/>
    </row>
    <row r="14" spans="1:4" x14ac:dyDescent="0.3">
      <c r="A14" s="14" t="s">
        <v>17</v>
      </c>
      <c r="B14" s="17">
        <v>776319.68840000057</v>
      </c>
      <c r="D14" s="2"/>
    </row>
    <row r="15" spans="1:4" ht="16.2" thickBot="1" x14ac:dyDescent="0.35">
      <c r="A15" s="12" t="s">
        <v>10</v>
      </c>
      <c r="B15" s="16">
        <v>425361.8043999995</v>
      </c>
      <c r="D15" s="2"/>
    </row>
    <row r="16" spans="1:4" x14ac:dyDescent="0.3">
      <c r="D16" s="2"/>
    </row>
    <row r="17" spans="1:13" x14ac:dyDescent="0.3">
      <c r="A17" s="1"/>
      <c r="D17" s="2"/>
    </row>
    <row r="18" spans="1:13" x14ac:dyDescent="0.3">
      <c r="A18" s="1"/>
      <c r="D18" s="2"/>
    </row>
    <row r="19" spans="1:13" ht="16.2" thickBot="1" x14ac:dyDescent="0.35">
      <c r="A19" s="6"/>
      <c r="B19" s="3"/>
      <c r="C19" s="3"/>
      <c r="D19" s="7"/>
    </row>
    <row r="20" spans="1:13" ht="16.2" thickBot="1" x14ac:dyDescent="0.35">
      <c r="I20" s="49" t="s">
        <v>1623</v>
      </c>
      <c r="J20" s="50"/>
      <c r="K20" s="50"/>
      <c r="L20" s="50"/>
      <c r="M20" s="51"/>
    </row>
    <row r="21" spans="1:13" ht="16.2" thickBot="1" x14ac:dyDescent="0.35">
      <c r="A21" s="46" t="s">
        <v>1623</v>
      </c>
      <c r="B21" s="47"/>
      <c r="C21" s="47"/>
      <c r="D21" s="47"/>
      <c r="E21" s="47"/>
      <c r="F21" s="47"/>
      <c r="G21" s="48"/>
      <c r="I21" s="13" t="s">
        <v>1620</v>
      </c>
      <c r="J21" s="15" t="s">
        <v>1610</v>
      </c>
      <c r="M21" s="2"/>
    </row>
    <row r="22" spans="1:13" ht="16.2" thickBot="1" x14ac:dyDescent="0.35">
      <c r="A22" s="13" t="s">
        <v>1610</v>
      </c>
      <c r="B22" s="13" t="s">
        <v>1624</v>
      </c>
      <c r="C22" s="15"/>
      <c r="G22" s="2"/>
      <c r="I22" s="18" t="s">
        <v>40</v>
      </c>
      <c r="J22" s="17">
        <v>151939.149</v>
      </c>
      <c r="M22" s="2"/>
    </row>
    <row r="23" spans="1:13" ht="16.2" thickBot="1" x14ac:dyDescent="0.35">
      <c r="A23" s="13" t="s">
        <v>1620</v>
      </c>
      <c r="B23" s="8" t="s">
        <v>10</v>
      </c>
      <c r="C23" s="9" t="s">
        <v>17</v>
      </c>
      <c r="G23" s="2"/>
      <c r="I23" s="18" t="s">
        <v>46</v>
      </c>
      <c r="J23" s="26">
        <v>130714.67460000006</v>
      </c>
      <c r="M23" s="2"/>
    </row>
    <row r="24" spans="1:13" x14ac:dyDescent="0.3">
      <c r="A24" s="14" t="s">
        <v>14</v>
      </c>
      <c r="B24" s="22">
        <v>121349.89940000001</v>
      </c>
      <c r="C24" s="23">
        <v>215047.9126000001</v>
      </c>
      <c r="G24" s="2"/>
      <c r="I24" s="18" t="s">
        <v>22</v>
      </c>
      <c r="J24" s="26">
        <v>131477.77639999994</v>
      </c>
      <c r="M24" s="2"/>
    </row>
    <row r="25" spans="1:13" ht="16.2" thickBot="1" x14ac:dyDescent="0.35">
      <c r="A25" s="18" t="s">
        <v>34</v>
      </c>
      <c r="B25" s="24">
        <v>138685.86819999994</v>
      </c>
      <c r="C25" s="20">
        <v>254464.77940000014</v>
      </c>
      <c r="G25" s="2"/>
      <c r="I25" s="12" t="s">
        <v>16</v>
      </c>
      <c r="J25" s="16">
        <v>787549.89280000131</v>
      </c>
      <c r="M25" s="2"/>
    </row>
    <row r="26" spans="1:13" ht="16.2" thickBot="1" x14ac:dyDescent="0.35">
      <c r="A26" s="12" t="s">
        <v>21</v>
      </c>
      <c r="B26" s="24">
        <v>165326.0368</v>
      </c>
      <c r="C26" s="20">
        <v>306806.99640000012</v>
      </c>
      <c r="G26" s="2"/>
      <c r="I26" s="1"/>
      <c r="M26" s="2"/>
    </row>
    <row r="27" spans="1:13" ht="16.2" thickBot="1" x14ac:dyDescent="0.35">
      <c r="A27" s="19" t="s">
        <v>1621</v>
      </c>
      <c r="B27" s="25">
        <v>425361.80439999996</v>
      </c>
      <c r="C27" s="21">
        <v>776319.68840000033</v>
      </c>
      <c r="G27" s="2"/>
      <c r="I27" s="1"/>
      <c r="M27" s="2"/>
    </row>
    <row r="28" spans="1:13" x14ac:dyDescent="0.3">
      <c r="A28" s="1"/>
      <c r="G28" s="2"/>
      <c r="I28" s="1"/>
      <c r="M28" s="2"/>
    </row>
    <row r="29" spans="1:13" ht="16.2" thickBot="1" x14ac:dyDescent="0.35">
      <c r="A29" s="1"/>
      <c r="G29" s="2"/>
      <c r="I29" s="36"/>
      <c r="J29" s="37"/>
      <c r="K29" s="37"/>
      <c r="L29" s="37"/>
      <c r="M29" s="38"/>
    </row>
    <row r="30" spans="1:13" ht="16.2" thickBot="1" x14ac:dyDescent="0.35">
      <c r="A30" s="6"/>
      <c r="B30" s="3"/>
      <c r="C30" s="3"/>
      <c r="D30" s="3"/>
      <c r="E30" s="3"/>
      <c r="F30" s="3"/>
      <c r="G30" s="7"/>
      <c r="I30" s="13" t="s">
        <v>1620</v>
      </c>
      <c r="J30" s="15" t="s">
        <v>1629</v>
      </c>
      <c r="M30" s="2"/>
    </row>
    <row r="31" spans="1:13" ht="16.2" thickBot="1" x14ac:dyDescent="0.35">
      <c r="I31" s="18" t="s">
        <v>40</v>
      </c>
      <c r="J31" s="33">
        <v>140.29468975069253</v>
      </c>
      <c r="M31" s="2"/>
    </row>
    <row r="32" spans="1:13" ht="16.2" thickBot="1" x14ac:dyDescent="0.35">
      <c r="A32" s="46" t="s">
        <v>1623</v>
      </c>
      <c r="B32" s="47"/>
      <c r="C32" s="47"/>
      <c r="D32" s="47"/>
      <c r="E32" s="47"/>
      <c r="F32" s="47"/>
      <c r="G32" s="48"/>
      <c r="I32" s="18" t="s">
        <v>46</v>
      </c>
      <c r="J32" s="34">
        <v>139.80179101604284</v>
      </c>
      <c r="M32" s="2"/>
    </row>
    <row r="33" spans="1:13" ht="16.2" thickBot="1" x14ac:dyDescent="0.35">
      <c r="A33" s="13" t="s">
        <v>1620</v>
      </c>
      <c r="B33" s="15" t="s">
        <v>1610</v>
      </c>
      <c r="G33" s="2"/>
      <c r="I33" s="18" t="s">
        <v>22</v>
      </c>
      <c r="J33" s="34">
        <v>141.67863836206891</v>
      </c>
      <c r="M33" s="2"/>
    </row>
    <row r="34" spans="1:13" ht="16.2" thickBot="1" x14ac:dyDescent="0.35">
      <c r="A34" s="14" t="s">
        <v>153</v>
      </c>
      <c r="B34" s="17">
        <v>9077.869999999999</v>
      </c>
      <c r="G34" s="2"/>
      <c r="I34" s="12" t="s">
        <v>16</v>
      </c>
      <c r="J34" s="35">
        <v>141.21389506903375</v>
      </c>
      <c r="M34" s="2"/>
    </row>
    <row r="35" spans="1:13" x14ac:dyDescent="0.3">
      <c r="A35" s="18" t="s">
        <v>74</v>
      </c>
      <c r="B35" s="26">
        <v>15596.696600000001</v>
      </c>
      <c r="G35" s="2"/>
      <c r="I35" s="1"/>
      <c r="M35" s="2"/>
    </row>
    <row r="36" spans="1:13" x14ac:dyDescent="0.3">
      <c r="A36" s="18" t="s">
        <v>159</v>
      </c>
      <c r="B36" s="26">
        <v>21880.027399999992</v>
      </c>
      <c r="G36" s="2"/>
      <c r="I36" s="1"/>
      <c r="M36" s="2"/>
    </row>
    <row r="37" spans="1:13" x14ac:dyDescent="0.3">
      <c r="A37" s="18" t="s">
        <v>64</v>
      </c>
      <c r="B37" s="26">
        <v>22451.891599999999</v>
      </c>
      <c r="G37" s="2"/>
      <c r="I37" s="1"/>
      <c r="M37" s="2"/>
    </row>
    <row r="38" spans="1:13" ht="16.2" thickBot="1" x14ac:dyDescent="0.35">
      <c r="A38" s="18" t="s">
        <v>61</v>
      </c>
      <c r="B38" s="26">
        <v>29334.680599999996</v>
      </c>
      <c r="G38" s="2"/>
      <c r="I38" s="36"/>
      <c r="J38" s="37"/>
      <c r="K38" s="37"/>
      <c r="L38" s="37"/>
      <c r="M38" s="38"/>
    </row>
    <row r="39" spans="1:13" ht="16.2" thickBot="1" x14ac:dyDescent="0.35">
      <c r="A39" s="18" t="s">
        <v>57</v>
      </c>
      <c r="B39" s="26">
        <v>35379.119800000015</v>
      </c>
      <c r="G39" s="2"/>
      <c r="I39" s="13" t="s">
        <v>1620</v>
      </c>
      <c r="J39" s="15" t="s">
        <v>1630</v>
      </c>
      <c r="M39" s="2"/>
    </row>
    <row r="40" spans="1:13" x14ac:dyDescent="0.3">
      <c r="A40" s="18" t="s">
        <v>32</v>
      </c>
      <c r="B40" s="26">
        <v>58514.166999999987</v>
      </c>
      <c r="G40" s="2"/>
      <c r="I40" s="18" t="s">
        <v>40</v>
      </c>
      <c r="J40" s="43">
        <v>1083</v>
      </c>
      <c r="M40" s="2"/>
    </row>
    <row r="41" spans="1:13" x14ac:dyDescent="0.3">
      <c r="A41" s="18" t="s">
        <v>54</v>
      </c>
      <c r="B41" s="26">
        <v>59449.863799999992</v>
      </c>
      <c r="G41" s="2"/>
      <c r="I41" s="18" t="s">
        <v>46</v>
      </c>
      <c r="J41" s="45">
        <v>935</v>
      </c>
      <c r="M41" s="2"/>
    </row>
    <row r="42" spans="1:13" x14ac:dyDescent="0.3">
      <c r="A42" s="18" t="s">
        <v>19</v>
      </c>
      <c r="B42" s="26">
        <v>68025.838800000012</v>
      </c>
      <c r="G42" s="2"/>
      <c r="I42" s="18" t="s">
        <v>22</v>
      </c>
      <c r="J42" s="45">
        <v>928</v>
      </c>
      <c r="M42" s="2"/>
    </row>
    <row r="43" spans="1:13" ht="16.2" thickBot="1" x14ac:dyDescent="0.35">
      <c r="A43" s="18" t="s">
        <v>95</v>
      </c>
      <c r="B43" s="26">
        <v>81894.736400000009</v>
      </c>
      <c r="G43" s="2"/>
      <c r="I43" s="12" t="s">
        <v>16</v>
      </c>
      <c r="J43" s="44">
        <v>5577</v>
      </c>
      <c r="M43" s="2"/>
    </row>
    <row r="44" spans="1:13" x14ac:dyDescent="0.3">
      <c r="A44" s="18" t="s">
        <v>28</v>
      </c>
      <c r="B44" s="26">
        <v>90706.728999999992</v>
      </c>
      <c r="G44" s="2"/>
      <c r="I44" s="1"/>
      <c r="M44" s="2"/>
    </row>
    <row r="45" spans="1:13" x14ac:dyDescent="0.3">
      <c r="A45" s="18" t="s">
        <v>67</v>
      </c>
      <c r="B45" s="26">
        <v>101276.46159999995</v>
      </c>
      <c r="G45" s="2"/>
      <c r="I45" s="1"/>
      <c r="M45" s="2"/>
    </row>
    <row r="46" spans="1:13" ht="16.2" thickBot="1" x14ac:dyDescent="0.35">
      <c r="A46" s="18" t="s">
        <v>24</v>
      </c>
      <c r="B46" s="26">
        <v>118558.88140000009</v>
      </c>
      <c r="G46" s="2"/>
      <c r="I46" s="6"/>
      <c r="J46" s="3"/>
      <c r="K46" s="3"/>
      <c r="L46" s="3"/>
      <c r="M46" s="7"/>
    </row>
    <row r="47" spans="1:13" x14ac:dyDescent="0.3">
      <c r="A47" s="18" t="s">
        <v>42</v>
      </c>
      <c r="B47" s="26">
        <v>135976.52539999998</v>
      </c>
      <c r="G47" s="2"/>
    </row>
    <row r="48" spans="1:13" x14ac:dyDescent="0.3">
      <c r="A48" s="18" t="s">
        <v>48</v>
      </c>
      <c r="B48" s="26">
        <v>175433.92240000021</v>
      </c>
      <c r="G48" s="2"/>
    </row>
    <row r="49" spans="1:14" ht="16.2" thickBot="1" x14ac:dyDescent="0.35">
      <c r="A49" s="12" t="s">
        <v>12</v>
      </c>
      <c r="B49" s="16">
        <v>178124.08099999995</v>
      </c>
      <c r="C49" s="3"/>
      <c r="D49" s="3"/>
      <c r="E49" s="3"/>
      <c r="F49" s="3"/>
      <c r="G49" s="7"/>
    </row>
    <row r="51" spans="1:14" ht="16.2" thickBot="1" x14ac:dyDescent="0.35"/>
    <row r="52" spans="1:14" ht="16.2" thickBot="1" x14ac:dyDescent="0.35">
      <c r="A52" s="46" t="s">
        <v>1626</v>
      </c>
      <c r="B52" s="47"/>
      <c r="C52" s="47"/>
      <c r="D52" s="47"/>
      <c r="E52" s="47"/>
      <c r="F52" s="47"/>
      <c r="G52" s="48"/>
      <c r="I52" s="46" t="s">
        <v>1625</v>
      </c>
      <c r="J52" s="47"/>
      <c r="K52" s="52"/>
      <c r="L52" s="52"/>
      <c r="M52" s="52"/>
      <c r="N52" s="53"/>
    </row>
    <row r="53" spans="1:14" ht="16.2" thickBot="1" x14ac:dyDescent="0.35">
      <c r="A53" s="13" t="s">
        <v>1620</v>
      </c>
      <c r="B53" s="15" t="s">
        <v>1610</v>
      </c>
      <c r="G53" s="2"/>
      <c r="I53" s="13" t="s">
        <v>1620</v>
      </c>
      <c r="J53" s="15" t="s">
        <v>1610</v>
      </c>
      <c r="N53" s="2"/>
    </row>
    <row r="54" spans="1:14" x14ac:dyDescent="0.3">
      <c r="A54" s="18" t="s">
        <v>30</v>
      </c>
      <c r="B54" s="17">
        <v>248991.58600000024</v>
      </c>
      <c r="G54" s="2"/>
      <c r="I54" s="14">
        <v>2011</v>
      </c>
      <c r="J54" s="17">
        <v>78131.566599999976</v>
      </c>
      <c r="N54" s="2"/>
    </row>
    <row r="55" spans="1:14" x14ac:dyDescent="0.3">
      <c r="A55" s="18" t="s">
        <v>15</v>
      </c>
      <c r="B55" s="26">
        <v>507895.7363999993</v>
      </c>
      <c r="G55" s="2"/>
      <c r="I55" s="18">
        <v>2012</v>
      </c>
      <c r="J55" s="26">
        <v>130476.85979999998</v>
      </c>
      <c r="N55" s="2"/>
    </row>
    <row r="56" spans="1:14" ht="16.2" thickBot="1" x14ac:dyDescent="0.35">
      <c r="A56" s="12" t="s">
        <v>26</v>
      </c>
      <c r="B56" s="16">
        <v>444794.17039999936</v>
      </c>
      <c r="G56" s="2"/>
      <c r="I56" s="18">
        <v>2014</v>
      </c>
      <c r="J56" s="26">
        <v>131809.01560000007</v>
      </c>
      <c r="N56" s="2"/>
    </row>
    <row r="57" spans="1:14" x14ac:dyDescent="0.3">
      <c r="A57" s="1"/>
      <c r="G57" s="2"/>
      <c r="I57" s="18">
        <v>2015</v>
      </c>
      <c r="J57" s="26">
        <v>130942.78019999999</v>
      </c>
      <c r="N57" s="2"/>
    </row>
    <row r="58" spans="1:14" x14ac:dyDescent="0.3">
      <c r="A58" s="1"/>
      <c r="G58" s="2"/>
      <c r="I58" s="18">
        <v>2016</v>
      </c>
      <c r="J58" s="26">
        <v>132113.36980000007</v>
      </c>
      <c r="N58" s="2"/>
    </row>
    <row r="59" spans="1:14" x14ac:dyDescent="0.3">
      <c r="A59" s="1"/>
      <c r="G59" s="2"/>
      <c r="I59" s="18">
        <v>2017</v>
      </c>
      <c r="J59" s="26">
        <v>133103.90699999989</v>
      </c>
      <c r="N59" s="2"/>
    </row>
    <row r="60" spans="1:14" x14ac:dyDescent="0.3">
      <c r="A60" s="1"/>
      <c r="G60" s="2"/>
      <c r="I60" s="18">
        <v>2018</v>
      </c>
      <c r="J60" s="26">
        <v>204522.25700000025</v>
      </c>
      <c r="N60" s="2"/>
    </row>
    <row r="61" spans="1:14" x14ac:dyDescent="0.3">
      <c r="A61" s="1"/>
      <c r="G61" s="2"/>
      <c r="I61" s="18">
        <v>2020</v>
      </c>
      <c r="J61" s="26">
        <v>129103.96039999987</v>
      </c>
      <c r="N61" s="2"/>
    </row>
    <row r="62" spans="1:14" ht="16.2" thickBot="1" x14ac:dyDescent="0.35">
      <c r="A62" s="1"/>
      <c r="G62" s="2"/>
      <c r="I62" s="12">
        <v>2022</v>
      </c>
      <c r="J62" s="16">
        <v>131477.77639999994</v>
      </c>
      <c r="K62" s="3"/>
      <c r="L62" s="3"/>
      <c r="M62" s="3"/>
      <c r="N62" s="7"/>
    </row>
    <row r="63" spans="1:14" x14ac:dyDescent="0.3">
      <c r="A63" s="1"/>
      <c r="G63" s="2"/>
    </row>
    <row r="64" spans="1:14" x14ac:dyDescent="0.3">
      <c r="A64" s="1"/>
      <c r="G64" s="2"/>
    </row>
    <row r="65" spans="1:7" ht="16.2" thickBot="1" x14ac:dyDescent="0.35">
      <c r="A65" s="6"/>
      <c r="B65" s="3"/>
      <c r="C65" s="3"/>
      <c r="D65" s="3"/>
      <c r="E65" s="3"/>
      <c r="F65" s="3"/>
      <c r="G65" s="7"/>
    </row>
    <row r="67" spans="1:7" ht="16.2" thickBot="1" x14ac:dyDescent="0.35"/>
    <row r="68" spans="1:7" ht="16.2" thickBot="1" x14ac:dyDescent="0.35">
      <c r="A68" s="46" t="s">
        <v>1628</v>
      </c>
      <c r="B68" s="47"/>
      <c r="C68" s="47"/>
      <c r="D68" s="47"/>
      <c r="E68" s="47"/>
      <c r="F68" s="47"/>
      <c r="G68" s="48"/>
    </row>
    <row r="69" spans="1:7" ht="16.2" thickBot="1" x14ac:dyDescent="0.35">
      <c r="A69" s="13" t="s">
        <v>1620</v>
      </c>
      <c r="B69" s="15" t="s">
        <v>1610</v>
      </c>
      <c r="G69" s="2"/>
    </row>
    <row r="70" spans="1:7" x14ac:dyDescent="0.3">
      <c r="A70" s="18" t="s">
        <v>21</v>
      </c>
      <c r="B70" s="17">
        <v>472133.03319999954</v>
      </c>
      <c r="G70" s="2"/>
    </row>
    <row r="71" spans="1:7" x14ac:dyDescent="0.3">
      <c r="A71" s="18" t="s">
        <v>34</v>
      </c>
      <c r="B71" s="26">
        <v>393150.64759999956</v>
      </c>
      <c r="G71" s="2"/>
    </row>
    <row r="72" spans="1:7" ht="16.2" thickBot="1" x14ac:dyDescent="0.35">
      <c r="A72" s="12" t="s">
        <v>14</v>
      </c>
      <c r="B72" s="16">
        <v>336397.81199999945</v>
      </c>
      <c r="G72" s="2"/>
    </row>
    <row r="73" spans="1:7" x14ac:dyDescent="0.3">
      <c r="A73" s="1"/>
      <c r="G73" s="2"/>
    </row>
    <row r="74" spans="1:7" x14ac:dyDescent="0.3">
      <c r="A74" s="32" t="s">
        <v>1627</v>
      </c>
      <c r="B74" s="30" t="s">
        <v>1608</v>
      </c>
      <c r="G74" s="2"/>
    </row>
    <row r="75" spans="1:7" x14ac:dyDescent="0.3">
      <c r="A75" s="32" t="str">
        <f>A70</f>
        <v>Tier 3</v>
      </c>
      <c r="B75" s="31">
        <f>GETPIVOTDATA("Sales",A69,"Outlet Location Type",A70)</f>
        <v>472133.03319999954</v>
      </c>
      <c r="G75" s="2"/>
    </row>
    <row r="76" spans="1:7" x14ac:dyDescent="0.3">
      <c r="A76" s="32" t="str">
        <f>A71</f>
        <v>Tier 2</v>
      </c>
      <c r="B76" s="31">
        <f>GETPIVOTDATA("Sales",A70,"Outlet Location Type",A71)</f>
        <v>393150.64759999956</v>
      </c>
      <c r="G76" s="2"/>
    </row>
    <row r="77" spans="1:7" x14ac:dyDescent="0.3">
      <c r="A77" s="32" t="str">
        <f>A72</f>
        <v>Tier 1</v>
      </c>
      <c r="B77" s="31">
        <f>GETPIVOTDATA("Sales",A71,"Outlet Location Type",A72)</f>
        <v>336397.81199999945</v>
      </c>
      <c r="G77" s="2"/>
    </row>
    <row r="78" spans="1:7" x14ac:dyDescent="0.3">
      <c r="A78" s="1"/>
      <c r="G78" s="2"/>
    </row>
    <row r="79" spans="1:7" x14ac:dyDescent="0.3">
      <c r="A79" s="1"/>
      <c r="G79" s="2"/>
    </row>
    <row r="80" spans="1:7" ht="16.2" thickBot="1" x14ac:dyDescent="0.35">
      <c r="A80" s="6"/>
      <c r="B80" s="3"/>
      <c r="C80" s="3"/>
      <c r="D80" s="3"/>
      <c r="E80" s="3"/>
      <c r="F80" s="3"/>
      <c r="G80" s="7"/>
    </row>
  </sheetData>
  <sortState xmlns:xlrd2="http://schemas.microsoft.com/office/spreadsheetml/2017/richdata2" ref="A75:B77">
    <sortCondition descending="1" ref="B75:B77"/>
  </sortState>
  <mergeCells count="8">
    <mergeCell ref="A68:G68"/>
    <mergeCell ref="I20:M20"/>
    <mergeCell ref="A52:G52"/>
    <mergeCell ref="A2:D2"/>
    <mergeCell ref="A12:D12"/>
    <mergeCell ref="I52:N52"/>
    <mergeCell ref="A21:G21"/>
    <mergeCell ref="A32:G32"/>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8B650-540A-4DEE-A80A-FE9183641C3C}">
  <dimension ref="J17"/>
  <sheetViews>
    <sheetView showGridLines="0" zoomScale="53" zoomScaleNormal="81" workbookViewId="0">
      <selection activeCell="AE31" sqref="AE31"/>
    </sheetView>
  </sheetViews>
  <sheetFormatPr defaultRowHeight="15.6" x14ac:dyDescent="0.3"/>
  <sheetData>
    <row r="17" spans="10:10" ht="19.2" x14ac:dyDescent="0.45">
      <c r="J17"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O8524"/>
  <sheetViews>
    <sheetView tabSelected="1" workbookViewId="0">
      <selection activeCell="D53" sqref="D53"/>
    </sheetView>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5" x14ac:dyDescent="0.3">
      <c r="A1" t="s">
        <v>0</v>
      </c>
      <c r="B1" t="s">
        <v>1612</v>
      </c>
      <c r="C1" t="s">
        <v>1</v>
      </c>
      <c r="D1" t="s">
        <v>2</v>
      </c>
      <c r="E1" t="s">
        <v>1609</v>
      </c>
      <c r="F1" t="s">
        <v>3</v>
      </c>
      <c r="G1" t="s">
        <v>4</v>
      </c>
      <c r="H1" t="s">
        <v>5</v>
      </c>
      <c r="I1" t="s">
        <v>6</v>
      </c>
      <c r="J1" t="s">
        <v>7</v>
      </c>
      <c r="K1" t="s">
        <v>8</v>
      </c>
      <c r="L1" t="s">
        <v>1608</v>
      </c>
      <c r="M1" t="s">
        <v>9</v>
      </c>
    </row>
    <row r="2" spans="1:15" x14ac:dyDescent="0.3">
      <c r="A2" t="s">
        <v>10</v>
      </c>
      <c r="B2">
        <v>1</v>
      </c>
      <c r="C2" t="s">
        <v>11</v>
      </c>
      <c r="D2" t="s">
        <v>12</v>
      </c>
      <c r="E2">
        <v>2012</v>
      </c>
      <c r="F2" t="s">
        <v>13</v>
      </c>
      <c r="G2" t="s">
        <v>14</v>
      </c>
      <c r="H2" t="s">
        <v>15</v>
      </c>
      <c r="I2" t="s">
        <v>16</v>
      </c>
      <c r="J2">
        <v>0.10001350000000001</v>
      </c>
      <c r="K2">
        <v>15.1</v>
      </c>
      <c r="L2">
        <v>145.4786</v>
      </c>
      <c r="M2">
        <v>5</v>
      </c>
    </row>
    <row r="3" spans="1:15" x14ac:dyDescent="0.3">
      <c r="A3" t="s">
        <v>17</v>
      </c>
      <c r="B3">
        <v>2</v>
      </c>
      <c r="C3" t="s">
        <v>18</v>
      </c>
      <c r="D3" t="s">
        <v>19</v>
      </c>
      <c r="E3">
        <v>2022</v>
      </c>
      <c r="F3" t="s">
        <v>20</v>
      </c>
      <c r="G3" t="s">
        <v>21</v>
      </c>
      <c r="H3" t="s">
        <v>15</v>
      </c>
      <c r="I3" t="s">
        <v>22</v>
      </c>
      <c r="J3">
        <v>8.5960510000000004E-3</v>
      </c>
      <c r="K3">
        <v>11.8</v>
      </c>
      <c r="L3">
        <v>115.3492</v>
      </c>
      <c r="M3">
        <v>5</v>
      </c>
    </row>
    <row r="4" spans="1:15" x14ac:dyDescent="0.3">
      <c r="A4" t="s">
        <v>10</v>
      </c>
      <c r="B4">
        <v>3</v>
      </c>
      <c r="C4" t="s">
        <v>23</v>
      </c>
      <c r="D4" t="s">
        <v>24</v>
      </c>
      <c r="E4">
        <v>2016</v>
      </c>
      <c r="F4" t="s">
        <v>25</v>
      </c>
      <c r="G4" t="s">
        <v>14</v>
      </c>
      <c r="H4" t="s">
        <v>26</v>
      </c>
      <c r="I4" t="s">
        <v>16</v>
      </c>
      <c r="J4">
        <v>2.5896485E-2</v>
      </c>
      <c r="K4">
        <v>13.85</v>
      </c>
      <c r="L4">
        <v>165.02099999999999</v>
      </c>
      <c r="M4">
        <v>5</v>
      </c>
    </row>
    <row r="5" spans="1:15" x14ac:dyDescent="0.3">
      <c r="A5" t="s">
        <v>10</v>
      </c>
      <c r="B5">
        <v>4</v>
      </c>
      <c r="C5" t="s">
        <v>27</v>
      </c>
      <c r="D5" t="s">
        <v>28</v>
      </c>
      <c r="E5">
        <v>2014</v>
      </c>
      <c r="F5" t="s">
        <v>29</v>
      </c>
      <c r="G5" t="s">
        <v>21</v>
      </c>
      <c r="H5" t="s">
        <v>30</v>
      </c>
      <c r="I5" t="s">
        <v>16</v>
      </c>
      <c r="J5">
        <v>4.2277866999999997E-2</v>
      </c>
      <c r="K5">
        <v>12.15</v>
      </c>
      <c r="L5">
        <v>126.5046</v>
      </c>
      <c r="M5">
        <v>5</v>
      </c>
    </row>
    <row r="6" spans="1:15" x14ac:dyDescent="0.3">
      <c r="A6" t="s">
        <v>17</v>
      </c>
      <c r="B6">
        <v>5</v>
      </c>
      <c r="C6" t="s">
        <v>31</v>
      </c>
      <c r="D6" t="s">
        <v>32</v>
      </c>
      <c r="E6">
        <v>2015</v>
      </c>
      <c r="F6" t="s">
        <v>33</v>
      </c>
      <c r="G6" t="s">
        <v>34</v>
      </c>
      <c r="H6" t="s">
        <v>26</v>
      </c>
      <c r="I6" t="s">
        <v>16</v>
      </c>
      <c r="J6">
        <v>3.3970195000000002E-2</v>
      </c>
      <c r="K6">
        <v>19.600000000000001</v>
      </c>
      <c r="L6">
        <v>55.1614</v>
      </c>
      <c r="M6">
        <v>5</v>
      </c>
      <c r="O6" t="str">
        <f>SUBSTITUTE(SUBSTITUTE(A1, "Low Fat", "Low Fat"), "Low Fat", "Low Fat")</f>
        <v>Item Fat Content</v>
      </c>
    </row>
    <row r="7" spans="1:15" x14ac:dyDescent="0.3">
      <c r="A7" t="s">
        <v>35</v>
      </c>
      <c r="B7">
        <v>6</v>
      </c>
      <c r="C7" t="s">
        <v>36</v>
      </c>
      <c r="D7" t="s">
        <v>24</v>
      </c>
      <c r="E7">
        <v>2020</v>
      </c>
      <c r="F7" t="s">
        <v>37</v>
      </c>
      <c r="G7" t="s">
        <v>34</v>
      </c>
      <c r="H7" t="s">
        <v>26</v>
      </c>
      <c r="I7" t="s">
        <v>16</v>
      </c>
      <c r="J7">
        <v>5.5054809999999996E-3</v>
      </c>
      <c r="K7">
        <v>8.89</v>
      </c>
      <c r="L7">
        <v>102.4016</v>
      </c>
      <c r="M7">
        <v>5</v>
      </c>
    </row>
    <row r="8" spans="1:15" x14ac:dyDescent="0.3">
      <c r="A8" t="s">
        <v>17</v>
      </c>
      <c r="B8">
        <v>7</v>
      </c>
      <c r="C8" t="s">
        <v>38</v>
      </c>
      <c r="D8" t="s">
        <v>19</v>
      </c>
      <c r="E8">
        <v>2011</v>
      </c>
      <c r="F8" t="s">
        <v>39</v>
      </c>
      <c r="G8" t="s">
        <v>21</v>
      </c>
      <c r="H8" t="s">
        <v>26</v>
      </c>
      <c r="I8" t="s">
        <v>40</v>
      </c>
      <c r="J8">
        <v>9.8312420999999997E-2</v>
      </c>
      <c r="K8">
        <v>11.8</v>
      </c>
      <c r="L8">
        <v>81.461799999999997</v>
      </c>
      <c r="M8">
        <v>5</v>
      </c>
    </row>
    <row r="9" spans="1:15" x14ac:dyDescent="0.3">
      <c r="A9" t="s">
        <v>17</v>
      </c>
      <c r="B9">
        <v>8</v>
      </c>
      <c r="C9" t="s">
        <v>41</v>
      </c>
      <c r="D9" t="s">
        <v>42</v>
      </c>
      <c r="E9">
        <v>2015</v>
      </c>
      <c r="F9" t="s">
        <v>33</v>
      </c>
      <c r="G9" t="s">
        <v>34</v>
      </c>
      <c r="H9" t="s">
        <v>26</v>
      </c>
      <c r="I9" t="s">
        <v>16</v>
      </c>
      <c r="J9">
        <v>2.6903713999999999E-2</v>
      </c>
      <c r="K9">
        <v>19.7</v>
      </c>
      <c r="L9">
        <v>96.072599999999994</v>
      </c>
      <c r="M9">
        <v>5</v>
      </c>
    </row>
    <row r="10" spans="1:15" x14ac:dyDescent="0.3">
      <c r="A10" t="s">
        <v>17</v>
      </c>
      <c r="B10">
        <v>9</v>
      </c>
      <c r="C10" t="s">
        <v>43</v>
      </c>
      <c r="D10" t="s">
        <v>12</v>
      </c>
      <c r="E10">
        <v>2014</v>
      </c>
      <c r="F10" t="s">
        <v>29</v>
      </c>
      <c r="G10" t="s">
        <v>21</v>
      </c>
      <c r="H10" t="s">
        <v>30</v>
      </c>
      <c r="I10" t="s">
        <v>16</v>
      </c>
      <c r="J10">
        <v>2.4129332E-2</v>
      </c>
      <c r="K10">
        <v>20.75</v>
      </c>
      <c r="L10">
        <v>124.173</v>
      </c>
      <c r="M10">
        <v>5</v>
      </c>
    </row>
    <row r="11" spans="1:15" x14ac:dyDescent="0.3">
      <c r="A11" t="s">
        <v>17</v>
      </c>
      <c r="B11">
        <v>10</v>
      </c>
      <c r="C11" t="s">
        <v>44</v>
      </c>
      <c r="D11" t="s">
        <v>28</v>
      </c>
      <c r="E11">
        <v>2018</v>
      </c>
      <c r="F11" t="s">
        <v>45</v>
      </c>
      <c r="G11" t="s">
        <v>21</v>
      </c>
      <c r="H11" t="s">
        <v>15</v>
      </c>
      <c r="I11" t="s">
        <v>46</v>
      </c>
      <c r="J11">
        <v>0.101561568</v>
      </c>
      <c r="L11">
        <v>181.92920000000001</v>
      </c>
      <c r="M11">
        <v>5</v>
      </c>
    </row>
    <row r="12" spans="1:15" x14ac:dyDescent="0.3">
      <c r="A12" t="s">
        <v>17</v>
      </c>
      <c r="B12">
        <v>11</v>
      </c>
      <c r="C12" t="s">
        <v>47</v>
      </c>
      <c r="D12" t="s">
        <v>48</v>
      </c>
      <c r="E12">
        <v>2018</v>
      </c>
      <c r="F12" t="s">
        <v>45</v>
      </c>
      <c r="G12" t="s">
        <v>21</v>
      </c>
      <c r="H12" t="s">
        <v>15</v>
      </c>
      <c r="I12" t="s">
        <v>46</v>
      </c>
      <c r="J12">
        <v>8.4554568999999996E-2</v>
      </c>
      <c r="L12">
        <v>109.8912</v>
      </c>
      <c r="M12">
        <v>5</v>
      </c>
    </row>
    <row r="13" spans="1:15" x14ac:dyDescent="0.3">
      <c r="A13" t="s">
        <v>17</v>
      </c>
      <c r="B13">
        <v>12</v>
      </c>
      <c r="C13" t="s">
        <v>49</v>
      </c>
      <c r="D13" t="s">
        <v>19</v>
      </c>
      <c r="E13">
        <v>2017</v>
      </c>
      <c r="F13" t="s">
        <v>50</v>
      </c>
      <c r="G13" t="s">
        <v>34</v>
      </c>
      <c r="H13" t="s">
        <v>26</v>
      </c>
      <c r="I13" t="s">
        <v>16</v>
      </c>
      <c r="J13">
        <v>5.2044976E-2</v>
      </c>
      <c r="K13">
        <v>18.850000000000001</v>
      </c>
      <c r="L13">
        <v>192.18459999999999</v>
      </c>
      <c r="M13">
        <v>5</v>
      </c>
    </row>
    <row r="14" spans="1:15" x14ac:dyDescent="0.3">
      <c r="A14" t="s">
        <v>17</v>
      </c>
      <c r="B14">
        <v>13</v>
      </c>
      <c r="C14" t="s">
        <v>51</v>
      </c>
      <c r="D14" t="s">
        <v>12</v>
      </c>
      <c r="E14">
        <v>2022</v>
      </c>
      <c r="F14" t="s">
        <v>20</v>
      </c>
      <c r="G14" t="s">
        <v>21</v>
      </c>
      <c r="H14" t="s">
        <v>15</v>
      </c>
      <c r="I14" t="s">
        <v>22</v>
      </c>
      <c r="J14">
        <v>0.12893766100000001</v>
      </c>
      <c r="K14">
        <v>17.100000000000001</v>
      </c>
      <c r="L14">
        <v>112.3886</v>
      </c>
      <c r="M14">
        <v>5</v>
      </c>
    </row>
    <row r="15" spans="1:15"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5"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Tables</vt:lpstr>
      <vt:lpstr>Dashboard</vt:lpstr>
      <vt:lpstr>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Prathamesh Kapare</cp:lastModifiedBy>
  <dcterms:created xsi:type="dcterms:W3CDTF">2024-06-23T13:11:17Z</dcterms:created>
  <dcterms:modified xsi:type="dcterms:W3CDTF">2025-11-12T15:01:02Z</dcterms:modified>
</cp:coreProperties>
</file>