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Data Science\20 Aug 2023\"/>
    </mc:Choice>
  </mc:AlternateContent>
  <xr:revisionPtr revIDLastSave="0" documentId="13_ncr:1_{5D392064-4317-43BD-BAC6-1C6444C562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Sheet1!$B$209:$I$229</definedName>
  </definedNames>
  <calcPr calcId="181029"/>
</workbook>
</file>

<file path=xl/calcChain.xml><?xml version="1.0" encoding="utf-8"?>
<calcChain xmlns="http://schemas.openxmlformats.org/spreadsheetml/2006/main">
  <c r="I210" i="1" l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214" i="1"/>
  <c r="I217" i="1"/>
  <c r="I212" i="1"/>
  <c r="I216" i="1"/>
  <c r="I219" i="1"/>
  <c r="I218" i="1"/>
  <c r="I224" i="1"/>
  <c r="I215" i="1"/>
  <c r="I222" i="1"/>
  <c r="I223" i="1"/>
  <c r="I228" i="1"/>
  <c r="I229" i="1"/>
  <c r="I225" i="1"/>
  <c r="I213" i="1"/>
  <c r="I227" i="1"/>
  <c r="I226" i="1"/>
  <c r="I221" i="1"/>
  <c r="I220" i="1"/>
  <c r="I211" i="1"/>
  <c r="K209" i="1"/>
  <c r="I88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J77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<sst xmlns="http://schemas.openxmlformats.org/spreadsheetml/2006/main" count="748" uniqueCount="64">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</sst>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30" workbookViewId="0">
      <selection activeCell="M208" sqref="M208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IFERROR(B53=E53,"True")</f>
        <v>1</v>
      </c>
      <c r="J53" s="1" t="str">
        <f>IF(B53=E53,"True","False")</f>
        <v>True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IFERROR(B54=E54,"True")</f>
        <v>0</v>
      </c>
      <c r="J54" s="1" t="str">
        <f t="shared" ref="J54:J72" si="3">IF(B54=E54,"True","False")</f>
        <v>False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 t="str">
        <f t="shared" si="3"/>
        <v>False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 t="str">
        <f t="shared" si="3"/>
        <v>False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 t="str">
        <f t="shared" si="3"/>
        <v>False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 t="str">
        <f t="shared" si="3"/>
        <v>False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 t="str">
        <f t="shared" si="3"/>
        <v>False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 t="str">
        <f t="shared" si="3"/>
        <v>True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 t="str">
        <f t="shared" si="3"/>
        <v>False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 t="str">
        <f t="shared" si="3"/>
        <v>False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 t="str">
        <f t="shared" si="3"/>
        <v>False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 t="str">
        <f t="shared" si="3"/>
        <v>False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 t="str">
        <f t="shared" si="3"/>
        <v>False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 t="str">
        <f t="shared" si="3"/>
        <v>False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 t="str">
        <f t="shared" si="3"/>
        <v>False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 t="str">
        <f t="shared" si="3"/>
        <v>True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 t="str">
        <f t="shared" si="3"/>
        <v>False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 t="str">
        <f t="shared" si="3"/>
        <v>False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 t="str">
        <f t="shared" si="3"/>
        <v>False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 t="str">
        <f t="shared" si="3"/>
        <v>True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IF(OR(C77="Astro",""="Astro"),"True","False")</f>
        <v>False</v>
      </c>
      <c r="J77" s="1" t="str">
        <f>IF(OR(C77="Astro",$C$83="Astro"),"True","False")</f>
        <v>False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4">IF(OR(C78="Laptop",$C$83=$G$77),"True","False")</f>
        <v>True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4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4"/>
        <v>True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4"/>
        <v>True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4"/>
        <v>True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4"/>
        <v>False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4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4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4"/>
        <v>False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4"/>
        <v>True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>IF(OR(C88="Laptop",$C$83=$G$77),"True","False")</f>
        <v>False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4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4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4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4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4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4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4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4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IF(AND(B100=E100),"Same","Delayed")</f>
        <v>Same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5">IF(AND(B101=E101),"Same","Delayed")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5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5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5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5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5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5"/>
        <v>Same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5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5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5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5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5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5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5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5"/>
        <v>Same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5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5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5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5"/>
        <v>Same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IF(D123&gt;2800,"15%",IF(D123&gt;1700,"7%",IF(D123&gt;1200,"3%",1%)))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6">IF(D124&gt;2800,"15%",IF(D124&gt;1700,"7%",IF(D124&gt;1200,"3%",1%)))</f>
        <v>7%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6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6"/>
        <v>7%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6"/>
        <v>15%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6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6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6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6"/>
        <v>0.01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6"/>
        <v>3%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6"/>
        <v>0.01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6"/>
        <v>0.01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6"/>
        <v>0.01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6"/>
        <v>0.01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6"/>
        <v>0.01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6"/>
        <v>7%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6"/>
        <v>0.01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6"/>
        <v>0.01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6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6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IF(AND(D152&gt;2800,15%,D152&gt;1700,7%),OR(D152&gt;1200,3%,D152&gt;500,1%),0%)</f>
        <v>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7">IF(AND(D153&gt;2800,15%,D153&gt;1700,7%),OR(D153&gt;1200,3%,D153&gt;500,1%),0%)</f>
        <v>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7"/>
        <v>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7"/>
        <v>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 t="b">
        <f t="shared" si="7"/>
        <v>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7"/>
        <v>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7"/>
        <v>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7"/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7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7"/>
        <v>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7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7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7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7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7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7"/>
        <v>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7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7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7"/>
        <v>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7"/>
        <v>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str">
        <f>IF(D181&gt;2800,"15%",IF(D181&gt;1700,"7%",IF(D181&gt;1200,"3%",IF(D181&gt;500,"1%",IF(D181&lt;500,"NA")))))</f>
        <v>7%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str">
        <f t="shared" ref="I182:I200" si="8">IF(D182&gt;2800,"15%",IF(D182&gt;1700,"7%",IF(D182&gt;1200,"3%",IF(D182&gt;500,"1%",IF(D182&lt;500,"NA")))))</f>
        <v>7%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str">
        <f t="shared" si="8"/>
        <v>1%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str">
        <f t="shared" si="8"/>
        <v>7%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t="str">
        <f t="shared" si="8"/>
        <v>15%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str">
        <f t="shared" si="8"/>
        <v>1%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str">
        <f t="shared" si="8"/>
        <v>1%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str">
        <f t="shared" si="8"/>
        <v>1%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>
        <f t="shared" si="8"/>
        <v>NA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str">
        <f t="shared" si="8"/>
        <v>3%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>
        <f t="shared" si="8"/>
        <v>NA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>
        <f t="shared" si="8"/>
        <v>NA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>
        <f t="shared" si="8"/>
        <v>NA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>
        <f t="shared" si="8"/>
        <v>NA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>
        <f t="shared" si="8"/>
        <v>NA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str">
        <f t="shared" si="8"/>
        <v>7%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>
        <f t="shared" si="8"/>
        <v>NA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>
        <f t="shared" si="8"/>
        <v>NA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str">
        <f t="shared" si="8"/>
        <v>1%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str">
        <f t="shared" si="8"/>
        <v>1%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 t="str">
        <f>IF(AND(D210&gt;"2000",OR(B210=E210,C210="Laptop")),"Yes","No")</f>
        <v>No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44642</v>
      </c>
      <c r="C210" s="6" t="s">
        <v>8</v>
      </c>
      <c r="D210" s="7">
        <v>3164.99</v>
      </c>
      <c r="E210" s="8">
        <v>44643</v>
      </c>
      <c r="F210" s="6" t="s">
        <v>34</v>
      </c>
      <c r="G210" s="9" t="s">
        <v>35</v>
      </c>
      <c r="H210" s="6" t="s">
        <v>50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44621</v>
      </c>
      <c r="C211" s="6" t="s">
        <v>8</v>
      </c>
      <c r="D211" s="7">
        <v>2479.94</v>
      </c>
      <c r="E211" s="8">
        <v>44621</v>
      </c>
      <c r="F211" s="6" t="s">
        <v>30</v>
      </c>
      <c r="G211" s="7" t="s">
        <v>31</v>
      </c>
      <c r="H211" s="6" t="s">
        <v>46</v>
      </c>
      <c r="I211" s="13" t="str">
        <f t="shared" ref="I210:I229" si="9">IF(AND(D211&gt;2000,OR(B211=E211,C211="Laptop")),"Yes","No")</f>
        <v>Yes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44639</v>
      </c>
      <c r="C212" s="6" t="s">
        <v>8</v>
      </c>
      <c r="D212" s="7">
        <v>1799.99</v>
      </c>
      <c r="E212" s="8">
        <v>44641</v>
      </c>
      <c r="F212" s="6" t="s">
        <v>32</v>
      </c>
      <c r="G212" s="9" t="s">
        <v>33</v>
      </c>
      <c r="H212" s="6" t="s">
        <v>49</v>
      </c>
      <c r="I212" s="13" t="str">
        <f t="shared" si="9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44688</v>
      </c>
      <c r="C213" s="6" t="s">
        <v>8</v>
      </c>
      <c r="D213" s="7">
        <v>1799.99</v>
      </c>
      <c r="E213" s="8">
        <v>44688</v>
      </c>
      <c r="F213" s="6" t="s">
        <v>30</v>
      </c>
      <c r="G213" s="7" t="s">
        <v>35</v>
      </c>
      <c r="H213" s="6" t="s">
        <v>36</v>
      </c>
      <c r="I213" s="13" t="str">
        <f t="shared" si="9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44635</v>
      </c>
      <c r="C214" s="6" t="s">
        <v>8</v>
      </c>
      <c r="D214" s="7">
        <v>1732.99</v>
      </c>
      <c r="E214" s="8">
        <v>44636</v>
      </c>
      <c r="F214" s="6" t="s">
        <v>32</v>
      </c>
      <c r="G214" s="7" t="s">
        <v>33</v>
      </c>
      <c r="H214" s="6" t="s">
        <v>47</v>
      </c>
      <c r="I214" s="13" t="str">
        <f t="shared" si="9"/>
        <v>No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44656</v>
      </c>
      <c r="C215" s="6" t="s">
        <v>9</v>
      </c>
      <c r="D215" s="9">
        <v>1525</v>
      </c>
      <c r="E215" s="8">
        <v>44657</v>
      </c>
      <c r="F215" s="6" t="s">
        <v>34</v>
      </c>
      <c r="G215" s="9" t="s">
        <v>31</v>
      </c>
      <c r="H215" s="6" t="s">
        <v>55</v>
      </c>
      <c r="I215" s="13" t="str">
        <f t="shared" si="9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44645</v>
      </c>
      <c r="C216" s="6" t="s">
        <v>8</v>
      </c>
      <c r="D216" s="7">
        <v>1199</v>
      </c>
      <c r="E216" s="8">
        <v>44646</v>
      </c>
      <c r="F216" s="6" t="s">
        <v>30</v>
      </c>
      <c r="G216" s="7" t="s">
        <v>33</v>
      </c>
      <c r="H216" s="6" t="s">
        <v>51</v>
      </c>
      <c r="I216" s="13" t="str">
        <f t="shared" si="9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44637</v>
      </c>
      <c r="C217" s="6" t="s">
        <v>8</v>
      </c>
      <c r="D217" s="7">
        <v>1174.99</v>
      </c>
      <c r="E217" s="8">
        <v>44638</v>
      </c>
      <c r="F217" s="6" t="s">
        <v>30</v>
      </c>
      <c r="G217" s="9" t="s">
        <v>31</v>
      </c>
      <c r="H217" s="6" t="s">
        <v>48</v>
      </c>
      <c r="I217" s="13" t="str">
        <f t="shared" si="9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44649</v>
      </c>
      <c r="C218" s="6" t="s">
        <v>9</v>
      </c>
      <c r="D218" s="9">
        <v>949</v>
      </c>
      <c r="E218" s="8">
        <v>44649</v>
      </c>
      <c r="F218" s="6" t="s">
        <v>32</v>
      </c>
      <c r="G218" s="7" t="s">
        <v>35</v>
      </c>
      <c r="H218" s="6" t="s">
        <v>53</v>
      </c>
      <c r="I218" s="13" t="str">
        <f t="shared" si="9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44648</v>
      </c>
      <c r="C219" s="6" t="s">
        <v>9</v>
      </c>
      <c r="D219" s="7">
        <v>699.95</v>
      </c>
      <c r="E219" s="8">
        <v>44649</v>
      </c>
      <c r="F219" s="6" t="s">
        <v>32</v>
      </c>
      <c r="G219" s="9" t="s">
        <v>31</v>
      </c>
      <c r="H219" s="6" t="s">
        <v>52</v>
      </c>
      <c r="I219" s="13" t="str">
        <f t="shared" si="9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44700</v>
      </c>
      <c r="C220" s="6" t="s">
        <v>19</v>
      </c>
      <c r="D220" s="9">
        <v>565</v>
      </c>
      <c r="E220" s="8">
        <v>44700</v>
      </c>
      <c r="F220" s="6" t="s">
        <v>30</v>
      </c>
      <c r="G220" s="9" t="s">
        <v>33</v>
      </c>
      <c r="H220" s="6" t="s">
        <v>63</v>
      </c>
      <c r="I220" s="13" t="str">
        <f t="shared" si="9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44698</v>
      </c>
      <c r="C221" s="6" t="s">
        <v>19</v>
      </c>
      <c r="D221" s="9">
        <v>560</v>
      </c>
      <c r="E221" s="8">
        <v>44700</v>
      </c>
      <c r="F221" s="6" t="s">
        <v>32</v>
      </c>
      <c r="G221" s="9" t="s">
        <v>33</v>
      </c>
      <c r="H221" s="6" t="s">
        <v>62</v>
      </c>
      <c r="I221" s="13" t="str">
        <f t="shared" si="9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44662</v>
      </c>
      <c r="C222" s="6" t="s">
        <v>9</v>
      </c>
      <c r="D222" s="9">
        <v>475</v>
      </c>
      <c r="E222" s="8">
        <v>44664</v>
      </c>
      <c r="F222" s="6" t="s">
        <v>34</v>
      </c>
      <c r="G222" s="7" t="s">
        <v>33</v>
      </c>
      <c r="H222" s="6" t="s">
        <v>56</v>
      </c>
      <c r="I222" s="13" t="str">
        <f t="shared" si="9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44668</v>
      </c>
      <c r="C223" s="6" t="s">
        <v>9</v>
      </c>
      <c r="D223" s="9">
        <v>449</v>
      </c>
      <c r="E223" s="8">
        <v>44669</v>
      </c>
      <c r="F223" s="6" t="s">
        <v>32</v>
      </c>
      <c r="G223" s="9" t="s">
        <v>31</v>
      </c>
      <c r="H223" s="6" t="s">
        <v>57</v>
      </c>
      <c r="I223" s="13" t="str">
        <f t="shared" si="9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44653</v>
      </c>
      <c r="C224" s="6" t="s">
        <v>9</v>
      </c>
      <c r="D224" s="9">
        <v>429</v>
      </c>
      <c r="E224" s="8">
        <v>44654</v>
      </c>
      <c r="F224" s="6" t="s">
        <v>30</v>
      </c>
      <c r="G224" s="7" t="s">
        <v>35</v>
      </c>
      <c r="H224" s="6" t="s">
        <v>54</v>
      </c>
      <c r="I224" s="13" t="str">
        <f t="shared" si="9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44685</v>
      </c>
      <c r="C225" s="6" t="s">
        <v>18</v>
      </c>
      <c r="D225" s="9">
        <v>399</v>
      </c>
      <c r="E225" s="8">
        <v>44687</v>
      </c>
      <c r="F225" s="6" t="s">
        <v>30</v>
      </c>
      <c r="G225" s="7" t="s">
        <v>35</v>
      </c>
      <c r="H225" s="6" t="s">
        <v>13</v>
      </c>
      <c r="I225" s="13" t="str">
        <f t="shared" si="9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44696</v>
      </c>
      <c r="C226" s="6" t="s">
        <v>18</v>
      </c>
      <c r="D226" s="9">
        <v>299</v>
      </c>
      <c r="E226" s="8">
        <v>44697</v>
      </c>
      <c r="F226" s="6" t="s">
        <v>34</v>
      </c>
      <c r="G226" s="9" t="s">
        <v>33</v>
      </c>
      <c r="H226" s="6" t="s">
        <v>61</v>
      </c>
      <c r="I226" s="13" t="str">
        <f t="shared" si="9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44694</v>
      </c>
      <c r="C227" s="6" t="s">
        <v>18</v>
      </c>
      <c r="D227" s="7">
        <v>183.9</v>
      </c>
      <c r="E227" s="8">
        <v>44695</v>
      </c>
      <c r="F227" s="6" t="s">
        <v>32</v>
      </c>
      <c r="G227" s="7" t="s">
        <v>31</v>
      </c>
      <c r="H227" s="6" t="s">
        <v>60</v>
      </c>
      <c r="I227" s="13" t="str">
        <f t="shared" si="9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44674</v>
      </c>
      <c r="C228" s="6" t="s">
        <v>15</v>
      </c>
      <c r="D228" s="7">
        <v>149.94999999999999</v>
      </c>
      <c r="E228" s="8">
        <v>44675</v>
      </c>
      <c r="F228" s="6" t="s">
        <v>30</v>
      </c>
      <c r="G228" s="7" t="s">
        <v>33</v>
      </c>
      <c r="H228" s="6" t="s">
        <v>58</v>
      </c>
      <c r="I228" s="13" t="str">
        <f t="shared" si="9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44678</v>
      </c>
      <c r="C229" s="6" t="s">
        <v>15</v>
      </c>
      <c r="D229" s="7">
        <v>129.94999999999999</v>
      </c>
      <c r="E229" s="8">
        <v>44679</v>
      </c>
      <c r="F229" s="6" t="s">
        <v>32</v>
      </c>
      <c r="G229" s="7" t="s">
        <v>31</v>
      </c>
      <c r="H229" s="6" t="s">
        <v>59</v>
      </c>
      <c r="I229" s="13" t="str">
        <f t="shared" si="9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autoFilter ref="B209:I229" xr:uid="{00000000-0001-0000-0000-000000000000}">
    <sortState xmlns:xlrd2="http://schemas.microsoft.com/office/spreadsheetml/2017/richdata2" ref="B210:I229">
      <sortCondition descending="1" ref="D209:D229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602C-5D0A-49A3-BE5C-21062A92F80A}">
  <dimension ref="A1"/>
  <sheetViews>
    <sheetView workbookViewId="0">
      <selection activeCell="B6" sqref="B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prathamesh</cp:lastModifiedBy>
  <dcterms:created xsi:type="dcterms:W3CDTF">2023-06-08T11:58:49Z</dcterms:created>
  <dcterms:modified xsi:type="dcterms:W3CDTF">2023-09-04T19:18:13Z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