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05661CA7-D272-4D0B-8277-3B11323AE732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Current_Date_Time" sheetId="1" r:id="rId1"/>
    <sheet name="Extract_Info" sheetId="2" r:id="rId2"/>
    <sheet name="Manipulation" sheetId="3" r:id="rId3"/>
  </sheets>
  <calcPr calcId="179021"/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17" i="2"/>
  <c r="H18" i="2"/>
  <c r="H19" i="2"/>
  <c r="H20" i="2"/>
  <c r="H21" i="2"/>
  <c r="H22" i="2"/>
  <c r="H23" i="2"/>
  <c r="H24" i="2"/>
  <c r="H25" i="2"/>
  <c r="H26" i="2"/>
  <c r="H17" i="2"/>
  <c r="G18" i="2"/>
  <c r="G19" i="2"/>
  <c r="G20" i="2"/>
  <c r="G21" i="2"/>
  <c r="G22" i="2"/>
  <c r="G23" i="2"/>
  <c r="G24" i="2"/>
  <c r="G25" i="2"/>
  <c r="G26" i="2"/>
  <c r="G17" i="2"/>
  <c r="I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2" i="2"/>
  <c r="B4" i="2" s="1"/>
  <c r="E7" i="1"/>
  <c r="B4" i="1"/>
  <c r="B2" i="1"/>
  <c r="B10" i="2" l="1"/>
  <c r="B11" i="2"/>
  <c r="B8" i="2"/>
  <c r="B9" i="2"/>
  <c r="B7" i="2"/>
  <c r="B6" i="2"/>
  <c r="B5" i="2"/>
</calcChain>
</file>

<file path=xl/sharedStrings.xml><?xml version="1.0" encoding="utf-8"?>
<sst xmlns="http://schemas.openxmlformats.org/spreadsheetml/2006/main" count="68" uniqueCount="54">
  <si>
    <t>Current Date &amp; time</t>
  </si>
  <si>
    <t>Advisor_Code</t>
  </si>
  <si>
    <t>NOW</t>
  </si>
  <si>
    <t>License_date</t>
  </si>
  <si>
    <t>License_Expiry_date</t>
  </si>
  <si>
    <t>EOMONTH</t>
  </si>
  <si>
    <t>Vintage(Year)</t>
  </si>
  <si>
    <t>A001</t>
  </si>
  <si>
    <t>Year</t>
  </si>
  <si>
    <t>Month</t>
  </si>
  <si>
    <t>Day</t>
  </si>
  <si>
    <t>Hour</t>
  </si>
  <si>
    <t>Minute</t>
  </si>
  <si>
    <t>Second</t>
  </si>
  <si>
    <t>Weeknum</t>
  </si>
  <si>
    <t>Weekday</t>
  </si>
  <si>
    <t>Today</t>
  </si>
  <si>
    <t>Employee Code</t>
  </si>
  <si>
    <t>Date</t>
  </si>
  <si>
    <t>Name</t>
  </si>
  <si>
    <t>Start_Date</t>
  </si>
  <si>
    <t>EndDate</t>
  </si>
  <si>
    <t>Networking Days</t>
  </si>
  <si>
    <t>List of Holidays</t>
  </si>
  <si>
    <t>DOJ</t>
  </si>
  <si>
    <t>A002</t>
  </si>
  <si>
    <t>Date-Time Sales</t>
  </si>
  <si>
    <t>No. of Hours</t>
  </si>
  <si>
    <t>Pay per Hours</t>
  </si>
  <si>
    <t>Number of the Week</t>
  </si>
  <si>
    <t>Which day of the week is this?</t>
  </si>
  <si>
    <t>A003</t>
  </si>
  <si>
    <t>A004</t>
  </si>
  <si>
    <t>Anil Kumar</t>
  </si>
  <si>
    <t>A005</t>
  </si>
  <si>
    <t>A006</t>
  </si>
  <si>
    <t>A007</t>
  </si>
  <si>
    <t>A008</t>
  </si>
  <si>
    <t>A009</t>
  </si>
  <si>
    <t>Amit Kumar</t>
  </si>
  <si>
    <t>A010</t>
  </si>
  <si>
    <t>Kunal Jain</t>
  </si>
  <si>
    <t>A011</t>
  </si>
  <si>
    <t>Sunil Ray</t>
  </si>
  <si>
    <t>A012</t>
  </si>
  <si>
    <t>A013</t>
  </si>
  <si>
    <t>Deepak Kumar</t>
  </si>
  <si>
    <t>A014</t>
  </si>
  <si>
    <t>Preeti Kaur</t>
  </si>
  <si>
    <t>A015</t>
  </si>
  <si>
    <t>Tavish Srivastava</t>
  </si>
  <si>
    <t>Ayushi Sharma</t>
  </si>
  <si>
    <t>Ankit Khanna</t>
  </si>
  <si>
    <t>Mustaq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</si>
</sst>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7" formatCode="[$-F800]dddd\,\ mmmm\ dd\,\ yyyy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horizontal="center"/>
    </xf>
    <xf numFmtId="22" fontId="1" fillId="3" borderId="2" xfId="0" applyNumberFormat="1" applyFont="1" applyFill="1" applyBorder="1"/>
    <xf numFmtId="22" fontId="1" fillId="0" borderId="0" xfId="0" applyNumberFormat="1" applyFont="1"/>
    <xf numFmtId="0" fontId="1" fillId="0" borderId="1" xfId="0" applyFont="1" applyBorder="1"/>
    <xf numFmtId="0" fontId="1" fillId="4" borderId="1" xfId="0" applyFont="1" applyFill="1" applyBorder="1"/>
    <xf numFmtId="14" fontId="1" fillId="0" borderId="0" xfId="0" applyNumberFormat="1" applyFont="1"/>
    <xf numFmtId="15" fontId="1" fillId="4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" fontId="1" fillId="3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5" fontId="1" fillId="0" borderId="1" xfId="0" applyNumberFormat="1" applyFont="1" applyBorder="1"/>
    <xf numFmtId="15" fontId="1" fillId="3" borderId="2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15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/>
    <xf numFmtId="14" fontId="1" fillId="3" borderId="2" xfId="0" applyNumberFormat="1" applyFont="1" applyFill="1" applyBorder="1"/>
    <xf numFmtId="167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workbookViewId="0">
      <selection activeCell="E8" sqref="E8"/>
    </sheetView>
  </sheetViews>
  <sheetFormatPr defaultColWidth="12.59765625" defaultRowHeight="15" customHeight="1" x14ac:dyDescent="0.25"/>
  <cols>
    <col min="1" max="1" width="8.69921875" customWidth="1"/>
    <col min="2" max="2" width="14.69921875" customWidth="1"/>
    <col min="3" max="3" width="13.59765625" customWidth="1"/>
    <col min="4" max="4" width="8" customWidth="1"/>
    <col min="5" max="5" width="9.09765625" customWidth="1"/>
    <col min="6" max="6" width="8.5" customWidth="1"/>
    <col min="7" max="26" width="7.59765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2" t="s">
        <v>2</v>
      </c>
      <c r="B2" s="6">
        <f ca="1">NOW()</f>
        <v>44967.878110185186</v>
      </c>
      <c r="C2" s="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" t="s">
        <v>16</v>
      </c>
      <c r="B4" s="30">
        <f ca="1">TODAY()</f>
        <v>44967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 t="s">
        <v>8</v>
      </c>
      <c r="C7" s="16">
        <v>2020</v>
      </c>
      <c r="D7" s="1"/>
      <c r="E7" s="21">
        <f>DATE(2020,4,2)</f>
        <v>43923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" t="s">
        <v>9</v>
      </c>
      <c r="C8" s="1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 t="s">
        <v>10</v>
      </c>
      <c r="C9" s="16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000"/>
  <sheetViews>
    <sheetView showGridLines="0" tabSelected="1" topLeftCell="A7" workbookViewId="0">
      <selection activeCell="I17" sqref="I17:I26"/>
    </sheetView>
  </sheetViews>
  <sheetFormatPr defaultColWidth="12.59765625" defaultRowHeight="15" customHeight="1" x14ac:dyDescent="0.25"/>
  <cols>
    <col min="1" max="1" width="16.59765625" customWidth="1"/>
    <col min="2" max="2" width="17.5" customWidth="1"/>
    <col min="3" max="3" width="7.59765625" customWidth="1"/>
    <col min="4" max="4" width="18.3984375" customWidth="1"/>
    <col min="5" max="5" width="10.09765625" customWidth="1"/>
    <col min="6" max="6" width="11.09765625" customWidth="1"/>
    <col min="7" max="7" width="15.8984375" customWidth="1"/>
    <col min="8" max="8" width="23" customWidth="1"/>
    <col min="9" max="25" width="7.59765625" customWidth="1"/>
  </cols>
  <sheetData>
    <row r="2" spans="1:9" ht="14.4" x14ac:dyDescent="0.3">
      <c r="A2" s="2" t="s">
        <v>0</v>
      </c>
      <c r="B2" s="6">
        <f ca="1">NOW()</f>
        <v>44967.878110185186</v>
      </c>
    </row>
    <row r="4" spans="1:9" ht="14.4" x14ac:dyDescent="0.3">
      <c r="A4" s="8" t="s">
        <v>8</v>
      </c>
      <c r="B4" s="4">
        <f ca="1">YEAR(B2)</f>
        <v>2023</v>
      </c>
    </row>
    <row r="5" spans="1:9" ht="14.4" x14ac:dyDescent="0.3">
      <c r="A5" s="8" t="s">
        <v>9</v>
      </c>
      <c r="B5" s="4">
        <f ca="1">MONTH(B2)</f>
        <v>2</v>
      </c>
    </row>
    <row r="6" spans="1:9" ht="14.4" x14ac:dyDescent="0.3">
      <c r="A6" s="8" t="s">
        <v>10</v>
      </c>
      <c r="B6" s="4">
        <f ca="1">DAY(B2)</f>
        <v>10</v>
      </c>
    </row>
    <row r="7" spans="1:9" ht="14.4" x14ac:dyDescent="0.3">
      <c r="A7" s="8" t="s">
        <v>11</v>
      </c>
      <c r="B7" s="4">
        <f ca="1">HOUR(B2)</f>
        <v>21</v>
      </c>
    </row>
    <row r="8" spans="1:9" ht="14.4" x14ac:dyDescent="0.3">
      <c r="A8" s="8" t="s">
        <v>12</v>
      </c>
      <c r="B8" s="4">
        <f ca="1">MINUTE(B2)</f>
        <v>4</v>
      </c>
    </row>
    <row r="9" spans="1:9" ht="14.4" x14ac:dyDescent="0.3">
      <c r="A9" s="8" t="s">
        <v>13</v>
      </c>
      <c r="B9" s="4">
        <f ca="1">SECOND(B2)</f>
        <v>29</v>
      </c>
    </row>
    <row r="10" spans="1:9" ht="14.4" x14ac:dyDescent="0.3">
      <c r="A10" s="8" t="s">
        <v>14</v>
      </c>
      <c r="B10" s="4">
        <f ca="1">WEEKNUM(B2)</f>
        <v>6</v>
      </c>
    </row>
    <row r="11" spans="1:9" ht="14.4" x14ac:dyDescent="0.3">
      <c r="A11" s="8" t="s">
        <v>15</v>
      </c>
      <c r="B11" s="4">
        <f ca="1">WEEKDAY(B2)</f>
        <v>6</v>
      </c>
      <c r="F11" s="12"/>
    </row>
    <row r="13" spans="1:9" ht="15" customHeight="1" x14ac:dyDescent="0.25">
      <c r="A13" s="29"/>
      <c r="B13" s="29"/>
      <c r="C13" s="29"/>
      <c r="D13" s="29"/>
      <c r="E13" s="29"/>
      <c r="F13" s="29"/>
    </row>
    <row r="16" spans="1:9" ht="14.4" x14ac:dyDescent="0.3">
      <c r="A16" s="14" t="s">
        <v>17</v>
      </c>
      <c r="B16" s="17" t="s">
        <v>19</v>
      </c>
      <c r="C16" s="19" t="s">
        <v>24</v>
      </c>
      <c r="D16" s="23" t="s">
        <v>26</v>
      </c>
      <c r="E16" s="19" t="s">
        <v>27</v>
      </c>
      <c r="F16" s="14" t="s">
        <v>28</v>
      </c>
      <c r="G16" s="14" t="s">
        <v>29</v>
      </c>
      <c r="H16" s="14" t="s">
        <v>30</v>
      </c>
      <c r="I16" s="14" t="s">
        <v>8</v>
      </c>
    </row>
    <row r="17" spans="1:9" ht="14.4" x14ac:dyDescent="0.3">
      <c r="A17" s="25" t="s">
        <v>7</v>
      </c>
      <c r="B17" s="26" t="s">
        <v>33</v>
      </c>
      <c r="C17" s="31">
        <v>41072</v>
      </c>
      <c r="D17" s="27">
        <v>43913.853572499997</v>
      </c>
      <c r="E17" s="28">
        <v>15.45</v>
      </c>
      <c r="F17" s="28">
        <v>45</v>
      </c>
      <c r="G17">
        <f>WEEKNUM($C17)</f>
        <v>24</v>
      </c>
      <c r="H17">
        <f>WEEKDAY($C17)</f>
        <v>3</v>
      </c>
      <c r="I17">
        <f>YEAR($C17)</f>
        <v>2012</v>
      </c>
    </row>
    <row r="18" spans="1:9" ht="14.4" x14ac:dyDescent="0.3">
      <c r="A18" s="25" t="s">
        <v>25</v>
      </c>
      <c r="B18" s="26" t="s">
        <v>39</v>
      </c>
      <c r="C18" s="31">
        <v>41073</v>
      </c>
      <c r="D18" s="27">
        <v>43912.813572499996</v>
      </c>
      <c r="E18" s="28">
        <v>13.75</v>
      </c>
      <c r="F18" s="28">
        <v>29</v>
      </c>
      <c r="G18">
        <f t="shared" ref="G18:G26" si="0">WEEKNUM($C18)</f>
        <v>24</v>
      </c>
      <c r="H18">
        <f t="shared" ref="H18:H26" si="1">WEEKDAY($C18)</f>
        <v>4</v>
      </c>
      <c r="I18">
        <f t="shared" ref="I18:I26" si="2">YEAR($C18)</f>
        <v>2012</v>
      </c>
    </row>
    <row r="19" spans="1:9" ht="14.4" x14ac:dyDescent="0.3">
      <c r="A19" s="25" t="s">
        <v>31</v>
      </c>
      <c r="B19" s="26" t="s">
        <v>41</v>
      </c>
      <c r="C19" s="31">
        <v>41074</v>
      </c>
      <c r="D19" s="27">
        <v>43917.873572499993</v>
      </c>
      <c r="E19" s="28">
        <v>14.6</v>
      </c>
      <c r="F19" s="28">
        <v>25</v>
      </c>
      <c r="G19">
        <f t="shared" si="0"/>
        <v>24</v>
      </c>
      <c r="H19">
        <f t="shared" si="1"/>
        <v>5</v>
      </c>
      <c r="I19">
        <f t="shared" si="2"/>
        <v>2012</v>
      </c>
    </row>
    <row r="20" spans="1:9" ht="14.4" x14ac:dyDescent="0.3">
      <c r="A20" s="25" t="s">
        <v>32</v>
      </c>
      <c r="B20" s="26" t="s">
        <v>43</v>
      </c>
      <c r="C20" s="31">
        <v>41075</v>
      </c>
      <c r="D20" s="27">
        <v>43918.853572499997</v>
      </c>
      <c r="E20" s="28">
        <v>15.49</v>
      </c>
      <c r="F20" s="28">
        <v>25</v>
      </c>
      <c r="G20">
        <f t="shared" si="0"/>
        <v>24</v>
      </c>
      <c r="H20">
        <f t="shared" si="1"/>
        <v>6</v>
      </c>
      <c r="I20">
        <f t="shared" si="2"/>
        <v>2012</v>
      </c>
    </row>
    <row r="21" spans="1:9" ht="15.75" customHeight="1" x14ac:dyDescent="0.3">
      <c r="A21" s="25" t="s">
        <v>34</v>
      </c>
      <c r="B21" s="28" t="s">
        <v>46</v>
      </c>
      <c r="C21" s="31">
        <v>41076</v>
      </c>
      <c r="D21" s="27">
        <v>43918.853572499997</v>
      </c>
      <c r="E21" s="28">
        <v>12.33</v>
      </c>
      <c r="F21" s="28">
        <v>29</v>
      </c>
      <c r="G21">
        <f t="shared" si="0"/>
        <v>24</v>
      </c>
      <c r="H21">
        <f t="shared" si="1"/>
        <v>7</v>
      </c>
      <c r="I21">
        <f t="shared" si="2"/>
        <v>2012</v>
      </c>
    </row>
    <row r="22" spans="1:9" ht="15.75" customHeight="1" x14ac:dyDescent="0.3">
      <c r="A22" s="25" t="s">
        <v>35</v>
      </c>
      <c r="B22" s="28" t="s">
        <v>48</v>
      </c>
      <c r="C22" s="31">
        <v>41077</v>
      </c>
      <c r="D22" s="27">
        <v>43915.863572499999</v>
      </c>
      <c r="E22" s="28">
        <v>13.75</v>
      </c>
      <c r="F22" s="28">
        <v>30</v>
      </c>
      <c r="G22">
        <f t="shared" si="0"/>
        <v>25</v>
      </c>
      <c r="H22">
        <f t="shared" si="1"/>
        <v>1</v>
      </c>
      <c r="I22">
        <f t="shared" si="2"/>
        <v>2012</v>
      </c>
    </row>
    <row r="23" spans="1:9" ht="15.75" customHeight="1" x14ac:dyDescent="0.3">
      <c r="A23" s="25" t="s">
        <v>36</v>
      </c>
      <c r="B23" s="26" t="s">
        <v>50</v>
      </c>
      <c r="C23" s="31">
        <v>41078</v>
      </c>
      <c r="D23" s="27">
        <v>43917.813572499996</v>
      </c>
      <c r="E23" s="28">
        <v>13.54</v>
      </c>
      <c r="F23" s="28">
        <v>44</v>
      </c>
      <c r="G23">
        <f t="shared" si="0"/>
        <v>25</v>
      </c>
      <c r="H23">
        <f t="shared" si="1"/>
        <v>2</v>
      </c>
      <c r="I23">
        <f t="shared" si="2"/>
        <v>2012</v>
      </c>
    </row>
    <row r="24" spans="1:9" ht="15.75" customHeight="1" x14ac:dyDescent="0.3">
      <c r="A24" s="25" t="s">
        <v>37</v>
      </c>
      <c r="B24" s="28" t="s">
        <v>51</v>
      </c>
      <c r="C24" s="31">
        <v>41079</v>
      </c>
      <c r="D24" s="27">
        <v>43918.853572499997</v>
      </c>
      <c r="E24" s="28">
        <v>14.35</v>
      </c>
      <c r="F24" s="28">
        <v>31</v>
      </c>
      <c r="G24">
        <f t="shared" si="0"/>
        <v>25</v>
      </c>
      <c r="H24">
        <f t="shared" si="1"/>
        <v>3</v>
      </c>
      <c r="I24">
        <f t="shared" si="2"/>
        <v>2012</v>
      </c>
    </row>
    <row r="25" spans="1:9" ht="15.75" customHeight="1" x14ac:dyDescent="0.3">
      <c r="A25" s="25" t="s">
        <v>38</v>
      </c>
      <c r="B25" s="26" t="s">
        <v>52</v>
      </c>
      <c r="C25" s="31">
        <v>41080</v>
      </c>
      <c r="D25" s="27">
        <v>43915.873572499993</v>
      </c>
      <c r="E25" s="28">
        <v>12.7</v>
      </c>
      <c r="F25" s="28">
        <v>42</v>
      </c>
      <c r="G25">
        <f t="shared" si="0"/>
        <v>25</v>
      </c>
      <c r="H25">
        <f t="shared" si="1"/>
        <v>4</v>
      </c>
      <c r="I25">
        <f t="shared" si="2"/>
        <v>2012</v>
      </c>
    </row>
    <row r="26" spans="1:9" ht="15.75" customHeight="1" x14ac:dyDescent="0.3">
      <c r="A26" s="25" t="s">
        <v>40</v>
      </c>
      <c r="B26" s="26" t="s">
        <v>53</v>
      </c>
      <c r="C26" s="31">
        <v>41081</v>
      </c>
      <c r="D26" s="27">
        <v>43912.873572499993</v>
      </c>
      <c r="E26" s="28">
        <v>14.26</v>
      </c>
      <c r="F26" s="28">
        <v>28</v>
      </c>
      <c r="G26">
        <f t="shared" si="0"/>
        <v>25</v>
      </c>
      <c r="H26">
        <f t="shared" si="1"/>
        <v>5</v>
      </c>
      <c r="I26">
        <f t="shared" si="2"/>
        <v>2012</v>
      </c>
    </row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showGridLines="0" workbookViewId="0">
      <selection activeCell="D2" sqref="D2"/>
    </sheetView>
  </sheetViews>
  <sheetFormatPr defaultColWidth="12.59765625" defaultRowHeight="15" customHeight="1" x14ac:dyDescent="0.25"/>
  <cols>
    <col min="1" max="1" width="11.69921875" customWidth="1"/>
    <col min="2" max="2" width="11" customWidth="1"/>
    <col min="3" max="4" width="16.8984375" customWidth="1"/>
    <col min="5" max="5" width="11.59765625" customWidth="1"/>
    <col min="6" max="6" width="7.59765625" customWidth="1"/>
    <col min="7" max="7" width="9" customWidth="1"/>
    <col min="8" max="8" width="8.5" customWidth="1"/>
    <col min="9" max="9" width="14.09765625" customWidth="1"/>
    <col min="10" max="11" width="7.59765625" customWidth="1"/>
    <col min="12" max="12" width="12.59765625" customWidth="1"/>
    <col min="13" max="26" width="7.59765625" customWidth="1"/>
  </cols>
  <sheetData>
    <row r="1" spans="1:12" ht="14.4" x14ac:dyDescent="0.3">
      <c r="A1" s="3" t="s">
        <v>1</v>
      </c>
      <c r="B1" s="5" t="s">
        <v>3</v>
      </c>
      <c r="C1" s="5" t="s">
        <v>4</v>
      </c>
      <c r="D1" s="5" t="s">
        <v>5</v>
      </c>
      <c r="E1" s="3" t="s">
        <v>6</v>
      </c>
    </row>
    <row r="2" spans="1:12" ht="14.4" x14ac:dyDescent="0.3">
      <c r="A2" s="9" t="s">
        <v>7</v>
      </c>
      <c r="B2" s="11">
        <v>41072</v>
      </c>
      <c r="C2" s="11">
        <v>42898</v>
      </c>
      <c r="D2" s="13">
        <f>EOMONTH(C2,-1)</f>
        <v>42886</v>
      </c>
      <c r="E2" s="15">
        <f ca="1">DATEDIF(B2,TODAY(),"Y")</f>
        <v>10</v>
      </c>
      <c r="G2" s="8" t="s">
        <v>20</v>
      </c>
      <c r="H2" s="8" t="s">
        <v>21</v>
      </c>
      <c r="I2" s="8" t="s">
        <v>22</v>
      </c>
      <c r="L2" s="18" t="s">
        <v>23</v>
      </c>
    </row>
    <row r="3" spans="1:12" ht="14.4" x14ac:dyDescent="0.3">
      <c r="A3" s="9" t="s">
        <v>25</v>
      </c>
      <c r="B3" s="11">
        <v>41552</v>
      </c>
      <c r="C3" s="11">
        <v>43378</v>
      </c>
      <c r="D3" s="13">
        <f t="shared" ref="D3:D16" si="0">EOMONTH(C3,-1)</f>
        <v>43373</v>
      </c>
      <c r="E3" s="15">
        <f t="shared" ref="E3:E16" ca="1" si="1">DATEDIF(B3,TODAY(),"Y")</f>
        <v>9</v>
      </c>
      <c r="G3" s="20">
        <v>41852</v>
      </c>
      <c r="H3" s="20">
        <v>41912</v>
      </c>
      <c r="I3" s="22">
        <f>NETWORKDAYS(G3,H3,L3:L5)</f>
        <v>40</v>
      </c>
      <c r="L3" s="24">
        <v>41866</v>
      </c>
    </row>
    <row r="4" spans="1:12" ht="14.4" x14ac:dyDescent="0.3">
      <c r="A4" s="9" t="s">
        <v>31</v>
      </c>
      <c r="B4" s="11">
        <v>40929</v>
      </c>
      <c r="C4" s="11">
        <v>42756</v>
      </c>
      <c r="D4" s="13">
        <f t="shared" si="0"/>
        <v>42735</v>
      </c>
      <c r="E4" s="15">
        <f t="shared" ca="1" si="1"/>
        <v>11</v>
      </c>
      <c r="L4" s="24">
        <v>41880</v>
      </c>
    </row>
    <row r="5" spans="1:12" ht="14.4" x14ac:dyDescent="0.3">
      <c r="A5" s="9" t="s">
        <v>32</v>
      </c>
      <c r="B5" s="11">
        <v>41203</v>
      </c>
      <c r="C5" s="11">
        <v>43029</v>
      </c>
      <c r="D5" s="13">
        <f t="shared" si="0"/>
        <v>43008</v>
      </c>
      <c r="E5" s="15">
        <f t="shared" ca="1" si="1"/>
        <v>10</v>
      </c>
      <c r="L5" s="24">
        <v>41894</v>
      </c>
    </row>
    <row r="6" spans="1:12" ht="14.4" x14ac:dyDescent="0.3">
      <c r="A6" s="9" t="s">
        <v>34</v>
      </c>
      <c r="B6" s="11">
        <v>41001</v>
      </c>
      <c r="C6" s="11">
        <v>42827</v>
      </c>
      <c r="D6" s="13">
        <f t="shared" si="0"/>
        <v>42825</v>
      </c>
      <c r="E6" s="15">
        <f t="shared" ca="1" si="1"/>
        <v>10</v>
      </c>
    </row>
    <row r="7" spans="1:12" ht="14.4" x14ac:dyDescent="0.3">
      <c r="A7" s="9" t="s">
        <v>35</v>
      </c>
      <c r="B7" s="11">
        <v>41123</v>
      </c>
      <c r="C7" s="11">
        <v>42949</v>
      </c>
      <c r="D7" s="13">
        <f t="shared" si="0"/>
        <v>42947</v>
      </c>
      <c r="E7" s="15">
        <f t="shared" ca="1" si="1"/>
        <v>10</v>
      </c>
    </row>
    <row r="8" spans="1:12" ht="14.4" x14ac:dyDescent="0.3">
      <c r="A8" s="9" t="s">
        <v>36</v>
      </c>
      <c r="B8" s="11">
        <v>41134</v>
      </c>
      <c r="C8" s="11">
        <v>42960</v>
      </c>
      <c r="D8" s="13">
        <f t="shared" si="0"/>
        <v>42947</v>
      </c>
      <c r="E8" s="15">
        <f t="shared" ca="1" si="1"/>
        <v>10</v>
      </c>
    </row>
    <row r="9" spans="1:12" ht="14.4" x14ac:dyDescent="0.3">
      <c r="A9" s="9" t="s">
        <v>37</v>
      </c>
      <c r="B9" s="11">
        <v>41166</v>
      </c>
      <c r="C9" s="11">
        <v>42992</v>
      </c>
      <c r="D9" s="13">
        <f t="shared" si="0"/>
        <v>42978</v>
      </c>
      <c r="E9" s="15">
        <f t="shared" ca="1" si="1"/>
        <v>10</v>
      </c>
    </row>
    <row r="10" spans="1:12" ht="14.4" x14ac:dyDescent="0.3">
      <c r="A10" s="9" t="s">
        <v>38</v>
      </c>
      <c r="B10" s="11">
        <v>41338</v>
      </c>
      <c r="C10" s="11">
        <v>43164</v>
      </c>
      <c r="D10" s="13">
        <f t="shared" si="0"/>
        <v>43159</v>
      </c>
      <c r="E10" s="15">
        <f t="shared" ca="1" si="1"/>
        <v>9</v>
      </c>
    </row>
    <row r="11" spans="1:12" ht="14.4" x14ac:dyDescent="0.3">
      <c r="A11" s="9" t="s">
        <v>40</v>
      </c>
      <c r="B11" s="11">
        <v>41316</v>
      </c>
      <c r="C11" s="11">
        <v>43142</v>
      </c>
      <c r="D11" s="13">
        <f t="shared" si="0"/>
        <v>43131</v>
      </c>
      <c r="E11" s="15">
        <f t="shared" ca="1" si="1"/>
        <v>9</v>
      </c>
    </row>
    <row r="12" spans="1:12" ht="14.4" x14ac:dyDescent="0.3">
      <c r="A12" s="9" t="s">
        <v>42</v>
      </c>
      <c r="B12" s="11">
        <v>41093</v>
      </c>
      <c r="C12" s="11">
        <v>42919</v>
      </c>
      <c r="D12" s="13">
        <f t="shared" si="0"/>
        <v>42916</v>
      </c>
      <c r="E12" s="15">
        <f t="shared" ca="1" si="1"/>
        <v>10</v>
      </c>
    </row>
    <row r="13" spans="1:12" ht="14.4" x14ac:dyDescent="0.3">
      <c r="A13" s="9" t="s">
        <v>44</v>
      </c>
      <c r="B13" s="11">
        <v>41618</v>
      </c>
      <c r="C13" s="11">
        <v>43444</v>
      </c>
      <c r="D13" s="13">
        <f t="shared" si="0"/>
        <v>43434</v>
      </c>
      <c r="E13" s="15">
        <f t="shared" ca="1" si="1"/>
        <v>9</v>
      </c>
    </row>
    <row r="14" spans="1:12" ht="14.4" x14ac:dyDescent="0.3">
      <c r="A14" s="9" t="s">
        <v>45</v>
      </c>
      <c r="B14" s="11">
        <v>41127</v>
      </c>
      <c r="C14" s="11">
        <v>42953</v>
      </c>
      <c r="D14" s="13">
        <f t="shared" si="0"/>
        <v>42947</v>
      </c>
      <c r="E14" s="15">
        <f t="shared" ca="1" si="1"/>
        <v>10</v>
      </c>
    </row>
    <row r="15" spans="1:12" ht="14.4" x14ac:dyDescent="0.3">
      <c r="A15" s="9" t="s">
        <v>47</v>
      </c>
      <c r="B15" s="11">
        <v>41102</v>
      </c>
      <c r="C15" s="11">
        <v>42928</v>
      </c>
      <c r="D15" s="13">
        <f t="shared" si="0"/>
        <v>42916</v>
      </c>
      <c r="E15" s="15">
        <f t="shared" ca="1" si="1"/>
        <v>10</v>
      </c>
    </row>
    <row r="16" spans="1:12" ht="14.4" x14ac:dyDescent="0.3">
      <c r="A16" s="9" t="s">
        <v>49</v>
      </c>
      <c r="B16" s="11">
        <v>40987</v>
      </c>
      <c r="C16" s="11">
        <v>42813</v>
      </c>
      <c r="D16" s="13">
        <f t="shared" si="0"/>
        <v>42794</v>
      </c>
      <c r="E16" s="15">
        <f t="shared" ca="1" si="1"/>
        <v>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Current_Date_Time</vt:lpstr>
      <vt:lpstr>Extract_Info</vt:lpstr>
      <vt:lpstr>Manipulation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2023-02-10T15:34:30Z</dcterms:modified>
</cp:coreProperties>
</file>