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sus\Desktop\excel\Practice_Datasets2007171855262208081447492208101218141220816222542-221017-130042\4.Advance_Excel\"/>
    </mc:Choice>
  </mc:AlternateContent>
  <xr:revisionPtr revIDLastSave="0" documentId="13_ncr:1_{3930704A-97A5-4EA1-BCAE-4F0802F0237D}" xr6:coauthVersionLast="36" xr6:coauthVersionMax="45" xr10:uidLastSave="{00000000-0000-0000-0000-000000000000}"/>
  <bookViews>
    <workbookView xWindow="0" yWindow="0" windowWidth="23040" windowHeight="8940" xr2:uid="{00000000-000D-0000-FFFF-FFFF00000000}"/>
  </bookViews>
  <sheets>
    <sheet name="NPV_IRR" sheetId="4" r:id="rId1"/>
    <sheet name="MonthlyInvestment" sheetId="1" r:id="rId2"/>
    <sheet name="PMT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4" l="1"/>
  <c r="J6" i="4"/>
  <c r="K4" i="4"/>
  <c r="I6" i="4" l="1"/>
  <c r="F10" i="4"/>
  <c r="F9" i="4"/>
  <c r="F8" i="4"/>
  <c r="F7" i="4"/>
  <c r="F6" i="4"/>
  <c r="F5" i="4" l="1"/>
  <c r="E5" i="4" l="1"/>
  <c r="E6" i="4"/>
  <c r="E7" i="4"/>
  <c r="E8" i="4"/>
  <c r="E9" i="4"/>
  <c r="E10" i="4"/>
  <c r="I4" i="4" l="1"/>
  <c r="J7" i="1"/>
  <c r="D6" i="1"/>
  <c r="D7" i="1"/>
  <c r="D8" i="1"/>
  <c r="D9" i="1"/>
  <c r="D10" i="1"/>
  <c r="D11" i="1"/>
  <c r="D12" i="1"/>
  <c r="D13" i="1"/>
  <c r="D14" i="1"/>
  <c r="D5" i="1"/>
  <c r="C15" i="1"/>
  <c r="H20" i="2"/>
  <c r="G20" i="2"/>
  <c r="F20" i="2"/>
  <c r="E20" i="2"/>
  <c r="D20" i="2"/>
  <c r="C20" i="2"/>
  <c r="H19" i="2"/>
  <c r="G19" i="2"/>
  <c r="F19" i="2"/>
  <c r="E19" i="2"/>
  <c r="D19" i="2"/>
  <c r="C19" i="2"/>
  <c r="H18" i="2"/>
  <c r="G18" i="2"/>
  <c r="F18" i="2"/>
  <c r="E18" i="2"/>
  <c r="D18" i="2"/>
  <c r="C18" i="2"/>
  <c r="H17" i="2"/>
  <c r="G17" i="2"/>
  <c r="F17" i="2"/>
  <c r="E17" i="2"/>
  <c r="D17" i="2"/>
  <c r="C17" i="2"/>
  <c r="H16" i="2"/>
  <c r="G16" i="2"/>
  <c r="F16" i="2"/>
  <c r="E16" i="2"/>
  <c r="D16" i="2"/>
  <c r="C16" i="2"/>
  <c r="H15" i="2"/>
  <c r="G15" i="2"/>
  <c r="F15" i="2"/>
  <c r="E15" i="2"/>
  <c r="D15" i="2"/>
  <c r="C15" i="2"/>
  <c r="H14" i="2"/>
  <c r="G14" i="2"/>
  <c r="F14" i="2"/>
  <c r="E14" i="2"/>
  <c r="D14" i="2"/>
  <c r="C14" i="2"/>
  <c r="H13" i="2"/>
  <c r="G13" i="2"/>
  <c r="F13" i="2"/>
  <c r="E13" i="2"/>
  <c r="D13" i="2"/>
  <c r="C13" i="2"/>
  <c r="C7" i="2"/>
  <c r="D15" i="1" l="1"/>
  <c r="B6" i="1"/>
  <c r="B7" i="1" l="1"/>
  <c r="B8" i="1" s="1"/>
  <c r="B9" i="1" s="1"/>
  <c r="B10" i="1" s="1"/>
  <c r="B11" i="1" s="1"/>
  <c r="B12" i="1" s="1"/>
  <c r="B13" i="1" s="1"/>
  <c r="B14" i="1" s="1"/>
</calcChain>
</file>

<file path=xl/sharedStrings.xml><?xml version="1.0" encoding="utf-8"?>
<sst xmlns="http://schemas.openxmlformats.org/spreadsheetml/2006/main" count="27" uniqueCount="23">
  <si>
    <t>Yearly Rate of interest</t>
  </si>
  <si>
    <t>No. of Years to Pay</t>
  </si>
  <si>
    <t>Furture Value</t>
  </si>
  <si>
    <t>PMT</t>
  </si>
  <si>
    <t>Car Value</t>
  </si>
  <si>
    <t>CAR LOAN</t>
  </si>
  <si>
    <t>Rate</t>
  </si>
  <si>
    <t>Number of Years</t>
  </si>
  <si>
    <t>Investement</t>
  </si>
  <si>
    <t>Future Value</t>
  </si>
  <si>
    <t>Year</t>
  </si>
  <si>
    <t>Total Value</t>
  </si>
  <si>
    <t>Yearly Investment</t>
  </si>
  <si>
    <t>Total</t>
  </si>
  <si>
    <t>IRR</t>
  </si>
  <si>
    <t>Intial Investment</t>
  </si>
  <si>
    <t>NetPresentValue</t>
  </si>
  <si>
    <t>Present value</t>
  </si>
  <si>
    <t>Net CashFlows</t>
  </si>
  <si>
    <t>CashOutflows</t>
  </si>
  <si>
    <t>CashInflows</t>
  </si>
  <si>
    <t>Project 1</t>
  </si>
  <si>
    <t>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</si>
</sst>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₹&quot;#,##0.00_);[Red]\(&quot;₹&quot;#,##0.00\)"/>
    <numFmt numFmtId="165" formatCode="[$$-409]#,##0"/>
    <numFmt numFmtId="166" formatCode="[$$-409]#,##0.00_ ;[Red]\-[$$-409]#,##0.00\ "/>
    <numFmt numFmtId="167" formatCode="0.0%"/>
    <numFmt numFmtId="168" formatCode="&quot;₹&quot;#,##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Font="1"/>
    <xf numFmtId="0" fontId="0" fillId="0" borderId="1" xfId="0" applyFont="1" applyBorder="1"/>
    <xf numFmtId="9" fontId="0" fillId="0" borderId="1" xfId="0" applyNumberFormat="1" applyFont="1" applyBorder="1"/>
    <xf numFmtId="165" fontId="0" fillId="0" borderId="1" xfId="0" applyNumberFormat="1" applyFont="1" applyBorder="1"/>
    <xf numFmtId="0" fontId="2" fillId="0" borderId="0" xfId="0" applyFont="1"/>
    <xf numFmtId="166" fontId="0" fillId="2" borderId="1" xfId="0" applyNumberFormat="1" applyFont="1" applyFill="1" applyBorder="1"/>
    <xf numFmtId="167" fontId="2" fillId="0" borderId="1" xfId="0" applyNumberFormat="1" applyFont="1" applyBorder="1" applyAlignment="1">
      <alignment horizontal="center"/>
    </xf>
    <xf numFmtId="166" fontId="0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6" fontId="0" fillId="0" borderId="0" xfId="0" applyNumberFormat="1" applyFont="1" applyBorder="1"/>
    <xf numFmtId="1" fontId="0" fillId="0" borderId="0" xfId="0" applyNumberFormat="1" applyFont="1"/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9" fontId="0" fillId="0" borderId="0" xfId="0" applyNumberFormat="1" applyFont="1"/>
    <xf numFmtId="0" fontId="0" fillId="0" borderId="1" xfId="0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168" fontId="0" fillId="0" borderId="1" xfId="0" applyNumberFormat="1" applyFont="1" applyBorder="1"/>
    <xf numFmtId="168" fontId="0" fillId="0" borderId="1" xfId="0" applyNumberFormat="1" applyFont="1" applyBorder="1" applyAlignment="1">
      <alignment horizontal="center"/>
    </xf>
    <xf numFmtId="0" fontId="1" fillId="0" borderId="0" xfId="1"/>
    <xf numFmtId="1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9" fontId="1" fillId="0" borderId="0" xfId="1" applyNumberFormat="1"/>
    <xf numFmtId="1" fontId="1" fillId="0" borderId="0" xfId="1" applyNumberFormat="1"/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9" fontId="3" fillId="0" borderId="1" xfId="1" applyNumberFormat="1" applyFont="1" applyBorder="1" applyAlignment="1">
      <alignment horizontal="center"/>
    </xf>
    <xf numFmtId="164" fontId="1" fillId="0" borderId="0" xfId="1" applyNumberFormat="1"/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" fontId="1" fillId="0" borderId="0" xfId="1" applyNumberFormat="1"/>
  </cellXfs>
  <cellStyles count="2">
    <cellStyle name="Normal" xfId="0" builtinId="0"/>
    <cellStyle name="Normal 2" xfId="1" xr:uid="{4DF4F8DA-DAA4-3742-8485-BD8C59D63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43EB-3908-6D4F-8519-DB9204A819E5}">
  <dimension ref="A2:K17"/>
  <sheetViews>
    <sheetView showGridLines="0" tabSelected="1" workbookViewId="0">
      <selection activeCell="I4" sqref="I4"/>
    </sheetView>
  </sheetViews>
  <sheetFormatPr defaultColWidth="10.77734375" defaultRowHeight="15.6" x14ac:dyDescent="0.3"/>
  <cols>
    <col min="1" max="1" width="15.44140625" style="20" bestFit="1" customWidth="1"/>
    <col min="2" max="2" width="15.44140625" style="20" customWidth="1"/>
    <col min="3" max="3" width="10.77734375" style="20"/>
    <col min="4" max="4" width="12.44140625" style="20" bestFit="1" customWidth="1"/>
    <col min="5" max="5" width="13.33203125" style="20" bestFit="1" customWidth="1"/>
    <col min="6" max="6" width="15" style="20" customWidth="1"/>
    <col min="7" max="7" width="10.77734375" style="20"/>
    <col min="8" max="8" width="15" style="20" bestFit="1" customWidth="1"/>
    <col min="9" max="10" width="10.77734375" style="20"/>
    <col min="11" max="11" width="24.109375" style="20" bestFit="1" customWidth="1"/>
    <col min="12" max="16384" width="10.77734375" style="20"/>
  </cols>
  <sheetData>
    <row r="2" spans="1:11" x14ac:dyDescent="0.3">
      <c r="B2" s="25" t="s">
        <v>22</v>
      </c>
      <c r="C2" s="28">
        <v>0.1</v>
      </c>
    </row>
    <row r="3" spans="1:11" x14ac:dyDescent="0.3">
      <c r="A3" s="27" t="s">
        <v>21</v>
      </c>
    </row>
    <row r="4" spans="1:11" x14ac:dyDescent="0.3">
      <c r="B4" s="26" t="s">
        <v>10</v>
      </c>
      <c r="C4" s="25" t="s">
        <v>20</v>
      </c>
      <c r="D4" s="25" t="s">
        <v>19</v>
      </c>
      <c r="E4" s="25" t="s">
        <v>18</v>
      </c>
      <c r="F4" s="26" t="s">
        <v>17</v>
      </c>
      <c r="H4" s="20" t="s">
        <v>16</v>
      </c>
      <c r="I4" s="24">
        <f>SUM(F5:F10)</f>
        <v>-1569.099229436647</v>
      </c>
      <c r="J4" s="24">
        <f>NPV(I10,E6:E10)+E5</f>
        <v>7500</v>
      </c>
      <c r="K4" s="33">
        <f>NPV($C$2,E6:E10)+E5</f>
        <v>-1569.0992294366442</v>
      </c>
    </row>
    <row r="5" spans="1:11" x14ac:dyDescent="0.3">
      <c r="B5" s="22" t="s">
        <v>15</v>
      </c>
      <c r="C5" s="22"/>
      <c r="D5" s="22">
        <v>30000</v>
      </c>
      <c r="E5" s="22">
        <f t="shared" ref="E5:E10" si="0">C5-D5</f>
        <v>-30000</v>
      </c>
      <c r="F5" s="21">
        <f>E5</f>
        <v>-30000</v>
      </c>
      <c r="I5" s="24"/>
      <c r="J5" s="23"/>
    </row>
    <row r="6" spans="1:11" x14ac:dyDescent="0.3">
      <c r="B6" s="22">
        <v>1</v>
      </c>
      <c r="C6" s="22">
        <v>10000</v>
      </c>
      <c r="D6" s="22">
        <v>2500</v>
      </c>
      <c r="E6" s="22">
        <f t="shared" si="0"/>
        <v>7500</v>
      </c>
      <c r="F6" s="21">
        <f>E6/POWER((1+$C$2),B6)</f>
        <v>6818.181818181818</v>
      </c>
      <c r="H6" s="20" t="s">
        <v>14</v>
      </c>
      <c r="I6" s="23">
        <f>IRR(E5:E10)</f>
        <v>7.9308261160397242E-2</v>
      </c>
      <c r="J6" s="23">
        <f>IRR(E5:E10)</f>
        <v>7.9308261160397242E-2</v>
      </c>
    </row>
    <row r="7" spans="1:11" x14ac:dyDescent="0.3">
      <c r="B7" s="22">
        <v>2</v>
      </c>
      <c r="C7" s="22">
        <v>10000</v>
      </c>
      <c r="D7" s="22">
        <v>2500</v>
      </c>
      <c r="E7" s="22">
        <f t="shared" si="0"/>
        <v>7500</v>
      </c>
      <c r="F7" s="21">
        <f>E7/POWER((1+$C$2),B7)</f>
        <v>6198.3471074380159</v>
      </c>
    </row>
    <row r="8" spans="1:11" x14ac:dyDescent="0.3">
      <c r="B8" s="22">
        <v>3</v>
      </c>
      <c r="C8" s="22">
        <v>10000</v>
      </c>
      <c r="D8" s="22">
        <v>2500</v>
      </c>
      <c r="E8" s="22">
        <f t="shared" si="0"/>
        <v>7500</v>
      </c>
      <c r="F8" s="21">
        <f>E8/POWER((1+$C$2),B8)</f>
        <v>5634.861006761831</v>
      </c>
    </row>
    <row r="9" spans="1:11" x14ac:dyDescent="0.3">
      <c r="B9" s="22">
        <v>4</v>
      </c>
      <c r="C9" s="22">
        <v>10000</v>
      </c>
      <c r="D9" s="22">
        <v>2500</v>
      </c>
      <c r="E9" s="22">
        <f t="shared" si="0"/>
        <v>7500</v>
      </c>
      <c r="F9" s="21">
        <f>E9/POWER((1+$C$2),B9)</f>
        <v>5122.6009152380284</v>
      </c>
    </row>
    <row r="10" spans="1:11" x14ac:dyDescent="0.3">
      <c r="B10" s="22">
        <v>5</v>
      </c>
      <c r="C10" s="22">
        <v>10000</v>
      </c>
      <c r="D10" s="22">
        <v>2500</v>
      </c>
      <c r="E10" s="22">
        <f t="shared" si="0"/>
        <v>7500</v>
      </c>
      <c r="F10" s="21">
        <f>E10/POWER((1+$C$2),B10)</f>
        <v>4656.9099229436624</v>
      </c>
    </row>
    <row r="12" spans="1:11" x14ac:dyDescent="0.3">
      <c r="F12" s="24"/>
    </row>
    <row r="15" spans="1:11" x14ac:dyDescent="0.3">
      <c r="F15" s="29"/>
    </row>
    <row r="17" spans="6:6" x14ac:dyDescent="0.3">
      <c r="F17" s="29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5"/>
  <sheetViews>
    <sheetView showGridLines="0" zoomScale="120" zoomScaleNormal="120" workbookViewId="0">
      <selection activeCell="J7" sqref="J7"/>
    </sheetView>
  </sheetViews>
  <sheetFormatPr defaultColWidth="9.109375" defaultRowHeight="14.4" x14ac:dyDescent="0.3"/>
  <cols>
    <col min="1" max="1" width="9.109375" style="1"/>
    <col min="2" max="2" width="7.109375" style="1" customWidth="1"/>
    <col min="3" max="3" width="14" style="1" customWidth="1"/>
    <col min="4" max="4" width="11.33203125" style="1" customWidth="1"/>
    <col min="5" max="8" width="9.109375" style="1"/>
    <col min="9" max="9" width="17.44140625" style="1" bestFit="1" customWidth="1"/>
    <col min="10" max="10" width="10.44140625" style="1" bestFit="1" customWidth="1"/>
    <col min="11" max="16384" width="9.109375" style="1"/>
  </cols>
  <sheetData>
    <row r="2" spans="2:10" x14ac:dyDescent="0.3">
      <c r="B2" s="30" t="s">
        <v>0</v>
      </c>
      <c r="C2" s="31"/>
      <c r="D2" s="17">
        <v>0.1</v>
      </c>
    </row>
    <row r="4" spans="2:10" x14ac:dyDescent="0.3">
      <c r="B4" s="16" t="s">
        <v>10</v>
      </c>
      <c r="C4" s="16" t="s">
        <v>8</v>
      </c>
      <c r="D4" s="16" t="s">
        <v>11</v>
      </c>
      <c r="H4" s="13"/>
      <c r="I4" s="2" t="s">
        <v>12</v>
      </c>
      <c r="J4" s="18">
        <v>6000</v>
      </c>
    </row>
    <row r="5" spans="2:10" x14ac:dyDescent="0.3">
      <c r="B5" s="16">
        <v>1</v>
      </c>
      <c r="C5" s="19">
        <v>6000</v>
      </c>
      <c r="D5" s="19">
        <f>C5*POWER((1+$D$2),$B$14-B5+1)</f>
        <v>15562.454760600011</v>
      </c>
      <c r="F5" s="12"/>
      <c r="H5" s="13"/>
      <c r="I5" s="2" t="s">
        <v>0</v>
      </c>
      <c r="J5" s="3">
        <v>0.1</v>
      </c>
    </row>
    <row r="6" spans="2:10" x14ac:dyDescent="0.3">
      <c r="B6" s="16">
        <f>B5+1</f>
        <v>2</v>
      </c>
      <c r="C6" s="19">
        <v>6000</v>
      </c>
      <c r="D6" s="19">
        <f t="shared" ref="D6:D14" si="0">C6*POWER((1+$D$2),$B$14-B6+1)</f>
        <v>14147.686146000009</v>
      </c>
      <c r="F6" s="12"/>
      <c r="H6" s="13"/>
      <c r="I6" s="2" t="s">
        <v>1</v>
      </c>
      <c r="J6" s="2">
        <v>10</v>
      </c>
    </row>
    <row r="7" spans="2:10" x14ac:dyDescent="0.3">
      <c r="B7" s="16">
        <f t="shared" ref="B7:B14" si="1">B6+1</f>
        <v>3</v>
      </c>
      <c r="C7" s="19">
        <v>6000</v>
      </c>
      <c r="D7" s="19">
        <f t="shared" si="0"/>
        <v>12861.532860000007</v>
      </c>
      <c r="F7" s="12"/>
      <c r="H7" s="13"/>
      <c r="I7" s="2" t="s">
        <v>9</v>
      </c>
      <c r="J7" s="18">
        <f>FV(J5,J6,-J4,0,1)</f>
        <v>105187.00236660012</v>
      </c>
    </row>
    <row r="8" spans="2:10" x14ac:dyDescent="0.3">
      <c r="B8" s="16">
        <f t="shared" si="1"/>
        <v>4</v>
      </c>
      <c r="C8" s="19">
        <v>6000</v>
      </c>
      <c r="D8" s="19">
        <f t="shared" si="0"/>
        <v>11692.302600000006</v>
      </c>
      <c r="F8" s="12"/>
      <c r="H8" s="13"/>
    </row>
    <row r="9" spans="2:10" x14ac:dyDescent="0.3">
      <c r="B9" s="16">
        <f t="shared" si="1"/>
        <v>5</v>
      </c>
      <c r="C9" s="19">
        <v>6000</v>
      </c>
      <c r="D9" s="19">
        <f t="shared" si="0"/>
        <v>10629.366000000005</v>
      </c>
      <c r="F9" s="12"/>
      <c r="H9" s="13"/>
      <c r="I9" s="14"/>
      <c r="J9" s="14"/>
    </row>
    <row r="10" spans="2:10" x14ac:dyDescent="0.3">
      <c r="B10" s="16">
        <f t="shared" si="1"/>
        <v>6</v>
      </c>
      <c r="C10" s="19">
        <v>6000</v>
      </c>
      <c r="D10" s="19">
        <f t="shared" si="0"/>
        <v>9663.0600000000031</v>
      </c>
      <c r="F10" s="12"/>
      <c r="H10" s="13"/>
      <c r="I10" s="14"/>
      <c r="J10" s="14"/>
    </row>
    <row r="11" spans="2:10" x14ac:dyDescent="0.3">
      <c r="B11" s="16">
        <f t="shared" si="1"/>
        <v>7</v>
      </c>
      <c r="C11" s="19">
        <v>6000</v>
      </c>
      <c r="D11" s="19">
        <f t="shared" si="0"/>
        <v>8784.6000000000022</v>
      </c>
      <c r="F11" s="12"/>
      <c r="H11" s="13"/>
      <c r="I11" s="14"/>
      <c r="J11" s="14"/>
    </row>
    <row r="12" spans="2:10" x14ac:dyDescent="0.3">
      <c r="B12" s="16">
        <f t="shared" si="1"/>
        <v>8</v>
      </c>
      <c r="C12" s="19">
        <v>6000</v>
      </c>
      <c r="D12" s="19">
        <f t="shared" si="0"/>
        <v>7986.0000000000027</v>
      </c>
      <c r="F12" s="12"/>
      <c r="H12" s="13"/>
      <c r="I12" s="14"/>
      <c r="J12" s="14"/>
    </row>
    <row r="13" spans="2:10" x14ac:dyDescent="0.3">
      <c r="B13" s="16">
        <f t="shared" si="1"/>
        <v>9</v>
      </c>
      <c r="C13" s="19">
        <v>6000</v>
      </c>
      <c r="D13" s="19">
        <f t="shared" si="0"/>
        <v>7260.0000000000009</v>
      </c>
      <c r="F13" s="12"/>
      <c r="H13" s="13"/>
      <c r="I13" s="14"/>
      <c r="J13" s="14"/>
    </row>
    <row r="14" spans="2:10" x14ac:dyDescent="0.3">
      <c r="B14" s="16">
        <f t="shared" si="1"/>
        <v>10</v>
      </c>
      <c r="C14" s="19">
        <v>6000</v>
      </c>
      <c r="D14" s="19">
        <f t="shared" si="0"/>
        <v>6600.0000000000009</v>
      </c>
      <c r="F14" s="12"/>
      <c r="H14" s="13"/>
      <c r="I14" s="14"/>
      <c r="J14" s="14"/>
    </row>
    <row r="15" spans="2:10" x14ac:dyDescent="0.3">
      <c r="B15" s="16" t="s">
        <v>13</v>
      </c>
      <c r="C15" s="19">
        <f>SUM(C5:C14)</f>
        <v>60000</v>
      </c>
      <c r="D15" s="19">
        <f>SUM(D5:D14)</f>
        <v>105187.00236660005</v>
      </c>
      <c r="E15" s="14"/>
      <c r="F15" s="12"/>
      <c r="H15" s="13"/>
      <c r="I15" s="14"/>
      <c r="J15" s="14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AED8-1D58-B849-8B56-7A52363C2DFB}">
  <dimension ref="B2:I20"/>
  <sheetViews>
    <sheetView showGridLines="0" zoomScale="120" zoomScaleNormal="120" workbookViewId="0"/>
  </sheetViews>
  <sheetFormatPr defaultColWidth="9.109375" defaultRowHeight="14.4" x14ac:dyDescent="0.3"/>
  <cols>
    <col min="1" max="1" width="4.77734375" style="1" customWidth="1"/>
    <col min="2" max="2" width="17.44140625" style="1" customWidth="1"/>
    <col min="3" max="3" width="16" style="1" customWidth="1"/>
    <col min="4" max="4" width="14.109375" style="1" customWidth="1"/>
    <col min="5" max="6" width="9.109375" style="1" customWidth="1"/>
    <col min="7" max="7" width="14.77734375" style="1" customWidth="1"/>
    <col min="8" max="8" width="11" style="1" customWidth="1"/>
    <col min="9" max="9" width="18.77734375" style="1" bestFit="1" customWidth="1"/>
    <col min="10" max="16384" width="9.109375" style="1"/>
  </cols>
  <sheetData>
    <row r="2" spans="2:9" x14ac:dyDescent="0.3">
      <c r="B2" s="5" t="s">
        <v>5</v>
      </c>
    </row>
    <row r="3" spans="2:9" x14ac:dyDescent="0.3">
      <c r="B3" s="2" t="s">
        <v>4</v>
      </c>
      <c r="C3" s="4">
        <v>16000</v>
      </c>
    </row>
    <row r="4" spans="2:9" x14ac:dyDescent="0.3">
      <c r="B4" s="2" t="s">
        <v>0</v>
      </c>
      <c r="C4" s="3">
        <v>0.1</v>
      </c>
    </row>
    <row r="5" spans="2:9" x14ac:dyDescent="0.3">
      <c r="B5" s="2" t="s">
        <v>1</v>
      </c>
      <c r="C5" s="2">
        <v>5</v>
      </c>
    </row>
    <row r="6" spans="2:9" x14ac:dyDescent="0.3">
      <c r="B6" s="2" t="s">
        <v>2</v>
      </c>
      <c r="C6" s="2">
        <v>0</v>
      </c>
    </row>
    <row r="7" spans="2:9" x14ac:dyDescent="0.3">
      <c r="B7" s="2" t="s">
        <v>3</v>
      </c>
      <c r="C7" s="6">
        <f>PMT(C4/12,C5*12,C3,0,0)</f>
        <v>-339.95271538029237</v>
      </c>
    </row>
    <row r="8" spans="2:9" x14ac:dyDescent="0.3">
      <c r="F8" s="15"/>
    </row>
    <row r="11" spans="2:9" x14ac:dyDescent="0.3">
      <c r="C11" s="32" t="s">
        <v>7</v>
      </c>
      <c r="D11" s="32"/>
      <c r="E11" s="32"/>
      <c r="F11" s="32"/>
      <c r="G11" s="32"/>
      <c r="H11" s="32"/>
      <c r="I11" s="10"/>
    </row>
    <row r="12" spans="2:9" x14ac:dyDescent="0.3">
      <c r="B12" s="9" t="s">
        <v>6</v>
      </c>
      <c r="C12" s="9">
        <v>3</v>
      </c>
      <c r="D12" s="9">
        <v>4</v>
      </c>
      <c r="E12" s="9">
        <v>5</v>
      </c>
      <c r="F12" s="9">
        <v>6</v>
      </c>
      <c r="G12" s="9">
        <v>7</v>
      </c>
      <c r="H12" s="9">
        <v>8</v>
      </c>
      <c r="I12" s="10"/>
    </row>
    <row r="13" spans="2:9" x14ac:dyDescent="0.3">
      <c r="B13" s="7">
        <v>7.0000000000000007E-2</v>
      </c>
      <c r="C13" s="8">
        <f>PMT($B13/12,C$12*12,$C$3,0,0)</f>
        <v>-494.03354984595109</v>
      </c>
      <c r="D13" s="8">
        <f t="shared" ref="D13:H20" si="0">PMT($B13/12,D$12*12,$C$3,0,0)</f>
        <v>-383.13991459908652</v>
      </c>
      <c r="E13" s="8">
        <f t="shared" si="0"/>
        <v>-316.81917664559256</v>
      </c>
      <c r="F13" s="8">
        <f t="shared" si="0"/>
        <v>-272.78410355151391</v>
      </c>
      <c r="G13" s="8">
        <f t="shared" si="0"/>
        <v>-241.48287971503029</v>
      </c>
      <c r="H13" s="8">
        <f t="shared" si="0"/>
        <v>-218.1394732880504</v>
      </c>
      <c r="I13" s="11"/>
    </row>
    <row r="14" spans="2:9" x14ac:dyDescent="0.3">
      <c r="B14" s="7">
        <v>7.4999999999999997E-2</v>
      </c>
      <c r="C14" s="8">
        <f t="shared" ref="C14:C20" si="1">PMT($B14/12,C$12*12,$C$3,0,0)</f>
        <v>-497.69949057050292</v>
      </c>
      <c r="D14" s="8">
        <f t="shared" si="0"/>
        <v>-386.86243100369973</v>
      </c>
      <c r="E14" s="8">
        <f t="shared" si="0"/>
        <v>-320.60717752998022</v>
      </c>
      <c r="F14" s="8">
        <f t="shared" si="0"/>
        <v>-276.64179670886847</v>
      </c>
      <c r="G14" s="8">
        <f t="shared" si="0"/>
        <v>-245.41241365000076</v>
      </c>
      <c r="H14" s="8">
        <f t="shared" si="0"/>
        <v>-222.14192908981383</v>
      </c>
      <c r="I14" s="11"/>
    </row>
    <row r="15" spans="2:9" x14ac:dyDescent="0.3">
      <c r="B15" s="7">
        <v>0.08</v>
      </c>
      <c r="C15" s="8">
        <f t="shared" si="1"/>
        <v>-501.38184738289362</v>
      </c>
      <c r="D15" s="8">
        <f t="shared" si="0"/>
        <v>-390.60675746403973</v>
      </c>
      <c r="E15" s="8">
        <f t="shared" si="0"/>
        <v>-324.42230861461888</v>
      </c>
      <c r="F15" s="8">
        <f t="shared" si="0"/>
        <v>-280.53184979124467</v>
      </c>
      <c r="G15" s="8">
        <f t="shared" si="0"/>
        <v>-249.37943044271265</v>
      </c>
      <c r="H15" s="8">
        <f t="shared" si="0"/>
        <v>-226.18686807271686</v>
      </c>
      <c r="I15" s="11"/>
    </row>
    <row r="16" spans="2:9" x14ac:dyDescent="0.3">
      <c r="B16" s="7">
        <v>8.5000000000000006E-2</v>
      </c>
      <c r="C16" s="8">
        <f t="shared" si="1"/>
        <v>-505.08059877691835</v>
      </c>
      <c r="D16" s="8">
        <f t="shared" si="0"/>
        <v>-394.37285374137133</v>
      </c>
      <c r="E16" s="8">
        <f t="shared" si="0"/>
        <v>-328.26450123282001</v>
      </c>
      <c r="F16" s="8">
        <f t="shared" si="0"/>
        <v>-284.45415384431823</v>
      </c>
      <c r="G16" s="8">
        <f t="shared" si="0"/>
        <v>-253.38376699425112</v>
      </c>
      <c r="H16" s="8">
        <f t="shared" si="0"/>
        <v>-230.27405733272511</v>
      </c>
      <c r="I16" s="11"/>
    </row>
    <row r="17" spans="2:9" x14ac:dyDescent="0.3">
      <c r="B17" s="7">
        <v>0.09</v>
      </c>
      <c r="C17" s="8">
        <f t="shared" si="1"/>
        <v>-508.795722559051</v>
      </c>
      <c r="D17" s="8">
        <f t="shared" si="0"/>
        <v>-398.16067798294733</v>
      </c>
      <c r="E17" s="8">
        <f t="shared" si="0"/>
        <v>-332.13368362166409</v>
      </c>
      <c r="F17" s="8">
        <f t="shared" si="0"/>
        <v>-288.40859469234937</v>
      </c>
      <c r="G17" s="8">
        <f t="shared" si="0"/>
        <v>-257.42525216061676</v>
      </c>
      <c r="H17" s="8">
        <f t="shared" si="0"/>
        <v>-234.40325237908746</v>
      </c>
      <c r="I17" s="11"/>
    </row>
    <row r="18" spans="2:9" x14ac:dyDescent="0.3">
      <c r="B18" s="7">
        <v>9.5000000000000001E-2</v>
      </c>
      <c r="C18" s="8">
        <f t="shared" si="1"/>
        <v>-512.52719585250702</v>
      </c>
      <c r="D18" s="8">
        <f t="shared" si="0"/>
        <v>-401.97018673497126</v>
      </c>
      <c r="E18" s="8">
        <f t="shared" si="0"/>
        <v>-336.02978095544813</v>
      </c>
      <c r="F18" s="8">
        <f t="shared" si="0"/>
        <v>-292.39505301257486</v>
      </c>
      <c r="G18" s="8">
        <f t="shared" si="0"/>
        <v>-261.50370690077472</v>
      </c>
      <c r="H18" s="8">
        <f t="shared" si="0"/>
        <v>-238.57419740447858</v>
      </c>
      <c r="I18" s="11"/>
    </row>
    <row r="19" spans="2:9" x14ac:dyDescent="0.3">
      <c r="B19" s="7">
        <v>0.1</v>
      </c>
      <c r="C19" s="8">
        <f t="shared" si="1"/>
        <v>-516.27499510139978</v>
      </c>
      <c r="D19" s="8">
        <f t="shared" si="0"/>
        <v>-405.80133495595504</v>
      </c>
      <c r="E19" s="8">
        <f t="shared" si="0"/>
        <v>-339.95271538029237</v>
      </c>
      <c r="F19" s="8">
        <f t="shared" si="0"/>
        <v>-296.41340441232768</v>
      </c>
      <c r="G19" s="8">
        <f t="shared" si="0"/>
        <v>-265.61894443017451</v>
      </c>
      <c r="H19" s="8">
        <f t="shared" si="0"/>
        <v>-242.7866255648693</v>
      </c>
      <c r="I19" s="11"/>
    </row>
    <row r="20" spans="2:9" x14ac:dyDescent="0.3">
      <c r="B20" s="7">
        <v>0.105</v>
      </c>
      <c r="C20" s="8">
        <f t="shared" si="1"/>
        <v>-520.03909607499088</v>
      </c>
      <c r="D20" s="8">
        <f t="shared" si="0"/>
        <v>-409.65407603046452</v>
      </c>
      <c r="E20" s="8">
        <f t="shared" si="0"/>
        <v>-343.90240604987935</v>
      </c>
      <c r="F20" s="8">
        <f t="shared" si="0"/>
        <v>-300.46351950879119</v>
      </c>
      <c r="G20" s="8">
        <f t="shared" si="0"/>
        <v>-269.77077037949817</v>
      </c>
      <c r="H20" s="8">
        <f t="shared" si="0"/>
        <v>-247.04025926855314</v>
      </c>
      <c r="I20" s="11"/>
    </row>
  </sheetData>
  <mergeCells count="1">
    <mergeCell ref="C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NPV_IRR</vt:lpstr>
      <vt:lpstr>MonthlyInvestment</vt:lpstr>
      <vt:lpstr>PMT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Vidhya</dc:creator>
  <cp:lastModifiedBy>Asus</cp:lastModifiedBy>
  <dcterms:created xsi:type="dcterms:W3CDTF">2014-08-08T12:21:27Z</dcterms:created>
  <dcterms:modified xsi:type="dcterms:W3CDTF">2023-02-12T04:37:54Z</dcterms:modified>
</cp:coreProperties>
</file>