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1\Downloads\"/>
    </mc:Choice>
  </mc:AlternateContent>
  <xr:revisionPtr revIDLastSave="0" documentId="8_{0F3A17D5-E935-4AAC-995D-7D66434CA570}" xr6:coauthVersionLast="47" xr6:coauthVersionMax="47" xr10:uidLastSave="{00000000-0000-0000-0000-000000000000}"/>
  <bookViews>
    <workbookView xWindow="-110" yWindow="-110" windowWidth="19420" windowHeight="11500" xr2:uid="{EC38051F-E740-4225-A16B-6C2317D5EC33}"/>
  </bookViews>
  <sheets>
    <sheet name="Sheet6" sheetId="6" r:id="rId1"/>
    <sheet name="Sheet8" sheetId="8" r:id="rId2"/>
    <sheet name="Overloading sensor valu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8" l="1"/>
  <c r="C52" i="8"/>
  <c r="C64" i="8"/>
  <c r="D44" i="8"/>
  <c r="D56" i="8"/>
  <c r="D68" i="8"/>
  <c r="C41" i="8"/>
  <c r="C53" i="8"/>
  <c r="C65" i="8"/>
  <c r="D45" i="8"/>
  <c r="D57" i="8"/>
  <c r="D69" i="8"/>
  <c r="C42" i="8"/>
  <c r="C54" i="8"/>
  <c r="C66" i="8"/>
  <c r="D46" i="8"/>
  <c r="D58" i="8"/>
  <c r="D70" i="8"/>
  <c r="C43" i="8"/>
  <c r="C55" i="8"/>
  <c r="C67" i="8"/>
  <c r="D47" i="8"/>
  <c r="D59" i="8"/>
  <c r="D71" i="8"/>
  <c r="C44" i="8"/>
  <c r="C56" i="8"/>
  <c r="C68" i="8"/>
  <c r="D48" i="8"/>
  <c r="D60" i="8"/>
  <c r="C45" i="8"/>
  <c r="C57" i="8"/>
  <c r="C69" i="8"/>
  <c r="D49" i="8"/>
  <c r="D61" i="8"/>
  <c r="C46" i="8"/>
  <c r="C58" i="8"/>
  <c r="C70" i="8"/>
  <c r="D50" i="8"/>
  <c r="D62" i="8"/>
  <c r="C47" i="8"/>
  <c r="C59" i="8"/>
  <c r="C71" i="8"/>
  <c r="D51" i="8"/>
  <c r="D63" i="8"/>
  <c r="C48" i="8"/>
  <c r="C60" i="8"/>
  <c r="D40" i="8"/>
  <c r="D52" i="8"/>
  <c r="D64" i="8"/>
  <c r="C49" i="8"/>
  <c r="C61" i="8"/>
  <c r="D41" i="8"/>
  <c r="D53" i="8"/>
  <c r="D65" i="8"/>
  <c r="C50" i="8"/>
  <c r="C62" i="8"/>
  <c r="D42" i="8"/>
  <c r="D54" i="8"/>
  <c r="D66" i="8"/>
  <c r="C51" i="8"/>
  <c r="C63" i="8"/>
  <c r="D43" i="8"/>
  <c r="D55" i="8"/>
  <c r="D67" i="8"/>
  <c r="C41" i="6"/>
  <c r="C53" i="6"/>
  <c r="C65" i="6"/>
  <c r="C56" i="6"/>
  <c r="C45" i="6"/>
  <c r="C58" i="6"/>
  <c r="C47" i="6"/>
  <c r="C48" i="6"/>
  <c r="C49" i="6"/>
  <c r="C50" i="6"/>
  <c r="C63" i="6"/>
  <c r="C42" i="6"/>
  <c r="C54" i="6"/>
  <c r="C66" i="6"/>
  <c r="C68" i="6"/>
  <c r="C69" i="6"/>
  <c r="C46" i="6"/>
  <c r="C43" i="6"/>
  <c r="C55" i="6"/>
  <c r="C67" i="6"/>
  <c r="C57" i="6"/>
  <c r="C70" i="6"/>
  <c r="C59" i="6"/>
  <c r="C60" i="6"/>
  <c r="C51" i="6"/>
  <c r="C64" i="6"/>
  <c r="C44" i="6"/>
  <c r="C71" i="6"/>
  <c r="C61" i="6"/>
  <c r="C62" i="6"/>
  <c r="C52" i="6"/>
  <c r="E52" i="6"/>
  <c r="E51" i="6"/>
  <c r="D55" i="6"/>
  <c r="E54" i="6"/>
  <c r="E47" i="6"/>
  <c r="E41" i="6"/>
  <c r="D52" i="6"/>
  <c r="D51" i="6"/>
  <c r="E55" i="6"/>
  <c r="D54" i="6"/>
  <c r="D47" i="6"/>
  <c r="D41" i="6"/>
  <c r="D62" i="6"/>
  <c r="E60" i="6"/>
  <c r="E43" i="6"/>
  <c r="D42" i="6"/>
  <c r="D58" i="6"/>
  <c r="E62" i="6"/>
  <c r="D60" i="6"/>
  <c r="D43" i="6"/>
  <c r="E42" i="6"/>
  <c r="E58" i="6"/>
  <c r="D45" i="6"/>
  <c r="E61" i="6"/>
  <c r="E46" i="6"/>
  <c r="E45" i="6"/>
  <c r="D70" i="6"/>
  <c r="D50" i="6"/>
  <c r="E71" i="6"/>
  <c r="E50" i="6"/>
  <c r="E44" i="6"/>
  <c r="D68" i="6"/>
  <c r="E49" i="6"/>
  <c r="D44" i="6"/>
  <c r="E68" i="6"/>
  <c r="D65" i="6"/>
  <c r="E67" i="6"/>
  <c r="D48" i="6"/>
  <c r="D64" i="6"/>
  <c r="E48" i="6"/>
  <c r="D61" i="6"/>
  <c r="D59" i="6"/>
  <c r="D46" i="6"/>
  <c r="E63" i="6"/>
  <c r="E59" i="6"/>
  <c r="D63" i="6"/>
  <c r="D71" i="6"/>
  <c r="E69" i="6"/>
  <c r="E56" i="6"/>
  <c r="E70" i="6"/>
  <c r="D69" i="6"/>
  <c r="D56" i="6"/>
  <c r="D57" i="6"/>
  <c r="E65" i="6"/>
  <c r="E57" i="6"/>
  <c r="D49" i="6"/>
  <c r="E64" i="6"/>
  <c r="E66" i="6"/>
  <c r="E53" i="6"/>
  <c r="D67" i="6"/>
  <c r="D66" i="6"/>
  <c r="D53" i="6"/>
</calcChain>
</file>

<file path=xl/sharedStrings.xml><?xml version="1.0" encoding="utf-8"?>
<sst xmlns="http://schemas.openxmlformats.org/spreadsheetml/2006/main" count="11" uniqueCount="6">
  <si>
    <t>Time</t>
  </si>
  <si>
    <t>Observed ambient temperature of motor</t>
  </si>
  <si>
    <t>Forecast(Observed ambient temperature of motor)</t>
  </si>
  <si>
    <t>Lower Confidence Bound(Observed ambient temperature of motor)</t>
  </si>
  <si>
    <t>Upper Confidence Bound(Observed ambient temperature of motor)</t>
  </si>
  <si>
    <t>Confidence Interval(Observed ambient temperature of motor)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</si>
</sst>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Observed ambient temperature of motor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Sheet6!$B$2:$B$71</c:f>
              <c:numCache>
                <c:formatCode>General</c:formatCode>
                <c:ptCount val="70"/>
                <c:pt idx="0">
                  <c:v>27.72</c:v>
                </c:pt>
                <c:pt idx="1">
                  <c:v>27.66</c:v>
                </c:pt>
                <c:pt idx="2">
                  <c:v>28.13</c:v>
                </c:pt>
                <c:pt idx="3">
                  <c:v>28.17</c:v>
                </c:pt>
                <c:pt idx="4">
                  <c:v>27.98</c:v>
                </c:pt>
                <c:pt idx="5">
                  <c:v>28.06</c:v>
                </c:pt>
                <c:pt idx="6">
                  <c:v>28.34</c:v>
                </c:pt>
                <c:pt idx="7">
                  <c:v>28.86</c:v>
                </c:pt>
                <c:pt idx="8">
                  <c:v>29.11</c:v>
                </c:pt>
                <c:pt idx="9">
                  <c:v>29.27</c:v>
                </c:pt>
                <c:pt idx="10">
                  <c:v>29.56</c:v>
                </c:pt>
                <c:pt idx="11">
                  <c:v>29.67</c:v>
                </c:pt>
                <c:pt idx="12">
                  <c:v>29.89</c:v>
                </c:pt>
                <c:pt idx="13">
                  <c:v>30.02</c:v>
                </c:pt>
                <c:pt idx="14">
                  <c:v>30.26</c:v>
                </c:pt>
                <c:pt idx="15">
                  <c:v>30.37</c:v>
                </c:pt>
                <c:pt idx="16">
                  <c:v>30.81</c:v>
                </c:pt>
                <c:pt idx="17">
                  <c:v>31.33</c:v>
                </c:pt>
                <c:pt idx="18">
                  <c:v>31.59</c:v>
                </c:pt>
                <c:pt idx="19">
                  <c:v>31.8</c:v>
                </c:pt>
                <c:pt idx="20">
                  <c:v>32.47</c:v>
                </c:pt>
                <c:pt idx="21">
                  <c:v>32.78</c:v>
                </c:pt>
                <c:pt idx="22">
                  <c:v>33.29</c:v>
                </c:pt>
                <c:pt idx="23">
                  <c:v>33.96</c:v>
                </c:pt>
                <c:pt idx="24">
                  <c:v>34.479999999999997</c:v>
                </c:pt>
                <c:pt idx="25">
                  <c:v>34.99</c:v>
                </c:pt>
                <c:pt idx="26">
                  <c:v>35.68</c:v>
                </c:pt>
                <c:pt idx="27">
                  <c:v>35.81</c:v>
                </c:pt>
                <c:pt idx="28">
                  <c:v>36.42</c:v>
                </c:pt>
                <c:pt idx="29">
                  <c:v>37.11</c:v>
                </c:pt>
                <c:pt idx="30">
                  <c:v>37.97</c:v>
                </c:pt>
                <c:pt idx="31">
                  <c:v>38.53</c:v>
                </c:pt>
                <c:pt idx="32">
                  <c:v>39</c:v>
                </c:pt>
                <c:pt idx="33">
                  <c:v>40.03</c:v>
                </c:pt>
                <c:pt idx="34">
                  <c:v>41.76</c:v>
                </c:pt>
                <c:pt idx="35">
                  <c:v>42.58</c:v>
                </c:pt>
                <c:pt idx="36">
                  <c:v>43.21</c:v>
                </c:pt>
                <c:pt idx="37">
                  <c:v>44.92</c:v>
                </c:pt>
                <c:pt idx="38">
                  <c:v>46.02</c:v>
                </c:pt>
                <c:pt idx="39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0-47AD-9C9D-F1D763B424AE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Forecast(Observed ambient temperature of motor)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Sheet6!$C$2:$C$71</c:f>
              <c:numCache>
                <c:formatCode>General</c:formatCode>
                <c:ptCount val="70"/>
                <c:pt idx="38">
                  <c:v>46.02</c:v>
                </c:pt>
                <c:pt idx="39">
                  <c:v>46.560260550568692</c:v>
                </c:pt>
                <c:pt idx="40">
                  <c:v>47.905638898917807</c:v>
                </c:pt>
                <c:pt idx="41">
                  <c:v>49.251017247266915</c:v>
                </c:pt>
                <c:pt idx="42">
                  <c:v>50.596395595616031</c:v>
                </c:pt>
                <c:pt idx="43">
                  <c:v>51.941773943965146</c:v>
                </c:pt>
                <c:pt idx="44">
                  <c:v>53.287152292314261</c:v>
                </c:pt>
                <c:pt idx="45">
                  <c:v>54.632530640663376</c:v>
                </c:pt>
                <c:pt idx="46">
                  <c:v>55.977908989012484</c:v>
                </c:pt>
                <c:pt idx="47">
                  <c:v>57.323287337361599</c:v>
                </c:pt>
                <c:pt idx="48">
                  <c:v>58.668665685710714</c:v>
                </c:pt>
                <c:pt idx="49">
                  <c:v>60.014044034059822</c:v>
                </c:pt>
                <c:pt idx="50">
                  <c:v>61.359422382408937</c:v>
                </c:pt>
                <c:pt idx="51">
                  <c:v>62.704800730758052</c:v>
                </c:pt>
                <c:pt idx="52">
                  <c:v>64.050179079107167</c:v>
                </c:pt>
                <c:pt idx="53">
                  <c:v>65.395557427456282</c:v>
                </c:pt>
                <c:pt idx="54">
                  <c:v>66.740935775805397</c:v>
                </c:pt>
                <c:pt idx="55">
                  <c:v>68.086314124154512</c:v>
                </c:pt>
                <c:pt idx="56">
                  <c:v>69.431692472503613</c:v>
                </c:pt>
                <c:pt idx="57">
                  <c:v>70.777070820852742</c:v>
                </c:pt>
                <c:pt idx="58">
                  <c:v>72.122449169201843</c:v>
                </c:pt>
                <c:pt idx="59">
                  <c:v>73.467827517550958</c:v>
                </c:pt>
                <c:pt idx="60">
                  <c:v>74.813205865900073</c:v>
                </c:pt>
                <c:pt idx="61">
                  <c:v>76.158584214249188</c:v>
                </c:pt>
                <c:pt idx="62">
                  <c:v>77.503962562598304</c:v>
                </c:pt>
                <c:pt idx="63">
                  <c:v>78.849340910947419</c:v>
                </c:pt>
                <c:pt idx="64">
                  <c:v>80.194719259296534</c:v>
                </c:pt>
                <c:pt idx="65">
                  <c:v>81.540097607645635</c:v>
                </c:pt>
                <c:pt idx="66">
                  <c:v>82.885475955994764</c:v>
                </c:pt>
                <c:pt idx="67">
                  <c:v>84.230854304343865</c:v>
                </c:pt>
                <c:pt idx="68">
                  <c:v>85.57623265269298</c:v>
                </c:pt>
                <c:pt idx="69">
                  <c:v>86.921611001042095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0-47AD-9C9D-F1D763B424AE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Bound(Observed ambient temperature of motor)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Sheet6!$D$2:$D$71</c:f>
              <c:numCache>
                <c:formatCode>General</c:formatCode>
                <c:ptCount val="70"/>
                <c:pt idx="38" formatCode="0.00">
                  <c:v>46.02</c:v>
                </c:pt>
                <c:pt idx="39" formatCode="0.00">
                  <c:v>45.512614747753759</c:v>
                </c:pt>
                <c:pt idx="40" formatCode="0.00">
                  <c:v>46.825495753500824</c:v>
                </c:pt>
                <c:pt idx="41" formatCode="0.00">
                  <c:v>48.101287669726602</c:v>
                </c:pt>
                <c:pt idx="42" formatCode="0.00">
                  <c:v>49.33252566844795</c:v>
                </c:pt>
                <c:pt idx="43" formatCode="0.00">
                  <c:v>50.517879533349451</c:v>
                </c:pt>
                <c:pt idx="44" formatCode="0.00">
                  <c:v>51.660345234048229</c:v>
                </c:pt>
                <c:pt idx="45" formatCode="0.00">
                  <c:v>52.764712733711676</c:v>
                </c:pt>
                <c:pt idx="46" formatCode="0.00">
                  <c:v>53.835830166302358</c:v>
                </c:pt>
                <c:pt idx="47" formatCode="0.00">
                  <c:v>54.8778683842269</c:v>
                </c:pt>
                <c:pt idx="48" formatCode="0.00">
                  <c:v>55.89418211962569</c:v>
                </c:pt>
                <c:pt idx="49" formatCode="0.00">
                  <c:v>56.887407487691746</c:v>
                </c:pt>
                <c:pt idx="50" formatCode="0.00">
                  <c:v>57.859613278446105</c:v>
                </c:pt>
                <c:pt idx="51" formatCode="0.00">
                  <c:v>58.812438867342649</c:v>
                </c:pt>
                <c:pt idx="52" formatCode="0.00">
                  <c:v>59.747202640424533</c:v>
                </c:pt>
                <c:pt idx="53" formatCode="0.00">
                  <c:v>60.664982553675323</c:v>
                </c:pt>
                <c:pt idx="54" formatCode="0.00">
                  <c:v>61.566674776054313</c:v>
                </c:pt>
                <c:pt idx="55" formatCode="0.00">
                  <c:v>62.453036232273561</c:v>
                </c:pt>
                <c:pt idx="56" formatCode="0.00">
                  <c:v>63.324715627838025</c:v>
                </c:pt>
                <c:pt idx="57" formatCode="0.00">
                  <c:v>64.182276296386448</c:v>
                </c:pt>
                <c:pt idx="58" formatCode="0.00">
                  <c:v>65.026213228429683</c:v>
                </c:pt>
                <c:pt idx="59" formatCode="0.00">
                  <c:v>65.856965929871535</c:v>
                </c:pt>
                <c:pt idx="60" formatCode="0.00">
                  <c:v>66.6749282616979</c:v>
                </c:pt>
                <c:pt idx="61" formatCode="0.00">
                  <c:v>67.480456069318123</c:v>
                </c:pt>
                <c:pt idx="62" formatCode="0.00">
                  <c:v>68.273873174018306</c:v>
                </c:pt>
                <c:pt idx="63" formatCode="0.00">
                  <c:v>69.055476135943593</c:v>
                </c:pt>
                <c:pt idx="64" formatCode="0.00">
                  <c:v>69.825538084608709</c:v>
                </c:pt>
                <c:pt idx="65" formatCode="0.00">
                  <c:v>70.584311833338916</c:v>
                </c:pt>
                <c:pt idx="66" formatCode="0.00">
                  <c:v>71.332032437628996</c:v>
                </c:pt>
                <c:pt idx="67" formatCode="0.00">
                  <c:v>72.068919317007129</c:v>
                </c:pt>
                <c:pt idx="68" formatCode="0.00">
                  <c:v>72.795178030756702</c:v>
                </c:pt>
                <c:pt idx="69" formatCode="0.00">
                  <c:v>73.511001776468731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0-47AD-9C9D-F1D763B424AE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Bound(Observed ambient temperature of motor)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Sheet6!$E$2:$E$71</c:f>
              <c:numCache>
                <c:formatCode>General</c:formatCode>
                <c:ptCount val="70"/>
                <c:pt idx="38" formatCode="0.00">
                  <c:v>46.02</c:v>
                </c:pt>
                <c:pt idx="39" formatCode="0.00">
                  <c:v>47.607906353383626</c:v>
                </c:pt>
                <c:pt idx="40" formatCode="0.00">
                  <c:v>48.98578204433479</c:v>
                </c:pt>
                <c:pt idx="41" formatCode="0.00">
                  <c:v>50.400746824807229</c:v>
                </c:pt>
                <c:pt idx="42" formatCode="0.00">
                  <c:v>51.860265522784111</c:v>
                </c:pt>
                <c:pt idx="43" formatCode="0.00">
                  <c:v>53.365668354580841</c:v>
                </c:pt>
                <c:pt idx="44" formatCode="0.00">
                  <c:v>54.913959350580292</c:v>
                </c:pt>
                <c:pt idx="45" formatCode="0.00">
                  <c:v>56.500348547615076</c:v>
                </c:pt>
                <c:pt idx="46" formatCode="0.00">
                  <c:v>58.119987811722609</c:v>
                </c:pt>
                <c:pt idx="47" formatCode="0.00">
                  <c:v>59.768706290496297</c:v>
                </c:pt>
                <c:pt idx="48" formatCode="0.00">
                  <c:v>61.443149251795738</c:v>
                </c:pt>
                <c:pt idx="49" formatCode="0.00">
                  <c:v>63.140680580427897</c:v>
                </c:pt>
                <c:pt idx="50" formatCode="0.00">
                  <c:v>64.859231486371769</c:v>
                </c:pt>
                <c:pt idx="51" formatCode="0.00">
                  <c:v>66.597162594173454</c:v>
                </c:pt>
                <c:pt idx="52" formatCode="0.00">
                  <c:v>68.353155517789801</c:v>
                </c:pt>
                <c:pt idx="53" formatCode="0.00">
                  <c:v>70.126132301237234</c:v>
                </c:pt>
                <c:pt idx="54" formatCode="0.00">
                  <c:v>71.915196775556481</c:v>
                </c:pt>
                <c:pt idx="55" formatCode="0.00">
                  <c:v>73.719592016035463</c:v>
                </c:pt>
                <c:pt idx="56" formatCode="0.00">
                  <c:v>75.538669317169195</c:v>
                </c:pt>
                <c:pt idx="57" formatCode="0.00">
                  <c:v>77.371865345319037</c:v>
                </c:pt>
                <c:pt idx="58" formatCode="0.00">
                  <c:v>79.218685109974004</c:v>
                </c:pt>
                <c:pt idx="59" formatCode="0.00">
                  <c:v>81.078689105230382</c:v>
                </c:pt>
                <c:pt idx="60" formatCode="0.00">
                  <c:v>82.951483470102247</c:v>
                </c:pt>
                <c:pt idx="61" formatCode="0.00">
                  <c:v>84.836712359180254</c:v>
                </c:pt>
                <c:pt idx="62" formatCode="0.00">
                  <c:v>86.734051951178301</c:v>
                </c:pt>
                <c:pt idx="63" formatCode="0.00">
                  <c:v>88.643205685951244</c:v>
                </c:pt>
                <c:pt idx="64" formatCode="0.00">
                  <c:v>90.563900433984358</c:v>
                </c:pt>
                <c:pt idx="65" formatCode="0.00">
                  <c:v>92.495883381952353</c:v>
                </c:pt>
                <c:pt idx="66" formatCode="0.00">
                  <c:v>94.438919474360532</c:v>
                </c:pt>
                <c:pt idx="67" formatCode="0.00">
                  <c:v>96.3927892916806</c:v>
                </c:pt>
                <c:pt idx="68" formatCode="0.00">
                  <c:v>98.357287274629257</c:v>
                </c:pt>
                <c:pt idx="69" formatCode="0.00">
                  <c:v>100.33222022561546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0-47AD-9C9D-F1D763B4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2175"/>
        <c:axId val="175163759"/>
      </c:lineChart>
      <c:catAx>
        <c:axId val="195721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3759"/>
        <c:crosses val="autoZero"/>
        <c:auto val="1"/>
        <c:lblAlgn val="ctr"/>
        <c:lblOffset val="100"/>
        <c:noMultiLvlLbl val="0"/>
      </c:catAx>
      <c:valAx>
        <c:axId val="1751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Observed ambient temperature of motor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Sheet8!$B$2:$B$71</c:f>
              <c:numCache>
                <c:formatCode>General</c:formatCode>
                <c:ptCount val="70"/>
                <c:pt idx="0">
                  <c:v>27.72</c:v>
                </c:pt>
                <c:pt idx="1">
                  <c:v>27.66</c:v>
                </c:pt>
                <c:pt idx="2">
                  <c:v>28.13</c:v>
                </c:pt>
                <c:pt idx="3">
                  <c:v>28.17</c:v>
                </c:pt>
                <c:pt idx="4">
                  <c:v>27.98</c:v>
                </c:pt>
                <c:pt idx="5">
                  <c:v>28.06</c:v>
                </c:pt>
                <c:pt idx="6">
                  <c:v>28.34</c:v>
                </c:pt>
                <c:pt idx="7">
                  <c:v>28.86</c:v>
                </c:pt>
                <c:pt idx="8">
                  <c:v>29.11</c:v>
                </c:pt>
                <c:pt idx="9">
                  <c:v>29.27</c:v>
                </c:pt>
                <c:pt idx="10">
                  <c:v>29.56</c:v>
                </c:pt>
                <c:pt idx="11">
                  <c:v>29.67</c:v>
                </c:pt>
                <c:pt idx="12">
                  <c:v>29.89</c:v>
                </c:pt>
                <c:pt idx="13">
                  <c:v>30.02</c:v>
                </c:pt>
                <c:pt idx="14">
                  <c:v>30.26</c:v>
                </c:pt>
                <c:pt idx="15">
                  <c:v>30.37</c:v>
                </c:pt>
                <c:pt idx="16">
                  <c:v>30.81</c:v>
                </c:pt>
                <c:pt idx="17">
                  <c:v>31.33</c:v>
                </c:pt>
                <c:pt idx="18">
                  <c:v>31.59</c:v>
                </c:pt>
                <c:pt idx="19">
                  <c:v>31.8</c:v>
                </c:pt>
                <c:pt idx="20">
                  <c:v>32.47</c:v>
                </c:pt>
                <c:pt idx="21">
                  <c:v>32.78</c:v>
                </c:pt>
                <c:pt idx="22">
                  <c:v>33.29</c:v>
                </c:pt>
                <c:pt idx="23">
                  <c:v>33.96</c:v>
                </c:pt>
                <c:pt idx="24">
                  <c:v>34.479999999999997</c:v>
                </c:pt>
                <c:pt idx="25">
                  <c:v>34.99</c:v>
                </c:pt>
                <c:pt idx="26">
                  <c:v>35.68</c:v>
                </c:pt>
                <c:pt idx="27">
                  <c:v>35.81</c:v>
                </c:pt>
                <c:pt idx="28">
                  <c:v>36.42</c:v>
                </c:pt>
                <c:pt idx="29">
                  <c:v>37.11</c:v>
                </c:pt>
                <c:pt idx="30">
                  <c:v>37.97</c:v>
                </c:pt>
                <c:pt idx="31">
                  <c:v>38.53</c:v>
                </c:pt>
                <c:pt idx="32">
                  <c:v>39</c:v>
                </c:pt>
                <c:pt idx="33">
                  <c:v>40.03</c:v>
                </c:pt>
                <c:pt idx="34">
                  <c:v>41.76</c:v>
                </c:pt>
                <c:pt idx="35">
                  <c:v>42.58</c:v>
                </c:pt>
                <c:pt idx="36">
                  <c:v>43.21</c:v>
                </c:pt>
                <c:pt idx="37">
                  <c:v>44.92</c:v>
                </c:pt>
                <c:pt idx="38">
                  <c:v>46.02</c:v>
                </c:pt>
                <c:pt idx="39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BCB-8FDB-E4E07E655D24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Forecast(Observed ambient temperature of motor)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Sheet8!$D$2:$D$71</c:f>
                <c:numCache>
                  <c:formatCode>General</c:formatCode>
                  <c:ptCount val="70"/>
                  <c:pt idx="38">
                    <c:v>0.89874292256924204</c:v>
                  </c:pt>
                  <c:pt idx="39">
                    <c:v>0.92662138739716482</c:v>
                  </c:pt>
                  <c:pt idx="40">
                    <c:v>0.98631743467731714</c:v>
                  </c:pt>
                  <c:pt idx="41">
                    <c:v>1.0842349093924382</c:v>
                  </c:pt>
                  <c:pt idx="42">
                    <c:v>1.2215149629657982</c:v>
                  </c:pt>
                  <c:pt idx="43">
                    <c:v>1.3955874457510353</c:v>
                  </c:pt>
                  <c:pt idx="44">
                    <c:v>1.6023431965368886</c:v>
                  </c:pt>
                  <c:pt idx="45">
                    <c:v>1.8376231511865904</c:v>
                  </c:pt>
                  <c:pt idx="46">
                    <c:v>2.0978492644567375</c:v>
                  </c:pt>
                  <c:pt idx="47">
                    <c:v>2.3801436154315163</c:v>
                  </c:pt>
                  <c:pt idx="48">
                    <c:v>2.6822447624419494</c:v>
                  </c:pt>
                  <c:pt idx="49">
                    <c:v>3.0023779545324398</c:v>
                  </c:pt>
                  <c:pt idx="50">
                    <c:v>3.3391368222194675</c:v>
                  </c:pt>
                  <c:pt idx="51">
                    <c:v>3.6913903629043321</c:v>
                  </c:pt>
                  <c:pt idx="52">
                    <c:v>4.0582138314981258</c:v>
                  </c:pt>
                  <c:pt idx="53">
                    <c:v>4.4388384323760004</c:v>
                  </c:pt>
                  <c:pt idx="54">
                    <c:v>4.8326148232449366</c:v>
                  </c:pt>
                  <c:pt idx="55">
                    <c:v>5.2389864997216042</c:v>
                  </c:pt>
                  <c:pt idx="56">
                    <c:v>5.6574701953055797</c:v>
                  </c:pt>
                  <c:pt idx="57">
                    <c:v>6.0876412729513731</c:v>
                  </c:pt>
                  <c:pt idx="58">
                    <c:v>6.5291226941414244</c:v>
                  </c:pt>
                  <c:pt idx="59">
                    <c:v>6.9815765777210181</c:v>
                  </c:pt>
                  <c:pt idx="60">
                    <c:v>7.4446976549225035</c:v>
                  </c:pt>
                  <c:pt idx="61">
                    <c:v>7.9182081294827942</c:v>
                  </c:pt>
                  <c:pt idx="62">
                    <c:v>8.40185359162823</c:v>
                  </c:pt>
                  <c:pt idx="63">
                    <c:v>8.8953997319981148</c:v>
                  </c:pt>
                  <c:pt idx="64">
                    <c:v>9.3986296698621086</c:v>
                  </c:pt>
                  <c:pt idx="65">
                    <c:v>9.9113417583833705</c:v>
                  </c:pt>
                  <c:pt idx="66">
                    <c:v>10.433347764336917</c:v>
                  </c:pt>
                  <c:pt idx="67">
                    <c:v>10.964471344773081</c:v>
                  </c:pt>
                  <c:pt idx="68">
                    <c:v>11.504546761455604</c:v>
                  </c:pt>
                  <c:pt idx="69">
                    <c:v>12.053417787452538</c:v>
                  </c:pt>
                </c:numCache>
              </c:numRef>
            </c:plus>
            <c:minus>
              <c:numRef>
                <c:f>Sheet8!$D$2:$D$71</c:f>
                <c:numCache>
                  <c:formatCode>General</c:formatCode>
                  <c:ptCount val="70"/>
                  <c:pt idx="38">
                    <c:v>0.89874292256924204</c:v>
                  </c:pt>
                  <c:pt idx="39">
                    <c:v>0.92662138739716482</c:v>
                  </c:pt>
                  <c:pt idx="40">
                    <c:v>0.98631743467731714</c:v>
                  </c:pt>
                  <c:pt idx="41">
                    <c:v>1.0842349093924382</c:v>
                  </c:pt>
                  <c:pt idx="42">
                    <c:v>1.2215149629657982</c:v>
                  </c:pt>
                  <c:pt idx="43">
                    <c:v>1.3955874457510353</c:v>
                  </c:pt>
                  <c:pt idx="44">
                    <c:v>1.6023431965368886</c:v>
                  </c:pt>
                  <c:pt idx="45">
                    <c:v>1.8376231511865904</c:v>
                  </c:pt>
                  <c:pt idx="46">
                    <c:v>2.0978492644567375</c:v>
                  </c:pt>
                  <c:pt idx="47">
                    <c:v>2.3801436154315163</c:v>
                  </c:pt>
                  <c:pt idx="48">
                    <c:v>2.6822447624419494</c:v>
                  </c:pt>
                  <c:pt idx="49">
                    <c:v>3.0023779545324398</c:v>
                  </c:pt>
                  <c:pt idx="50">
                    <c:v>3.3391368222194675</c:v>
                  </c:pt>
                  <c:pt idx="51">
                    <c:v>3.6913903629043321</c:v>
                  </c:pt>
                  <c:pt idx="52">
                    <c:v>4.0582138314981258</c:v>
                  </c:pt>
                  <c:pt idx="53">
                    <c:v>4.4388384323760004</c:v>
                  </c:pt>
                  <c:pt idx="54">
                    <c:v>4.8326148232449366</c:v>
                  </c:pt>
                  <c:pt idx="55">
                    <c:v>5.2389864997216042</c:v>
                  </c:pt>
                  <c:pt idx="56">
                    <c:v>5.6574701953055797</c:v>
                  </c:pt>
                  <c:pt idx="57">
                    <c:v>6.0876412729513731</c:v>
                  </c:pt>
                  <c:pt idx="58">
                    <c:v>6.5291226941414244</c:v>
                  </c:pt>
                  <c:pt idx="59">
                    <c:v>6.9815765777210181</c:v>
                  </c:pt>
                  <c:pt idx="60">
                    <c:v>7.4446976549225035</c:v>
                  </c:pt>
                  <c:pt idx="61">
                    <c:v>7.9182081294827942</c:v>
                  </c:pt>
                  <c:pt idx="62">
                    <c:v>8.40185359162823</c:v>
                  </c:pt>
                  <c:pt idx="63">
                    <c:v>8.8953997319981148</c:v>
                  </c:pt>
                  <c:pt idx="64">
                    <c:v>9.3986296698621086</c:v>
                  </c:pt>
                  <c:pt idx="65">
                    <c:v>9.9113417583833705</c:v>
                  </c:pt>
                  <c:pt idx="66">
                    <c:v>10.433347764336917</c:v>
                  </c:pt>
                  <c:pt idx="67">
                    <c:v>10.964471344773081</c:v>
                  </c:pt>
                  <c:pt idx="68">
                    <c:v>11.504546761455604</c:v>
                  </c:pt>
                  <c:pt idx="69">
                    <c:v>12.053417787452538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Sheet8!$A$2:$A$71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Sheet8!$C$2:$C$71</c:f>
              <c:numCache>
                <c:formatCode>General</c:formatCode>
                <c:ptCount val="70"/>
                <c:pt idx="38">
                  <c:v>45.095080976230932</c:v>
                </c:pt>
                <c:pt idx="39">
                  <c:v>46.324313479682203</c:v>
                </c:pt>
                <c:pt idx="40">
                  <c:v>47.553545983133468</c:v>
                </c:pt>
                <c:pt idx="41">
                  <c:v>48.782778486584739</c:v>
                </c:pt>
                <c:pt idx="42">
                  <c:v>50.012010990036011</c:v>
                </c:pt>
                <c:pt idx="43">
                  <c:v>51.241243493487282</c:v>
                </c:pt>
                <c:pt idx="44">
                  <c:v>52.470475996938553</c:v>
                </c:pt>
                <c:pt idx="45">
                  <c:v>53.699708500389818</c:v>
                </c:pt>
                <c:pt idx="46">
                  <c:v>54.928941003841089</c:v>
                </c:pt>
                <c:pt idx="47">
                  <c:v>56.158173507292361</c:v>
                </c:pt>
                <c:pt idx="48">
                  <c:v>57.387406010743632</c:v>
                </c:pt>
                <c:pt idx="49">
                  <c:v>58.616638514194904</c:v>
                </c:pt>
                <c:pt idx="50">
                  <c:v>59.845871017646175</c:v>
                </c:pt>
                <c:pt idx="51">
                  <c:v>61.075103521097446</c:v>
                </c:pt>
                <c:pt idx="52">
                  <c:v>62.304336024548711</c:v>
                </c:pt>
                <c:pt idx="53">
                  <c:v>63.533568527999982</c:v>
                </c:pt>
                <c:pt idx="54">
                  <c:v>64.762801031451261</c:v>
                </c:pt>
                <c:pt idx="55">
                  <c:v>65.992033534902518</c:v>
                </c:pt>
                <c:pt idx="56">
                  <c:v>67.221266038353789</c:v>
                </c:pt>
                <c:pt idx="57">
                  <c:v>68.450498541805061</c:v>
                </c:pt>
                <c:pt idx="58">
                  <c:v>69.679731045256332</c:v>
                </c:pt>
                <c:pt idx="59">
                  <c:v>70.908963548707604</c:v>
                </c:pt>
                <c:pt idx="60">
                  <c:v>72.138196052158875</c:v>
                </c:pt>
                <c:pt idx="61">
                  <c:v>73.367428555610147</c:v>
                </c:pt>
                <c:pt idx="62">
                  <c:v>74.596661059061418</c:v>
                </c:pt>
                <c:pt idx="63">
                  <c:v>75.825893562512675</c:v>
                </c:pt>
                <c:pt idx="64">
                  <c:v>77.055126065963947</c:v>
                </c:pt>
                <c:pt idx="65">
                  <c:v>78.284358569415218</c:v>
                </c:pt>
                <c:pt idx="66">
                  <c:v>79.51359107286649</c:v>
                </c:pt>
                <c:pt idx="67">
                  <c:v>80.742823576317761</c:v>
                </c:pt>
                <c:pt idx="68">
                  <c:v>81.972056079769033</c:v>
                </c:pt>
                <c:pt idx="69">
                  <c:v>83.201288583220304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D-4BCB-8FDB-E4E07E65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4519391"/>
        <c:axId val="175162271"/>
      </c:barChart>
      <c:catAx>
        <c:axId val="1845193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271"/>
        <c:crosses val="autoZero"/>
        <c:auto val="1"/>
        <c:lblAlgn val="ctr"/>
        <c:lblOffset val="100"/>
        <c:noMultiLvlLbl val="0"/>
      </c:catAx>
      <c:valAx>
        <c:axId val="17516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4</xdr:row>
      <xdr:rowOff>95249</xdr:rowOff>
    </xdr:from>
    <xdr:to>
      <xdr:col>4</xdr:col>
      <xdr:colOff>3834423</xdr:colOff>
      <xdr:row>32</xdr:row>
      <xdr:rowOff>134326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22937-F58B-5E2B-34F5-2A6DA9133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4</xdr:row>
      <xdr:rowOff>95250</xdr:rowOff>
    </xdr:from>
    <xdr:to>
      <xdr:col>8</xdr:col>
      <xdr:colOff>136961</xdr:colOff>
      <xdr:row>35</xdr:row>
      <xdr:rowOff>174313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CD7F1-A30A-3E99-C4D2-DD593BF8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B96D29-6F53-42CF-8B6B-74C610F51B00}" name="Table5" displayName="Table5" ref="A1:E71" totalsRowShown="0">
  <autoFilter ref="A1:E71" xr:uid="{54B96D29-6F53-42CF-8B6B-74C610F51B00}"/>
  <tableColumns count="5">
    <tableColumn id="1" xr3:uid="{F278BAD0-E203-47BC-B075-AB1CBB47B859}" name="Time"/>
    <tableColumn id="2" xr3:uid="{B6E48868-29F1-4668-9303-31950CB49490}" name="Observed ambient temperature of motor"/>
    <tableColumn id="3" xr3:uid="{3F7E6FAA-5A0A-48B6-9F4D-D9C4632734C6}" name="Forecast(Observed ambient temperature of motor)">
      <calculatedColumnFormula>_xlfn.FORECAST.ETS(A2,$B$2:$B$40,$A$2:$A$40,1,1)</calculatedColumnFormula>
    </tableColumn>
    <tableColumn id="4" xr3:uid="{3E75AA73-FE54-4AEC-B514-58094F732FB2}" name="Lower Confidence Bound(Observed ambient temperature of motor)" dataDxfId="1">
      <calculatedColumnFormula>C2-_xlfn.FORECAST.ETS.CONFINT(A2,$B$2:$B$40,$A$2:$A$40,0.95,1,1)</calculatedColumnFormula>
    </tableColumn>
    <tableColumn id="5" xr3:uid="{7DB27D02-7C00-4905-A41B-694E9B75F2F8}" name="Upper Confidence Bound(Observed ambient temperature of motor)" dataDxfId="0">
      <calculatedColumnFormula>C2+_xlfn.FORECAST.ETS.CONFINT(A2,$B$2:$B$40,$A$2:$A$40,0.95,1,1)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0B4441-2A7B-4EFF-A901-3BDDA668F51C}" name="Table7" displayName="Table7" ref="A1:D71" totalsRowShown="0">
  <autoFilter ref="A1:D71" xr:uid="{270B4441-2A7B-4EFF-A901-3BDDA668F51C}"/>
  <tableColumns count="4">
    <tableColumn id="1" xr3:uid="{8191AB07-2DFE-4142-92AD-920C4B425EB4}" name="Time"/>
    <tableColumn id="2" xr3:uid="{C9261338-D466-4AF6-B8DB-ED8CE9BC83D4}" name="Observed ambient temperature of motor"/>
    <tableColumn id="3" xr3:uid="{0BB08BA6-F194-497A-AC18-F1B7BEBEC9A9}" name="Forecast(Observed ambient temperature of motor)">
      <calculatedColumnFormula>_xlfn.FORECAST.ETS(A2,$B$2:$B$39,$A$2:$A$39,1,1)</calculatedColumnFormula>
    </tableColumn>
    <tableColumn id="4" xr3:uid="{552C52AC-B38F-4CF9-A276-91DACD2B476B}" name="Confidence Interval(Observed ambient temperature of motor)">
      <calculatedColumnFormula>_xlfn.FORECAST.ETS.CONFINT(A2,$B$2:$B$39,$A$2:$A$39,0.92,1,1)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701D-0737-4859-BEE1-5D19DE053EE9}">
  <dimension ref="A1:E71"/>
  <sheetViews>
    <sheetView tabSelected="1" topLeftCell="A19" zoomScale="70" workbookViewId="0">
      <selection activeCell="Q34" sqref="Q34"/>
    </sheetView>
  </sheetViews>
  <sheetFormatPr defaultRowHeight="14.5" x14ac:dyDescent="0.35"/>
  <cols>
    <col min="2" max="2" width="37.36328125" customWidth="1"/>
    <col min="3" max="3" width="45.7265625" customWidth="1"/>
    <col min="4" max="4" width="46.7265625" customWidth="1"/>
    <col min="5" max="5" width="64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27.72</v>
      </c>
    </row>
    <row r="3" spans="1:5" x14ac:dyDescent="0.35">
      <c r="A3">
        <v>2</v>
      </c>
      <c r="B3">
        <v>27.66</v>
      </c>
    </row>
    <row r="4" spans="1:5" x14ac:dyDescent="0.35">
      <c r="A4">
        <v>3</v>
      </c>
      <c r="B4">
        <v>28.13</v>
      </c>
    </row>
    <row r="5" spans="1:5" x14ac:dyDescent="0.35">
      <c r="A5">
        <v>4</v>
      </c>
      <c r="B5">
        <v>28.17</v>
      </c>
    </row>
    <row r="6" spans="1:5" x14ac:dyDescent="0.35">
      <c r="A6">
        <v>5</v>
      </c>
      <c r="B6">
        <v>27.98</v>
      </c>
    </row>
    <row r="7" spans="1:5" x14ac:dyDescent="0.35">
      <c r="A7">
        <v>6</v>
      </c>
      <c r="B7">
        <v>28.06</v>
      </c>
    </row>
    <row r="8" spans="1:5" x14ac:dyDescent="0.35">
      <c r="A8">
        <v>7</v>
      </c>
      <c r="B8">
        <v>28.34</v>
      </c>
    </row>
    <row r="9" spans="1:5" x14ac:dyDescent="0.35">
      <c r="A9">
        <v>8</v>
      </c>
      <c r="B9">
        <v>28.86</v>
      </c>
    </row>
    <row r="10" spans="1:5" x14ac:dyDescent="0.35">
      <c r="A10">
        <v>9</v>
      </c>
      <c r="B10">
        <v>29.11</v>
      </c>
    </row>
    <row r="11" spans="1:5" x14ac:dyDescent="0.35">
      <c r="A11">
        <v>10</v>
      </c>
      <c r="B11">
        <v>29.27</v>
      </c>
    </row>
    <row r="12" spans="1:5" x14ac:dyDescent="0.35">
      <c r="A12">
        <v>11</v>
      </c>
      <c r="B12">
        <v>29.56</v>
      </c>
    </row>
    <row r="13" spans="1:5" x14ac:dyDescent="0.35">
      <c r="A13">
        <v>12</v>
      </c>
      <c r="B13">
        <v>29.67</v>
      </c>
    </row>
    <row r="14" spans="1:5" x14ac:dyDescent="0.35">
      <c r="A14">
        <v>13</v>
      </c>
      <c r="B14">
        <v>29.89</v>
      </c>
    </row>
    <row r="15" spans="1:5" x14ac:dyDescent="0.35">
      <c r="A15">
        <v>14</v>
      </c>
      <c r="B15">
        <v>30.02</v>
      </c>
    </row>
    <row r="16" spans="1:5" x14ac:dyDescent="0.35">
      <c r="A16">
        <v>15</v>
      </c>
      <c r="B16">
        <v>30.26</v>
      </c>
    </row>
    <row r="17" spans="1:2" x14ac:dyDescent="0.35">
      <c r="A17">
        <v>16</v>
      </c>
      <c r="B17">
        <v>30.37</v>
      </c>
    </row>
    <row r="18" spans="1:2" x14ac:dyDescent="0.35">
      <c r="A18">
        <v>17</v>
      </c>
      <c r="B18">
        <v>30.81</v>
      </c>
    </row>
    <row r="19" spans="1:2" x14ac:dyDescent="0.35">
      <c r="A19">
        <v>18</v>
      </c>
      <c r="B19">
        <v>31.33</v>
      </c>
    </row>
    <row r="20" spans="1:2" x14ac:dyDescent="0.35">
      <c r="A20">
        <v>19</v>
      </c>
      <c r="B20">
        <v>31.59</v>
      </c>
    </row>
    <row r="21" spans="1:2" x14ac:dyDescent="0.35">
      <c r="A21">
        <v>20</v>
      </c>
      <c r="B21">
        <v>31.8</v>
      </c>
    </row>
    <row r="22" spans="1:2" x14ac:dyDescent="0.35">
      <c r="A22">
        <v>21</v>
      </c>
      <c r="B22">
        <v>32.47</v>
      </c>
    </row>
    <row r="23" spans="1:2" x14ac:dyDescent="0.35">
      <c r="A23">
        <v>22</v>
      </c>
      <c r="B23">
        <v>32.78</v>
      </c>
    </row>
    <row r="24" spans="1:2" x14ac:dyDescent="0.35">
      <c r="A24">
        <v>23</v>
      </c>
      <c r="B24">
        <v>33.29</v>
      </c>
    </row>
    <row r="25" spans="1:2" x14ac:dyDescent="0.35">
      <c r="A25">
        <v>24</v>
      </c>
      <c r="B25">
        <v>33.96</v>
      </c>
    </row>
    <row r="26" spans="1:2" x14ac:dyDescent="0.35">
      <c r="A26">
        <v>25</v>
      </c>
      <c r="B26">
        <v>34.479999999999997</v>
      </c>
    </row>
    <row r="27" spans="1:2" x14ac:dyDescent="0.35">
      <c r="A27">
        <v>26</v>
      </c>
      <c r="B27">
        <v>34.99</v>
      </c>
    </row>
    <row r="28" spans="1:2" x14ac:dyDescent="0.35">
      <c r="A28">
        <v>27</v>
      </c>
      <c r="B28">
        <v>35.68</v>
      </c>
    </row>
    <row r="29" spans="1:2" x14ac:dyDescent="0.35">
      <c r="A29">
        <v>28</v>
      </c>
      <c r="B29">
        <v>35.81</v>
      </c>
    </row>
    <row r="30" spans="1:2" x14ac:dyDescent="0.35">
      <c r="A30">
        <v>29</v>
      </c>
      <c r="B30">
        <v>36.42</v>
      </c>
    </row>
    <row r="31" spans="1:2" x14ac:dyDescent="0.35">
      <c r="A31">
        <v>30</v>
      </c>
      <c r="B31">
        <v>37.11</v>
      </c>
    </row>
    <row r="32" spans="1:2" x14ac:dyDescent="0.35">
      <c r="A32">
        <v>31</v>
      </c>
      <c r="B32">
        <v>37.97</v>
      </c>
    </row>
    <row r="33" spans="1:5" x14ac:dyDescent="0.35">
      <c r="A33">
        <v>32</v>
      </c>
      <c r="B33">
        <v>38.53</v>
      </c>
    </row>
    <row r="34" spans="1:5" x14ac:dyDescent="0.35">
      <c r="A34">
        <v>33</v>
      </c>
      <c r="B34">
        <v>39</v>
      </c>
    </row>
    <row r="35" spans="1:5" x14ac:dyDescent="0.35">
      <c r="A35">
        <v>34</v>
      </c>
      <c r="B35">
        <v>40.03</v>
      </c>
    </row>
    <row r="36" spans="1:5" x14ac:dyDescent="0.35">
      <c r="A36">
        <v>35</v>
      </c>
      <c r="B36">
        <v>41.76</v>
      </c>
    </row>
    <row r="37" spans="1:5" x14ac:dyDescent="0.35">
      <c r="A37">
        <v>36</v>
      </c>
      <c r="B37">
        <v>42.58</v>
      </c>
    </row>
    <row r="38" spans="1:5" x14ac:dyDescent="0.35">
      <c r="A38">
        <v>37</v>
      </c>
      <c r="B38">
        <v>43.21</v>
      </c>
    </row>
    <row r="39" spans="1:5" x14ac:dyDescent="0.35">
      <c r="A39">
        <v>38</v>
      </c>
      <c r="B39">
        <v>44.92</v>
      </c>
    </row>
    <row r="40" spans="1:5" x14ac:dyDescent="0.35">
      <c r="A40">
        <v>39</v>
      </c>
      <c r="B40">
        <v>46.02</v>
      </c>
      <c r="C40">
        <v>46.02</v>
      </c>
      <c r="D40" s="1">
        <v>46.02</v>
      </c>
      <c r="E40" s="1">
        <v>46.02</v>
      </c>
    </row>
    <row r="41" spans="1:5" x14ac:dyDescent="0.35">
      <c r="A41">
        <v>40</v>
      </c>
      <c r="B41">
        <v>46.99</v>
      </c>
      <c r="C41">
        <f>_xlfn.FORECAST.ETS(A41,$B$2:$B$40,$A$2:$A$40,1,1)</f>
        <v>46.560260550568692</v>
      </c>
      <c r="D41" s="1">
        <f>C41-_xlfn.FORECAST.ETS.CONFINT(A41,$B$2:$B$40,$A$2:$A$40,0.95,1,1)</f>
        <v>45.512614747753759</v>
      </c>
      <c r="E41" s="1">
        <f>C41+_xlfn.FORECAST.ETS.CONFINT(A41,$B$2:$B$40,$A$2:$A$40,0.95,1,1)</f>
        <v>47.607906353383626</v>
      </c>
    </row>
    <row r="42" spans="1:5" x14ac:dyDescent="0.35">
      <c r="A42">
        <v>41</v>
      </c>
      <c r="C42">
        <f>_xlfn.FORECAST.ETS(A42,$B$2:$B$40,$A$2:$A$40,1,1)</f>
        <v>47.905638898917807</v>
      </c>
      <c r="D42" s="1">
        <f>C42-_xlfn.FORECAST.ETS.CONFINT(A42,$B$2:$B$40,$A$2:$A$40,0.95,1,1)</f>
        <v>46.825495753500824</v>
      </c>
      <c r="E42" s="1">
        <f>C42+_xlfn.FORECAST.ETS.CONFINT(A42,$B$2:$B$40,$A$2:$A$40,0.95,1,1)</f>
        <v>48.98578204433479</v>
      </c>
    </row>
    <row r="43" spans="1:5" x14ac:dyDescent="0.35">
      <c r="A43">
        <v>42</v>
      </c>
      <c r="C43">
        <f>_xlfn.FORECAST.ETS(A43,$B$2:$B$40,$A$2:$A$40,1,1)</f>
        <v>49.251017247266915</v>
      </c>
      <c r="D43" s="1">
        <f>C43-_xlfn.FORECAST.ETS.CONFINT(A43,$B$2:$B$40,$A$2:$A$40,0.95,1,1)</f>
        <v>48.101287669726602</v>
      </c>
      <c r="E43" s="1">
        <f>C43+_xlfn.FORECAST.ETS.CONFINT(A43,$B$2:$B$40,$A$2:$A$40,0.95,1,1)</f>
        <v>50.400746824807229</v>
      </c>
    </row>
    <row r="44" spans="1:5" x14ac:dyDescent="0.35">
      <c r="A44">
        <v>43</v>
      </c>
      <c r="C44">
        <f>_xlfn.FORECAST.ETS(A44,$B$2:$B$40,$A$2:$A$40,1,1)</f>
        <v>50.596395595616031</v>
      </c>
      <c r="D44" s="1">
        <f>C44-_xlfn.FORECAST.ETS.CONFINT(A44,$B$2:$B$40,$A$2:$A$40,0.95,1,1)</f>
        <v>49.33252566844795</v>
      </c>
      <c r="E44" s="1">
        <f>C44+_xlfn.FORECAST.ETS.CONFINT(A44,$B$2:$B$40,$A$2:$A$40,0.95,1,1)</f>
        <v>51.860265522784111</v>
      </c>
    </row>
    <row r="45" spans="1:5" x14ac:dyDescent="0.35">
      <c r="A45">
        <v>44</v>
      </c>
      <c r="C45">
        <f>_xlfn.FORECAST.ETS(A45,$B$2:$B$40,$A$2:$A$40,1,1)</f>
        <v>51.941773943965146</v>
      </c>
      <c r="D45" s="1">
        <f>C45-_xlfn.FORECAST.ETS.CONFINT(A45,$B$2:$B$40,$A$2:$A$40,0.95,1,1)</f>
        <v>50.517879533349451</v>
      </c>
      <c r="E45" s="1">
        <f>C45+_xlfn.FORECAST.ETS.CONFINT(A45,$B$2:$B$40,$A$2:$A$40,0.95,1,1)</f>
        <v>53.365668354580841</v>
      </c>
    </row>
    <row r="46" spans="1:5" x14ac:dyDescent="0.35">
      <c r="A46">
        <v>45</v>
      </c>
      <c r="C46">
        <f>_xlfn.FORECAST.ETS(A46,$B$2:$B$40,$A$2:$A$40,1,1)</f>
        <v>53.287152292314261</v>
      </c>
      <c r="D46" s="1">
        <f>C46-_xlfn.FORECAST.ETS.CONFINT(A46,$B$2:$B$40,$A$2:$A$40,0.95,1,1)</f>
        <v>51.660345234048229</v>
      </c>
      <c r="E46" s="1">
        <f>C46+_xlfn.FORECAST.ETS.CONFINT(A46,$B$2:$B$40,$A$2:$A$40,0.95,1,1)</f>
        <v>54.913959350580292</v>
      </c>
    </row>
    <row r="47" spans="1:5" x14ac:dyDescent="0.35">
      <c r="A47">
        <v>46</v>
      </c>
      <c r="C47">
        <f>_xlfn.FORECAST.ETS(A47,$B$2:$B$40,$A$2:$A$40,1,1)</f>
        <v>54.632530640663376</v>
      </c>
      <c r="D47" s="1">
        <f>C47-_xlfn.FORECAST.ETS.CONFINT(A47,$B$2:$B$40,$A$2:$A$40,0.95,1,1)</f>
        <v>52.764712733711676</v>
      </c>
      <c r="E47" s="1">
        <f>C47+_xlfn.FORECAST.ETS.CONFINT(A47,$B$2:$B$40,$A$2:$A$40,0.95,1,1)</f>
        <v>56.500348547615076</v>
      </c>
    </row>
    <row r="48" spans="1:5" x14ac:dyDescent="0.35">
      <c r="A48">
        <v>47</v>
      </c>
      <c r="C48">
        <f>_xlfn.FORECAST.ETS(A48,$B$2:$B$40,$A$2:$A$40,1,1)</f>
        <v>55.977908989012484</v>
      </c>
      <c r="D48" s="1">
        <f>C48-_xlfn.FORECAST.ETS.CONFINT(A48,$B$2:$B$40,$A$2:$A$40,0.95,1,1)</f>
        <v>53.835830166302358</v>
      </c>
      <c r="E48" s="1">
        <f>C48+_xlfn.FORECAST.ETS.CONFINT(A48,$B$2:$B$40,$A$2:$A$40,0.95,1,1)</f>
        <v>58.119987811722609</v>
      </c>
    </row>
    <row r="49" spans="1:5" x14ac:dyDescent="0.35">
      <c r="A49">
        <v>48</v>
      </c>
      <c r="C49">
        <f>_xlfn.FORECAST.ETS(A49,$B$2:$B$40,$A$2:$A$40,1,1)</f>
        <v>57.323287337361599</v>
      </c>
      <c r="D49" s="1">
        <f>C49-_xlfn.FORECAST.ETS.CONFINT(A49,$B$2:$B$40,$A$2:$A$40,0.95,1,1)</f>
        <v>54.8778683842269</v>
      </c>
      <c r="E49" s="1">
        <f>C49+_xlfn.FORECAST.ETS.CONFINT(A49,$B$2:$B$40,$A$2:$A$40,0.95,1,1)</f>
        <v>59.768706290496297</v>
      </c>
    </row>
    <row r="50" spans="1:5" x14ac:dyDescent="0.35">
      <c r="A50">
        <v>49</v>
      </c>
      <c r="C50">
        <f>_xlfn.FORECAST.ETS(A50,$B$2:$B$40,$A$2:$A$40,1,1)</f>
        <v>58.668665685710714</v>
      </c>
      <c r="D50" s="1">
        <f>C50-_xlfn.FORECAST.ETS.CONFINT(A50,$B$2:$B$40,$A$2:$A$40,0.95,1,1)</f>
        <v>55.89418211962569</v>
      </c>
      <c r="E50" s="1">
        <f>C50+_xlfn.FORECAST.ETS.CONFINT(A50,$B$2:$B$40,$A$2:$A$40,0.95,1,1)</f>
        <v>61.443149251795738</v>
      </c>
    </row>
    <row r="51" spans="1:5" x14ac:dyDescent="0.35">
      <c r="A51">
        <v>50</v>
      </c>
      <c r="C51">
        <f>_xlfn.FORECAST.ETS(A51,$B$2:$B$40,$A$2:$A$40,1,1)</f>
        <v>60.014044034059822</v>
      </c>
      <c r="D51" s="1">
        <f>C51-_xlfn.FORECAST.ETS.CONFINT(A51,$B$2:$B$40,$A$2:$A$40,0.95,1,1)</f>
        <v>56.887407487691746</v>
      </c>
      <c r="E51" s="1">
        <f>C51+_xlfn.FORECAST.ETS.CONFINT(A51,$B$2:$B$40,$A$2:$A$40,0.95,1,1)</f>
        <v>63.140680580427897</v>
      </c>
    </row>
    <row r="52" spans="1:5" x14ac:dyDescent="0.35">
      <c r="A52">
        <v>51</v>
      </c>
      <c r="C52">
        <f>_xlfn.FORECAST.ETS(A52,$B$2:$B$40,$A$2:$A$40,1,1)</f>
        <v>61.359422382408937</v>
      </c>
      <c r="D52" s="1">
        <f>C52-_xlfn.FORECAST.ETS.CONFINT(A52,$B$2:$B$40,$A$2:$A$40,0.95,1,1)</f>
        <v>57.859613278446105</v>
      </c>
      <c r="E52" s="1">
        <f>C52+_xlfn.FORECAST.ETS.CONFINT(A52,$B$2:$B$40,$A$2:$A$40,0.95,1,1)</f>
        <v>64.859231486371769</v>
      </c>
    </row>
    <row r="53" spans="1:5" x14ac:dyDescent="0.35">
      <c r="A53">
        <v>52</v>
      </c>
      <c r="C53">
        <f>_xlfn.FORECAST.ETS(A53,$B$2:$B$40,$A$2:$A$40,1,1)</f>
        <v>62.704800730758052</v>
      </c>
      <c r="D53" s="1">
        <f>C53-_xlfn.FORECAST.ETS.CONFINT(A53,$B$2:$B$40,$A$2:$A$40,0.95,1,1)</f>
        <v>58.812438867342649</v>
      </c>
      <c r="E53" s="1">
        <f>C53+_xlfn.FORECAST.ETS.CONFINT(A53,$B$2:$B$40,$A$2:$A$40,0.95,1,1)</f>
        <v>66.597162594173454</v>
      </c>
    </row>
    <row r="54" spans="1:5" x14ac:dyDescent="0.35">
      <c r="A54">
        <v>53</v>
      </c>
      <c r="C54">
        <f>_xlfn.FORECAST.ETS(A54,$B$2:$B$40,$A$2:$A$40,1,1)</f>
        <v>64.050179079107167</v>
      </c>
      <c r="D54" s="1">
        <f>C54-_xlfn.FORECAST.ETS.CONFINT(A54,$B$2:$B$40,$A$2:$A$40,0.95,1,1)</f>
        <v>59.747202640424533</v>
      </c>
      <c r="E54" s="1">
        <f>C54+_xlfn.FORECAST.ETS.CONFINT(A54,$B$2:$B$40,$A$2:$A$40,0.95,1,1)</f>
        <v>68.353155517789801</v>
      </c>
    </row>
    <row r="55" spans="1:5" x14ac:dyDescent="0.35">
      <c r="A55">
        <v>54</v>
      </c>
      <c r="C55">
        <f>_xlfn.FORECAST.ETS(A55,$B$2:$B$40,$A$2:$A$40,1,1)</f>
        <v>65.395557427456282</v>
      </c>
      <c r="D55" s="1">
        <f>C55-_xlfn.FORECAST.ETS.CONFINT(A55,$B$2:$B$40,$A$2:$A$40,0.95,1,1)</f>
        <v>60.664982553675323</v>
      </c>
      <c r="E55" s="1">
        <f>C55+_xlfn.FORECAST.ETS.CONFINT(A55,$B$2:$B$40,$A$2:$A$40,0.95,1,1)</f>
        <v>70.126132301237234</v>
      </c>
    </row>
    <row r="56" spans="1:5" x14ac:dyDescent="0.35">
      <c r="A56">
        <v>55</v>
      </c>
      <c r="C56">
        <f>_xlfn.FORECAST.ETS(A56,$B$2:$B$40,$A$2:$A$40,1,1)</f>
        <v>66.740935775805397</v>
      </c>
      <c r="D56" s="1">
        <f>C56-_xlfn.FORECAST.ETS.CONFINT(A56,$B$2:$B$40,$A$2:$A$40,0.95,1,1)</f>
        <v>61.566674776054313</v>
      </c>
      <c r="E56" s="1">
        <f>C56+_xlfn.FORECAST.ETS.CONFINT(A56,$B$2:$B$40,$A$2:$A$40,0.95,1,1)</f>
        <v>71.915196775556481</v>
      </c>
    </row>
    <row r="57" spans="1:5" x14ac:dyDescent="0.35">
      <c r="A57">
        <v>56</v>
      </c>
      <c r="C57">
        <f>_xlfn.FORECAST.ETS(A57,$B$2:$B$40,$A$2:$A$40,1,1)</f>
        <v>68.086314124154512</v>
      </c>
      <c r="D57" s="1">
        <f>C57-_xlfn.FORECAST.ETS.CONFINT(A57,$B$2:$B$40,$A$2:$A$40,0.95,1,1)</f>
        <v>62.453036232273561</v>
      </c>
      <c r="E57" s="1">
        <f>C57+_xlfn.FORECAST.ETS.CONFINT(A57,$B$2:$B$40,$A$2:$A$40,0.95,1,1)</f>
        <v>73.719592016035463</v>
      </c>
    </row>
    <row r="58" spans="1:5" x14ac:dyDescent="0.35">
      <c r="A58">
        <v>57</v>
      </c>
      <c r="C58">
        <f>_xlfn.FORECAST.ETS(A58,$B$2:$B$40,$A$2:$A$40,1,1)</f>
        <v>69.431692472503613</v>
      </c>
      <c r="D58" s="1">
        <f>C58-_xlfn.FORECAST.ETS.CONFINT(A58,$B$2:$B$40,$A$2:$A$40,0.95,1,1)</f>
        <v>63.324715627838025</v>
      </c>
      <c r="E58" s="1">
        <f>C58+_xlfn.FORECAST.ETS.CONFINT(A58,$B$2:$B$40,$A$2:$A$40,0.95,1,1)</f>
        <v>75.538669317169195</v>
      </c>
    </row>
    <row r="59" spans="1:5" x14ac:dyDescent="0.35">
      <c r="A59">
        <v>58</v>
      </c>
      <c r="C59">
        <f>_xlfn.FORECAST.ETS(A59,$B$2:$B$40,$A$2:$A$40,1,1)</f>
        <v>70.777070820852742</v>
      </c>
      <c r="D59" s="1">
        <f>C59-_xlfn.FORECAST.ETS.CONFINT(A59,$B$2:$B$40,$A$2:$A$40,0.95,1,1)</f>
        <v>64.182276296386448</v>
      </c>
      <c r="E59" s="1">
        <f>C59+_xlfn.FORECAST.ETS.CONFINT(A59,$B$2:$B$40,$A$2:$A$40,0.95,1,1)</f>
        <v>77.371865345319037</v>
      </c>
    </row>
    <row r="60" spans="1:5" x14ac:dyDescent="0.35">
      <c r="A60">
        <v>59</v>
      </c>
      <c r="C60">
        <f>_xlfn.FORECAST.ETS(A60,$B$2:$B$40,$A$2:$A$40,1,1)</f>
        <v>72.122449169201843</v>
      </c>
      <c r="D60" s="1">
        <f>C60-_xlfn.FORECAST.ETS.CONFINT(A60,$B$2:$B$40,$A$2:$A$40,0.95,1,1)</f>
        <v>65.026213228429683</v>
      </c>
      <c r="E60" s="1">
        <f>C60+_xlfn.FORECAST.ETS.CONFINT(A60,$B$2:$B$40,$A$2:$A$40,0.95,1,1)</f>
        <v>79.218685109974004</v>
      </c>
    </row>
    <row r="61" spans="1:5" x14ac:dyDescent="0.35">
      <c r="A61">
        <v>60</v>
      </c>
      <c r="C61">
        <f>_xlfn.FORECAST.ETS(A61,$B$2:$B$40,$A$2:$A$40,1,1)</f>
        <v>73.467827517550958</v>
      </c>
      <c r="D61" s="1">
        <f>C61-_xlfn.FORECAST.ETS.CONFINT(A61,$B$2:$B$40,$A$2:$A$40,0.95,1,1)</f>
        <v>65.856965929871535</v>
      </c>
      <c r="E61" s="1">
        <f>C61+_xlfn.FORECAST.ETS.CONFINT(A61,$B$2:$B$40,$A$2:$A$40,0.95,1,1)</f>
        <v>81.078689105230382</v>
      </c>
    </row>
    <row r="62" spans="1:5" x14ac:dyDescent="0.35">
      <c r="A62">
        <v>61</v>
      </c>
      <c r="C62">
        <f>_xlfn.FORECAST.ETS(A62,$B$2:$B$40,$A$2:$A$40,1,1)</f>
        <v>74.813205865900073</v>
      </c>
      <c r="D62" s="1">
        <f>C62-_xlfn.FORECAST.ETS.CONFINT(A62,$B$2:$B$40,$A$2:$A$40,0.95,1,1)</f>
        <v>66.6749282616979</v>
      </c>
      <c r="E62" s="1">
        <f>C62+_xlfn.FORECAST.ETS.CONFINT(A62,$B$2:$B$40,$A$2:$A$40,0.95,1,1)</f>
        <v>82.951483470102247</v>
      </c>
    </row>
    <row r="63" spans="1:5" x14ac:dyDescent="0.35">
      <c r="A63">
        <v>62</v>
      </c>
      <c r="C63">
        <f>_xlfn.FORECAST.ETS(A63,$B$2:$B$40,$A$2:$A$40,1,1)</f>
        <v>76.158584214249188</v>
      </c>
      <c r="D63" s="1">
        <f>C63-_xlfn.FORECAST.ETS.CONFINT(A63,$B$2:$B$40,$A$2:$A$40,0.95,1,1)</f>
        <v>67.480456069318123</v>
      </c>
      <c r="E63" s="1">
        <f>C63+_xlfn.FORECAST.ETS.CONFINT(A63,$B$2:$B$40,$A$2:$A$40,0.95,1,1)</f>
        <v>84.836712359180254</v>
      </c>
    </row>
    <row r="64" spans="1:5" x14ac:dyDescent="0.35">
      <c r="A64">
        <v>63</v>
      </c>
      <c r="C64">
        <f>_xlfn.FORECAST.ETS(A64,$B$2:$B$40,$A$2:$A$40,1,1)</f>
        <v>77.503962562598304</v>
      </c>
      <c r="D64" s="1">
        <f>C64-_xlfn.FORECAST.ETS.CONFINT(A64,$B$2:$B$40,$A$2:$A$40,0.95,1,1)</f>
        <v>68.273873174018306</v>
      </c>
      <c r="E64" s="1">
        <f>C64+_xlfn.FORECAST.ETS.CONFINT(A64,$B$2:$B$40,$A$2:$A$40,0.95,1,1)</f>
        <v>86.734051951178301</v>
      </c>
    </row>
    <row r="65" spans="1:5" x14ac:dyDescent="0.35">
      <c r="A65">
        <v>64</v>
      </c>
      <c r="C65">
        <f>_xlfn.FORECAST.ETS(A65,$B$2:$B$40,$A$2:$A$40,1,1)</f>
        <v>78.849340910947419</v>
      </c>
      <c r="D65" s="1">
        <f>C65-_xlfn.FORECAST.ETS.CONFINT(A65,$B$2:$B$40,$A$2:$A$40,0.95,1,1)</f>
        <v>69.055476135943593</v>
      </c>
      <c r="E65" s="1">
        <f>C65+_xlfn.FORECAST.ETS.CONFINT(A65,$B$2:$B$40,$A$2:$A$40,0.95,1,1)</f>
        <v>88.643205685951244</v>
      </c>
    </row>
    <row r="66" spans="1:5" x14ac:dyDescent="0.35">
      <c r="A66">
        <v>65</v>
      </c>
      <c r="C66">
        <f>_xlfn.FORECAST.ETS(A66,$B$2:$B$40,$A$2:$A$40,1,1)</f>
        <v>80.194719259296534</v>
      </c>
      <c r="D66" s="1">
        <f>C66-_xlfn.FORECAST.ETS.CONFINT(A66,$B$2:$B$40,$A$2:$A$40,0.95,1,1)</f>
        <v>69.825538084608709</v>
      </c>
      <c r="E66" s="1">
        <f>C66+_xlfn.FORECAST.ETS.CONFINT(A66,$B$2:$B$40,$A$2:$A$40,0.95,1,1)</f>
        <v>90.563900433984358</v>
      </c>
    </row>
    <row r="67" spans="1:5" x14ac:dyDescent="0.35">
      <c r="A67">
        <v>66</v>
      </c>
      <c r="C67">
        <f>_xlfn.FORECAST.ETS(A67,$B$2:$B$40,$A$2:$A$40,1,1)</f>
        <v>81.540097607645635</v>
      </c>
      <c r="D67" s="1">
        <f>C67-_xlfn.FORECAST.ETS.CONFINT(A67,$B$2:$B$40,$A$2:$A$40,0.95,1,1)</f>
        <v>70.584311833338916</v>
      </c>
      <c r="E67" s="1">
        <f>C67+_xlfn.FORECAST.ETS.CONFINT(A67,$B$2:$B$40,$A$2:$A$40,0.95,1,1)</f>
        <v>92.495883381952353</v>
      </c>
    </row>
    <row r="68" spans="1:5" x14ac:dyDescent="0.35">
      <c r="A68">
        <v>67</v>
      </c>
      <c r="C68">
        <f>_xlfn.FORECAST.ETS(A68,$B$2:$B$40,$A$2:$A$40,1,1)</f>
        <v>82.885475955994764</v>
      </c>
      <c r="D68" s="1">
        <f>C68-_xlfn.FORECAST.ETS.CONFINT(A68,$B$2:$B$40,$A$2:$A$40,0.95,1,1)</f>
        <v>71.332032437628996</v>
      </c>
      <c r="E68" s="1">
        <f>C68+_xlfn.FORECAST.ETS.CONFINT(A68,$B$2:$B$40,$A$2:$A$40,0.95,1,1)</f>
        <v>94.438919474360532</v>
      </c>
    </row>
    <row r="69" spans="1:5" x14ac:dyDescent="0.35">
      <c r="A69">
        <v>68</v>
      </c>
      <c r="C69">
        <f>_xlfn.FORECAST.ETS(A69,$B$2:$B$40,$A$2:$A$40,1,1)</f>
        <v>84.230854304343865</v>
      </c>
      <c r="D69" s="1">
        <f>C69-_xlfn.FORECAST.ETS.CONFINT(A69,$B$2:$B$40,$A$2:$A$40,0.95,1,1)</f>
        <v>72.068919317007129</v>
      </c>
      <c r="E69" s="1">
        <f>C69+_xlfn.FORECAST.ETS.CONFINT(A69,$B$2:$B$40,$A$2:$A$40,0.95,1,1)</f>
        <v>96.3927892916806</v>
      </c>
    </row>
    <row r="70" spans="1:5" x14ac:dyDescent="0.35">
      <c r="A70">
        <v>69</v>
      </c>
      <c r="C70">
        <f>_xlfn.FORECAST.ETS(A70,$B$2:$B$40,$A$2:$A$40,1,1)</f>
        <v>85.57623265269298</v>
      </c>
      <c r="D70" s="1">
        <f>C70-_xlfn.FORECAST.ETS.CONFINT(A70,$B$2:$B$40,$A$2:$A$40,0.95,1,1)</f>
        <v>72.795178030756702</v>
      </c>
      <c r="E70" s="1">
        <f>C70+_xlfn.FORECAST.ETS.CONFINT(A70,$B$2:$B$40,$A$2:$A$40,0.95,1,1)</f>
        <v>98.357287274629257</v>
      </c>
    </row>
    <row r="71" spans="1:5" x14ac:dyDescent="0.35">
      <c r="A71">
        <v>70</v>
      </c>
      <c r="C71">
        <f>_xlfn.FORECAST.ETS(A71,$B$2:$B$40,$A$2:$A$40,1,1)</f>
        <v>86.921611001042095</v>
      </c>
      <c r="D71" s="1">
        <f>C71-_xlfn.FORECAST.ETS.CONFINT(A71,$B$2:$B$40,$A$2:$A$40,0.95,1,1)</f>
        <v>73.511001776468731</v>
      </c>
      <c r="E71" s="1">
        <f>C71+_xlfn.FORECAST.ETS.CONFINT(A71,$B$2:$B$40,$A$2:$A$40,0.95,1,1)</f>
        <v>100.33222022561546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6A49-F7C9-4021-97D3-BE1CC9D16254}">
  <dimension ref="A1:D71"/>
  <sheetViews>
    <sheetView zoomScale="51" workbookViewId="0">
      <selection activeCell="M32" sqref="M32"/>
    </sheetView>
  </sheetViews>
  <sheetFormatPr defaultRowHeight="14.5" x14ac:dyDescent="0.35"/>
  <cols>
    <col min="2" max="2" width="41.26953125" customWidth="1"/>
    <col min="3" max="3" width="56.26953125" customWidth="1"/>
    <col min="4" max="4" width="64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1</v>
      </c>
      <c r="B2">
        <v>27.72</v>
      </c>
    </row>
    <row r="3" spans="1:4" x14ac:dyDescent="0.35">
      <c r="A3">
        <v>2</v>
      </c>
      <c r="B3">
        <v>27.66</v>
      </c>
    </row>
    <row r="4" spans="1:4" x14ac:dyDescent="0.35">
      <c r="A4">
        <v>3</v>
      </c>
      <c r="B4">
        <v>28.13</v>
      </c>
    </row>
    <row r="5" spans="1:4" x14ac:dyDescent="0.35">
      <c r="A5">
        <v>4</v>
      </c>
      <c r="B5">
        <v>28.17</v>
      </c>
    </row>
    <row r="6" spans="1:4" x14ac:dyDescent="0.35">
      <c r="A6">
        <v>5</v>
      </c>
      <c r="B6">
        <v>27.98</v>
      </c>
    </row>
    <row r="7" spans="1:4" x14ac:dyDescent="0.35">
      <c r="A7">
        <v>6</v>
      </c>
      <c r="B7">
        <v>28.06</v>
      </c>
    </row>
    <row r="8" spans="1:4" x14ac:dyDescent="0.35">
      <c r="A8">
        <v>7</v>
      </c>
      <c r="B8">
        <v>28.34</v>
      </c>
    </row>
    <row r="9" spans="1:4" x14ac:dyDescent="0.35">
      <c r="A9">
        <v>8</v>
      </c>
      <c r="B9">
        <v>28.86</v>
      </c>
    </row>
    <row r="10" spans="1:4" x14ac:dyDescent="0.35">
      <c r="A10">
        <v>9</v>
      </c>
      <c r="B10">
        <v>29.11</v>
      </c>
    </row>
    <row r="11" spans="1:4" x14ac:dyDescent="0.35">
      <c r="A11">
        <v>10</v>
      </c>
      <c r="B11">
        <v>29.27</v>
      </c>
    </row>
    <row r="12" spans="1:4" x14ac:dyDescent="0.35">
      <c r="A12">
        <v>11</v>
      </c>
      <c r="B12">
        <v>29.56</v>
      </c>
    </row>
    <row r="13" spans="1:4" x14ac:dyDescent="0.35">
      <c r="A13">
        <v>12</v>
      </c>
      <c r="B13">
        <v>29.67</v>
      </c>
    </row>
    <row r="14" spans="1:4" x14ac:dyDescent="0.35">
      <c r="A14">
        <v>13</v>
      </c>
      <c r="B14">
        <v>29.89</v>
      </c>
    </row>
    <row r="15" spans="1:4" x14ac:dyDescent="0.35">
      <c r="A15">
        <v>14</v>
      </c>
      <c r="B15">
        <v>30.02</v>
      </c>
    </row>
    <row r="16" spans="1:4" x14ac:dyDescent="0.35">
      <c r="A16">
        <v>15</v>
      </c>
      <c r="B16">
        <v>30.26</v>
      </c>
    </row>
    <row r="17" spans="1:2" x14ac:dyDescent="0.35">
      <c r="A17">
        <v>16</v>
      </c>
      <c r="B17">
        <v>30.37</v>
      </c>
    </row>
    <row r="18" spans="1:2" x14ac:dyDescent="0.35">
      <c r="A18">
        <v>17</v>
      </c>
      <c r="B18">
        <v>30.81</v>
      </c>
    </row>
    <row r="19" spans="1:2" x14ac:dyDescent="0.35">
      <c r="A19">
        <v>18</v>
      </c>
      <c r="B19">
        <v>31.33</v>
      </c>
    </row>
    <row r="20" spans="1:2" x14ac:dyDescent="0.35">
      <c r="A20">
        <v>19</v>
      </c>
      <c r="B20">
        <v>31.59</v>
      </c>
    </row>
    <row r="21" spans="1:2" x14ac:dyDescent="0.35">
      <c r="A21">
        <v>20</v>
      </c>
      <c r="B21">
        <v>31.8</v>
      </c>
    </row>
    <row r="22" spans="1:2" x14ac:dyDescent="0.35">
      <c r="A22">
        <v>21</v>
      </c>
      <c r="B22">
        <v>32.47</v>
      </c>
    </row>
    <row r="23" spans="1:2" x14ac:dyDescent="0.35">
      <c r="A23">
        <v>22</v>
      </c>
      <c r="B23">
        <v>32.78</v>
      </c>
    </row>
    <row r="24" spans="1:2" x14ac:dyDescent="0.35">
      <c r="A24">
        <v>23</v>
      </c>
      <c r="B24">
        <v>33.29</v>
      </c>
    </row>
    <row r="25" spans="1:2" x14ac:dyDescent="0.35">
      <c r="A25">
        <v>24</v>
      </c>
      <c r="B25">
        <v>33.96</v>
      </c>
    </row>
    <row r="26" spans="1:2" x14ac:dyDescent="0.35">
      <c r="A26">
        <v>25</v>
      </c>
      <c r="B26">
        <v>34.479999999999997</v>
      </c>
    </row>
    <row r="27" spans="1:2" x14ac:dyDescent="0.35">
      <c r="A27">
        <v>26</v>
      </c>
      <c r="B27">
        <v>34.99</v>
      </c>
    </row>
    <row r="28" spans="1:2" x14ac:dyDescent="0.35">
      <c r="A28">
        <v>27</v>
      </c>
      <c r="B28">
        <v>35.68</v>
      </c>
    </row>
    <row r="29" spans="1:2" x14ac:dyDescent="0.35">
      <c r="A29">
        <v>28</v>
      </c>
      <c r="B29">
        <v>35.81</v>
      </c>
    </row>
    <row r="30" spans="1:2" x14ac:dyDescent="0.35">
      <c r="A30">
        <v>29</v>
      </c>
      <c r="B30">
        <v>36.42</v>
      </c>
    </row>
    <row r="31" spans="1:2" x14ac:dyDescent="0.35">
      <c r="A31">
        <v>30</v>
      </c>
      <c r="B31">
        <v>37.11</v>
      </c>
    </row>
    <row r="32" spans="1:2" x14ac:dyDescent="0.35">
      <c r="A32">
        <v>31</v>
      </c>
      <c r="B32">
        <v>37.97</v>
      </c>
    </row>
    <row r="33" spans="1:4" x14ac:dyDescent="0.35">
      <c r="A33">
        <v>32</v>
      </c>
      <c r="B33">
        <v>38.53</v>
      </c>
    </row>
    <row r="34" spans="1:4" x14ac:dyDescent="0.35">
      <c r="A34">
        <v>33</v>
      </c>
      <c r="B34">
        <v>39</v>
      </c>
    </row>
    <row r="35" spans="1:4" x14ac:dyDescent="0.35">
      <c r="A35">
        <v>34</v>
      </c>
      <c r="B35">
        <v>40.03</v>
      </c>
    </row>
    <row r="36" spans="1:4" x14ac:dyDescent="0.35">
      <c r="A36">
        <v>35</v>
      </c>
      <c r="B36">
        <v>41.76</v>
      </c>
    </row>
    <row r="37" spans="1:4" x14ac:dyDescent="0.35">
      <c r="A37">
        <v>36</v>
      </c>
      <c r="B37">
        <v>42.58</v>
      </c>
    </row>
    <row r="38" spans="1:4" x14ac:dyDescent="0.35">
      <c r="A38">
        <v>37</v>
      </c>
      <c r="B38">
        <v>43.21</v>
      </c>
    </row>
    <row r="39" spans="1:4" x14ac:dyDescent="0.35">
      <c r="A39">
        <v>38</v>
      </c>
      <c r="B39">
        <v>44.92</v>
      </c>
    </row>
    <row r="40" spans="1:4" x14ac:dyDescent="0.35">
      <c r="A40">
        <v>39</v>
      </c>
      <c r="B40">
        <v>46.02</v>
      </c>
      <c r="C40">
        <f>_xlfn.FORECAST.ETS(A40,$B$2:$B$39,$A$2:$A$39,1,1)</f>
        <v>45.095080976230932</v>
      </c>
      <c r="D40">
        <f>_xlfn.FORECAST.ETS.CONFINT(A40,$B$2:$B$39,$A$2:$A$39,0.92,1,1)</f>
        <v>0.89874292256924204</v>
      </c>
    </row>
    <row r="41" spans="1:4" x14ac:dyDescent="0.35">
      <c r="A41">
        <v>40</v>
      </c>
      <c r="B41">
        <v>46.99</v>
      </c>
      <c r="C41">
        <f>_xlfn.FORECAST.ETS(A41,$B$2:$B$39,$A$2:$A$39,1,1)</f>
        <v>46.324313479682203</v>
      </c>
      <c r="D41">
        <f>_xlfn.FORECAST.ETS.CONFINT(A41,$B$2:$B$39,$A$2:$A$39,0.92,1,1)</f>
        <v>0.92662138739716482</v>
      </c>
    </row>
    <row r="42" spans="1:4" x14ac:dyDescent="0.35">
      <c r="A42">
        <v>41</v>
      </c>
      <c r="C42">
        <f>_xlfn.FORECAST.ETS(A42,$B$2:$B$39,$A$2:$A$39,1,1)</f>
        <v>47.553545983133468</v>
      </c>
      <c r="D42">
        <f>_xlfn.FORECAST.ETS.CONFINT(A42,$B$2:$B$39,$A$2:$A$39,0.92,1,1)</f>
        <v>0.98631743467731714</v>
      </c>
    </row>
    <row r="43" spans="1:4" x14ac:dyDescent="0.35">
      <c r="A43">
        <v>42</v>
      </c>
      <c r="C43">
        <f>_xlfn.FORECAST.ETS(A43,$B$2:$B$39,$A$2:$A$39,1,1)</f>
        <v>48.782778486584739</v>
      </c>
      <c r="D43">
        <f>_xlfn.FORECAST.ETS.CONFINT(A43,$B$2:$B$39,$A$2:$A$39,0.92,1,1)</f>
        <v>1.0842349093924382</v>
      </c>
    </row>
    <row r="44" spans="1:4" x14ac:dyDescent="0.35">
      <c r="A44">
        <v>43</v>
      </c>
      <c r="C44">
        <f>_xlfn.FORECAST.ETS(A44,$B$2:$B$39,$A$2:$A$39,1,1)</f>
        <v>50.012010990036011</v>
      </c>
      <c r="D44">
        <f>_xlfn.FORECAST.ETS.CONFINT(A44,$B$2:$B$39,$A$2:$A$39,0.92,1,1)</f>
        <v>1.2215149629657982</v>
      </c>
    </row>
    <row r="45" spans="1:4" x14ac:dyDescent="0.35">
      <c r="A45">
        <v>44</v>
      </c>
      <c r="C45">
        <f>_xlfn.FORECAST.ETS(A45,$B$2:$B$39,$A$2:$A$39,1,1)</f>
        <v>51.241243493487282</v>
      </c>
      <c r="D45">
        <f>_xlfn.FORECAST.ETS.CONFINT(A45,$B$2:$B$39,$A$2:$A$39,0.92,1,1)</f>
        <v>1.3955874457510353</v>
      </c>
    </row>
    <row r="46" spans="1:4" x14ac:dyDescent="0.35">
      <c r="A46">
        <v>45</v>
      </c>
      <c r="C46">
        <f>_xlfn.FORECAST.ETS(A46,$B$2:$B$39,$A$2:$A$39,1,1)</f>
        <v>52.470475996938553</v>
      </c>
      <c r="D46">
        <f>_xlfn.FORECAST.ETS.CONFINT(A46,$B$2:$B$39,$A$2:$A$39,0.92,1,1)</f>
        <v>1.6023431965368886</v>
      </c>
    </row>
    <row r="47" spans="1:4" x14ac:dyDescent="0.35">
      <c r="A47">
        <v>46</v>
      </c>
      <c r="C47">
        <f>_xlfn.FORECAST.ETS(A47,$B$2:$B$39,$A$2:$A$39,1,1)</f>
        <v>53.699708500389818</v>
      </c>
      <c r="D47">
        <f>_xlfn.FORECAST.ETS.CONFINT(A47,$B$2:$B$39,$A$2:$A$39,0.92,1,1)</f>
        <v>1.8376231511865904</v>
      </c>
    </row>
    <row r="48" spans="1:4" x14ac:dyDescent="0.35">
      <c r="A48">
        <v>47</v>
      </c>
      <c r="C48">
        <f>_xlfn.FORECAST.ETS(A48,$B$2:$B$39,$A$2:$A$39,1,1)</f>
        <v>54.928941003841089</v>
      </c>
      <c r="D48">
        <f>_xlfn.FORECAST.ETS.CONFINT(A48,$B$2:$B$39,$A$2:$A$39,0.92,1,1)</f>
        <v>2.0978492644567375</v>
      </c>
    </row>
    <row r="49" spans="1:4" x14ac:dyDescent="0.35">
      <c r="A49">
        <v>48</v>
      </c>
      <c r="C49">
        <f>_xlfn.FORECAST.ETS(A49,$B$2:$B$39,$A$2:$A$39,1,1)</f>
        <v>56.158173507292361</v>
      </c>
      <c r="D49">
        <f>_xlfn.FORECAST.ETS.CONFINT(A49,$B$2:$B$39,$A$2:$A$39,0.92,1,1)</f>
        <v>2.3801436154315163</v>
      </c>
    </row>
    <row r="50" spans="1:4" x14ac:dyDescent="0.35">
      <c r="A50">
        <v>49</v>
      </c>
      <c r="C50">
        <f>_xlfn.FORECAST.ETS(A50,$B$2:$B$39,$A$2:$A$39,1,1)</f>
        <v>57.387406010743632</v>
      </c>
      <c r="D50">
        <f>_xlfn.FORECAST.ETS.CONFINT(A50,$B$2:$B$39,$A$2:$A$39,0.92,1,1)</f>
        <v>2.6822447624419494</v>
      </c>
    </row>
    <row r="51" spans="1:4" x14ac:dyDescent="0.35">
      <c r="A51">
        <v>50</v>
      </c>
      <c r="C51">
        <f>_xlfn.FORECAST.ETS(A51,$B$2:$B$39,$A$2:$A$39,1,1)</f>
        <v>58.616638514194904</v>
      </c>
      <c r="D51">
        <f>_xlfn.FORECAST.ETS.CONFINT(A51,$B$2:$B$39,$A$2:$A$39,0.92,1,1)</f>
        <v>3.0023779545324398</v>
      </c>
    </row>
    <row r="52" spans="1:4" x14ac:dyDescent="0.35">
      <c r="A52">
        <v>51</v>
      </c>
      <c r="C52">
        <f>_xlfn.FORECAST.ETS(A52,$B$2:$B$39,$A$2:$A$39,1,1)</f>
        <v>59.845871017646175</v>
      </c>
      <c r="D52">
        <f>_xlfn.FORECAST.ETS.CONFINT(A52,$B$2:$B$39,$A$2:$A$39,0.92,1,1)</f>
        <v>3.3391368222194675</v>
      </c>
    </row>
    <row r="53" spans="1:4" x14ac:dyDescent="0.35">
      <c r="A53">
        <v>52</v>
      </c>
      <c r="C53">
        <f>_xlfn.FORECAST.ETS(A53,$B$2:$B$39,$A$2:$A$39,1,1)</f>
        <v>61.075103521097446</v>
      </c>
      <c r="D53">
        <f>_xlfn.FORECAST.ETS.CONFINT(A53,$B$2:$B$39,$A$2:$A$39,0.92,1,1)</f>
        <v>3.6913903629043321</v>
      </c>
    </row>
    <row r="54" spans="1:4" x14ac:dyDescent="0.35">
      <c r="A54">
        <v>53</v>
      </c>
      <c r="C54">
        <f>_xlfn.FORECAST.ETS(A54,$B$2:$B$39,$A$2:$A$39,1,1)</f>
        <v>62.304336024548711</v>
      </c>
      <c r="D54">
        <f>_xlfn.FORECAST.ETS.CONFINT(A54,$B$2:$B$39,$A$2:$A$39,0.92,1,1)</f>
        <v>4.0582138314981258</v>
      </c>
    </row>
    <row r="55" spans="1:4" x14ac:dyDescent="0.35">
      <c r="A55">
        <v>54</v>
      </c>
      <c r="C55">
        <f>_xlfn.FORECAST.ETS(A55,$B$2:$B$39,$A$2:$A$39,1,1)</f>
        <v>63.533568527999982</v>
      </c>
      <c r="D55">
        <f>_xlfn.FORECAST.ETS.CONFINT(A55,$B$2:$B$39,$A$2:$A$39,0.92,1,1)</f>
        <v>4.4388384323760004</v>
      </c>
    </row>
    <row r="56" spans="1:4" x14ac:dyDescent="0.35">
      <c r="A56">
        <v>55</v>
      </c>
      <c r="C56">
        <f>_xlfn.FORECAST.ETS(A56,$B$2:$B$39,$A$2:$A$39,1,1)</f>
        <v>64.762801031451261</v>
      </c>
      <c r="D56">
        <f>_xlfn.FORECAST.ETS.CONFINT(A56,$B$2:$B$39,$A$2:$A$39,0.92,1,1)</f>
        <v>4.8326148232449366</v>
      </c>
    </row>
    <row r="57" spans="1:4" x14ac:dyDescent="0.35">
      <c r="A57">
        <v>56</v>
      </c>
      <c r="C57">
        <f>_xlfn.FORECAST.ETS(A57,$B$2:$B$39,$A$2:$A$39,1,1)</f>
        <v>65.992033534902518</v>
      </c>
      <c r="D57">
        <f>_xlfn.FORECAST.ETS.CONFINT(A57,$B$2:$B$39,$A$2:$A$39,0.92,1,1)</f>
        <v>5.2389864997216042</v>
      </c>
    </row>
    <row r="58" spans="1:4" x14ac:dyDescent="0.35">
      <c r="A58">
        <v>57</v>
      </c>
      <c r="C58">
        <f>_xlfn.FORECAST.ETS(A58,$B$2:$B$39,$A$2:$A$39,1,1)</f>
        <v>67.221266038353789</v>
      </c>
      <c r="D58">
        <f>_xlfn.FORECAST.ETS.CONFINT(A58,$B$2:$B$39,$A$2:$A$39,0.92,1,1)</f>
        <v>5.6574701953055797</v>
      </c>
    </row>
    <row r="59" spans="1:4" x14ac:dyDescent="0.35">
      <c r="A59">
        <v>58</v>
      </c>
      <c r="C59">
        <f>_xlfn.FORECAST.ETS(A59,$B$2:$B$39,$A$2:$A$39,1,1)</f>
        <v>68.450498541805061</v>
      </c>
      <c r="D59">
        <f>_xlfn.FORECAST.ETS.CONFINT(A59,$B$2:$B$39,$A$2:$A$39,0.92,1,1)</f>
        <v>6.0876412729513731</v>
      </c>
    </row>
    <row r="60" spans="1:4" x14ac:dyDescent="0.35">
      <c r="A60">
        <v>59</v>
      </c>
      <c r="C60">
        <f>_xlfn.FORECAST.ETS(A60,$B$2:$B$39,$A$2:$A$39,1,1)</f>
        <v>69.679731045256332</v>
      </c>
      <c r="D60">
        <f>_xlfn.FORECAST.ETS.CONFINT(A60,$B$2:$B$39,$A$2:$A$39,0.92,1,1)</f>
        <v>6.5291226941414244</v>
      </c>
    </row>
    <row r="61" spans="1:4" x14ac:dyDescent="0.35">
      <c r="A61">
        <v>60</v>
      </c>
      <c r="C61">
        <f>_xlfn.FORECAST.ETS(A61,$B$2:$B$39,$A$2:$A$39,1,1)</f>
        <v>70.908963548707604</v>
      </c>
      <c r="D61">
        <f>_xlfn.FORECAST.ETS.CONFINT(A61,$B$2:$B$39,$A$2:$A$39,0.92,1,1)</f>
        <v>6.9815765777210181</v>
      </c>
    </row>
    <row r="62" spans="1:4" x14ac:dyDescent="0.35">
      <c r="A62">
        <v>61</v>
      </c>
      <c r="C62">
        <f>_xlfn.FORECAST.ETS(A62,$B$2:$B$39,$A$2:$A$39,1,1)</f>
        <v>72.138196052158875</v>
      </c>
      <c r="D62">
        <f>_xlfn.FORECAST.ETS.CONFINT(A62,$B$2:$B$39,$A$2:$A$39,0.92,1,1)</f>
        <v>7.4446976549225035</v>
      </c>
    </row>
    <row r="63" spans="1:4" x14ac:dyDescent="0.35">
      <c r="A63">
        <v>62</v>
      </c>
      <c r="C63">
        <f>_xlfn.FORECAST.ETS(A63,$B$2:$B$39,$A$2:$A$39,1,1)</f>
        <v>73.367428555610147</v>
      </c>
      <c r="D63">
        <f>_xlfn.FORECAST.ETS.CONFINT(A63,$B$2:$B$39,$A$2:$A$39,0.92,1,1)</f>
        <v>7.9182081294827942</v>
      </c>
    </row>
    <row r="64" spans="1:4" x14ac:dyDescent="0.35">
      <c r="A64">
        <v>63</v>
      </c>
      <c r="C64">
        <f>_xlfn.FORECAST.ETS(A64,$B$2:$B$39,$A$2:$A$39,1,1)</f>
        <v>74.596661059061418</v>
      </c>
      <c r="D64">
        <f>_xlfn.FORECAST.ETS.CONFINT(A64,$B$2:$B$39,$A$2:$A$39,0.92,1,1)</f>
        <v>8.40185359162823</v>
      </c>
    </row>
    <row r="65" spans="1:4" x14ac:dyDescent="0.35">
      <c r="A65">
        <v>64</v>
      </c>
      <c r="C65">
        <f>_xlfn.FORECAST.ETS(A65,$B$2:$B$39,$A$2:$A$39,1,1)</f>
        <v>75.825893562512675</v>
      </c>
      <c r="D65">
        <f>_xlfn.FORECAST.ETS.CONFINT(A65,$B$2:$B$39,$A$2:$A$39,0.92,1,1)</f>
        <v>8.8953997319981148</v>
      </c>
    </row>
    <row r="66" spans="1:4" x14ac:dyDescent="0.35">
      <c r="A66">
        <v>65</v>
      </c>
      <c r="C66">
        <f>_xlfn.FORECAST.ETS(A66,$B$2:$B$39,$A$2:$A$39,1,1)</f>
        <v>77.055126065963947</v>
      </c>
      <c r="D66">
        <f>_xlfn.FORECAST.ETS.CONFINT(A66,$B$2:$B$39,$A$2:$A$39,0.92,1,1)</f>
        <v>9.3986296698621086</v>
      </c>
    </row>
    <row r="67" spans="1:4" x14ac:dyDescent="0.35">
      <c r="A67">
        <v>66</v>
      </c>
      <c r="C67">
        <f>_xlfn.FORECAST.ETS(A67,$B$2:$B$39,$A$2:$A$39,1,1)</f>
        <v>78.284358569415218</v>
      </c>
      <c r="D67">
        <f>_xlfn.FORECAST.ETS.CONFINT(A67,$B$2:$B$39,$A$2:$A$39,0.92,1,1)</f>
        <v>9.9113417583833705</v>
      </c>
    </row>
    <row r="68" spans="1:4" x14ac:dyDescent="0.35">
      <c r="A68">
        <v>67</v>
      </c>
      <c r="C68">
        <f>_xlfn.FORECAST.ETS(A68,$B$2:$B$39,$A$2:$A$39,1,1)</f>
        <v>79.51359107286649</v>
      </c>
      <c r="D68">
        <f>_xlfn.FORECAST.ETS.CONFINT(A68,$B$2:$B$39,$A$2:$A$39,0.92,1,1)</f>
        <v>10.433347764336917</v>
      </c>
    </row>
    <row r="69" spans="1:4" x14ac:dyDescent="0.35">
      <c r="A69">
        <v>68</v>
      </c>
      <c r="C69">
        <f>_xlfn.FORECAST.ETS(A69,$B$2:$B$39,$A$2:$A$39,1,1)</f>
        <v>80.742823576317761</v>
      </c>
      <c r="D69">
        <f>_xlfn.FORECAST.ETS.CONFINT(A69,$B$2:$B$39,$A$2:$A$39,0.92,1,1)</f>
        <v>10.964471344773081</v>
      </c>
    </row>
    <row r="70" spans="1:4" x14ac:dyDescent="0.35">
      <c r="A70">
        <v>69</v>
      </c>
      <c r="C70">
        <f>_xlfn.FORECAST.ETS(A70,$B$2:$B$39,$A$2:$A$39,1,1)</f>
        <v>81.972056079769033</v>
      </c>
      <c r="D70">
        <f>_xlfn.FORECAST.ETS.CONFINT(A70,$B$2:$B$39,$A$2:$A$39,0.92,1,1)</f>
        <v>11.504546761455604</v>
      </c>
    </row>
    <row r="71" spans="1:4" x14ac:dyDescent="0.35">
      <c r="A71">
        <v>70</v>
      </c>
      <c r="C71">
        <f>_xlfn.FORECAST.ETS(A71,$B$2:$B$39,$A$2:$A$39,1,1)</f>
        <v>83.201288583220304</v>
      </c>
      <c r="D71">
        <f>_xlfn.FORECAST.ETS.CONFINT(A71,$B$2:$B$39,$A$2:$A$39,0.92,1,1)</f>
        <v>12.053417787452538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BBF8-ABE8-4EA2-8D14-4AC36BF53D48}">
  <dimension ref="A1:B41"/>
  <sheetViews>
    <sheetView topLeftCell="A19" workbookViewId="0">
      <selection activeCell="B24" sqref="B24"/>
    </sheetView>
  </sheetViews>
  <sheetFormatPr defaultRowHeight="14.5" x14ac:dyDescent="0.35"/>
  <cols>
    <col min="1" max="1" width="35.5429687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27.72</v>
      </c>
      <c r="B2">
        <v>1</v>
      </c>
    </row>
    <row r="3" spans="1:2" x14ac:dyDescent="0.35">
      <c r="A3">
        <v>27.66</v>
      </c>
      <c r="B3">
        <v>2</v>
      </c>
    </row>
    <row r="4" spans="1:2" x14ac:dyDescent="0.35">
      <c r="A4">
        <v>28.13</v>
      </c>
      <c r="B4">
        <v>3</v>
      </c>
    </row>
    <row r="5" spans="1:2" x14ac:dyDescent="0.35">
      <c r="A5">
        <v>28.17</v>
      </c>
      <c r="B5">
        <v>4</v>
      </c>
    </row>
    <row r="6" spans="1:2" x14ac:dyDescent="0.35">
      <c r="A6">
        <v>27.98</v>
      </c>
      <c r="B6">
        <v>5</v>
      </c>
    </row>
    <row r="7" spans="1:2" x14ac:dyDescent="0.35">
      <c r="A7">
        <v>28.06</v>
      </c>
      <c r="B7">
        <v>6</v>
      </c>
    </row>
    <row r="8" spans="1:2" x14ac:dyDescent="0.35">
      <c r="A8">
        <v>28.34</v>
      </c>
      <c r="B8">
        <v>7</v>
      </c>
    </row>
    <row r="9" spans="1:2" x14ac:dyDescent="0.35">
      <c r="A9">
        <v>28.86</v>
      </c>
      <c r="B9">
        <v>8</v>
      </c>
    </row>
    <row r="10" spans="1:2" x14ac:dyDescent="0.35">
      <c r="A10">
        <v>29.11</v>
      </c>
      <c r="B10">
        <v>9</v>
      </c>
    </row>
    <row r="11" spans="1:2" x14ac:dyDescent="0.35">
      <c r="A11">
        <v>29.27</v>
      </c>
      <c r="B11">
        <v>10</v>
      </c>
    </row>
    <row r="12" spans="1:2" x14ac:dyDescent="0.35">
      <c r="A12">
        <v>29.56</v>
      </c>
      <c r="B12">
        <v>11</v>
      </c>
    </row>
    <row r="13" spans="1:2" x14ac:dyDescent="0.35">
      <c r="A13">
        <v>29.67</v>
      </c>
      <c r="B13">
        <v>12</v>
      </c>
    </row>
    <row r="14" spans="1:2" x14ac:dyDescent="0.35">
      <c r="A14">
        <v>29.89</v>
      </c>
      <c r="B14">
        <v>13</v>
      </c>
    </row>
    <row r="15" spans="1:2" x14ac:dyDescent="0.35">
      <c r="A15">
        <v>30.02</v>
      </c>
      <c r="B15">
        <v>14</v>
      </c>
    </row>
    <row r="16" spans="1:2" x14ac:dyDescent="0.35">
      <c r="A16">
        <v>30.26</v>
      </c>
      <c r="B16">
        <v>15</v>
      </c>
    </row>
    <row r="17" spans="1:2" x14ac:dyDescent="0.35">
      <c r="A17">
        <v>30.37</v>
      </c>
      <c r="B17">
        <v>16</v>
      </c>
    </row>
    <row r="18" spans="1:2" x14ac:dyDescent="0.35">
      <c r="A18">
        <v>30.81</v>
      </c>
      <c r="B18">
        <v>17</v>
      </c>
    </row>
    <row r="19" spans="1:2" x14ac:dyDescent="0.35">
      <c r="A19">
        <v>31.33</v>
      </c>
      <c r="B19">
        <v>18</v>
      </c>
    </row>
    <row r="20" spans="1:2" x14ac:dyDescent="0.35">
      <c r="A20">
        <v>31.59</v>
      </c>
      <c r="B20">
        <v>19</v>
      </c>
    </row>
    <row r="21" spans="1:2" x14ac:dyDescent="0.35">
      <c r="A21">
        <v>31.8</v>
      </c>
      <c r="B21">
        <v>20</v>
      </c>
    </row>
    <row r="22" spans="1:2" x14ac:dyDescent="0.35">
      <c r="A22">
        <v>32.47</v>
      </c>
      <c r="B22">
        <v>21</v>
      </c>
    </row>
    <row r="23" spans="1:2" x14ac:dyDescent="0.35">
      <c r="A23">
        <v>32.78</v>
      </c>
      <c r="B23">
        <v>22</v>
      </c>
    </row>
    <row r="24" spans="1:2" x14ac:dyDescent="0.35">
      <c r="A24">
        <v>33.29</v>
      </c>
      <c r="B24">
        <v>23</v>
      </c>
    </row>
    <row r="25" spans="1:2" x14ac:dyDescent="0.35">
      <c r="A25">
        <v>33.96</v>
      </c>
      <c r="B25">
        <v>24</v>
      </c>
    </row>
    <row r="26" spans="1:2" x14ac:dyDescent="0.35">
      <c r="A26">
        <v>34.479999999999997</v>
      </c>
      <c r="B26">
        <v>25</v>
      </c>
    </row>
    <row r="27" spans="1:2" x14ac:dyDescent="0.35">
      <c r="A27">
        <v>34.99</v>
      </c>
      <c r="B27">
        <v>26</v>
      </c>
    </row>
    <row r="28" spans="1:2" x14ac:dyDescent="0.35">
      <c r="A28">
        <v>35.68</v>
      </c>
      <c r="B28">
        <v>27</v>
      </c>
    </row>
    <row r="29" spans="1:2" x14ac:dyDescent="0.35">
      <c r="A29">
        <v>35.81</v>
      </c>
      <c r="B29">
        <v>28</v>
      </c>
    </row>
    <row r="30" spans="1:2" x14ac:dyDescent="0.35">
      <c r="A30">
        <v>36.42</v>
      </c>
      <c r="B30">
        <v>29</v>
      </c>
    </row>
    <row r="31" spans="1:2" x14ac:dyDescent="0.35">
      <c r="A31">
        <v>37.11</v>
      </c>
      <c r="B31">
        <v>30</v>
      </c>
    </row>
    <row r="32" spans="1:2" x14ac:dyDescent="0.35">
      <c r="A32">
        <v>37.97</v>
      </c>
      <c r="B32">
        <v>31</v>
      </c>
    </row>
    <row r="33" spans="1:2" x14ac:dyDescent="0.35">
      <c r="A33">
        <v>38.53</v>
      </c>
      <c r="B33">
        <v>32</v>
      </c>
    </row>
    <row r="34" spans="1:2" x14ac:dyDescent="0.35">
      <c r="A34">
        <v>39</v>
      </c>
      <c r="B34">
        <v>33</v>
      </c>
    </row>
    <row r="35" spans="1:2" x14ac:dyDescent="0.35">
      <c r="A35">
        <v>40.03</v>
      </c>
      <c r="B35">
        <v>34</v>
      </c>
    </row>
    <row r="36" spans="1:2" x14ac:dyDescent="0.35">
      <c r="A36">
        <v>41.76</v>
      </c>
      <c r="B36">
        <v>35</v>
      </c>
    </row>
    <row r="37" spans="1:2" x14ac:dyDescent="0.35">
      <c r="A37">
        <v>42.58</v>
      </c>
      <c r="B37">
        <v>36</v>
      </c>
    </row>
    <row r="38" spans="1:2" x14ac:dyDescent="0.35">
      <c r="A38">
        <v>43.21</v>
      </c>
      <c r="B38">
        <v>37</v>
      </c>
    </row>
    <row r="39" spans="1:2" x14ac:dyDescent="0.35">
      <c r="A39">
        <v>44.92</v>
      </c>
      <c r="B39">
        <v>38</v>
      </c>
    </row>
    <row r="40" spans="1:2" x14ac:dyDescent="0.35">
      <c r="A40">
        <v>46.02</v>
      </c>
      <c r="B40">
        <v>39</v>
      </c>
    </row>
    <row r="41" spans="1:2" x14ac:dyDescent="0.35">
      <c r="A41">
        <v>46.99</v>
      </c>
      <c r="B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Sheet8</vt:lpstr>
      <vt:lpstr>Overloading sensor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rishita sinha</dc:creator>
  <cp:lastModifiedBy>rishita sinha</cp:lastModifiedBy>
  <cp:lastPrinted>2023-12-17T13:36:13Z</cp:lastPrinted>
  <dcterms:created xsi:type="dcterms:W3CDTF">2023-12-17T13:13:51Z</dcterms:created>
  <dcterms:modified xsi:type="dcterms:W3CDTF">2023-12-17T13:51:47Z</dcterms:modified>
</cp:coreProperties>
</file>