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ratheekb/Desktop/"/>
    </mc:Choice>
  </mc:AlternateContent>
  <xr:revisionPtr revIDLastSave="0" documentId="8_{1D3D4994-C778-2C44-AC10-9889B4670601}" xr6:coauthVersionLast="47" xr6:coauthVersionMax="47" xr10:uidLastSave="{00000000-0000-0000-0000-000000000000}"/>
  <bookViews>
    <workbookView xWindow="1080" yWindow="1260" windowWidth="27640" windowHeight="16740" activeTab="2" xr2:uid="{3F3B52E3-2099-DF4E-B8AF-BF91CDD36C59}"/>
  </bookViews>
  <sheets>
    <sheet name="fig5" sheetId="1" r:id="rId1"/>
    <sheet name="fig6" sheetId="2" r:id="rId2"/>
    <sheet name="fig7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3" l="1"/>
  <c r="H15" i="3"/>
  <c r="G15" i="3"/>
  <c r="F15" i="3"/>
  <c r="I14" i="3"/>
  <c r="H14" i="3"/>
  <c r="G14" i="3"/>
  <c r="F14" i="3"/>
  <c r="I13" i="3"/>
  <c r="H13" i="3"/>
  <c r="G13" i="3"/>
  <c r="F13" i="3"/>
  <c r="I12" i="3"/>
  <c r="H12" i="3"/>
  <c r="G12" i="3"/>
  <c r="F12" i="3"/>
  <c r="I11" i="3"/>
  <c r="H11" i="3"/>
  <c r="G11" i="3"/>
  <c r="F11" i="3"/>
  <c r="I10" i="3"/>
  <c r="H10" i="3"/>
  <c r="G10" i="3"/>
  <c r="F10" i="3"/>
  <c r="I9" i="3"/>
  <c r="H9" i="3"/>
  <c r="G9" i="3"/>
  <c r="F9" i="3"/>
  <c r="I8" i="3"/>
  <c r="H8" i="3"/>
  <c r="G8" i="3"/>
  <c r="F8" i="3"/>
  <c r="I7" i="3"/>
  <c r="H7" i="3"/>
  <c r="G7" i="3"/>
  <c r="F7" i="3"/>
  <c r="I6" i="3"/>
  <c r="H6" i="3"/>
  <c r="G6" i="3"/>
  <c r="F6" i="3"/>
  <c r="I5" i="3"/>
  <c r="H5" i="3"/>
  <c r="G5" i="3"/>
  <c r="F5" i="3"/>
  <c r="I4" i="3"/>
  <c r="H4" i="3"/>
  <c r="G4" i="3"/>
  <c r="F4" i="3"/>
  <c r="I3" i="3"/>
  <c r="H3" i="3"/>
  <c r="G3" i="3"/>
  <c r="F3" i="3"/>
  <c r="I2" i="3"/>
  <c r="H2" i="3"/>
  <c r="G2" i="3"/>
  <c r="F2" i="3"/>
  <c r="C50" i="1"/>
  <c r="D50" i="1"/>
  <c r="C52" i="1"/>
  <c r="C53" i="1"/>
  <c r="D53" i="1"/>
  <c r="C54" i="1"/>
  <c r="D54" i="1"/>
  <c r="C57" i="1"/>
  <c r="D57" i="1"/>
  <c r="C58" i="1"/>
  <c r="D58" i="1"/>
  <c r="C61" i="1"/>
  <c r="D61" i="1"/>
  <c r="C62" i="1"/>
  <c r="D62" i="1"/>
  <c r="D35" i="1"/>
  <c r="C36" i="1"/>
  <c r="D37" i="1"/>
  <c r="D39" i="1"/>
  <c r="C40" i="1"/>
  <c r="D41" i="1"/>
  <c r="D43" i="1"/>
  <c r="C44" i="1"/>
  <c r="D45" i="1"/>
  <c r="D47" i="1"/>
  <c r="D34" i="1"/>
  <c r="C34" i="1"/>
  <c r="C22" i="1"/>
  <c r="D22" i="1"/>
  <c r="C23" i="1"/>
  <c r="C26" i="1"/>
  <c r="D26" i="1"/>
  <c r="C27" i="1"/>
  <c r="D27" i="1"/>
  <c r="C30" i="1"/>
  <c r="D30" i="1"/>
  <c r="C31" i="1"/>
  <c r="D31" i="1"/>
  <c r="J12" i="1"/>
  <c r="J11" i="1"/>
  <c r="J4" i="1"/>
  <c r="J3" i="1"/>
  <c r="J2" i="1"/>
  <c r="J5" i="1"/>
  <c r="J6" i="1"/>
  <c r="J7" i="1"/>
  <c r="J8" i="1"/>
  <c r="J9" i="1"/>
  <c r="J10" i="1"/>
  <c r="J13" i="1"/>
  <c r="J14" i="1"/>
  <c r="J15" i="1"/>
  <c r="P15" i="1"/>
  <c r="O15" i="1"/>
  <c r="N15" i="1"/>
  <c r="M15" i="1"/>
  <c r="C47" i="1" s="1"/>
  <c r="L15" i="1"/>
  <c r="D32" i="1" s="1"/>
  <c r="K15" i="1"/>
  <c r="C32" i="1" s="1"/>
  <c r="P14" i="1"/>
  <c r="O14" i="1"/>
  <c r="N14" i="1"/>
  <c r="D46" i="1" s="1"/>
  <c r="M14" i="1"/>
  <c r="C46" i="1" s="1"/>
  <c r="L14" i="1"/>
  <c r="K14" i="1"/>
  <c r="P13" i="1"/>
  <c r="D60" i="1" s="1"/>
  <c r="O13" i="1"/>
  <c r="C60" i="1" s="1"/>
  <c r="N13" i="1"/>
  <c r="M13" i="1"/>
  <c r="C45" i="1" s="1"/>
  <c r="L13" i="1"/>
  <c r="K13" i="1"/>
  <c r="P12" i="1"/>
  <c r="D59" i="1" s="1"/>
  <c r="O12" i="1"/>
  <c r="C59" i="1" s="1"/>
  <c r="N12" i="1"/>
  <c r="D44" i="1" s="1"/>
  <c r="M12" i="1"/>
  <c r="L12" i="1"/>
  <c r="D29" i="1" s="1"/>
  <c r="K12" i="1"/>
  <c r="C29" i="1" s="1"/>
  <c r="P11" i="1"/>
  <c r="O11" i="1"/>
  <c r="N11" i="1"/>
  <c r="M11" i="1"/>
  <c r="C43" i="1" s="1"/>
  <c r="L11" i="1"/>
  <c r="D28" i="1" s="1"/>
  <c r="K11" i="1"/>
  <c r="C28" i="1" s="1"/>
  <c r="P10" i="1"/>
  <c r="O10" i="1"/>
  <c r="N10" i="1"/>
  <c r="D42" i="1" s="1"/>
  <c r="M10" i="1"/>
  <c r="C42" i="1" s="1"/>
  <c r="L10" i="1"/>
  <c r="K10" i="1"/>
  <c r="P9" i="1"/>
  <c r="D56" i="1" s="1"/>
  <c r="O9" i="1"/>
  <c r="C56" i="1" s="1"/>
  <c r="N9" i="1"/>
  <c r="M9" i="1"/>
  <c r="C41" i="1" s="1"/>
  <c r="L9" i="1"/>
  <c r="K9" i="1"/>
  <c r="P8" i="1"/>
  <c r="D55" i="1" s="1"/>
  <c r="O8" i="1"/>
  <c r="C55" i="1" s="1"/>
  <c r="N8" i="1"/>
  <c r="D40" i="1" s="1"/>
  <c r="M8" i="1"/>
  <c r="L8" i="1"/>
  <c r="D25" i="1" s="1"/>
  <c r="K8" i="1"/>
  <c r="C25" i="1" s="1"/>
  <c r="P7" i="1"/>
  <c r="O7" i="1"/>
  <c r="N7" i="1"/>
  <c r="M7" i="1"/>
  <c r="C39" i="1" s="1"/>
  <c r="L7" i="1"/>
  <c r="D24" i="1" s="1"/>
  <c r="K7" i="1"/>
  <c r="C24" i="1" s="1"/>
  <c r="P6" i="1"/>
  <c r="O6" i="1"/>
  <c r="N6" i="1"/>
  <c r="D38" i="1" s="1"/>
  <c r="M6" i="1"/>
  <c r="C38" i="1" s="1"/>
  <c r="L6" i="1"/>
  <c r="D23" i="1" s="1"/>
  <c r="K6" i="1"/>
  <c r="P5" i="1"/>
  <c r="D52" i="1" s="1"/>
  <c r="O5" i="1"/>
  <c r="N5" i="1"/>
  <c r="M5" i="1"/>
  <c r="C37" i="1" s="1"/>
  <c r="L5" i="1"/>
  <c r="K5" i="1"/>
  <c r="P4" i="1"/>
  <c r="D51" i="1" s="1"/>
  <c r="O4" i="1"/>
  <c r="C51" i="1" s="1"/>
  <c r="N4" i="1"/>
  <c r="D36" i="1" s="1"/>
  <c r="M4" i="1"/>
  <c r="L4" i="1"/>
  <c r="D21" i="1" s="1"/>
  <c r="K4" i="1"/>
  <c r="C21" i="1" s="1"/>
  <c r="P3" i="1"/>
  <c r="O3" i="1"/>
  <c r="N3" i="1"/>
  <c r="M3" i="1"/>
  <c r="C35" i="1" s="1"/>
  <c r="C65" i="1" s="1"/>
  <c r="L3" i="1"/>
  <c r="D20" i="1" s="1"/>
  <c r="K3" i="1"/>
  <c r="C20" i="1" s="1"/>
  <c r="P2" i="1"/>
  <c r="D49" i="1" s="1"/>
  <c r="O2" i="1"/>
  <c r="C49" i="1" s="1"/>
  <c r="N2" i="1"/>
  <c r="M2" i="1"/>
  <c r="L2" i="1"/>
  <c r="D19" i="1" s="1"/>
  <c r="D64" i="1" s="1"/>
  <c r="K2" i="1"/>
  <c r="C19" i="1" s="1"/>
  <c r="C64" i="1" s="1"/>
  <c r="C66" i="1" l="1"/>
  <c r="D66" i="1"/>
  <c r="D65" i="1"/>
</calcChain>
</file>

<file path=xl/sharedStrings.xml><?xml version="1.0" encoding="utf-8"?>
<sst xmlns="http://schemas.openxmlformats.org/spreadsheetml/2006/main" count="127" uniqueCount="32">
  <si>
    <t>2DC</t>
  </si>
  <si>
    <t>AN</t>
  </si>
  <si>
    <t>BFS</t>
  </si>
  <si>
    <t>BCG</t>
  </si>
  <si>
    <t>BTR</t>
  </si>
  <si>
    <t>DTG</t>
  </si>
  <si>
    <t>F2D</t>
  </si>
  <si>
    <t>FW</t>
  </si>
  <si>
    <t>GMM</t>
  </si>
  <si>
    <t>GRM</t>
  </si>
  <si>
    <t>HEL</t>
  </si>
  <si>
    <t>MM</t>
  </si>
  <si>
    <t>MVT</t>
  </si>
  <si>
    <t>XSB</t>
  </si>
  <si>
    <t>UVM.15</t>
  </si>
  <si>
    <t>SUV.15</t>
  </si>
  <si>
    <t>UVM.30</t>
  </si>
  <si>
    <t>SUV.30</t>
  </si>
  <si>
    <t>UVM.50</t>
  </si>
  <si>
    <t>SUV.50</t>
  </si>
  <si>
    <t>15% oversubscription</t>
  </si>
  <si>
    <t>30% oversubscription</t>
  </si>
  <si>
    <t>50% oversubscription</t>
  </si>
  <si>
    <t>GMEAN</t>
  </si>
  <si>
    <t>50.suv</t>
  </si>
  <si>
    <t>UVM</t>
  </si>
  <si>
    <t>SUV</t>
  </si>
  <si>
    <t>exectime</t>
  </si>
  <si>
    <t>50.ac</t>
  </si>
  <si>
    <t>50.sc</t>
  </si>
  <si>
    <t>SC</t>
  </si>
  <si>
    <t>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</si>
</sst>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5FF40-C603-444E-B12F-1167B115E30C}">
  <dimension ref="A1:P66"/>
  <sheetViews>
    <sheetView topLeftCell="A11" workbookViewId="0">
      <selection activeCell="F34" sqref="F34"/>
    </sheetView>
  </sheetViews>
  <sheetFormatPr baseColWidth="10" defaultRowHeight="16" x14ac:dyDescent="0.2"/>
  <sheetData>
    <row r="1" spans="1:16" x14ac:dyDescent="0.2">
      <c r="A1" s="3"/>
      <c r="B1" s="3">
        <v>0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</row>
    <row r="2" spans="1:16" x14ac:dyDescent="0.2">
      <c r="A2" s="3" t="s">
        <v>0</v>
      </c>
      <c r="B2" s="3">
        <v>2.2186189999999999</v>
      </c>
      <c r="C2" s="3">
        <v>2.5988769999999999</v>
      </c>
      <c r="D2" s="3">
        <v>1.4511609999999999</v>
      </c>
      <c r="E2" s="3">
        <v>2.6308750000000001</v>
      </c>
      <c r="F2" s="3">
        <v>1.4730810000000001</v>
      </c>
      <c r="G2" s="3">
        <v>2.7893279999999998</v>
      </c>
      <c r="H2" s="3">
        <v>1.492621</v>
      </c>
      <c r="J2" t="str">
        <f>A2</f>
        <v>2DC</v>
      </c>
      <c r="K2">
        <f>C2/B2</f>
        <v>1.1713940068123458</v>
      </c>
      <c r="L2">
        <f>D2/B2</f>
        <v>0.6540830129012688</v>
      </c>
      <c r="M2">
        <f>E2/B2</f>
        <v>1.1858164921511987</v>
      </c>
      <c r="N2">
        <f>F2/B2</f>
        <v>0.66396303285963032</v>
      </c>
      <c r="O2">
        <f>G2/B2</f>
        <v>1.2572361455481991</v>
      </c>
      <c r="P2">
        <f>H2/B2</f>
        <v>0.6727703134247025</v>
      </c>
    </row>
    <row r="3" spans="1:16" x14ac:dyDescent="0.2">
      <c r="A3" s="3" t="s">
        <v>1</v>
      </c>
      <c r="B3" s="3">
        <v>5409357</v>
      </c>
      <c r="C3" s="3">
        <v>12422238</v>
      </c>
      <c r="D3" s="3">
        <v>7859821</v>
      </c>
      <c r="E3" s="3">
        <v>12264275</v>
      </c>
      <c r="F3" s="3">
        <v>9590080</v>
      </c>
      <c r="G3" s="3">
        <v>12352479</v>
      </c>
      <c r="H3" s="3">
        <v>9293584</v>
      </c>
      <c r="J3" t="str">
        <f t="shared" ref="J3:J15" si="0">A3</f>
        <v>AN</v>
      </c>
      <c r="K3">
        <f t="shared" ref="K3:K15" si="1">C3/B3</f>
        <v>2.2964352325054529</v>
      </c>
      <c r="L3">
        <f t="shared" ref="L3:L15" si="2">D3/B3</f>
        <v>1.4530046731986814</v>
      </c>
      <c r="M3">
        <f t="shared" ref="M3:M15" si="3">E3/B3</f>
        <v>2.2672334253405717</v>
      </c>
      <c r="N3">
        <f t="shared" ref="N3:N15" si="4">F3/B3</f>
        <v>1.7728687531623444</v>
      </c>
      <c r="O3">
        <f t="shared" ref="O3:O15" si="5">G3/B3</f>
        <v>2.2835392450526006</v>
      </c>
      <c r="P3">
        <f t="shared" ref="P3:P15" si="6">H3/B3</f>
        <v>1.7180570629743979</v>
      </c>
    </row>
    <row r="4" spans="1:16" x14ac:dyDescent="0.2">
      <c r="A4" s="3" t="s">
        <v>2</v>
      </c>
      <c r="B4" s="3">
        <v>0.70433599999999996</v>
      </c>
      <c r="C4" s="3">
        <v>1.931435</v>
      </c>
      <c r="D4" s="3">
        <v>1.17</v>
      </c>
      <c r="E4" s="3">
        <v>1.958469</v>
      </c>
      <c r="F4" s="3">
        <v>1.31</v>
      </c>
      <c r="G4" s="3">
        <v>2.0189379999999999</v>
      </c>
      <c r="H4" s="3">
        <v>1.52</v>
      </c>
      <c r="J4" t="str">
        <f t="shared" si="0"/>
        <v>BFS</v>
      </c>
      <c r="K4">
        <f t="shared" si="1"/>
        <v>2.7422068444605987</v>
      </c>
      <c r="L4">
        <f t="shared" si="2"/>
        <v>1.6611390018400309</v>
      </c>
      <c r="M4">
        <f t="shared" si="3"/>
        <v>2.7805890938415758</v>
      </c>
      <c r="N4">
        <f t="shared" si="4"/>
        <v>1.8599077712909748</v>
      </c>
      <c r="O4">
        <f t="shared" si="5"/>
        <v>2.8664415846982121</v>
      </c>
      <c r="P4">
        <f t="shared" si="6"/>
        <v>2.1580609254673906</v>
      </c>
    </row>
    <row r="5" spans="1:16" x14ac:dyDescent="0.2">
      <c r="A5" s="3" t="s">
        <v>3</v>
      </c>
      <c r="B5" s="3">
        <v>1.2471909999999999</v>
      </c>
      <c r="C5" s="3">
        <v>1.3265560000000001</v>
      </c>
      <c r="D5" s="3">
        <v>0.85388600000000003</v>
      </c>
      <c r="E5" s="3">
        <v>1.7265550000000001</v>
      </c>
      <c r="F5" s="3">
        <v>0.97691600000000001</v>
      </c>
      <c r="G5" s="3">
        <v>497.84022299999998</v>
      </c>
      <c r="H5" s="3">
        <v>1.3463670000000001</v>
      </c>
      <c r="J5" t="str">
        <f t="shared" si="0"/>
        <v>BCG</v>
      </c>
      <c r="K5">
        <f t="shared" si="1"/>
        <v>1.0636350005732884</v>
      </c>
      <c r="L5">
        <f t="shared" si="2"/>
        <v>0.68464733950132739</v>
      </c>
      <c r="M5">
        <f t="shared" si="3"/>
        <v>1.3843549223815761</v>
      </c>
      <c r="N5">
        <f t="shared" si="4"/>
        <v>0.7832930160657029</v>
      </c>
      <c r="O5">
        <f t="shared" si="5"/>
        <v>399.16919140692966</v>
      </c>
      <c r="P5">
        <f t="shared" si="6"/>
        <v>1.0795194962118875</v>
      </c>
    </row>
    <row r="6" spans="1:16" x14ac:dyDescent="0.2">
      <c r="A6" s="3" t="s">
        <v>4</v>
      </c>
      <c r="B6" s="3">
        <v>1143.168823</v>
      </c>
      <c r="C6" s="3">
        <v>1183.741943</v>
      </c>
      <c r="D6" s="3">
        <v>1102.445557</v>
      </c>
      <c r="E6" s="3">
        <v>1689.572388</v>
      </c>
      <c r="F6" s="3">
        <v>1102.6636960000001</v>
      </c>
      <c r="G6" s="3">
        <v>3652.9399410000001</v>
      </c>
      <c r="H6" s="3">
        <v>1083.486206</v>
      </c>
      <c r="J6" t="str">
        <f t="shared" si="0"/>
        <v>BTR</v>
      </c>
      <c r="K6">
        <f t="shared" si="1"/>
        <v>1.0354918006716844</v>
      </c>
      <c r="L6">
        <f t="shared" si="2"/>
        <v>0.96437685739790335</v>
      </c>
      <c r="M6">
        <f t="shared" si="3"/>
        <v>1.4779727665823512</v>
      </c>
      <c r="N6">
        <f t="shared" si="4"/>
        <v>0.96456767698256241</v>
      </c>
      <c r="O6">
        <f t="shared" si="5"/>
        <v>3.1954509845830534</v>
      </c>
      <c r="P6">
        <f t="shared" si="6"/>
        <v>0.94779194831138258</v>
      </c>
    </row>
    <row r="7" spans="1:16" x14ac:dyDescent="0.2">
      <c r="A7" s="3" t="s">
        <v>5</v>
      </c>
      <c r="B7" s="3">
        <v>5.4753319999999999</v>
      </c>
      <c r="C7" s="3">
        <v>5.4161720000000004</v>
      </c>
      <c r="D7" s="3">
        <v>3.824748</v>
      </c>
      <c r="E7" s="3">
        <v>5.5433750000000002</v>
      </c>
      <c r="F7" s="3">
        <v>4.3125770000000001</v>
      </c>
      <c r="G7" s="3">
        <v>5.5180720000000001</v>
      </c>
      <c r="H7" s="3">
        <v>4.355073</v>
      </c>
      <c r="J7" t="str">
        <f t="shared" si="0"/>
        <v>DTG</v>
      </c>
      <c r="K7">
        <f t="shared" si="1"/>
        <v>0.98919517574459426</v>
      </c>
      <c r="L7">
        <f t="shared" si="2"/>
        <v>0.69854175052763923</v>
      </c>
      <c r="M7">
        <f t="shared" si="3"/>
        <v>1.0124271916296583</v>
      </c>
      <c r="N7">
        <f t="shared" si="4"/>
        <v>0.78763753503897116</v>
      </c>
      <c r="O7">
        <f t="shared" si="5"/>
        <v>1.0078059193488176</v>
      </c>
      <c r="P7">
        <f t="shared" si="6"/>
        <v>0.79539889088004168</v>
      </c>
    </row>
    <row r="8" spans="1:16" x14ac:dyDescent="0.2">
      <c r="A8" s="3" t="s">
        <v>6</v>
      </c>
      <c r="B8" s="3">
        <v>2.271039</v>
      </c>
      <c r="C8" s="3">
        <v>17.769919000000002</v>
      </c>
      <c r="D8" s="3">
        <v>2.9470540000000001</v>
      </c>
      <c r="E8" s="3">
        <v>17.794560000000001</v>
      </c>
      <c r="F8" s="3">
        <v>3.914587</v>
      </c>
      <c r="G8" s="3">
        <v>35.110736000000003</v>
      </c>
      <c r="H8" s="3">
        <v>5.0509149999999998</v>
      </c>
      <c r="J8" t="str">
        <f t="shared" si="0"/>
        <v>F2D</v>
      </c>
      <c r="K8">
        <f t="shared" si="1"/>
        <v>7.8245767686067929</v>
      </c>
      <c r="L8">
        <f t="shared" si="2"/>
        <v>1.2976677194887449</v>
      </c>
      <c r="M8">
        <f t="shared" si="3"/>
        <v>7.8354268684949933</v>
      </c>
      <c r="N8">
        <f t="shared" si="4"/>
        <v>1.7236987123514831</v>
      </c>
      <c r="O8">
        <f t="shared" si="5"/>
        <v>15.460208301134415</v>
      </c>
      <c r="P8">
        <f t="shared" si="6"/>
        <v>2.2240547168058318</v>
      </c>
    </row>
    <row r="9" spans="1:16" x14ac:dyDescent="0.2">
      <c r="A9" s="3" t="s">
        <v>7</v>
      </c>
      <c r="B9" s="3">
        <v>146242</v>
      </c>
      <c r="C9" s="3">
        <v>2215000</v>
      </c>
      <c r="D9" s="3">
        <v>197229</v>
      </c>
      <c r="E9" s="3">
        <v>2217000</v>
      </c>
      <c r="F9" s="3">
        <v>232692</v>
      </c>
      <c r="G9" s="3">
        <v>2291000</v>
      </c>
      <c r="H9" s="3">
        <v>270646</v>
      </c>
      <c r="J9" t="str">
        <f t="shared" si="0"/>
        <v>FW</v>
      </c>
      <c r="K9">
        <f t="shared" si="1"/>
        <v>15.146127651427086</v>
      </c>
      <c r="L9">
        <f t="shared" si="2"/>
        <v>1.3486481311798253</v>
      </c>
      <c r="M9">
        <f t="shared" si="3"/>
        <v>15.159803613189098</v>
      </c>
      <c r="N9">
        <f t="shared" si="4"/>
        <v>1.5911434471629218</v>
      </c>
      <c r="O9">
        <f t="shared" si="5"/>
        <v>15.665814198383501</v>
      </c>
      <c r="P9">
        <f t="shared" si="6"/>
        <v>1.8506721735206029</v>
      </c>
    </row>
    <row r="10" spans="1:16" x14ac:dyDescent="0.2">
      <c r="A10" s="3" t="s">
        <v>8</v>
      </c>
      <c r="B10" s="3">
        <v>54.825395999999998</v>
      </c>
      <c r="C10" s="3">
        <v>55.477767</v>
      </c>
      <c r="D10" s="3">
        <v>54.670084000000003</v>
      </c>
      <c r="E10" s="3">
        <v>55.519136000000003</v>
      </c>
      <c r="F10" s="3">
        <v>54.737205000000003</v>
      </c>
      <c r="G10" s="3">
        <v>55.610630999999998</v>
      </c>
      <c r="H10" s="3">
        <v>54.850042000000002</v>
      </c>
      <c r="J10" t="str">
        <f t="shared" si="0"/>
        <v>GMM</v>
      </c>
      <c r="K10">
        <f t="shared" si="1"/>
        <v>1.011899065900044</v>
      </c>
      <c r="L10">
        <f t="shared" si="2"/>
        <v>0.99716715224455477</v>
      </c>
      <c r="M10">
        <f t="shared" si="3"/>
        <v>1.0126536249733611</v>
      </c>
      <c r="N10">
        <f t="shared" si="4"/>
        <v>0.99839142064746789</v>
      </c>
      <c r="O10">
        <f t="shared" si="5"/>
        <v>1.014322468368491</v>
      </c>
      <c r="P10">
        <f t="shared" si="6"/>
        <v>1.0004495361966925</v>
      </c>
    </row>
    <row r="11" spans="1:16" x14ac:dyDescent="0.2">
      <c r="A11" s="3" t="s">
        <v>9</v>
      </c>
      <c r="B11" s="3">
        <v>246.256238</v>
      </c>
      <c r="C11" s="3">
        <v>247.18184500000001</v>
      </c>
      <c r="D11" s="3">
        <v>245.83664300000001</v>
      </c>
      <c r="E11" s="3">
        <v>248.402446</v>
      </c>
      <c r="F11" s="3">
        <v>246.45245600000001</v>
      </c>
      <c r="G11" s="3">
        <v>627.22985200000005</v>
      </c>
      <c r="H11" s="3">
        <v>258.505112</v>
      </c>
      <c r="J11" t="str">
        <f t="shared" si="0"/>
        <v>GRM</v>
      </c>
      <c r="K11">
        <f t="shared" si="1"/>
        <v>1.0037587149365939</v>
      </c>
      <c r="L11">
        <f t="shared" si="2"/>
        <v>0.99829610407676261</v>
      </c>
      <c r="M11">
        <f t="shared" si="3"/>
        <v>1.0087153447052983</v>
      </c>
      <c r="N11">
        <f t="shared" si="4"/>
        <v>1.000796804180855</v>
      </c>
      <c r="O11">
        <f t="shared" si="5"/>
        <v>2.5470617804207665</v>
      </c>
      <c r="P11">
        <f t="shared" si="6"/>
        <v>1.0497403602827717</v>
      </c>
    </row>
    <row r="12" spans="1:16" x14ac:dyDescent="0.2">
      <c r="A12" s="3" t="s">
        <v>10</v>
      </c>
      <c r="B12" s="3">
        <v>18.622299999999999</v>
      </c>
      <c r="C12" s="3">
        <v>19.2546</v>
      </c>
      <c r="D12" s="3">
        <v>18.012499999999999</v>
      </c>
      <c r="E12" s="3">
        <v>19.290099999999999</v>
      </c>
      <c r="F12" s="3">
        <v>18.101199999999999</v>
      </c>
      <c r="G12" s="3">
        <v>19.862100000000002</v>
      </c>
      <c r="H12" s="3">
        <v>18.1511</v>
      </c>
      <c r="J12" t="str">
        <f t="shared" si="0"/>
        <v>HEL</v>
      </c>
      <c r="K12">
        <f t="shared" si="1"/>
        <v>1.0339539154669402</v>
      </c>
      <c r="L12">
        <f t="shared" si="2"/>
        <v>0.96725431337697276</v>
      </c>
      <c r="M12">
        <f t="shared" si="3"/>
        <v>1.0358602320873362</v>
      </c>
      <c r="N12">
        <f t="shared" si="4"/>
        <v>0.97201741997497626</v>
      </c>
      <c r="O12">
        <f t="shared" si="5"/>
        <v>1.0665760942525897</v>
      </c>
      <c r="P12">
        <f t="shared" si="6"/>
        <v>0.97469700305547646</v>
      </c>
    </row>
    <row r="13" spans="1:16" x14ac:dyDescent="0.2">
      <c r="A13" s="3" t="s">
        <v>11</v>
      </c>
      <c r="B13" s="3">
        <v>9594.25</v>
      </c>
      <c r="C13" s="3">
        <v>10167.040039</v>
      </c>
      <c r="D13" s="3">
        <v>8880.9560550000006</v>
      </c>
      <c r="E13" s="3">
        <v>10300.059569999999</v>
      </c>
      <c r="F13" s="3">
        <v>8971.1259769999997</v>
      </c>
      <c r="G13" s="3">
        <v>10811.151367</v>
      </c>
      <c r="H13" s="3">
        <v>9010.1103519999997</v>
      </c>
      <c r="J13" t="str">
        <f t="shared" si="0"/>
        <v>MM</v>
      </c>
      <c r="K13">
        <f t="shared" si="1"/>
        <v>1.0597013877061781</v>
      </c>
      <c r="L13">
        <f t="shared" si="2"/>
        <v>0.92565401724991536</v>
      </c>
      <c r="M13">
        <f t="shared" si="3"/>
        <v>1.0735658931130625</v>
      </c>
      <c r="N13">
        <f t="shared" si="4"/>
        <v>0.93505234666597181</v>
      </c>
      <c r="O13">
        <f t="shared" si="5"/>
        <v>1.1268365288584308</v>
      </c>
      <c r="P13">
        <f t="shared" si="6"/>
        <v>0.93911565281288267</v>
      </c>
    </row>
    <row r="14" spans="1:16" x14ac:dyDescent="0.2">
      <c r="A14" s="3" t="s">
        <v>12</v>
      </c>
      <c r="B14" s="3">
        <v>1.0664579999999999</v>
      </c>
      <c r="C14" s="3">
        <v>2.2171159999999999</v>
      </c>
      <c r="D14" s="3">
        <v>0.87266600000000005</v>
      </c>
      <c r="E14" s="3">
        <v>372.82739600000002</v>
      </c>
      <c r="F14" s="3">
        <v>0.98563999999999996</v>
      </c>
      <c r="G14" s="3">
        <v>502.97191800000002</v>
      </c>
      <c r="H14" s="3">
        <v>1.321709</v>
      </c>
      <c r="J14" t="str">
        <f t="shared" si="0"/>
        <v>MVT</v>
      </c>
      <c r="K14">
        <f t="shared" si="1"/>
        <v>2.0789529451698989</v>
      </c>
      <c r="L14">
        <f t="shared" si="2"/>
        <v>0.81828445189590227</v>
      </c>
      <c r="M14">
        <f t="shared" si="3"/>
        <v>349.59407309054836</v>
      </c>
      <c r="N14">
        <f t="shared" si="4"/>
        <v>0.92421830020497764</v>
      </c>
      <c r="O14">
        <f t="shared" si="5"/>
        <v>471.62843543768253</v>
      </c>
      <c r="P14">
        <f t="shared" si="6"/>
        <v>1.2393446342940839</v>
      </c>
    </row>
    <row r="15" spans="1:16" x14ac:dyDescent="0.2">
      <c r="A15" s="3" t="s">
        <v>13</v>
      </c>
      <c r="B15" s="3">
        <v>1.1180000000000001</v>
      </c>
      <c r="C15" s="3">
        <v>2.6150000000000002</v>
      </c>
      <c r="D15" s="3">
        <v>1.272</v>
      </c>
      <c r="E15" s="3">
        <v>2.661</v>
      </c>
      <c r="F15" s="3">
        <v>1.3129999999999999</v>
      </c>
      <c r="G15" s="3">
        <v>2.75</v>
      </c>
      <c r="H15" s="3">
        <v>1.43</v>
      </c>
      <c r="J15" t="str">
        <f t="shared" si="0"/>
        <v>XSB</v>
      </c>
      <c r="K15">
        <f t="shared" si="1"/>
        <v>2.3389982110912344</v>
      </c>
      <c r="L15">
        <f t="shared" si="2"/>
        <v>1.1377459749552772</v>
      </c>
      <c r="M15">
        <f t="shared" si="3"/>
        <v>2.3801431127012522</v>
      </c>
      <c r="N15">
        <f t="shared" si="4"/>
        <v>1.1744186046511627</v>
      </c>
      <c r="O15">
        <f t="shared" si="5"/>
        <v>2.4597495527728084</v>
      </c>
      <c r="P15">
        <f t="shared" si="6"/>
        <v>1.2790697674418603</v>
      </c>
    </row>
    <row r="18" spans="1:4" x14ac:dyDescent="0.2">
      <c r="C18" t="s">
        <v>14</v>
      </c>
      <c r="D18" t="s">
        <v>15</v>
      </c>
    </row>
    <row r="19" spans="1:4" x14ac:dyDescent="0.2">
      <c r="A19" t="s">
        <v>20</v>
      </c>
      <c r="B19" t="s">
        <v>0</v>
      </c>
      <c r="C19">
        <f>K2</f>
        <v>1.1713940068123458</v>
      </c>
      <c r="D19">
        <f>L2</f>
        <v>0.6540830129012688</v>
      </c>
    </row>
    <row r="20" spans="1:4" x14ac:dyDescent="0.2">
      <c r="B20" t="s">
        <v>1</v>
      </c>
      <c r="C20">
        <f t="shared" ref="C20:D20" si="7">K3</f>
        <v>2.2964352325054529</v>
      </c>
      <c r="D20">
        <f t="shared" si="7"/>
        <v>1.4530046731986814</v>
      </c>
    </row>
    <row r="21" spans="1:4" x14ac:dyDescent="0.2">
      <c r="B21" t="s">
        <v>2</v>
      </c>
      <c r="C21">
        <f t="shared" ref="C21:D21" si="8">K4</f>
        <v>2.7422068444605987</v>
      </c>
      <c r="D21">
        <f t="shared" si="8"/>
        <v>1.6611390018400309</v>
      </c>
    </row>
    <row r="22" spans="1:4" x14ac:dyDescent="0.2">
      <c r="B22" t="s">
        <v>3</v>
      </c>
      <c r="C22">
        <f t="shared" ref="C22:D22" si="9">K5</f>
        <v>1.0636350005732884</v>
      </c>
      <c r="D22">
        <f t="shared" si="9"/>
        <v>0.68464733950132739</v>
      </c>
    </row>
    <row r="23" spans="1:4" x14ac:dyDescent="0.2">
      <c r="B23" t="s">
        <v>4</v>
      </c>
      <c r="C23">
        <f t="shared" ref="C23:D23" si="10">K6</f>
        <v>1.0354918006716844</v>
      </c>
      <c r="D23">
        <f t="shared" si="10"/>
        <v>0.96437685739790335</v>
      </c>
    </row>
    <row r="24" spans="1:4" x14ac:dyDescent="0.2">
      <c r="B24" t="s">
        <v>5</v>
      </c>
      <c r="C24">
        <f t="shared" ref="C24:D24" si="11">K7</f>
        <v>0.98919517574459426</v>
      </c>
      <c r="D24">
        <f t="shared" si="11"/>
        <v>0.69854175052763923</v>
      </c>
    </row>
    <row r="25" spans="1:4" x14ac:dyDescent="0.2">
      <c r="B25" t="s">
        <v>6</v>
      </c>
      <c r="C25">
        <f t="shared" ref="C25:D25" si="12">K8</f>
        <v>7.8245767686067929</v>
      </c>
      <c r="D25">
        <f t="shared" si="12"/>
        <v>1.2976677194887449</v>
      </c>
    </row>
    <row r="26" spans="1:4" x14ac:dyDescent="0.2">
      <c r="B26" t="s">
        <v>7</v>
      </c>
      <c r="C26">
        <f t="shared" ref="C26:D26" si="13">K9</f>
        <v>15.146127651427086</v>
      </c>
      <c r="D26">
        <f t="shared" si="13"/>
        <v>1.3486481311798253</v>
      </c>
    </row>
    <row r="27" spans="1:4" x14ac:dyDescent="0.2">
      <c r="B27" t="s">
        <v>8</v>
      </c>
      <c r="C27">
        <f t="shared" ref="C27:D27" si="14">K10</f>
        <v>1.011899065900044</v>
      </c>
      <c r="D27">
        <f t="shared" si="14"/>
        <v>0.99716715224455477</v>
      </c>
    </row>
    <row r="28" spans="1:4" x14ac:dyDescent="0.2">
      <c r="B28" t="s">
        <v>9</v>
      </c>
      <c r="C28">
        <f t="shared" ref="C28:D28" si="15">K11</f>
        <v>1.0037587149365939</v>
      </c>
      <c r="D28">
        <f t="shared" si="15"/>
        <v>0.99829610407676261</v>
      </c>
    </row>
    <row r="29" spans="1:4" x14ac:dyDescent="0.2">
      <c r="B29" t="s">
        <v>10</v>
      </c>
      <c r="C29">
        <f t="shared" ref="C29:D29" si="16">K12</f>
        <v>1.0339539154669402</v>
      </c>
      <c r="D29">
        <f t="shared" si="16"/>
        <v>0.96725431337697276</v>
      </c>
    </row>
    <row r="30" spans="1:4" x14ac:dyDescent="0.2">
      <c r="B30" t="s">
        <v>11</v>
      </c>
      <c r="C30">
        <f t="shared" ref="C30:D30" si="17">K13</f>
        <v>1.0597013877061781</v>
      </c>
      <c r="D30">
        <f t="shared" si="17"/>
        <v>0.92565401724991536</v>
      </c>
    </row>
    <row r="31" spans="1:4" x14ac:dyDescent="0.2">
      <c r="B31" t="s">
        <v>12</v>
      </c>
      <c r="C31">
        <f t="shared" ref="C31:D31" si="18">K14</f>
        <v>2.0789529451698989</v>
      </c>
      <c r="D31">
        <f t="shared" si="18"/>
        <v>0.81828445189590227</v>
      </c>
    </row>
    <row r="32" spans="1:4" x14ac:dyDescent="0.2">
      <c r="B32" t="s">
        <v>13</v>
      </c>
      <c r="C32">
        <f t="shared" ref="C32:D32" si="19">K15</f>
        <v>2.3389982110912344</v>
      </c>
      <c r="D32">
        <f t="shared" si="19"/>
        <v>1.1377459749552772</v>
      </c>
    </row>
    <row r="34" spans="1:4" x14ac:dyDescent="0.2">
      <c r="A34" t="s">
        <v>21</v>
      </c>
      <c r="B34" t="s">
        <v>0</v>
      </c>
      <c r="C34">
        <f>M2</f>
        <v>1.1858164921511987</v>
      </c>
      <c r="D34">
        <f>N2</f>
        <v>0.66396303285963032</v>
      </c>
    </row>
    <row r="35" spans="1:4" x14ac:dyDescent="0.2">
      <c r="B35" t="s">
        <v>1</v>
      </c>
      <c r="C35">
        <f t="shared" ref="C35:D35" si="20">M3</f>
        <v>2.2672334253405717</v>
      </c>
      <c r="D35">
        <f t="shared" si="20"/>
        <v>1.7728687531623444</v>
      </c>
    </row>
    <row r="36" spans="1:4" x14ac:dyDescent="0.2">
      <c r="B36" t="s">
        <v>2</v>
      </c>
      <c r="C36">
        <f t="shared" ref="C36:D36" si="21">M4</f>
        <v>2.7805890938415758</v>
      </c>
      <c r="D36">
        <f t="shared" si="21"/>
        <v>1.8599077712909748</v>
      </c>
    </row>
    <row r="37" spans="1:4" x14ac:dyDescent="0.2">
      <c r="B37" t="s">
        <v>3</v>
      </c>
      <c r="C37">
        <f t="shared" ref="C37:D37" si="22">M5</f>
        <v>1.3843549223815761</v>
      </c>
      <c r="D37">
        <f t="shared" si="22"/>
        <v>0.7832930160657029</v>
      </c>
    </row>
    <row r="38" spans="1:4" x14ac:dyDescent="0.2">
      <c r="B38" t="s">
        <v>4</v>
      </c>
      <c r="C38">
        <f t="shared" ref="C38:D38" si="23">M6</f>
        <v>1.4779727665823512</v>
      </c>
      <c r="D38">
        <f t="shared" si="23"/>
        <v>0.96456767698256241</v>
      </c>
    </row>
    <row r="39" spans="1:4" x14ac:dyDescent="0.2">
      <c r="B39" t="s">
        <v>5</v>
      </c>
      <c r="C39">
        <f t="shared" ref="C39:D39" si="24">M7</f>
        <v>1.0124271916296583</v>
      </c>
      <c r="D39">
        <f t="shared" si="24"/>
        <v>0.78763753503897116</v>
      </c>
    </row>
    <row r="40" spans="1:4" x14ac:dyDescent="0.2">
      <c r="B40" t="s">
        <v>6</v>
      </c>
      <c r="C40">
        <f t="shared" ref="C40:D40" si="25">M8</f>
        <v>7.8354268684949933</v>
      </c>
      <c r="D40">
        <f t="shared" si="25"/>
        <v>1.7236987123514831</v>
      </c>
    </row>
    <row r="41" spans="1:4" x14ac:dyDescent="0.2">
      <c r="B41" t="s">
        <v>7</v>
      </c>
      <c r="C41">
        <f t="shared" ref="C41:D41" si="26">M9</f>
        <v>15.159803613189098</v>
      </c>
      <c r="D41">
        <f t="shared" si="26"/>
        <v>1.5911434471629218</v>
      </c>
    </row>
    <row r="42" spans="1:4" x14ac:dyDescent="0.2">
      <c r="B42" t="s">
        <v>8</v>
      </c>
      <c r="C42">
        <f t="shared" ref="C42:D42" si="27">M10</f>
        <v>1.0126536249733611</v>
      </c>
      <c r="D42">
        <f t="shared" si="27"/>
        <v>0.99839142064746789</v>
      </c>
    </row>
    <row r="43" spans="1:4" x14ac:dyDescent="0.2">
      <c r="B43" t="s">
        <v>9</v>
      </c>
      <c r="C43">
        <f t="shared" ref="C43:D43" si="28">M11</f>
        <v>1.0087153447052983</v>
      </c>
      <c r="D43">
        <f t="shared" si="28"/>
        <v>1.000796804180855</v>
      </c>
    </row>
    <row r="44" spans="1:4" x14ac:dyDescent="0.2">
      <c r="B44" t="s">
        <v>10</v>
      </c>
      <c r="C44">
        <f t="shared" ref="C44:D44" si="29">M12</f>
        <v>1.0358602320873362</v>
      </c>
      <c r="D44">
        <f t="shared" si="29"/>
        <v>0.97201741997497626</v>
      </c>
    </row>
    <row r="45" spans="1:4" x14ac:dyDescent="0.2">
      <c r="B45" t="s">
        <v>11</v>
      </c>
      <c r="C45">
        <f t="shared" ref="C45:D45" si="30">M13</f>
        <v>1.0735658931130625</v>
      </c>
      <c r="D45">
        <f t="shared" si="30"/>
        <v>0.93505234666597181</v>
      </c>
    </row>
    <row r="46" spans="1:4" x14ac:dyDescent="0.2">
      <c r="B46" t="s">
        <v>12</v>
      </c>
      <c r="C46">
        <f t="shared" ref="C46:D46" si="31">M14</f>
        <v>349.59407309054836</v>
      </c>
      <c r="D46">
        <f t="shared" si="31"/>
        <v>0.92421830020497764</v>
      </c>
    </row>
    <row r="47" spans="1:4" x14ac:dyDescent="0.2">
      <c r="B47" t="s">
        <v>13</v>
      </c>
      <c r="C47">
        <f t="shared" ref="C47:D47" si="32">M15</f>
        <v>2.3801431127012522</v>
      </c>
      <c r="D47">
        <f t="shared" si="32"/>
        <v>1.1744186046511627</v>
      </c>
    </row>
    <row r="49" spans="1:4" x14ac:dyDescent="0.2">
      <c r="A49" t="s">
        <v>22</v>
      </c>
      <c r="B49" t="s">
        <v>0</v>
      </c>
      <c r="C49">
        <f>O2</f>
        <v>1.2572361455481991</v>
      </c>
      <c r="D49">
        <f>P2</f>
        <v>0.6727703134247025</v>
      </c>
    </row>
    <row r="50" spans="1:4" x14ac:dyDescent="0.2">
      <c r="B50" t="s">
        <v>1</v>
      </c>
      <c r="C50">
        <f t="shared" ref="C50:D50" si="33">O3</f>
        <v>2.2835392450526006</v>
      </c>
      <c r="D50">
        <f t="shared" si="33"/>
        <v>1.7180570629743979</v>
      </c>
    </row>
    <row r="51" spans="1:4" x14ac:dyDescent="0.2">
      <c r="B51" t="s">
        <v>2</v>
      </c>
      <c r="C51">
        <f t="shared" ref="C51:D51" si="34">O4</f>
        <v>2.8664415846982121</v>
      </c>
      <c r="D51">
        <f t="shared" si="34"/>
        <v>2.1580609254673906</v>
      </c>
    </row>
    <row r="52" spans="1:4" x14ac:dyDescent="0.2">
      <c r="B52" t="s">
        <v>3</v>
      </c>
      <c r="C52">
        <f t="shared" ref="C52:D52" si="35">O5</f>
        <v>399.16919140692966</v>
      </c>
      <c r="D52">
        <f t="shared" si="35"/>
        <v>1.0795194962118875</v>
      </c>
    </row>
    <row r="53" spans="1:4" x14ac:dyDescent="0.2">
      <c r="B53" t="s">
        <v>4</v>
      </c>
      <c r="C53">
        <f t="shared" ref="C53:D53" si="36">O6</f>
        <v>3.1954509845830534</v>
      </c>
      <c r="D53">
        <f t="shared" si="36"/>
        <v>0.94779194831138258</v>
      </c>
    </row>
    <row r="54" spans="1:4" x14ac:dyDescent="0.2">
      <c r="B54" t="s">
        <v>5</v>
      </c>
      <c r="C54">
        <f t="shared" ref="C54:D54" si="37">O7</f>
        <v>1.0078059193488176</v>
      </c>
      <c r="D54">
        <f t="shared" si="37"/>
        <v>0.79539889088004168</v>
      </c>
    </row>
    <row r="55" spans="1:4" x14ac:dyDescent="0.2">
      <c r="B55" t="s">
        <v>6</v>
      </c>
      <c r="C55">
        <f t="shared" ref="C55:D55" si="38">O8</f>
        <v>15.460208301134415</v>
      </c>
      <c r="D55">
        <f t="shared" si="38"/>
        <v>2.2240547168058318</v>
      </c>
    </row>
    <row r="56" spans="1:4" x14ac:dyDescent="0.2">
      <c r="B56" t="s">
        <v>7</v>
      </c>
      <c r="C56">
        <f t="shared" ref="C56:D56" si="39">O9</f>
        <v>15.665814198383501</v>
      </c>
      <c r="D56">
        <f t="shared" si="39"/>
        <v>1.8506721735206029</v>
      </c>
    </row>
    <row r="57" spans="1:4" x14ac:dyDescent="0.2">
      <c r="B57" t="s">
        <v>8</v>
      </c>
      <c r="C57">
        <f t="shared" ref="C57:D57" si="40">O10</f>
        <v>1.014322468368491</v>
      </c>
      <c r="D57">
        <f t="shared" si="40"/>
        <v>1.0004495361966925</v>
      </c>
    </row>
    <row r="58" spans="1:4" x14ac:dyDescent="0.2">
      <c r="B58" t="s">
        <v>9</v>
      </c>
      <c r="C58">
        <f t="shared" ref="C58:D58" si="41">O11</f>
        <v>2.5470617804207665</v>
      </c>
      <c r="D58">
        <f t="shared" si="41"/>
        <v>1.0497403602827717</v>
      </c>
    </row>
    <row r="59" spans="1:4" x14ac:dyDescent="0.2">
      <c r="B59" t="s">
        <v>10</v>
      </c>
      <c r="C59">
        <f t="shared" ref="C59:D59" si="42">O12</f>
        <v>1.0665760942525897</v>
      </c>
      <c r="D59">
        <f t="shared" si="42"/>
        <v>0.97469700305547646</v>
      </c>
    </row>
    <row r="60" spans="1:4" x14ac:dyDescent="0.2">
      <c r="B60" t="s">
        <v>11</v>
      </c>
      <c r="C60">
        <f t="shared" ref="C60:D60" si="43">O13</f>
        <v>1.1268365288584308</v>
      </c>
      <c r="D60">
        <f t="shared" si="43"/>
        <v>0.93911565281288267</v>
      </c>
    </row>
    <row r="61" spans="1:4" x14ac:dyDescent="0.2">
      <c r="B61" t="s">
        <v>12</v>
      </c>
      <c r="C61">
        <f t="shared" ref="C61:D61" si="44">O14</f>
        <v>471.62843543768253</v>
      </c>
      <c r="D61">
        <f t="shared" si="44"/>
        <v>1.2393446342940839</v>
      </c>
    </row>
    <row r="62" spans="1:4" x14ac:dyDescent="0.2">
      <c r="B62" t="s">
        <v>13</v>
      </c>
      <c r="C62">
        <f t="shared" ref="C62:D62" si="45">O15</f>
        <v>2.4597495527728084</v>
      </c>
      <c r="D62">
        <f t="shared" si="45"/>
        <v>1.2790697674418603</v>
      </c>
    </row>
    <row r="64" spans="1:4" x14ac:dyDescent="0.2">
      <c r="A64" t="s">
        <v>23</v>
      </c>
      <c r="B64">
        <v>15</v>
      </c>
      <c r="C64">
        <f>GEOMEAN(C19:C32)</f>
        <v>1.8414281558937036</v>
      </c>
      <c r="D64">
        <f>GEOMEAN(D19:D32)</f>
        <v>1.0039947850925952</v>
      </c>
    </row>
    <row r="65" spans="2:4" x14ac:dyDescent="0.2">
      <c r="B65">
        <v>30</v>
      </c>
      <c r="C65">
        <f>GEOMEAN(C34:C47)</f>
        <v>2.7908041321271488</v>
      </c>
      <c r="D65">
        <f>GEOMEAN(D34:D47)</f>
        <v>1.0941039419783005</v>
      </c>
    </row>
    <row r="66" spans="2:4" x14ac:dyDescent="0.2">
      <c r="B66">
        <v>50</v>
      </c>
      <c r="C66">
        <f>GEOMEAN(C49:C62)</f>
        <v>5.149882077684441</v>
      </c>
      <c r="D66">
        <f>GEOMEAN(D49:D62)</f>
        <v>1.1992869815522114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638D-A353-8142-A315-D39BC9C94516}">
  <dimension ref="A1:H15"/>
  <sheetViews>
    <sheetView workbookViewId="0">
      <selection activeCell="D25" sqref="D25"/>
    </sheetView>
  </sheetViews>
  <sheetFormatPr baseColWidth="10" defaultRowHeight="16" x14ac:dyDescent="0.2"/>
  <sheetData>
    <row r="1" spans="1:8" x14ac:dyDescent="0.2">
      <c r="A1" s="2"/>
      <c r="B1" s="2" t="s">
        <v>18</v>
      </c>
      <c r="C1" s="2" t="s">
        <v>19</v>
      </c>
      <c r="D1" s="1"/>
      <c r="E1" s="1"/>
      <c r="F1" s="1" t="s">
        <v>25</v>
      </c>
      <c r="G1" s="1" t="s">
        <v>26</v>
      </c>
      <c r="H1" s="1"/>
    </row>
    <row r="2" spans="1:8" x14ac:dyDescent="0.2">
      <c r="A2" s="2" t="s">
        <v>0</v>
      </c>
      <c r="B2" s="2">
        <v>226032</v>
      </c>
      <c r="C2" s="2">
        <v>0</v>
      </c>
      <c r="D2" s="1"/>
      <c r="E2" s="1" t="s">
        <v>0</v>
      </c>
      <c r="F2" s="1">
        <v>1</v>
      </c>
      <c r="G2" s="1">
        <v>0</v>
      </c>
      <c r="H2" s="1"/>
    </row>
    <row r="3" spans="1:8" x14ac:dyDescent="0.2">
      <c r="A3" s="2" t="s">
        <v>1</v>
      </c>
      <c r="B3" s="2">
        <v>1291402</v>
      </c>
      <c r="C3" s="2">
        <v>795012</v>
      </c>
      <c r="D3" s="1"/>
      <c r="E3" s="1" t="s">
        <v>1</v>
      </c>
      <c r="F3" s="1">
        <v>1</v>
      </c>
      <c r="G3" s="1">
        <v>0.61561930399999998</v>
      </c>
      <c r="H3" s="1"/>
    </row>
    <row r="4" spans="1:8" x14ac:dyDescent="0.2">
      <c r="A4" s="2" t="s">
        <v>2</v>
      </c>
      <c r="B4" s="2">
        <v>258943</v>
      </c>
      <c r="C4" s="2">
        <v>47996</v>
      </c>
      <c r="D4" s="1"/>
      <c r="E4" s="1" t="s">
        <v>2</v>
      </c>
      <c r="F4" s="1">
        <v>1</v>
      </c>
      <c r="G4" s="1">
        <v>0.18535353299999999</v>
      </c>
      <c r="H4" s="1"/>
    </row>
    <row r="5" spans="1:8" x14ac:dyDescent="0.2">
      <c r="A5" s="2" t="s">
        <v>3</v>
      </c>
      <c r="B5" s="2">
        <v>84117928</v>
      </c>
      <c r="C5" s="2">
        <v>0</v>
      </c>
      <c r="D5" s="1"/>
      <c r="E5" s="1" t="s">
        <v>3</v>
      </c>
      <c r="F5" s="1">
        <v>1</v>
      </c>
      <c r="G5" s="1">
        <v>0</v>
      </c>
      <c r="H5" s="1"/>
    </row>
    <row r="6" spans="1:8" x14ac:dyDescent="0.2">
      <c r="A6" s="2" t="s">
        <v>4</v>
      </c>
      <c r="B6" s="2">
        <v>225030</v>
      </c>
      <c r="C6" s="2">
        <v>30554</v>
      </c>
      <c r="D6" s="1"/>
      <c r="E6" s="1" t="s">
        <v>4</v>
      </c>
      <c r="F6" s="1">
        <v>1</v>
      </c>
      <c r="G6" s="1">
        <v>0.13577745199999999</v>
      </c>
      <c r="H6" s="1"/>
    </row>
    <row r="7" spans="1:8" x14ac:dyDescent="0.2">
      <c r="A7" s="2" t="s">
        <v>5</v>
      </c>
      <c r="B7" s="2">
        <v>320881</v>
      </c>
      <c r="C7" s="2">
        <v>0</v>
      </c>
      <c r="D7" s="1"/>
      <c r="E7" s="1" t="s">
        <v>5</v>
      </c>
      <c r="F7" s="1">
        <v>1</v>
      </c>
      <c r="G7" s="1">
        <v>0</v>
      </c>
      <c r="H7" s="1"/>
    </row>
    <row r="8" spans="1:8" x14ac:dyDescent="0.2">
      <c r="A8" s="2" t="s">
        <v>6</v>
      </c>
      <c r="B8" s="2">
        <v>3426782</v>
      </c>
      <c r="C8" s="2">
        <v>9</v>
      </c>
      <c r="D8" s="1"/>
      <c r="E8" s="1" t="s">
        <v>6</v>
      </c>
      <c r="F8" s="1">
        <v>1</v>
      </c>
      <c r="G8" s="1">
        <v>2.62637E-6</v>
      </c>
      <c r="H8" s="1"/>
    </row>
    <row r="9" spans="1:8" x14ac:dyDescent="0.2">
      <c r="A9" s="2" t="s">
        <v>7</v>
      </c>
      <c r="B9" s="2">
        <v>236904845</v>
      </c>
      <c r="C9" s="2">
        <v>0</v>
      </c>
      <c r="D9" s="1"/>
      <c r="E9" s="1" t="s">
        <v>7</v>
      </c>
      <c r="F9" s="1">
        <v>1</v>
      </c>
      <c r="G9" s="1">
        <v>0</v>
      </c>
      <c r="H9" s="1"/>
    </row>
    <row r="10" spans="1:8" x14ac:dyDescent="0.2">
      <c r="A10" s="2" t="s">
        <v>8</v>
      </c>
      <c r="B10" s="2">
        <v>97869</v>
      </c>
      <c r="C10" s="2">
        <v>60891</v>
      </c>
      <c r="D10" s="1"/>
      <c r="E10" s="1" t="s">
        <v>8</v>
      </c>
      <c r="F10" s="1">
        <v>1</v>
      </c>
      <c r="G10" s="1">
        <v>0.62216840900000003</v>
      </c>
      <c r="H10" s="1"/>
    </row>
    <row r="11" spans="1:8" x14ac:dyDescent="0.2">
      <c r="A11" s="2" t="s">
        <v>9</v>
      </c>
      <c r="B11" s="2">
        <v>7187211</v>
      </c>
      <c r="C11" s="2">
        <v>0</v>
      </c>
      <c r="D11" s="1"/>
      <c r="E11" s="1" t="s">
        <v>9</v>
      </c>
      <c r="F11" s="1">
        <v>1</v>
      </c>
      <c r="G11" s="1">
        <v>0</v>
      </c>
      <c r="H11" s="1"/>
    </row>
    <row r="12" spans="1:8" x14ac:dyDescent="0.2">
      <c r="A12" s="2" t="s">
        <v>10</v>
      </c>
      <c r="B12" s="2">
        <v>235502</v>
      </c>
      <c r="C12" s="2">
        <v>119166</v>
      </c>
      <c r="D12" s="1"/>
      <c r="E12" s="1" t="s">
        <v>10</v>
      </c>
      <c r="F12" s="1">
        <v>1</v>
      </c>
      <c r="G12" s="1">
        <v>0.50600844199999995</v>
      </c>
      <c r="H12" s="1"/>
    </row>
    <row r="13" spans="1:8" x14ac:dyDescent="0.2">
      <c r="A13" s="2" t="s">
        <v>11</v>
      </c>
      <c r="B13" s="2">
        <v>237735</v>
      </c>
      <c r="C13" s="2">
        <v>14040</v>
      </c>
      <c r="D13" s="1"/>
      <c r="E13" s="1" t="s">
        <v>11</v>
      </c>
      <c r="F13" s="1">
        <v>1</v>
      </c>
      <c r="G13" s="1">
        <v>5.9057353999999999E-2</v>
      </c>
      <c r="H13" s="1"/>
    </row>
    <row r="14" spans="1:8" x14ac:dyDescent="0.2">
      <c r="A14" s="2" t="s">
        <v>12</v>
      </c>
      <c r="B14" s="2">
        <v>83945769</v>
      </c>
      <c r="C14" s="2">
        <v>0</v>
      </c>
      <c r="D14" s="1"/>
      <c r="E14" s="1" t="s">
        <v>12</v>
      </c>
      <c r="F14" s="1">
        <v>1</v>
      </c>
      <c r="G14" s="1">
        <v>0</v>
      </c>
      <c r="H14" s="1"/>
    </row>
    <row r="15" spans="1:8" x14ac:dyDescent="0.2">
      <c r="A15" s="2" t="s">
        <v>13</v>
      </c>
      <c r="B15" s="2">
        <v>113479</v>
      </c>
      <c r="C15" s="2">
        <v>38047</v>
      </c>
      <c r="D15" s="1"/>
      <c r="E15" s="1" t="s">
        <v>13</v>
      </c>
      <c r="F15" s="1">
        <v>1</v>
      </c>
      <c r="G15" s="1">
        <v>0.33527789299999999</v>
      </c>
      <c r="H1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C317F-182D-6F49-99D5-DAC21FCFD754}">
  <dimension ref="A1:I15"/>
  <sheetViews>
    <sheetView tabSelected="1" workbookViewId="0">
      <selection activeCell="F21" sqref="F21"/>
    </sheetView>
  </sheetViews>
  <sheetFormatPr baseColWidth="10" defaultRowHeight="16" x14ac:dyDescent="0.2"/>
  <sheetData>
    <row r="1" spans="1:9" x14ac:dyDescent="0.2">
      <c r="A1" s="3" t="s">
        <v>27</v>
      </c>
      <c r="B1" s="3" t="s">
        <v>24</v>
      </c>
      <c r="C1" s="3" t="s">
        <v>28</v>
      </c>
      <c r="D1" s="3" t="s">
        <v>29</v>
      </c>
      <c r="G1" t="s">
        <v>26</v>
      </c>
      <c r="H1" t="s">
        <v>30</v>
      </c>
      <c r="I1" t="s">
        <v>31</v>
      </c>
    </row>
    <row r="2" spans="1:9" x14ac:dyDescent="0.2">
      <c r="A2" s="3" t="s">
        <v>0</v>
      </c>
      <c r="B2" s="3">
        <v>1.492621</v>
      </c>
      <c r="C2" s="3">
        <v>2.7119339999999998</v>
      </c>
      <c r="D2" s="3">
        <v>1.51</v>
      </c>
      <c r="F2" t="str">
        <f>A2</f>
        <v>2DC</v>
      </c>
      <c r="G2">
        <f>B2/B2</f>
        <v>1</v>
      </c>
      <c r="H2">
        <f>D2/B2</f>
        <v>1.0116432771614496</v>
      </c>
      <c r="I2">
        <f>C2/B2</f>
        <v>1.816893906758648</v>
      </c>
    </row>
    <row r="3" spans="1:9" x14ac:dyDescent="0.2">
      <c r="A3" s="3" t="s">
        <v>1</v>
      </c>
      <c r="B3" s="3">
        <v>9293584</v>
      </c>
      <c r="C3" s="3">
        <v>11308503</v>
      </c>
      <c r="D3" s="3">
        <v>13276056</v>
      </c>
      <c r="F3" t="str">
        <f t="shared" ref="F3:F15" si="0">A3</f>
        <v>AN</v>
      </c>
      <c r="G3">
        <f t="shared" ref="G3:G14" si="1">B3/B3</f>
        <v>1</v>
      </c>
      <c r="H3">
        <f t="shared" ref="H3:H14" si="2">D3/B3</f>
        <v>1.4285184273365368</v>
      </c>
      <c r="I3">
        <f t="shared" ref="I3:I14" si="3">C3/B3</f>
        <v>1.2168075308729118</v>
      </c>
    </row>
    <row r="4" spans="1:9" x14ac:dyDescent="0.2">
      <c r="A4" s="3" t="s">
        <v>2</v>
      </c>
      <c r="B4" s="3">
        <v>1.52</v>
      </c>
      <c r="C4" s="3">
        <v>1.903232</v>
      </c>
      <c r="D4" s="3">
        <v>2.0189379999999999</v>
      </c>
      <c r="F4" t="str">
        <f t="shared" si="0"/>
        <v>BFS</v>
      </c>
      <c r="G4">
        <f t="shared" si="1"/>
        <v>1</v>
      </c>
      <c r="H4">
        <f t="shared" si="2"/>
        <v>1.3282486842105263</v>
      </c>
      <c r="I4">
        <f t="shared" si="3"/>
        <v>1.2521263157894738</v>
      </c>
    </row>
    <row r="5" spans="1:9" x14ac:dyDescent="0.2">
      <c r="A5" s="3" t="s">
        <v>3</v>
      </c>
      <c r="B5" s="3">
        <v>1.3463670000000001</v>
      </c>
      <c r="C5" s="3">
        <v>1.893357</v>
      </c>
      <c r="D5" s="3">
        <v>1.5584469999999999</v>
      </c>
      <c r="F5" t="str">
        <f t="shared" si="0"/>
        <v>BCG</v>
      </c>
      <c r="G5">
        <f t="shared" si="1"/>
        <v>1</v>
      </c>
      <c r="H5">
        <f t="shared" si="2"/>
        <v>1.1575202006585128</v>
      </c>
      <c r="I5">
        <f t="shared" si="3"/>
        <v>1.406271098444926</v>
      </c>
    </row>
    <row r="6" spans="1:9" x14ac:dyDescent="0.2">
      <c r="A6" s="3" t="s">
        <v>4</v>
      </c>
      <c r="B6" s="3">
        <v>1083.486206</v>
      </c>
      <c r="C6" s="3">
        <v>2358.163818</v>
      </c>
      <c r="D6" s="3">
        <v>3652.9399410000001</v>
      </c>
      <c r="F6" t="str">
        <f t="shared" si="0"/>
        <v>BTR</v>
      </c>
      <c r="G6">
        <f t="shared" si="1"/>
        <v>1</v>
      </c>
      <c r="H6">
        <f t="shared" si="2"/>
        <v>3.3714688020679793</v>
      </c>
      <c r="I6">
        <f t="shared" si="3"/>
        <v>2.1764594740027543</v>
      </c>
    </row>
    <row r="7" spans="1:9" x14ac:dyDescent="0.2">
      <c r="A7" s="3" t="s">
        <v>5</v>
      </c>
      <c r="B7" s="3">
        <v>4.355073</v>
      </c>
      <c r="C7" s="3">
        <v>5.628895</v>
      </c>
      <c r="D7" s="3">
        <v>23.673493000000001</v>
      </c>
      <c r="F7" t="str">
        <f t="shared" si="0"/>
        <v>DTG</v>
      </c>
      <c r="G7">
        <f t="shared" si="1"/>
        <v>1</v>
      </c>
      <c r="H7">
        <f t="shared" si="2"/>
        <v>5.4358429812772373</v>
      </c>
      <c r="I7">
        <f t="shared" si="3"/>
        <v>1.292491538029328</v>
      </c>
    </row>
    <row r="8" spans="1:9" x14ac:dyDescent="0.2">
      <c r="A8" s="3" t="s">
        <v>6</v>
      </c>
      <c r="B8" s="3">
        <v>5.0509149999999998</v>
      </c>
      <c r="C8" s="3">
        <v>7.6578369999999998</v>
      </c>
      <c r="D8" s="3">
        <v>5.31</v>
      </c>
      <c r="F8" t="str">
        <f t="shared" si="0"/>
        <v>F2D</v>
      </c>
      <c r="G8">
        <f t="shared" si="1"/>
        <v>1</v>
      </c>
      <c r="H8">
        <f t="shared" si="2"/>
        <v>1.0512946664119274</v>
      </c>
      <c r="I8">
        <f t="shared" si="3"/>
        <v>1.5161286618365188</v>
      </c>
    </row>
    <row r="9" spans="1:9" x14ac:dyDescent="0.2">
      <c r="A9" s="3" t="s">
        <v>7</v>
      </c>
      <c r="B9" s="3">
        <v>270646</v>
      </c>
      <c r="C9" s="4">
        <v>1121370</v>
      </c>
      <c r="D9" s="3">
        <v>346371</v>
      </c>
      <c r="F9" t="str">
        <f t="shared" si="0"/>
        <v>FW</v>
      </c>
      <c r="G9">
        <f t="shared" si="1"/>
        <v>1</v>
      </c>
      <c r="H9">
        <f t="shared" si="2"/>
        <v>1.2797935310331576</v>
      </c>
      <c r="I9">
        <f t="shared" si="3"/>
        <v>4.1433089718673104</v>
      </c>
    </row>
    <row r="10" spans="1:9" x14ac:dyDescent="0.2">
      <c r="A10" s="3" t="s">
        <v>8</v>
      </c>
      <c r="B10" s="3">
        <v>54.850042000000002</v>
      </c>
      <c r="C10" s="3">
        <v>90.596262999999993</v>
      </c>
      <c r="D10" s="3">
        <v>117.691312</v>
      </c>
      <c r="F10" t="str">
        <f t="shared" si="0"/>
        <v>GMM</v>
      </c>
      <c r="G10">
        <f t="shared" si="1"/>
        <v>1</v>
      </c>
      <c r="H10">
        <f t="shared" si="2"/>
        <v>2.1456922858874017</v>
      </c>
      <c r="I10">
        <f t="shared" si="3"/>
        <v>1.6517081791842565</v>
      </c>
    </row>
    <row r="11" spans="1:9" x14ac:dyDescent="0.2">
      <c r="A11" s="3" t="s">
        <v>9</v>
      </c>
      <c r="B11" s="3">
        <v>258.505112</v>
      </c>
      <c r="C11" s="3">
        <v>584.77996599999994</v>
      </c>
      <c r="D11" s="3">
        <v>1025.9480659999999</v>
      </c>
      <c r="F11" t="str">
        <f t="shared" si="0"/>
        <v>GRM</v>
      </c>
      <c r="G11">
        <f t="shared" si="1"/>
        <v>1</v>
      </c>
      <c r="H11">
        <f t="shared" si="2"/>
        <v>3.9687728341712636</v>
      </c>
      <c r="I11">
        <f t="shared" si="3"/>
        <v>2.2621601618462384</v>
      </c>
    </row>
    <row r="12" spans="1:9" x14ac:dyDescent="0.2">
      <c r="A12" s="3" t="s">
        <v>10</v>
      </c>
      <c r="B12" s="3">
        <v>18.1511</v>
      </c>
      <c r="C12" s="3">
        <v>127.506</v>
      </c>
      <c r="D12" s="3">
        <v>18.768799999999999</v>
      </c>
      <c r="F12" t="str">
        <f t="shared" si="0"/>
        <v>HEL</v>
      </c>
      <c r="G12">
        <f t="shared" si="1"/>
        <v>1</v>
      </c>
      <c r="H12">
        <f t="shared" si="2"/>
        <v>1.034030995366672</v>
      </c>
      <c r="I12">
        <f t="shared" si="3"/>
        <v>7.024698227655624</v>
      </c>
    </row>
    <row r="13" spans="1:9" x14ac:dyDescent="0.2">
      <c r="A13" s="3" t="s">
        <v>11</v>
      </c>
      <c r="B13" s="3">
        <v>9010.1103519999997</v>
      </c>
      <c r="C13" s="3">
        <v>19414.986327999999</v>
      </c>
      <c r="D13" s="3">
        <v>13921.250977</v>
      </c>
      <c r="F13" t="str">
        <f t="shared" si="0"/>
        <v>MM</v>
      </c>
      <c r="G13">
        <f t="shared" si="1"/>
        <v>1</v>
      </c>
      <c r="H13">
        <f t="shared" si="2"/>
        <v>1.5450699750763719</v>
      </c>
      <c r="I13">
        <f t="shared" si="3"/>
        <v>2.1548000601003072</v>
      </c>
    </row>
    <row r="14" spans="1:9" x14ac:dyDescent="0.2">
      <c r="A14" s="3" t="s">
        <v>12</v>
      </c>
      <c r="B14" s="3">
        <v>1.321709</v>
      </c>
      <c r="C14" s="3">
        <v>1.517587</v>
      </c>
      <c r="D14" s="3">
        <v>1.5401499999999999</v>
      </c>
      <c r="F14" t="str">
        <f t="shared" si="0"/>
        <v>MVT</v>
      </c>
      <c r="G14">
        <f t="shared" si="1"/>
        <v>1</v>
      </c>
      <c r="H14">
        <f t="shared" si="2"/>
        <v>1.1652716293828671</v>
      </c>
      <c r="I14">
        <f t="shared" si="3"/>
        <v>1.1482005494401566</v>
      </c>
    </row>
    <row r="15" spans="1:9" x14ac:dyDescent="0.2">
      <c r="A15" s="3" t="s">
        <v>13</v>
      </c>
      <c r="B15" s="3">
        <v>1.43</v>
      </c>
      <c r="C15" s="3">
        <v>1.4319999999999999</v>
      </c>
      <c r="D15" s="3">
        <v>2.75</v>
      </c>
      <c r="F15" t="str">
        <f t="shared" si="0"/>
        <v>XSB</v>
      </c>
      <c r="G15">
        <f>B15/B15</f>
        <v>1</v>
      </c>
      <c r="H15">
        <f>D15/B15</f>
        <v>1.9230769230769231</v>
      </c>
      <c r="I15">
        <f>C15/B15</f>
        <v>1.0013986013986014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fig5</vt:lpstr>
      <vt:lpstr>fig6</vt:lpstr>
      <vt:lpstr>fig7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PRATHEEK B</dc:creator>
  <cp:lastModifiedBy>PRATHEEK B</cp:lastModifiedBy>
  <dcterms:created xsi:type="dcterms:W3CDTF">2024-08-14T12:17:17Z</dcterms:created>
  <dcterms:modified xsi:type="dcterms:W3CDTF">2024-08-14T12:24:56Z</dcterms:modified>
</cp:coreProperties>
</file>