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cee10f360b7c5a2/Desktop/"/>
    </mc:Choice>
  </mc:AlternateContent>
  <xr:revisionPtr revIDLastSave="2" documentId="8_{FAF77DDE-062C-4417-9960-B412AB81FB07}" xr6:coauthVersionLast="47" xr6:coauthVersionMax="47" xr10:uidLastSave="{DECD984C-2181-41E3-8DCD-0798A515B9A0}"/>
  <bookViews>
    <workbookView xWindow="-108" yWindow="-108" windowWidth="23256" windowHeight="12456" xr2:uid="{00000000-000D-0000-FFFF-FFFF00000000}"/>
  </bookViews>
  <sheets>
    <sheet name="IF AND OR nested" sheetId="1" r:id="rId1"/>
  </sheets>
  <definedNames>
    <definedName name="_xlnm._FilterDatabase" localSheetId="0" hidden="1">'IF AND OR nested'!$A$10:$O$48</definedName>
  </definedNames>
  <calcPr calcId="18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1" i="1"/>
  <c r="M4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<sst xmlns="http://schemas.openxmlformats.org/spreadsheetml/2006/main" count="244" uniqueCount="103">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</sst>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4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3" workbookViewId="0">
      <selection activeCell="R41" sqref="R41"/>
    </sheetView>
  </sheetViews>
  <sheetFormatPr defaultColWidth="14.44140625" defaultRowHeight="15" customHeight="1" x14ac:dyDescent="0.3"/>
  <cols>
    <col min="1" max="3" width="8.77734375" customWidth="1"/>
    <col min="4" max="4" width="12" customWidth="1"/>
    <col min="5" max="5" width="8.77734375" customWidth="1"/>
    <col min="6" max="6" width="10.77734375" customWidth="1"/>
    <col min="7" max="7" width="14.21875" customWidth="1"/>
    <col min="8" max="8" width="14.109375" customWidth="1"/>
    <col min="9" max="9" width="8.77734375" customWidth="1"/>
    <col min="10" max="10" width="16.5546875" bestFit="1" customWidth="1"/>
    <col min="11" max="11" width="18.77734375" customWidth="1"/>
    <col min="12" max="12" width="32.77734375" customWidth="1"/>
    <col min="13" max="13" width="11.44140625" bestFit="1" customWidth="1"/>
    <col min="14" max="26" width="8.7773437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12">
        <v>26860</v>
      </c>
      <c r="E11" s="8" t="s">
        <v>18</v>
      </c>
      <c r="F11" s="7" t="s">
        <v>19</v>
      </c>
      <c r="G11" s="7" t="s">
        <v>20</v>
      </c>
      <c r="H11" s="9">
        <v>85000</v>
      </c>
      <c r="I11" s="7" t="s">
        <v>21</v>
      </c>
      <c r="J11" s="10" t="str">
        <f>IF(E11="Female",IF(H11&lt;50000,"Eligible for Gift","Not Eligible for Gift"),"Not Eligible for Gift")</f>
        <v>Not Eligible for Gift</v>
      </c>
      <c r="K11" s="13" t="str">
        <f>IF(H11&lt;30000,IF(G11="CCD",9000,"Not Eligilbe for Bonus"),"Not Eligible for Bonus")</f>
        <v>Not Eligible for Bonus</v>
      </c>
      <c r="L11" s="14" t="str">
        <f>IF(D11&lt;DATE(1980,1,1),"Retired","-")</f>
        <v>Retired</v>
      </c>
      <c r="M11" s="10" t="str">
        <f>IF(OR(AND(G11="Sales",H11&lt;45000),AND(G11="Marketing",H11&lt;45000)),"25000","Not Eligible")</f>
        <v>Not Eligible</v>
      </c>
      <c r="N11" s="10" t="str">
        <f>IF(AND(G11&lt;&gt;"Director",G11&lt;&gt;"CEO"),"Amazon vocher 1500","Not Eligilbe")</f>
        <v>Amazon vocher 1500</v>
      </c>
      <c r="O11" s="10"/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12">
        <v>21123</v>
      </c>
      <c r="E12" s="8" t="s">
        <v>18</v>
      </c>
      <c r="F12" s="7" t="s">
        <v>19</v>
      </c>
      <c r="G12" s="7" t="s">
        <v>24</v>
      </c>
      <c r="H12" s="9">
        <v>22000</v>
      </c>
      <c r="I12" s="7" t="s">
        <v>21</v>
      </c>
      <c r="J12" s="10" t="str">
        <f t="shared" ref="J12:J48" si="0">IF(E12="Female",IF(H12&lt;50000,"Eligible for Gift","Not Eligible for Gift"),"Not Eligible for Gift")</f>
        <v>Not Eligible for Gift</v>
      </c>
      <c r="K12" s="13" t="str">
        <f t="shared" ref="K12:K48" si="1">IF(H12&lt;30000,IF(G12="CCD",9000,"Not Eligilbe for Bonus"),"Not Eligible for Bonus")</f>
        <v>Not Eligilbe for Bonus</v>
      </c>
      <c r="L12" s="14" t="str">
        <f t="shared" ref="L12:L48" si="2">IF(D12&lt;DATE(1980,1,1),"Retired","-")</f>
        <v>Retired</v>
      </c>
      <c r="M12" s="10" t="str">
        <f t="shared" ref="M12:M48" si="3">IF(OR(AND(G12="Sales",H12&lt;45000),AND(G12="Marketing",H12&lt;45000)),"25000","Not Eligible")</f>
        <v>25000</v>
      </c>
      <c r="N12" s="10" t="str">
        <f t="shared" ref="N12:N48" si="4">IF(AND(G12&lt;&gt;"Director",G12&lt;&gt;"CEO"),"Amazon vocher 1500","Not Eligilbe")</f>
        <v>Amazon vocher 1500</v>
      </c>
      <c r="O12" s="10"/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12">
        <v>28365</v>
      </c>
      <c r="E13" s="8" t="s">
        <v>27</v>
      </c>
      <c r="F13" s="7" t="s">
        <v>28</v>
      </c>
      <c r="G13" s="7" t="s">
        <v>29</v>
      </c>
      <c r="H13" s="9">
        <v>35000</v>
      </c>
      <c r="I13" s="7" t="s">
        <v>21</v>
      </c>
      <c r="J13" s="10" t="str">
        <f t="shared" si="0"/>
        <v>Eligible for Gift</v>
      </c>
      <c r="K13" s="13" t="str">
        <f t="shared" si="1"/>
        <v>Not Eligible for Bonus</v>
      </c>
      <c r="L13" s="14" t="str">
        <f t="shared" si="2"/>
        <v>Retired</v>
      </c>
      <c r="M13" s="10" t="str">
        <f t="shared" si="3"/>
        <v>Not Eligible</v>
      </c>
      <c r="N13" s="10" t="str">
        <f t="shared" si="4"/>
        <v>Amazon vocher 1500</v>
      </c>
      <c r="O13" s="10"/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12">
        <v>23346</v>
      </c>
      <c r="E14" s="8" t="s">
        <v>27</v>
      </c>
      <c r="F14" s="7" t="s">
        <v>19</v>
      </c>
      <c r="G14" s="7" t="s">
        <v>29</v>
      </c>
      <c r="H14" s="9">
        <v>67000</v>
      </c>
      <c r="I14" s="7" t="s">
        <v>32</v>
      </c>
      <c r="J14" s="10" t="str">
        <f t="shared" si="0"/>
        <v>Not Eligible for Gift</v>
      </c>
      <c r="K14" s="13" t="str">
        <f t="shared" si="1"/>
        <v>Not Eligible for Bonus</v>
      </c>
      <c r="L14" s="14" t="str">
        <f t="shared" si="2"/>
        <v>Retired</v>
      </c>
      <c r="M14" s="10" t="str">
        <f t="shared" si="3"/>
        <v>Not Eligible</v>
      </c>
      <c r="N14" s="10" t="str">
        <f t="shared" si="4"/>
        <v>Amazon vocher 1500</v>
      </c>
      <c r="O14" s="10"/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12">
        <v>28276</v>
      </c>
      <c r="E15" s="8" t="s">
        <v>27</v>
      </c>
      <c r="F15" s="7" t="s">
        <v>19</v>
      </c>
      <c r="G15" s="7" t="s">
        <v>29</v>
      </c>
      <c r="H15" s="9">
        <v>81000</v>
      </c>
      <c r="I15" s="7" t="s">
        <v>21</v>
      </c>
      <c r="J15" s="10" t="str">
        <f t="shared" si="0"/>
        <v>Not Eligible for Gift</v>
      </c>
      <c r="K15" s="13" t="str">
        <f t="shared" si="1"/>
        <v>Not Eligible for Bonus</v>
      </c>
      <c r="L15" s="14" t="str">
        <f t="shared" si="2"/>
        <v>Retired</v>
      </c>
      <c r="M15" s="10" t="str">
        <f t="shared" si="3"/>
        <v>Not Eligible</v>
      </c>
      <c r="N15" s="10" t="str">
        <f t="shared" si="4"/>
        <v>Amazon vocher 1500</v>
      </c>
      <c r="O15" s="10"/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12">
        <v>26172</v>
      </c>
      <c r="E16" s="8" t="s">
        <v>18</v>
      </c>
      <c r="F16" s="7" t="s">
        <v>19</v>
      </c>
      <c r="G16" s="7" t="s">
        <v>36</v>
      </c>
      <c r="H16" s="9">
        <v>91000</v>
      </c>
      <c r="I16" s="7" t="s">
        <v>21</v>
      </c>
      <c r="J16" s="10" t="str">
        <f t="shared" si="0"/>
        <v>Not Eligible for Gift</v>
      </c>
      <c r="K16" s="13" t="str">
        <f t="shared" si="1"/>
        <v>Not Eligible for Bonus</v>
      </c>
      <c r="L16" s="14" t="str">
        <f t="shared" si="2"/>
        <v>Retired</v>
      </c>
      <c r="M16" s="10" t="str">
        <f t="shared" si="3"/>
        <v>Not Eligible</v>
      </c>
      <c r="N16" s="10" t="str">
        <f t="shared" si="4"/>
        <v>Not Eligilbe</v>
      </c>
      <c r="O16" s="10"/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12">
        <v>26246</v>
      </c>
      <c r="E17" s="8" t="s">
        <v>18</v>
      </c>
      <c r="F17" s="7" t="s">
        <v>19</v>
      </c>
      <c r="G17" s="7" t="s">
        <v>39</v>
      </c>
      <c r="H17" s="9">
        <v>50000</v>
      </c>
      <c r="I17" s="7" t="s">
        <v>40</v>
      </c>
      <c r="J17" s="10" t="str">
        <f t="shared" si="0"/>
        <v>Not Eligible for Gift</v>
      </c>
      <c r="K17" s="13" t="str">
        <f t="shared" si="1"/>
        <v>Not Eligible for Bonus</v>
      </c>
      <c r="L17" s="14" t="str">
        <f t="shared" si="2"/>
        <v>Retired</v>
      </c>
      <c r="M17" s="10" t="str">
        <f t="shared" si="3"/>
        <v>Not Eligible</v>
      </c>
      <c r="N17" s="10" t="str">
        <f t="shared" si="4"/>
        <v>Amazon vocher 1500</v>
      </c>
      <c r="O17" s="10"/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12">
        <v>29966</v>
      </c>
      <c r="E18" s="8" t="s">
        <v>18</v>
      </c>
      <c r="F18" s="7" t="s">
        <v>28</v>
      </c>
      <c r="G18" s="7" t="s">
        <v>43</v>
      </c>
      <c r="H18" s="9">
        <v>26000</v>
      </c>
      <c r="I18" s="7" t="s">
        <v>40</v>
      </c>
      <c r="J18" s="10" t="str">
        <f t="shared" si="0"/>
        <v>Not Eligible for Gift</v>
      </c>
      <c r="K18" s="13">
        <f t="shared" si="1"/>
        <v>9000</v>
      </c>
      <c r="L18" s="14" t="str">
        <f t="shared" si="2"/>
        <v>-</v>
      </c>
      <c r="M18" s="10" t="str">
        <f t="shared" si="3"/>
        <v>Not Eligible</v>
      </c>
      <c r="N18" s="10" t="str">
        <f t="shared" si="4"/>
        <v>Amazon vocher 1500</v>
      </c>
      <c r="O18" s="10"/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12">
        <v>29037</v>
      </c>
      <c r="E19" s="8" t="s">
        <v>27</v>
      </c>
      <c r="F19" s="7" t="s">
        <v>19</v>
      </c>
      <c r="G19" s="7" t="s">
        <v>46</v>
      </c>
      <c r="H19" s="9">
        <v>52000</v>
      </c>
      <c r="I19" s="7" t="s">
        <v>47</v>
      </c>
      <c r="J19" s="10" t="str">
        <f t="shared" si="0"/>
        <v>Not Eligible for Gift</v>
      </c>
      <c r="K19" s="13" t="str">
        <f t="shared" si="1"/>
        <v>Not Eligible for Bonus</v>
      </c>
      <c r="L19" s="14" t="str">
        <f t="shared" si="2"/>
        <v>Retired</v>
      </c>
      <c r="M19" s="10" t="str">
        <f t="shared" si="3"/>
        <v>Not Eligible</v>
      </c>
      <c r="N19" s="10" t="str">
        <f t="shared" si="4"/>
        <v>Amazon vocher 1500</v>
      </c>
      <c r="O19" s="10"/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12">
        <v>31199</v>
      </c>
      <c r="E20" s="8" t="s">
        <v>27</v>
      </c>
      <c r="F20" s="7" t="s">
        <v>19</v>
      </c>
      <c r="G20" s="7" t="s">
        <v>50</v>
      </c>
      <c r="H20" s="9">
        <v>48000</v>
      </c>
      <c r="I20" s="7" t="s">
        <v>21</v>
      </c>
      <c r="J20" s="10" t="str">
        <f t="shared" si="0"/>
        <v>Eligible for Gift</v>
      </c>
      <c r="K20" s="13" t="str">
        <f t="shared" si="1"/>
        <v>Not Eligible for Bonus</v>
      </c>
      <c r="L20" s="14" t="str">
        <f t="shared" si="2"/>
        <v>-</v>
      </c>
      <c r="M20" s="10" t="str">
        <f t="shared" si="3"/>
        <v>Not Eligible</v>
      </c>
      <c r="N20" s="10" t="str">
        <f t="shared" si="4"/>
        <v>Amazon vocher 1500</v>
      </c>
      <c r="O20" s="10"/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12">
        <v>23136</v>
      </c>
      <c r="E21" s="8" t="s">
        <v>27</v>
      </c>
      <c r="F21" s="7" t="s">
        <v>19</v>
      </c>
      <c r="G21" s="7" t="s">
        <v>39</v>
      </c>
      <c r="H21" s="9">
        <v>20000</v>
      </c>
      <c r="I21" s="7" t="s">
        <v>32</v>
      </c>
      <c r="J21" s="10" t="str">
        <f t="shared" si="0"/>
        <v>Eligible for Gift</v>
      </c>
      <c r="K21" s="13" t="str">
        <f t="shared" si="1"/>
        <v>Not Eligilbe for Bonus</v>
      </c>
      <c r="L21" s="14" t="str">
        <f t="shared" si="2"/>
        <v>Retired</v>
      </c>
      <c r="M21" s="10" t="str">
        <f t="shared" si="3"/>
        <v>Not Eligible</v>
      </c>
      <c r="N21" s="10" t="str">
        <f t="shared" si="4"/>
        <v>Amazon vocher 1500</v>
      </c>
      <c r="O21" s="10"/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12">
        <v>32027</v>
      </c>
      <c r="E22" s="8" t="s">
        <v>18</v>
      </c>
      <c r="F22" s="7" t="s">
        <v>19</v>
      </c>
      <c r="G22" s="7" t="s">
        <v>43</v>
      </c>
      <c r="H22" s="9">
        <v>47000</v>
      </c>
      <c r="I22" s="7" t="s">
        <v>47</v>
      </c>
      <c r="J22" s="10" t="str">
        <f t="shared" si="0"/>
        <v>Not Eligible for Gift</v>
      </c>
      <c r="K22" s="13" t="str">
        <f t="shared" si="1"/>
        <v>Not Eligible for Bonus</v>
      </c>
      <c r="L22" s="14" t="str">
        <f t="shared" si="2"/>
        <v>-</v>
      </c>
      <c r="M22" s="10" t="str">
        <f t="shared" si="3"/>
        <v>Not Eligible</v>
      </c>
      <c r="N22" s="10" t="str">
        <f t="shared" si="4"/>
        <v>Amazon vocher 1500</v>
      </c>
      <c r="O22" s="10"/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12">
        <v>29368</v>
      </c>
      <c r="E23" s="8" t="s">
        <v>18</v>
      </c>
      <c r="F23" s="7" t="s">
        <v>28</v>
      </c>
      <c r="G23" s="7" t="s">
        <v>39</v>
      </c>
      <c r="H23" s="9">
        <v>75000</v>
      </c>
      <c r="I23" s="7" t="s">
        <v>47</v>
      </c>
      <c r="J23" s="10" t="str">
        <f t="shared" si="0"/>
        <v>Not Eligible for Gift</v>
      </c>
      <c r="K23" s="13" t="str">
        <f t="shared" si="1"/>
        <v>Not Eligible for Bonus</v>
      </c>
      <c r="L23" s="14" t="str">
        <f t="shared" si="2"/>
        <v>-</v>
      </c>
      <c r="M23" s="10" t="str">
        <f t="shared" si="3"/>
        <v>Not Eligible</v>
      </c>
      <c r="N23" s="10" t="str">
        <f t="shared" si="4"/>
        <v>Amazon vocher 1500</v>
      </c>
      <c r="O23" s="10"/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12">
        <v>34846</v>
      </c>
      <c r="E24" s="8" t="s">
        <v>18</v>
      </c>
      <c r="F24" s="7" t="s">
        <v>19</v>
      </c>
      <c r="G24" s="7" t="s">
        <v>43</v>
      </c>
      <c r="H24" s="9">
        <v>34000</v>
      </c>
      <c r="I24" s="7" t="s">
        <v>47</v>
      </c>
      <c r="J24" s="10" t="str">
        <f t="shared" si="0"/>
        <v>Not Eligible for Gift</v>
      </c>
      <c r="K24" s="13" t="str">
        <f t="shared" si="1"/>
        <v>Not Eligible for Bonus</v>
      </c>
      <c r="L24" s="14" t="str">
        <f t="shared" si="2"/>
        <v>-</v>
      </c>
      <c r="M24" s="10" t="str">
        <f t="shared" si="3"/>
        <v>Not Eligible</v>
      </c>
      <c r="N24" s="10" t="str">
        <f t="shared" si="4"/>
        <v>Amazon vocher 1500</v>
      </c>
      <c r="O24" s="10"/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12">
        <v>31279</v>
      </c>
      <c r="E25" s="8" t="s">
        <v>27</v>
      </c>
      <c r="F25" s="7" t="s">
        <v>19</v>
      </c>
      <c r="G25" s="7" t="s">
        <v>61</v>
      </c>
      <c r="H25" s="9">
        <v>90000</v>
      </c>
      <c r="I25" s="7" t="s">
        <v>32</v>
      </c>
      <c r="J25" s="10" t="str">
        <f t="shared" si="0"/>
        <v>Not Eligible for Gift</v>
      </c>
      <c r="K25" s="13" t="str">
        <f t="shared" si="1"/>
        <v>Not Eligible for Bonus</v>
      </c>
      <c r="L25" s="14" t="str">
        <f t="shared" si="2"/>
        <v>-</v>
      </c>
      <c r="M25" s="10" t="str">
        <f t="shared" si="3"/>
        <v>Not Eligible</v>
      </c>
      <c r="N25" s="10" t="str">
        <f t="shared" si="4"/>
        <v>Not Eligilbe</v>
      </c>
      <c r="O25" s="10"/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12">
        <v>29028</v>
      </c>
      <c r="E26" s="8" t="s">
        <v>27</v>
      </c>
      <c r="F26" s="7" t="s">
        <v>28</v>
      </c>
      <c r="G26" s="7" t="s">
        <v>20</v>
      </c>
      <c r="H26" s="9">
        <v>49000</v>
      </c>
      <c r="I26" s="7" t="s">
        <v>32</v>
      </c>
      <c r="J26" s="10" t="str">
        <f t="shared" si="0"/>
        <v>Eligible for Gift</v>
      </c>
      <c r="K26" s="13" t="str">
        <f t="shared" si="1"/>
        <v>Not Eligible for Bonus</v>
      </c>
      <c r="L26" s="14" t="str">
        <f t="shared" si="2"/>
        <v>Retired</v>
      </c>
      <c r="M26" s="10" t="str">
        <f t="shared" si="3"/>
        <v>Not Eligible</v>
      </c>
      <c r="N26" s="10" t="str">
        <f t="shared" si="4"/>
        <v>Amazon vocher 1500</v>
      </c>
      <c r="O26" s="10"/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12">
        <v>37890</v>
      </c>
      <c r="E27" s="8" t="s">
        <v>27</v>
      </c>
      <c r="F27" s="7" t="s">
        <v>19</v>
      </c>
      <c r="G27" s="7" t="s">
        <v>24</v>
      </c>
      <c r="H27" s="9">
        <v>27000</v>
      </c>
      <c r="I27" s="7" t="s">
        <v>32</v>
      </c>
      <c r="J27" s="10" t="str">
        <f t="shared" si="0"/>
        <v>Eligible for Gift</v>
      </c>
      <c r="K27" s="13" t="str">
        <f t="shared" si="1"/>
        <v>Not Eligilbe for Bonus</v>
      </c>
      <c r="L27" s="14" t="str">
        <f t="shared" si="2"/>
        <v>-</v>
      </c>
      <c r="M27" s="10" t="str">
        <f t="shared" si="3"/>
        <v>25000</v>
      </c>
      <c r="N27" s="10" t="str">
        <f t="shared" si="4"/>
        <v>Amazon vocher 1500</v>
      </c>
      <c r="O27" s="10"/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12">
        <v>30337</v>
      </c>
      <c r="E28" s="8" t="s">
        <v>18</v>
      </c>
      <c r="F28" s="7" t="s">
        <v>28</v>
      </c>
      <c r="G28" s="7" t="s">
        <v>29</v>
      </c>
      <c r="H28" s="9">
        <v>92000</v>
      </c>
      <c r="I28" s="7" t="s">
        <v>32</v>
      </c>
      <c r="J28" s="10" t="str">
        <f t="shared" si="0"/>
        <v>Not Eligible for Gift</v>
      </c>
      <c r="K28" s="13" t="str">
        <f t="shared" si="1"/>
        <v>Not Eligible for Bonus</v>
      </c>
      <c r="L28" s="14" t="str">
        <f t="shared" si="2"/>
        <v>-</v>
      </c>
      <c r="M28" s="10" t="str">
        <f t="shared" si="3"/>
        <v>Not Eligible</v>
      </c>
      <c r="N28" s="10" t="str">
        <f t="shared" si="4"/>
        <v>Amazon vocher 1500</v>
      </c>
      <c r="O28" s="10"/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12">
        <v>29221</v>
      </c>
      <c r="E29" s="8" t="s">
        <v>18</v>
      </c>
      <c r="F29" s="7" t="s">
        <v>19</v>
      </c>
      <c r="G29" s="7" t="s">
        <v>68</v>
      </c>
      <c r="H29" s="9">
        <v>43000</v>
      </c>
      <c r="I29" s="7" t="s">
        <v>40</v>
      </c>
      <c r="J29" s="10" t="str">
        <f t="shared" si="0"/>
        <v>Not Eligible for Gift</v>
      </c>
      <c r="K29" s="13" t="str">
        <f t="shared" si="1"/>
        <v>Not Eligible for Bonus</v>
      </c>
      <c r="L29" s="14" t="str">
        <f t="shared" si="2"/>
        <v>-</v>
      </c>
      <c r="M29" s="10" t="str">
        <f t="shared" si="3"/>
        <v>Not Eligible</v>
      </c>
      <c r="N29" s="10" t="str">
        <f t="shared" si="4"/>
        <v>Amazon vocher 1500</v>
      </c>
      <c r="O29" s="10"/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12">
        <v>37124</v>
      </c>
      <c r="E30" s="8" t="s">
        <v>18</v>
      </c>
      <c r="F30" s="7" t="s">
        <v>19</v>
      </c>
      <c r="G30" s="7" t="s">
        <v>39</v>
      </c>
      <c r="H30" s="9">
        <v>67000</v>
      </c>
      <c r="I30" s="7" t="s">
        <v>32</v>
      </c>
      <c r="J30" s="10" t="str">
        <f t="shared" si="0"/>
        <v>Not Eligible for Gift</v>
      </c>
      <c r="K30" s="13" t="str">
        <f t="shared" si="1"/>
        <v>Not Eligible for Bonus</v>
      </c>
      <c r="L30" s="14" t="str">
        <f t="shared" si="2"/>
        <v>-</v>
      </c>
      <c r="M30" s="10" t="str">
        <f t="shared" si="3"/>
        <v>Not Eligible</v>
      </c>
      <c r="N30" s="10" t="str">
        <f t="shared" si="4"/>
        <v>Amazon vocher 1500</v>
      </c>
      <c r="O30" s="10"/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12">
        <v>37400</v>
      </c>
      <c r="E31" s="8" t="s">
        <v>18</v>
      </c>
      <c r="F31" s="7" t="s">
        <v>19</v>
      </c>
      <c r="G31" s="7" t="s">
        <v>43</v>
      </c>
      <c r="H31" s="9">
        <v>50000</v>
      </c>
      <c r="I31" s="7" t="s">
        <v>32</v>
      </c>
      <c r="J31" s="10" t="str">
        <f t="shared" si="0"/>
        <v>Not Eligible for Gift</v>
      </c>
      <c r="K31" s="13" t="str">
        <f t="shared" si="1"/>
        <v>Not Eligible for Bonus</v>
      </c>
      <c r="L31" s="14" t="str">
        <f t="shared" si="2"/>
        <v>-</v>
      </c>
      <c r="M31" s="10" t="str">
        <f t="shared" si="3"/>
        <v>Not Eligible</v>
      </c>
      <c r="N31" s="10" t="str">
        <f t="shared" si="4"/>
        <v>Amazon vocher 1500</v>
      </c>
      <c r="O31" s="10"/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12">
        <v>32946</v>
      </c>
      <c r="E32" s="8" t="s">
        <v>27</v>
      </c>
      <c r="F32" s="7" t="s">
        <v>19</v>
      </c>
      <c r="G32" s="7" t="s">
        <v>46</v>
      </c>
      <c r="H32" s="9">
        <v>53000</v>
      </c>
      <c r="I32" s="7" t="s">
        <v>47</v>
      </c>
      <c r="J32" s="10" t="str">
        <f t="shared" si="0"/>
        <v>Not Eligible for Gift</v>
      </c>
      <c r="K32" s="13" t="str">
        <f t="shared" si="1"/>
        <v>Not Eligible for Bonus</v>
      </c>
      <c r="L32" s="14" t="str">
        <f t="shared" si="2"/>
        <v>-</v>
      </c>
      <c r="M32" s="10" t="str">
        <f t="shared" si="3"/>
        <v>Not Eligible</v>
      </c>
      <c r="N32" s="10" t="str">
        <f t="shared" si="4"/>
        <v>Amazon vocher 1500</v>
      </c>
      <c r="O32" s="10"/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12">
        <v>30819</v>
      </c>
      <c r="E33" s="8" t="s">
        <v>27</v>
      </c>
      <c r="F33" s="7" t="s">
        <v>28</v>
      </c>
      <c r="G33" s="7" t="s">
        <v>50</v>
      </c>
      <c r="H33" s="9">
        <v>62000</v>
      </c>
      <c r="I33" s="7" t="s">
        <v>47</v>
      </c>
      <c r="J33" s="10" t="str">
        <f t="shared" si="0"/>
        <v>Not Eligible for Gift</v>
      </c>
      <c r="K33" s="13" t="str">
        <f t="shared" si="1"/>
        <v>Not Eligible for Bonus</v>
      </c>
      <c r="L33" s="14" t="str">
        <f t="shared" si="2"/>
        <v>-</v>
      </c>
      <c r="M33" s="10" t="str">
        <f t="shared" si="3"/>
        <v>Not Eligible</v>
      </c>
      <c r="N33" s="10" t="str">
        <f t="shared" si="4"/>
        <v>Amazon vocher 1500</v>
      </c>
      <c r="O33" s="10"/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12">
        <v>37629</v>
      </c>
      <c r="E34" s="8" t="s">
        <v>27</v>
      </c>
      <c r="F34" s="7" t="s">
        <v>19</v>
      </c>
      <c r="G34" s="7" t="s">
        <v>79</v>
      </c>
      <c r="H34" s="9">
        <v>81000</v>
      </c>
      <c r="I34" s="7" t="s">
        <v>32</v>
      </c>
      <c r="J34" s="10" t="str">
        <f t="shared" si="0"/>
        <v>Not Eligible for Gift</v>
      </c>
      <c r="K34" s="13" t="str">
        <f t="shared" si="1"/>
        <v>Not Eligible for Bonus</v>
      </c>
      <c r="L34" s="14" t="str">
        <f t="shared" si="2"/>
        <v>-</v>
      </c>
      <c r="M34" s="10" t="str">
        <f t="shared" si="3"/>
        <v>Not Eligible</v>
      </c>
      <c r="N34" s="10" t="str">
        <f t="shared" si="4"/>
        <v>Amazon vocher 1500</v>
      </c>
      <c r="O34" s="10"/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12">
        <v>38092</v>
      </c>
      <c r="E35" s="8" t="s">
        <v>18</v>
      </c>
      <c r="F35" s="7" t="s">
        <v>19</v>
      </c>
      <c r="G35" s="7" t="s">
        <v>20</v>
      </c>
      <c r="H35" s="9">
        <v>19000</v>
      </c>
      <c r="I35" s="7" t="s">
        <v>40</v>
      </c>
      <c r="J35" s="10" t="str">
        <f t="shared" si="0"/>
        <v>Not Eligible for Gift</v>
      </c>
      <c r="K35" s="13" t="str">
        <f t="shared" si="1"/>
        <v>Not Eligilbe for Bonus</v>
      </c>
      <c r="L35" s="14" t="str">
        <f t="shared" si="2"/>
        <v>-</v>
      </c>
      <c r="M35" s="10" t="str">
        <f t="shared" si="3"/>
        <v>Not Eligible</v>
      </c>
      <c r="N35" s="10" t="str">
        <f t="shared" si="4"/>
        <v>Amazon vocher 1500</v>
      </c>
      <c r="O35" s="10"/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12">
        <v>26739</v>
      </c>
      <c r="E36" s="8" t="s">
        <v>18</v>
      </c>
      <c r="F36" s="7" t="s">
        <v>19</v>
      </c>
      <c r="G36" s="7" t="s">
        <v>24</v>
      </c>
      <c r="H36" s="9">
        <v>58000</v>
      </c>
      <c r="I36" s="7" t="s">
        <v>32</v>
      </c>
      <c r="J36" s="10" t="str">
        <f t="shared" si="0"/>
        <v>Not Eligible for Gift</v>
      </c>
      <c r="K36" s="13" t="str">
        <f t="shared" si="1"/>
        <v>Not Eligible for Bonus</v>
      </c>
      <c r="L36" s="14" t="str">
        <f t="shared" si="2"/>
        <v>Retired</v>
      </c>
      <c r="M36" s="10" t="str">
        <f t="shared" si="3"/>
        <v>Not Eligible</v>
      </c>
      <c r="N36" s="10" t="str">
        <f t="shared" si="4"/>
        <v>Amazon vocher 1500</v>
      </c>
      <c r="O36" s="10"/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12">
        <v>37027</v>
      </c>
      <c r="E37" s="8" t="s">
        <v>18</v>
      </c>
      <c r="F37" s="7" t="s">
        <v>19</v>
      </c>
      <c r="G37" s="7" t="s">
        <v>29</v>
      </c>
      <c r="H37" s="9">
        <v>82000</v>
      </c>
      <c r="I37" s="7" t="s">
        <v>32</v>
      </c>
      <c r="J37" s="10" t="str">
        <f t="shared" si="0"/>
        <v>Not Eligible for Gift</v>
      </c>
      <c r="K37" s="13" t="str">
        <f t="shared" si="1"/>
        <v>Not Eligible for Bonus</v>
      </c>
      <c r="L37" s="14" t="str">
        <f t="shared" si="2"/>
        <v>-</v>
      </c>
      <c r="M37" s="10" t="str">
        <f t="shared" si="3"/>
        <v>Not Eligible</v>
      </c>
      <c r="N37" s="10" t="str">
        <f t="shared" si="4"/>
        <v>Amazon vocher 1500</v>
      </c>
      <c r="O37" s="10"/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12">
        <v>24700</v>
      </c>
      <c r="E38" s="8" t="s">
        <v>18</v>
      </c>
      <c r="F38" s="7" t="s">
        <v>19</v>
      </c>
      <c r="G38" s="7" t="s">
        <v>68</v>
      </c>
      <c r="H38" s="9">
        <v>37000</v>
      </c>
      <c r="I38" s="7" t="s">
        <v>21</v>
      </c>
      <c r="J38" s="10" t="str">
        <f t="shared" si="0"/>
        <v>Not Eligible for Gift</v>
      </c>
      <c r="K38" s="13" t="str">
        <f t="shared" si="1"/>
        <v>Not Eligible for Bonus</v>
      </c>
      <c r="L38" s="14" t="str">
        <f t="shared" si="2"/>
        <v>Retired</v>
      </c>
      <c r="M38" s="10" t="str">
        <f t="shared" si="3"/>
        <v>Not Eligible</v>
      </c>
      <c r="N38" s="10" t="str">
        <f t="shared" si="4"/>
        <v>Amazon vocher 1500</v>
      </c>
      <c r="O38" s="10"/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12">
        <v>26906</v>
      </c>
      <c r="E39" s="8" t="s">
        <v>18</v>
      </c>
      <c r="F39" s="7" t="s">
        <v>28</v>
      </c>
      <c r="G39" s="7" t="s">
        <v>39</v>
      </c>
      <c r="H39" s="9">
        <v>87000</v>
      </c>
      <c r="I39" s="7" t="s">
        <v>47</v>
      </c>
      <c r="J39" s="10" t="str">
        <f t="shared" si="0"/>
        <v>Not Eligible for Gift</v>
      </c>
      <c r="K39" s="13" t="str">
        <f t="shared" si="1"/>
        <v>Not Eligible for Bonus</v>
      </c>
      <c r="L39" s="14" t="str">
        <f t="shared" si="2"/>
        <v>Retired</v>
      </c>
      <c r="M39" s="10" t="str">
        <f t="shared" si="3"/>
        <v>Not Eligible</v>
      </c>
      <c r="N39" s="10" t="str">
        <f t="shared" si="4"/>
        <v>Amazon vocher 1500</v>
      </c>
      <c r="O39" s="10"/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12">
        <v>33449</v>
      </c>
      <c r="E40" s="8" t="s">
        <v>27</v>
      </c>
      <c r="F40" s="7" t="s">
        <v>19</v>
      </c>
      <c r="G40" s="7" t="s">
        <v>43</v>
      </c>
      <c r="H40" s="9">
        <v>85000</v>
      </c>
      <c r="I40" s="7" t="s">
        <v>47</v>
      </c>
      <c r="J40" s="10" t="str">
        <f t="shared" si="0"/>
        <v>Not Eligible for Gift</v>
      </c>
      <c r="K40" s="13" t="str">
        <f t="shared" si="1"/>
        <v>Not Eligible for Bonus</v>
      </c>
      <c r="L40" s="14" t="str">
        <f t="shared" si="2"/>
        <v>-</v>
      </c>
      <c r="M40" s="10" t="str">
        <f t="shared" si="3"/>
        <v>Not Eligible</v>
      </c>
      <c r="N40" s="10" t="str">
        <f t="shared" si="4"/>
        <v>Amazon vocher 1500</v>
      </c>
      <c r="O40" s="10"/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12">
        <v>35495</v>
      </c>
      <c r="E41" s="8" t="s">
        <v>27</v>
      </c>
      <c r="F41" s="7" t="s">
        <v>19</v>
      </c>
      <c r="G41" s="7" t="s">
        <v>46</v>
      </c>
      <c r="H41" s="9">
        <v>57000</v>
      </c>
      <c r="I41" s="7" t="s">
        <v>32</v>
      </c>
      <c r="J41" s="10" t="str">
        <f t="shared" si="0"/>
        <v>Not Eligible for Gift</v>
      </c>
      <c r="K41" s="13" t="str">
        <f t="shared" si="1"/>
        <v>Not Eligible for Bonus</v>
      </c>
      <c r="L41" s="14" t="str">
        <f t="shared" si="2"/>
        <v>-</v>
      </c>
      <c r="M41" s="10" t="str">
        <f t="shared" si="3"/>
        <v>Not Eligible</v>
      </c>
      <c r="N41" s="10" t="str">
        <f t="shared" si="4"/>
        <v>Amazon vocher 1500</v>
      </c>
      <c r="O41" s="10"/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12">
        <v>37773</v>
      </c>
      <c r="E42" s="8" t="s">
        <v>27</v>
      </c>
      <c r="F42" s="7" t="s">
        <v>19</v>
      </c>
      <c r="G42" s="7" t="s">
        <v>36</v>
      </c>
      <c r="H42" s="9">
        <v>87000</v>
      </c>
      <c r="I42" s="7" t="s">
        <v>32</v>
      </c>
      <c r="J42" s="10" t="str">
        <f t="shared" si="0"/>
        <v>Not Eligible for Gift</v>
      </c>
      <c r="K42" s="13" t="str">
        <f t="shared" si="1"/>
        <v>Not Eligible for Bonus</v>
      </c>
      <c r="L42" s="14" t="str">
        <f t="shared" si="2"/>
        <v>-</v>
      </c>
      <c r="M42" s="10" t="str">
        <f t="shared" si="3"/>
        <v>Not Eligible</v>
      </c>
      <c r="N42" s="10" t="str">
        <f t="shared" si="4"/>
        <v>Not Eligilbe</v>
      </c>
      <c r="O42" s="10"/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12">
        <v>37208</v>
      </c>
      <c r="E43" s="8" t="s">
        <v>18</v>
      </c>
      <c r="F43" s="7" t="s">
        <v>19</v>
      </c>
      <c r="G43" s="7" t="s">
        <v>79</v>
      </c>
      <c r="H43" s="9">
        <v>65000</v>
      </c>
      <c r="I43" s="7" t="s">
        <v>47</v>
      </c>
      <c r="J43" s="10" t="str">
        <f t="shared" si="0"/>
        <v>Not Eligible for Gift</v>
      </c>
      <c r="K43" s="13" t="str">
        <f t="shared" si="1"/>
        <v>Not Eligible for Bonus</v>
      </c>
      <c r="L43" s="14" t="str">
        <f t="shared" si="2"/>
        <v>-</v>
      </c>
      <c r="M43" s="10" t="str">
        <f t="shared" si="3"/>
        <v>Not Eligible</v>
      </c>
      <c r="N43" s="10" t="str">
        <f t="shared" si="4"/>
        <v>Amazon vocher 1500</v>
      </c>
      <c r="O43" s="10"/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12">
        <v>31478</v>
      </c>
      <c r="E44" s="8" t="s">
        <v>18</v>
      </c>
      <c r="F44" s="7" t="s">
        <v>19</v>
      </c>
      <c r="G44" s="7" t="s">
        <v>20</v>
      </c>
      <c r="H44" s="9">
        <v>83000</v>
      </c>
      <c r="I44" s="7" t="s">
        <v>21</v>
      </c>
      <c r="J44" s="10" t="str">
        <f t="shared" si="0"/>
        <v>Not Eligible for Gift</v>
      </c>
      <c r="K44" s="13" t="str">
        <f t="shared" si="1"/>
        <v>Not Eligible for Bonus</v>
      </c>
      <c r="L44" s="14" t="str">
        <f t="shared" si="2"/>
        <v>-</v>
      </c>
      <c r="M44" s="10" t="str">
        <f t="shared" si="3"/>
        <v>Not Eligible</v>
      </c>
      <c r="N44" s="10" t="str">
        <f t="shared" si="4"/>
        <v>Amazon vocher 1500</v>
      </c>
      <c r="O44" s="10"/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12">
        <v>35574</v>
      </c>
      <c r="E45" s="8" t="s">
        <v>18</v>
      </c>
      <c r="F45" s="7" t="s">
        <v>19</v>
      </c>
      <c r="G45" s="7" t="s">
        <v>24</v>
      </c>
      <c r="H45" s="9">
        <v>47000</v>
      </c>
      <c r="I45" s="7" t="s">
        <v>21</v>
      </c>
      <c r="J45" s="10" t="str">
        <f t="shared" si="0"/>
        <v>Not Eligible for Gift</v>
      </c>
      <c r="K45" s="13" t="str">
        <f t="shared" si="1"/>
        <v>Not Eligible for Bonus</v>
      </c>
      <c r="L45" s="14" t="str">
        <f t="shared" si="2"/>
        <v>-</v>
      </c>
      <c r="M45" s="10" t="str">
        <f>IF(OR(AND(G45="Sales",H45&lt;45000),OR(G45="Marketing",H45&lt;45000)),"25000","Not Eligible")</f>
        <v>25000</v>
      </c>
      <c r="N45" s="10" t="str">
        <f t="shared" si="4"/>
        <v>Amazon vocher 1500</v>
      </c>
      <c r="O45" s="10"/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12">
        <v>33113</v>
      </c>
      <c r="E46" s="8" t="s">
        <v>18</v>
      </c>
      <c r="F46" s="7" t="s">
        <v>19</v>
      </c>
      <c r="G46" s="7" t="s">
        <v>29</v>
      </c>
      <c r="H46" s="9">
        <v>45000</v>
      </c>
      <c r="I46" s="7" t="s">
        <v>32</v>
      </c>
      <c r="J46" s="10" t="str">
        <f t="shared" si="0"/>
        <v>Not Eligible for Gift</v>
      </c>
      <c r="K46" s="13" t="str">
        <f t="shared" si="1"/>
        <v>Not Eligible for Bonus</v>
      </c>
      <c r="L46" s="14" t="str">
        <f t="shared" si="2"/>
        <v>-</v>
      </c>
      <c r="M46" s="10" t="str">
        <f t="shared" si="3"/>
        <v>Not Eligible</v>
      </c>
      <c r="N46" s="10" t="str">
        <f t="shared" si="4"/>
        <v>Amazon vocher 1500</v>
      </c>
      <c r="O46" s="10"/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12">
        <v>36400</v>
      </c>
      <c r="E47" s="8" t="s">
        <v>18</v>
      </c>
      <c r="F47" s="7" t="s">
        <v>19</v>
      </c>
      <c r="G47" s="7" t="s">
        <v>68</v>
      </c>
      <c r="H47" s="9">
        <v>77000</v>
      </c>
      <c r="I47" s="7" t="s">
        <v>40</v>
      </c>
      <c r="J47" s="10" t="str">
        <f t="shared" si="0"/>
        <v>Not Eligible for Gift</v>
      </c>
      <c r="K47" s="13" t="str">
        <f t="shared" si="1"/>
        <v>Not Eligible for Bonus</v>
      </c>
      <c r="L47" s="14" t="str">
        <f t="shared" si="2"/>
        <v>-</v>
      </c>
      <c r="M47" s="10" t="str">
        <f t="shared" si="3"/>
        <v>Not Eligible</v>
      </c>
      <c r="N47" s="10" t="str">
        <f t="shared" si="4"/>
        <v>Amazon vocher 1500</v>
      </c>
      <c r="O47" s="10"/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12">
        <v>35330</v>
      </c>
      <c r="E48" s="8" t="s">
        <v>18</v>
      </c>
      <c r="F48" s="7" t="s">
        <v>19</v>
      </c>
      <c r="G48" s="7" t="s">
        <v>39</v>
      </c>
      <c r="H48" s="9">
        <v>15000</v>
      </c>
      <c r="I48" s="7" t="s">
        <v>21</v>
      </c>
      <c r="J48" s="10" t="str">
        <f t="shared" si="0"/>
        <v>Not Eligible for Gift</v>
      </c>
      <c r="K48" s="13" t="str">
        <f t="shared" si="1"/>
        <v>Not Eligilbe for Bonus</v>
      </c>
      <c r="L48" s="14" t="str">
        <f t="shared" si="2"/>
        <v>-</v>
      </c>
      <c r="M48" s="10" t="str">
        <f t="shared" si="3"/>
        <v>Not Eligible</v>
      </c>
      <c r="N48" s="10" t="str">
        <f t="shared" si="4"/>
        <v>Amazon vocher 1500</v>
      </c>
      <c r="O48" s="10"/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ignoredErrors>
    <ignoredError sqref="M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Prathmesh Patil</cp:lastModifiedBy>
  <dcterms:created xsi:type="dcterms:W3CDTF">2020-05-11T11:02:27Z</dcterms:created>
  <dcterms:modified xsi:type="dcterms:W3CDTF">2024-03-05T15:30:33Z</dcterms:modified>
</cp:coreProperties>
</file>