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DACITY\Data Analyst (Nanodegree)\Project 1\"/>
    </mc:Choice>
  </mc:AlternateContent>
  <bookViews>
    <workbookView xWindow="0" yWindow="0" windowWidth="20490" windowHeight="8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J5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J2" i="1"/>
  <c r="F4" i="1"/>
  <c r="D4" i="1"/>
  <c r="F2" i="1"/>
  <c r="D2" i="1"/>
  <c r="I2" i="1" l="1"/>
  <c r="K2" i="1" s="1"/>
  <c r="J8" i="1" s="1"/>
  <c r="J14" i="1" l="1"/>
  <c r="J17" i="1"/>
  <c r="J11" i="1"/>
  <c r="J20" i="1" s="1"/>
</calcChain>
</file>

<file path=xl/sharedStrings.xml><?xml version="1.0" encoding="utf-8"?>
<sst xmlns="http://schemas.openxmlformats.org/spreadsheetml/2006/main" count="16" uniqueCount="16">
  <si>
    <t>Congruent</t>
  </si>
  <si>
    <t>Incongruent</t>
  </si>
  <si>
    <t>Mean1</t>
  </si>
  <si>
    <t>Mean2</t>
  </si>
  <si>
    <t>Std Deviation1</t>
  </si>
  <si>
    <t>Std Deviation2</t>
  </si>
  <si>
    <t>Differences</t>
  </si>
  <si>
    <t>Differences^2</t>
  </si>
  <si>
    <t>Sum D</t>
  </si>
  <si>
    <t>Sum D^2</t>
  </si>
  <si>
    <t>Average D</t>
  </si>
  <si>
    <t>Std Deviation</t>
  </si>
  <si>
    <t>T_Statistics</t>
  </si>
  <si>
    <t>Cohen's d</t>
  </si>
  <si>
    <t>R^2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</si>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</sst>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3" workbookViewId="0">
      <selection activeCell="F17" sqref="F17"/>
    </sheetView>
  </sheetViews>
  <sheetFormatPr defaultRowHeight="15" x14ac:dyDescent="0.25"/>
  <cols>
    <col min="1" max="1" width="18.5703125" customWidth="1"/>
    <col min="2" max="2" width="20.42578125" customWidth="1"/>
    <col min="4" max="4" width="17.5703125" customWidth="1"/>
    <col min="6" max="6" width="16.85546875" customWidth="1"/>
    <col min="8" max="8" width="14.5703125" customWidth="1"/>
    <col min="9" max="9" width="16" customWidth="1"/>
    <col min="10" max="10" width="15.42578125" customWidth="1"/>
    <col min="11" max="11" width="13.42578125" customWidth="1"/>
  </cols>
  <sheetData>
    <row r="1" spans="1:11" x14ac:dyDescent="0.25">
      <c r="A1" t="s">
        <v>0</v>
      </c>
      <c r="B1" t="s">
        <v>1</v>
      </c>
      <c r="D1" t="s">
        <v>2</v>
      </c>
      <c r="F1" t="s">
        <v>3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12.079000000000001</v>
      </c>
      <c r="B2">
        <v>19.277999999999999</v>
      </c>
      <c r="D2">
        <f>AVERAGE(A2:A25)</f>
        <v>14.051125000000001</v>
      </c>
      <c r="F2">
        <f>AVERAGE(B2:B25)</f>
        <v>22.015916666666669</v>
      </c>
      <c r="H2">
        <f>(B2-A2)</f>
        <v>7.1989999999999981</v>
      </c>
      <c r="I2">
        <f>H2^2</f>
        <v>51.82560099999997</v>
      </c>
      <c r="J2">
        <f>SUM(H2:H25)</f>
        <v>191.15499999999994</v>
      </c>
      <c r="K2">
        <f>SUM(I2:I25)</f>
        <v>2066.8401909999993</v>
      </c>
    </row>
    <row r="3" spans="1:11" x14ac:dyDescent="0.25">
      <c r="A3">
        <v>16.791</v>
      </c>
      <c r="B3">
        <v>18.741</v>
      </c>
      <c r="D3" t="s">
        <v>4</v>
      </c>
      <c r="F3" t="s">
        <v>5</v>
      </c>
      <c r="H3">
        <f t="shared" ref="H3:H25" si="0">(B3-A3)</f>
        <v>1.9499999999999993</v>
      </c>
      <c r="I3">
        <f t="shared" ref="I3:I25" si="1">H3^2</f>
        <v>3.8024999999999971</v>
      </c>
    </row>
    <row r="4" spans="1:11" x14ac:dyDescent="0.25">
      <c r="A4">
        <v>9.5640000000000001</v>
      </c>
      <c r="B4">
        <v>21.213999999999999</v>
      </c>
      <c r="D4">
        <f>_xlfn.STDEV.S(A2:A25)</f>
        <v>3.559357957645187</v>
      </c>
      <c r="F4">
        <f>_xlfn.STDEV.S(B2:B25)</f>
        <v>4.7970571224691367</v>
      </c>
      <c r="H4">
        <f t="shared" si="0"/>
        <v>11.649999999999999</v>
      </c>
      <c r="I4">
        <f t="shared" si="1"/>
        <v>135.72249999999997</v>
      </c>
      <c r="J4" t="s">
        <v>10</v>
      </c>
    </row>
    <row r="5" spans="1:11" x14ac:dyDescent="0.25">
      <c r="A5">
        <v>8.6300000000000008</v>
      </c>
      <c r="B5">
        <v>15.686999999999999</v>
      </c>
      <c r="H5">
        <f t="shared" si="0"/>
        <v>7.0569999999999986</v>
      </c>
      <c r="I5">
        <f t="shared" si="1"/>
        <v>49.801248999999977</v>
      </c>
      <c r="J5">
        <f>AVERAGE(H2:H25)</f>
        <v>7.964791666666664</v>
      </c>
    </row>
    <row r="6" spans="1:11" x14ac:dyDescent="0.25">
      <c r="A6">
        <v>14.669</v>
      </c>
      <c r="B6">
        <v>22.803000000000001</v>
      </c>
      <c r="H6">
        <f t="shared" si="0"/>
        <v>8.1340000000000003</v>
      </c>
      <c r="I6">
        <f t="shared" si="1"/>
        <v>66.161956000000004</v>
      </c>
    </row>
    <row r="7" spans="1:11" x14ac:dyDescent="0.25">
      <c r="A7">
        <v>12.238</v>
      </c>
      <c r="B7">
        <v>20.878</v>
      </c>
      <c r="H7">
        <f t="shared" si="0"/>
        <v>8.64</v>
      </c>
      <c r="I7">
        <f t="shared" si="1"/>
        <v>74.649600000000007</v>
      </c>
      <c r="J7" t="s">
        <v>11</v>
      </c>
    </row>
    <row r="8" spans="1:11" x14ac:dyDescent="0.25">
      <c r="A8">
        <v>14.692</v>
      </c>
      <c r="B8">
        <v>24.571999999999999</v>
      </c>
      <c r="H8">
        <f t="shared" si="0"/>
        <v>9.879999999999999</v>
      </c>
      <c r="I8">
        <f t="shared" si="1"/>
        <v>97.614399999999975</v>
      </c>
      <c r="J8">
        <f>SQRT(((K2-(J2^2/24))/(23)))</f>
        <v>4.8648269103590565</v>
      </c>
    </row>
    <row r="9" spans="1:11" x14ac:dyDescent="0.25">
      <c r="A9">
        <v>8.9870000000000001</v>
      </c>
      <c r="B9">
        <v>17.393999999999998</v>
      </c>
      <c r="H9">
        <f t="shared" si="0"/>
        <v>8.4069999999999983</v>
      </c>
      <c r="I9">
        <f t="shared" si="1"/>
        <v>70.677648999999974</v>
      </c>
    </row>
    <row r="10" spans="1:11" x14ac:dyDescent="0.25">
      <c r="A10">
        <v>9.4009999999999998</v>
      </c>
      <c r="B10">
        <v>20.762</v>
      </c>
      <c r="H10">
        <f t="shared" si="0"/>
        <v>11.361000000000001</v>
      </c>
      <c r="I10">
        <f t="shared" si="1"/>
        <v>129.07232100000002</v>
      </c>
      <c r="J10" t="s">
        <v>12</v>
      </c>
    </row>
    <row r="11" spans="1:11" x14ac:dyDescent="0.25">
      <c r="A11">
        <v>14.48</v>
      </c>
      <c r="B11">
        <v>26.282</v>
      </c>
      <c r="H11">
        <f t="shared" si="0"/>
        <v>11.802</v>
      </c>
      <c r="I11">
        <f t="shared" si="1"/>
        <v>139.287204</v>
      </c>
      <c r="J11">
        <f>((J5*SQRT(24))/J8)</f>
        <v>8.0207069441099534</v>
      </c>
    </row>
    <row r="12" spans="1:11" x14ac:dyDescent="0.25">
      <c r="A12">
        <v>22.327999999999999</v>
      </c>
      <c r="B12">
        <v>24.524000000000001</v>
      </c>
      <c r="H12">
        <f t="shared" si="0"/>
        <v>2.1960000000000015</v>
      </c>
      <c r="I12">
        <f t="shared" si="1"/>
        <v>4.8224160000000067</v>
      </c>
    </row>
    <row r="13" spans="1:11" x14ac:dyDescent="0.25">
      <c r="A13">
        <v>15.298</v>
      </c>
      <c r="B13">
        <v>18.643999999999998</v>
      </c>
      <c r="H13">
        <f t="shared" si="0"/>
        <v>3.3459999999999983</v>
      </c>
      <c r="I13">
        <f t="shared" si="1"/>
        <v>11.195715999999988</v>
      </c>
      <c r="J13" t="s">
        <v>15</v>
      </c>
    </row>
    <row r="14" spans="1:11" x14ac:dyDescent="0.25">
      <c r="A14">
        <v>15.073</v>
      </c>
      <c r="B14">
        <v>17.510000000000002</v>
      </c>
      <c r="H14">
        <f t="shared" si="0"/>
        <v>2.4370000000000012</v>
      </c>
      <c r="I14">
        <f t="shared" si="1"/>
        <v>5.9389690000000055</v>
      </c>
      <c r="J14">
        <f>J8/SQRT(24)</f>
        <v>0.9930286347783408</v>
      </c>
    </row>
    <row r="15" spans="1:11" x14ac:dyDescent="0.25">
      <c r="A15">
        <v>16.928999999999998</v>
      </c>
      <c r="B15">
        <v>20.329999999999998</v>
      </c>
      <c r="H15">
        <f t="shared" si="0"/>
        <v>3.4009999999999998</v>
      </c>
      <c r="I15">
        <f t="shared" si="1"/>
        <v>11.566800999999998</v>
      </c>
    </row>
    <row r="16" spans="1:11" x14ac:dyDescent="0.25">
      <c r="A16">
        <v>18.2</v>
      </c>
      <c r="B16">
        <v>35.255000000000003</v>
      </c>
      <c r="H16">
        <f t="shared" si="0"/>
        <v>17.055000000000003</v>
      </c>
      <c r="I16">
        <f t="shared" si="1"/>
        <v>290.8730250000001</v>
      </c>
      <c r="J16" t="s">
        <v>13</v>
      </c>
    </row>
    <row r="17" spans="1:10" x14ac:dyDescent="0.25">
      <c r="A17">
        <v>12.13</v>
      </c>
      <c r="B17">
        <v>22.158000000000001</v>
      </c>
      <c r="H17">
        <f t="shared" si="0"/>
        <v>10.028</v>
      </c>
      <c r="I17">
        <f t="shared" si="1"/>
        <v>100.56078400000001</v>
      </c>
      <c r="J17">
        <f>J5/J8</f>
        <v>1.6372199491222617</v>
      </c>
    </row>
    <row r="18" spans="1:10" x14ac:dyDescent="0.25">
      <c r="A18">
        <v>18.495000000000001</v>
      </c>
      <c r="B18">
        <v>25.138999999999999</v>
      </c>
      <c r="H18">
        <f t="shared" si="0"/>
        <v>6.6439999999999984</v>
      </c>
      <c r="I18">
        <f t="shared" si="1"/>
        <v>44.142735999999978</v>
      </c>
    </row>
    <row r="19" spans="1:10" x14ac:dyDescent="0.25">
      <c r="A19">
        <v>10.638999999999999</v>
      </c>
      <c r="B19">
        <v>20.428999999999998</v>
      </c>
      <c r="H19">
        <f t="shared" si="0"/>
        <v>9.7899999999999991</v>
      </c>
      <c r="I19">
        <f t="shared" si="1"/>
        <v>95.844099999999983</v>
      </c>
      <c r="J19" t="s">
        <v>14</v>
      </c>
    </row>
    <row r="20" spans="1:10" x14ac:dyDescent="0.25">
      <c r="A20">
        <v>11.343999999999999</v>
      </c>
      <c r="B20">
        <v>17.425000000000001</v>
      </c>
      <c r="H20">
        <f t="shared" si="0"/>
        <v>6.0810000000000013</v>
      </c>
      <c r="I20">
        <f t="shared" si="1"/>
        <v>36.978561000000013</v>
      </c>
      <c r="J20">
        <f>(J11^2/(J11^2+23))</f>
        <v>0.73663641614450592</v>
      </c>
    </row>
    <row r="21" spans="1:10" x14ac:dyDescent="0.25">
      <c r="A21">
        <v>12.369</v>
      </c>
      <c r="B21">
        <v>34.287999999999997</v>
      </c>
      <c r="H21">
        <f t="shared" si="0"/>
        <v>21.918999999999997</v>
      </c>
      <c r="I21">
        <f t="shared" si="1"/>
        <v>480.44256099999984</v>
      </c>
    </row>
    <row r="22" spans="1:10" x14ac:dyDescent="0.25">
      <c r="A22">
        <v>12.944000000000001</v>
      </c>
      <c r="B22">
        <v>23.893999999999998</v>
      </c>
      <c r="H22">
        <f t="shared" si="0"/>
        <v>10.949999999999998</v>
      </c>
      <c r="I22">
        <f t="shared" si="1"/>
        <v>119.90249999999995</v>
      </c>
    </row>
    <row r="23" spans="1:10" x14ac:dyDescent="0.25">
      <c r="A23">
        <v>14.233000000000001</v>
      </c>
      <c r="B23">
        <v>17.96</v>
      </c>
      <c r="H23">
        <f t="shared" si="0"/>
        <v>3.7270000000000003</v>
      </c>
      <c r="I23">
        <f t="shared" si="1"/>
        <v>13.890529000000003</v>
      </c>
    </row>
    <row r="24" spans="1:10" x14ac:dyDescent="0.25">
      <c r="A24">
        <v>19.71</v>
      </c>
      <c r="B24">
        <v>22.058</v>
      </c>
      <c r="H24">
        <f t="shared" si="0"/>
        <v>2.347999999999999</v>
      </c>
      <c r="I24">
        <f t="shared" si="1"/>
        <v>5.5131039999999949</v>
      </c>
    </row>
    <row r="25" spans="1:10" x14ac:dyDescent="0.25">
      <c r="A25">
        <v>16.004000000000001</v>
      </c>
      <c r="B25">
        <v>21.157</v>
      </c>
      <c r="H25">
        <f t="shared" si="0"/>
        <v>5.1529999999999987</v>
      </c>
      <c r="I25">
        <f t="shared" si="1"/>
        <v>26.553408999999988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Prathmesh Kumbhare</dc:creator>
  <cp:lastModifiedBy>Prathmesh Kumbhare</cp:lastModifiedBy>
  <dcterms:created xsi:type="dcterms:W3CDTF">2017-04-15T00:08:34Z</dcterms:created>
  <dcterms:modified xsi:type="dcterms:W3CDTF">2017-04-17T17:49:17Z</dcterms:modified>
</cp:coreProperties>
</file>