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8BDC6BDA-097E-4A37-BBC6-B77B69B55FA8}" xr6:coauthVersionLast="47" xr6:coauthVersionMax="47" xr10:uidLastSave="{00000000-0000-0000-0000-000000000000}"/>
  <bookViews>
    <workbookView xWindow="-108" yWindow="-108" windowWidth="23256" windowHeight="12456" xr2:uid="{97F26602-F4AE-4958-954A-19F7737CA9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4" i="1" l="1"/>
  <c r="N55" i="1"/>
  <c r="N56" i="1"/>
  <c r="N57" i="1"/>
  <c r="N58" i="1"/>
  <c r="N49" i="1"/>
  <c r="G44" i="1"/>
  <c r="G43" i="1"/>
  <c r="G42" i="1"/>
  <c r="G41" i="1"/>
  <c r="G40" i="1"/>
  <c r="N52" i="1"/>
  <c r="G36" i="1"/>
  <c r="G35" i="1"/>
  <c r="N53" i="1"/>
  <c r="N50" i="1"/>
  <c r="G39" i="1"/>
  <c r="G38" i="1"/>
  <c r="G37" i="1"/>
</calcChain>
</file>

<file path=xl/sharedStrings.xml><?xml version="1.0" encoding="utf-8"?>
<sst xmlns="http://schemas.openxmlformats.org/spreadsheetml/2006/main" count="166" uniqueCount="86">
  <si>
    <t>WINE SHOP MANAGEMENT</t>
  </si>
  <si>
    <t>ORDER_ID</t>
  </si>
  <si>
    <t>ORDER_DATE</t>
  </si>
  <si>
    <t>WINE_NAME</t>
  </si>
  <si>
    <t>WINE_QUANTITY</t>
  </si>
  <si>
    <t>P_ID</t>
  </si>
  <si>
    <t>PAYMENT_MODE</t>
  </si>
  <si>
    <t>WINE_PRICE</t>
  </si>
  <si>
    <t>WINE_TYPE</t>
  </si>
  <si>
    <t>VENDOR_PAYMENT</t>
  </si>
  <si>
    <t>VP_ID</t>
  </si>
  <si>
    <t>VD_ID</t>
  </si>
  <si>
    <t>VENDOR_ORDER</t>
  </si>
  <si>
    <t>VO_ID</t>
  </si>
  <si>
    <t>VD_NAME</t>
  </si>
  <si>
    <t>ADDRESS</t>
  </si>
  <si>
    <t>EMAIL</t>
  </si>
  <si>
    <t>PHONE_NUMBER</t>
  </si>
  <si>
    <t>CUSTOMER_PAYMENT</t>
  </si>
  <si>
    <t>PRICE</t>
  </si>
  <si>
    <t>QUANTITY</t>
  </si>
  <si>
    <t>ORDER_DETAILS</t>
  </si>
  <si>
    <t>PRODUCT_STOCK</t>
  </si>
  <si>
    <t>(BRIDGE TABLE)</t>
  </si>
  <si>
    <t>VENDOR</t>
  </si>
  <si>
    <t>VENDOR_DETAIL</t>
  </si>
  <si>
    <t>PAYMENT_DATE</t>
  </si>
  <si>
    <t>P_DATE</t>
  </si>
  <si>
    <t>vendor</t>
  </si>
  <si>
    <t>vd_id</t>
  </si>
  <si>
    <t>vd_name</t>
  </si>
  <si>
    <t>address</t>
  </si>
  <si>
    <t>email</t>
  </si>
  <si>
    <t>phone_number</t>
  </si>
  <si>
    <t>rakesh</t>
  </si>
  <si>
    <t>nikhil</t>
  </si>
  <si>
    <t>manoj</t>
  </si>
  <si>
    <t>sunil</t>
  </si>
  <si>
    <t>pratham</t>
  </si>
  <si>
    <t>satara</t>
  </si>
  <si>
    <t>amravati</t>
  </si>
  <si>
    <t>dhule</t>
  </si>
  <si>
    <t>nashik</t>
  </si>
  <si>
    <t>pune</t>
  </si>
  <si>
    <t>rakesh@gmail.com</t>
  </si>
  <si>
    <t>nikhil@gmail.com</t>
  </si>
  <si>
    <t>manoj@gmail.com</t>
  </si>
  <si>
    <t>sunil@gmail.com</t>
  </si>
  <si>
    <t>pratham@gmail.com</t>
  </si>
  <si>
    <t>vo_id</t>
  </si>
  <si>
    <t>wine_name</t>
  </si>
  <si>
    <t>quantity</t>
  </si>
  <si>
    <t>price</t>
  </si>
  <si>
    <t>product_Stock</t>
  </si>
  <si>
    <t>wine_price</t>
  </si>
  <si>
    <t>wine_quantity</t>
  </si>
  <si>
    <t>wine_type</t>
  </si>
  <si>
    <t>vendor_order</t>
  </si>
  <si>
    <t>order_date</t>
  </si>
  <si>
    <t>here we have to calculate total quantity * price</t>
  </si>
  <si>
    <t>bridge table</t>
  </si>
  <si>
    <t>here also we have to do quantity*price</t>
  </si>
  <si>
    <t>vendor_payment</t>
  </si>
  <si>
    <t>vp_id</t>
  </si>
  <si>
    <t>payment_mode</t>
  </si>
  <si>
    <t>online</t>
  </si>
  <si>
    <t>order_id</t>
  </si>
  <si>
    <t>customer_payment</t>
  </si>
  <si>
    <t>payment_date</t>
  </si>
  <si>
    <t>p_id</t>
  </si>
  <si>
    <t>Sula</t>
  </si>
  <si>
    <t>Grover Zampa</t>
  </si>
  <si>
    <t>Fratelli</t>
  </si>
  <si>
    <t>KRSMA</t>
  </si>
  <si>
    <t>Big Banyan</t>
  </si>
  <si>
    <t>Rhythm</t>
  </si>
  <si>
    <t>Four Seasons</t>
  </si>
  <si>
    <t>York</t>
  </si>
  <si>
    <t>Charosa</t>
  </si>
  <si>
    <t>Vallone</t>
  </si>
  <si>
    <t>Red Wine</t>
  </si>
  <si>
    <t>White Wine</t>
  </si>
  <si>
    <t>Rose Wine</t>
  </si>
  <si>
    <t>VP_date</t>
  </si>
  <si>
    <t>order_details</t>
  </si>
  <si>
    <t>vendor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</si>
</sst>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1" fillId="0" borderId="0" xfId="0" applyFont="1"/>
    <xf numFmtId="0" fontId="2" fillId="0" borderId="1" xfId="1" applyBorder="1"/>
    <xf numFmtId="14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12</xdr:row>
      <xdr:rowOff>106680</xdr:rowOff>
    </xdr:from>
    <xdr:to>
      <xdr:col>10</xdr:col>
      <xdr:colOff>15240</xdr:colOff>
      <xdr:row>17</xdr:row>
      <xdr:rowOff>106680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3BFB4D6-BABB-3CDA-6EA9-2404E2A410CC}"/>
            </a:ext>
          </a:extLst>
        </xdr:cNvPr>
        <xdr:cNvCxnSpPr/>
      </xdr:nvCxnSpPr>
      <xdr:spPr>
        <a:xfrm flipV="1">
          <a:off x="6088380" y="2301240"/>
          <a:ext cx="236982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1120140</xdr:colOff>
      <xdr:row>9</xdr:row>
      <xdr:rowOff>38100</xdr:rowOff>
    </xdr:from>
    <xdr:to>
      <xdr:col>10</xdr:col>
      <xdr:colOff>0</xdr:colOff>
      <xdr:row>11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8593DAE-8090-6C99-36FF-B05D7B5CCEDF}"/>
            </a:ext>
          </a:extLst>
        </xdr:cNvPr>
        <xdr:cNvCxnSpPr/>
      </xdr:nvCxnSpPr>
      <xdr:spPr>
        <a:xfrm>
          <a:off x="7818120" y="1684020"/>
          <a:ext cx="624840" cy="441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</xdr:row>
      <xdr:rowOff>76200</xdr:rowOff>
    </xdr:from>
    <xdr:to>
      <xdr:col>14</xdr:col>
      <xdr:colOff>15240</xdr:colOff>
      <xdr:row>13</xdr:row>
      <xdr:rowOff>121920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197962C-13F7-A210-685E-FB97F316BFAA}"/>
            </a:ext>
          </a:extLst>
        </xdr:cNvPr>
        <xdr:cNvCxnSpPr/>
      </xdr:nvCxnSpPr>
      <xdr:spPr>
        <a:xfrm>
          <a:off x="11262360" y="2270760"/>
          <a:ext cx="62484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</xdr:colOff>
      <xdr:row>10</xdr:row>
      <xdr:rowOff>53340</xdr:rowOff>
    </xdr:from>
    <xdr:to>
      <xdr:col>12</xdr:col>
      <xdr:colOff>0</xdr:colOff>
      <xdr:row>12</xdr:row>
      <xdr:rowOff>121920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42734E3-F4A5-3ADD-A32A-C566BDEFABC7}"/>
            </a:ext>
          </a:extLst>
        </xdr:cNvPr>
        <xdr:cNvCxnSpPr/>
      </xdr:nvCxnSpPr>
      <xdr:spPr>
        <a:xfrm>
          <a:off x="9494520" y="1882140"/>
          <a:ext cx="594360" cy="4343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</xdr:colOff>
      <xdr:row>4</xdr:row>
      <xdr:rowOff>83820</xdr:rowOff>
    </xdr:from>
    <xdr:to>
      <xdr:col>10</xdr:col>
      <xdr:colOff>15240</xdr:colOff>
      <xdr:row>9</xdr:row>
      <xdr:rowOff>53340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29D1175-3394-CF5C-811F-A580EA6C39E3}"/>
            </a:ext>
          </a:extLst>
        </xdr:cNvPr>
        <xdr:cNvCxnSpPr/>
      </xdr:nvCxnSpPr>
      <xdr:spPr>
        <a:xfrm flipV="1">
          <a:off x="7840980" y="815340"/>
          <a:ext cx="617220" cy="883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1005840</xdr:colOff>
      <xdr:row>2</xdr:row>
      <xdr:rowOff>22860</xdr:rowOff>
    </xdr:from>
    <xdr:to>
      <xdr:col>14</xdr:col>
      <xdr:colOff>0</xdr:colOff>
      <xdr:row>4</xdr:row>
      <xdr:rowOff>99060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9D2FB0A-5D5D-0D49-1B74-265DA6C6FFF6}"/>
            </a:ext>
          </a:extLst>
        </xdr:cNvPr>
        <xdr:cNvCxnSpPr/>
      </xdr:nvCxnSpPr>
      <xdr:spPr>
        <a:xfrm>
          <a:off x="9951720" y="388620"/>
          <a:ext cx="2423160" cy="441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1028700</xdr:colOff>
      <xdr:row>30</xdr:row>
      <xdr:rowOff>45720</xdr:rowOff>
    </xdr:from>
    <xdr:to>
      <xdr:col>8</xdr:col>
      <xdr:colOff>525780</xdr:colOff>
      <xdr:row>33</xdr:row>
      <xdr:rowOff>175260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3F06755-6EE7-DF50-B97D-71F1D82AAC49}"/>
            </a:ext>
          </a:extLst>
        </xdr:cNvPr>
        <xdr:cNvCxnSpPr/>
      </xdr:nvCxnSpPr>
      <xdr:spPr>
        <a:xfrm flipH="1">
          <a:off x="6278880" y="5532120"/>
          <a:ext cx="1447800" cy="6781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21</xdr:row>
      <xdr:rowOff>7620</xdr:rowOff>
    </xdr:from>
    <xdr:to>
      <xdr:col>14</xdr:col>
      <xdr:colOff>647700</xdr:colOff>
      <xdr:row>25</xdr:row>
      <xdr:rowOff>68580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8A59101-E85D-F06D-40DA-FD49302150FE}"/>
            </a:ext>
          </a:extLst>
        </xdr:cNvPr>
        <xdr:cNvCxnSpPr/>
      </xdr:nvCxnSpPr>
      <xdr:spPr>
        <a:xfrm flipH="1">
          <a:off x="12374880" y="3848100"/>
          <a:ext cx="64770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nil@gmail.com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manoj@gmail.com" TargetMode="External"/><Relationship Id="rId1" Type="http://schemas.openxmlformats.org/officeDocument/2006/relationships/hyperlink" Target="mailto:rakesh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nikhil@gmail.com" TargetMode="External"/><Relationship Id="rId4" Type="http://schemas.openxmlformats.org/officeDocument/2006/relationships/hyperlink" Target="mailto:pratha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04AC-239F-4AD5-BDA2-BFEB8E3B18C5}">
  <dimension ref="D1:S58"/>
  <sheetViews>
    <sheetView tabSelected="1" topLeftCell="D21" zoomScale="99" zoomScaleNormal="99" workbookViewId="0">
      <selection activeCell="G36" sqref="G36"/>
    </sheetView>
  </sheetViews>
  <sheetFormatPr defaultRowHeight="14.4" x14ac:dyDescent="0.3"/>
  <cols>
    <col min="2" max="2" width="18.109375" customWidth="1"/>
    <col min="4" max="4" width="10.6640625" customWidth="1"/>
    <col min="5" max="5" width="12.33203125" customWidth="1"/>
    <col min="6" max="6" width="10.33203125" bestFit="1" customWidth="1"/>
    <col min="7" max="7" width="17.44140625" customWidth="1"/>
    <col min="8" max="8" width="11" bestFit="1" customWidth="1"/>
    <col min="9" max="9" width="16.5546875" customWidth="1"/>
    <col min="11" max="11" width="15.109375" customWidth="1"/>
    <col min="13" max="13" width="17.109375" customWidth="1"/>
    <col min="15" max="15" width="18.109375" customWidth="1"/>
    <col min="16" max="16" width="13.33203125" customWidth="1"/>
    <col min="17" max="17" width="10.44140625" customWidth="1"/>
    <col min="18" max="18" width="11.5546875" customWidth="1"/>
    <col min="19" max="19" width="12.44140625" customWidth="1"/>
  </cols>
  <sheetData>
    <row r="1" spans="9:15" x14ac:dyDescent="0.3">
      <c r="K1" s="3" t="s">
        <v>0</v>
      </c>
      <c r="L1" s="3"/>
    </row>
    <row r="2" spans="9:15" x14ac:dyDescent="0.3">
      <c r="K2" s="1" t="s">
        <v>21</v>
      </c>
    </row>
    <row r="3" spans="9:15" x14ac:dyDescent="0.3">
      <c r="K3" s="5" t="s">
        <v>1</v>
      </c>
      <c r="O3" s="1" t="s">
        <v>18</v>
      </c>
    </row>
    <row r="4" spans="9:15" x14ac:dyDescent="0.3">
      <c r="K4" s="2" t="s">
        <v>2</v>
      </c>
      <c r="O4" s="5" t="s">
        <v>5</v>
      </c>
    </row>
    <row r="5" spans="9:15" x14ac:dyDescent="0.3">
      <c r="K5" s="4" t="s">
        <v>3</v>
      </c>
      <c r="O5" s="4" t="s">
        <v>1</v>
      </c>
    </row>
    <row r="6" spans="9:15" x14ac:dyDescent="0.3">
      <c r="K6" s="2" t="s">
        <v>4</v>
      </c>
      <c r="O6" s="2" t="s">
        <v>6</v>
      </c>
    </row>
    <row r="7" spans="9:15" x14ac:dyDescent="0.3">
      <c r="O7" s="2" t="s">
        <v>26</v>
      </c>
    </row>
    <row r="9" spans="9:15" x14ac:dyDescent="0.3">
      <c r="I9" s="1" t="s">
        <v>22</v>
      </c>
      <c r="K9" t="s">
        <v>23</v>
      </c>
    </row>
    <row r="10" spans="9:15" x14ac:dyDescent="0.3">
      <c r="I10" s="5" t="s">
        <v>3</v>
      </c>
      <c r="K10" s="1" t="s">
        <v>25</v>
      </c>
    </row>
    <row r="11" spans="9:15" x14ac:dyDescent="0.3">
      <c r="I11" s="2" t="s">
        <v>7</v>
      </c>
      <c r="K11" s="6" t="s">
        <v>13</v>
      </c>
    </row>
    <row r="12" spans="9:15" x14ac:dyDescent="0.3">
      <c r="I12" s="2" t="s">
        <v>8</v>
      </c>
      <c r="K12" s="6" t="s">
        <v>3</v>
      </c>
      <c r="M12" s="1" t="s">
        <v>12</v>
      </c>
      <c r="O12" s="1" t="s">
        <v>9</v>
      </c>
    </row>
    <row r="13" spans="9:15" x14ac:dyDescent="0.3">
      <c r="I13" s="2" t="s">
        <v>4</v>
      </c>
      <c r="K13" s="4" t="s">
        <v>11</v>
      </c>
      <c r="M13" s="5" t="s">
        <v>13</v>
      </c>
      <c r="O13" s="5" t="s">
        <v>10</v>
      </c>
    </row>
    <row r="14" spans="9:15" x14ac:dyDescent="0.3">
      <c r="K14" s="2" t="s">
        <v>20</v>
      </c>
      <c r="M14" s="2" t="s">
        <v>3</v>
      </c>
      <c r="O14" s="4" t="s">
        <v>13</v>
      </c>
    </row>
    <row r="15" spans="9:15" x14ac:dyDescent="0.3">
      <c r="K15" s="2" t="s">
        <v>19</v>
      </c>
      <c r="M15" s="2" t="s">
        <v>2</v>
      </c>
      <c r="O15" s="2" t="s">
        <v>6</v>
      </c>
    </row>
    <row r="16" spans="9:15" x14ac:dyDescent="0.3">
      <c r="M16" s="2" t="s">
        <v>19</v>
      </c>
      <c r="O16" s="2" t="s">
        <v>27</v>
      </c>
    </row>
    <row r="17" spans="4:19" x14ac:dyDescent="0.3">
      <c r="G17" s="1" t="s">
        <v>24</v>
      </c>
      <c r="M17" s="2" t="s">
        <v>20</v>
      </c>
    </row>
    <row r="18" spans="4:19" x14ac:dyDescent="0.3">
      <c r="G18" s="5" t="s">
        <v>11</v>
      </c>
    </row>
    <row r="19" spans="4:19" x14ac:dyDescent="0.3">
      <c r="G19" s="2" t="s">
        <v>14</v>
      </c>
    </row>
    <row r="20" spans="4:19" x14ac:dyDescent="0.3">
      <c r="G20" s="2" t="s">
        <v>15</v>
      </c>
    </row>
    <row r="21" spans="4:19" x14ac:dyDescent="0.3">
      <c r="G21" s="2" t="s">
        <v>16</v>
      </c>
      <c r="O21" t="s">
        <v>61</v>
      </c>
    </row>
    <row r="22" spans="4:19" x14ac:dyDescent="0.3">
      <c r="G22" s="2" t="s">
        <v>17</v>
      </c>
    </row>
    <row r="23" spans="4:19" x14ac:dyDescent="0.3">
      <c r="P23" s="7"/>
    </row>
    <row r="24" spans="4:19" x14ac:dyDescent="0.3">
      <c r="D24" s="2" t="s">
        <v>28</v>
      </c>
      <c r="E24" s="2"/>
      <c r="F24" s="2"/>
      <c r="G24" s="2"/>
      <c r="H24" s="2"/>
      <c r="P24" s="2" t="s">
        <v>53</v>
      </c>
      <c r="Q24" s="2"/>
      <c r="R24" s="2"/>
      <c r="S24" s="2"/>
    </row>
    <row r="25" spans="4:19" x14ac:dyDescent="0.3">
      <c r="D25" s="2" t="s">
        <v>29</v>
      </c>
      <c r="E25" s="2" t="s">
        <v>30</v>
      </c>
      <c r="F25" s="2" t="s">
        <v>31</v>
      </c>
      <c r="G25" s="2" t="s">
        <v>32</v>
      </c>
      <c r="H25" s="2" t="s">
        <v>33</v>
      </c>
      <c r="P25" s="2" t="s">
        <v>50</v>
      </c>
      <c r="Q25" s="2" t="s">
        <v>54</v>
      </c>
      <c r="R25" s="2" t="s">
        <v>56</v>
      </c>
      <c r="S25" s="2" t="s">
        <v>55</v>
      </c>
    </row>
    <row r="26" spans="4:19" x14ac:dyDescent="0.3">
      <c r="D26" s="2">
        <v>100</v>
      </c>
      <c r="E26" s="2" t="s">
        <v>34</v>
      </c>
      <c r="F26" s="2" t="s">
        <v>39</v>
      </c>
      <c r="G26" s="8" t="s">
        <v>44</v>
      </c>
      <c r="H26" s="2">
        <v>9876587989</v>
      </c>
      <c r="P26" s="2" t="s">
        <v>70</v>
      </c>
      <c r="Q26" s="2">
        <v>950</v>
      </c>
      <c r="R26" s="2" t="s">
        <v>80</v>
      </c>
      <c r="S26" s="2">
        <v>750</v>
      </c>
    </row>
    <row r="27" spans="4:19" x14ac:dyDescent="0.3">
      <c r="D27" s="2">
        <v>200</v>
      </c>
      <c r="E27" s="2" t="s">
        <v>35</v>
      </c>
      <c r="F27" s="2" t="s">
        <v>40</v>
      </c>
      <c r="G27" s="8" t="s">
        <v>45</v>
      </c>
      <c r="H27" s="2">
        <v>8897657845</v>
      </c>
      <c r="P27" s="2" t="s">
        <v>71</v>
      </c>
      <c r="Q27" s="2">
        <v>850</v>
      </c>
      <c r="R27" s="2" t="s">
        <v>80</v>
      </c>
      <c r="S27" s="2">
        <v>750</v>
      </c>
    </row>
    <row r="28" spans="4:19" x14ac:dyDescent="0.3">
      <c r="D28" s="2">
        <v>300</v>
      </c>
      <c r="E28" s="2" t="s">
        <v>36</v>
      </c>
      <c r="F28" s="2" t="s">
        <v>41</v>
      </c>
      <c r="G28" s="8" t="s">
        <v>46</v>
      </c>
      <c r="H28" s="2">
        <v>7785962541</v>
      </c>
      <c r="P28" s="2" t="s">
        <v>72</v>
      </c>
      <c r="Q28" s="2">
        <v>1250</v>
      </c>
      <c r="R28" s="2" t="s">
        <v>80</v>
      </c>
      <c r="S28" s="2">
        <v>750</v>
      </c>
    </row>
    <row r="29" spans="4:19" x14ac:dyDescent="0.3">
      <c r="D29" s="2">
        <v>400</v>
      </c>
      <c r="E29" s="2" t="s">
        <v>37</v>
      </c>
      <c r="F29" s="2" t="s">
        <v>42</v>
      </c>
      <c r="G29" s="8" t="s">
        <v>47</v>
      </c>
      <c r="H29" s="2">
        <v>7089657812</v>
      </c>
      <c r="P29" s="2" t="s">
        <v>73</v>
      </c>
      <c r="Q29" s="2">
        <v>2500</v>
      </c>
      <c r="R29" s="2" t="s">
        <v>81</v>
      </c>
      <c r="S29" s="2">
        <v>750</v>
      </c>
    </row>
    <row r="30" spans="4:19" x14ac:dyDescent="0.3">
      <c r="D30" s="2">
        <v>500</v>
      </c>
      <c r="E30" s="2" t="s">
        <v>38</v>
      </c>
      <c r="F30" s="2" t="s">
        <v>43</v>
      </c>
      <c r="G30" s="8" t="s">
        <v>48</v>
      </c>
      <c r="H30" s="2">
        <v>8897654123</v>
      </c>
      <c r="P30" s="2" t="s">
        <v>74</v>
      </c>
      <c r="Q30" s="2">
        <v>800</v>
      </c>
      <c r="R30" s="2" t="s">
        <v>80</v>
      </c>
      <c r="S30" s="2">
        <v>750</v>
      </c>
    </row>
    <row r="31" spans="4:19" x14ac:dyDescent="0.3">
      <c r="I31" t="s">
        <v>59</v>
      </c>
      <c r="P31" s="2" t="s">
        <v>75</v>
      </c>
      <c r="Q31" s="2">
        <v>460</v>
      </c>
      <c r="R31" s="2" t="s">
        <v>81</v>
      </c>
      <c r="S31" s="2">
        <v>550</v>
      </c>
    </row>
    <row r="32" spans="4:19" x14ac:dyDescent="0.3">
      <c r="P32" s="2" t="s">
        <v>76</v>
      </c>
      <c r="Q32" s="2">
        <v>725</v>
      </c>
      <c r="R32" s="2" t="s">
        <v>80</v>
      </c>
      <c r="S32" s="2">
        <v>750</v>
      </c>
    </row>
    <row r="33" spans="4:19" x14ac:dyDescent="0.3">
      <c r="D33" s="2"/>
      <c r="E33" s="2"/>
      <c r="F33" s="2"/>
      <c r="G33" s="2" t="s">
        <v>57</v>
      </c>
      <c r="H33" s="2"/>
      <c r="J33" s="2"/>
      <c r="K33" s="2" t="s">
        <v>62</v>
      </c>
      <c r="L33" s="2"/>
      <c r="M33" s="2"/>
      <c r="P33" s="2" t="s">
        <v>77</v>
      </c>
      <c r="Q33" s="2">
        <v>2500</v>
      </c>
      <c r="R33" s="2" t="s">
        <v>81</v>
      </c>
      <c r="S33" s="2">
        <v>750</v>
      </c>
    </row>
    <row r="34" spans="4:19" x14ac:dyDescent="0.3">
      <c r="D34" s="2" t="s">
        <v>49</v>
      </c>
      <c r="E34" s="2" t="s">
        <v>50</v>
      </c>
      <c r="F34" s="2" t="s">
        <v>58</v>
      </c>
      <c r="G34" s="2" t="s">
        <v>52</v>
      </c>
      <c r="H34" s="2" t="s">
        <v>51</v>
      </c>
      <c r="J34" s="2" t="s">
        <v>63</v>
      </c>
      <c r="K34" s="2" t="s">
        <v>49</v>
      </c>
      <c r="L34" s="2" t="s">
        <v>64</v>
      </c>
      <c r="M34" s="2" t="s">
        <v>83</v>
      </c>
      <c r="P34" s="2" t="s">
        <v>78</v>
      </c>
      <c r="Q34" s="2">
        <v>2500</v>
      </c>
      <c r="R34" s="2" t="s">
        <v>81</v>
      </c>
      <c r="S34" s="2">
        <v>750</v>
      </c>
    </row>
    <row r="35" spans="4:19" x14ac:dyDescent="0.3">
      <c r="D35" s="2">
        <v>101</v>
      </c>
      <c r="E35" s="2" t="s">
        <v>70</v>
      </c>
      <c r="F35" s="9">
        <v>44938</v>
      </c>
      <c r="G35" s="2">
        <f>(Q26*H35)</f>
        <v>47500</v>
      </c>
      <c r="H35" s="2">
        <v>50</v>
      </c>
      <c r="J35" s="2">
        <v>11</v>
      </c>
      <c r="K35" s="2">
        <v>101</v>
      </c>
      <c r="L35" s="2" t="s">
        <v>65</v>
      </c>
      <c r="M35" s="9">
        <v>44938</v>
      </c>
      <c r="P35" s="2" t="s">
        <v>79</v>
      </c>
      <c r="Q35" s="2">
        <v>1800</v>
      </c>
      <c r="R35" s="2" t="s">
        <v>82</v>
      </c>
      <c r="S35" s="2">
        <v>750</v>
      </c>
    </row>
    <row r="36" spans="4:19" x14ac:dyDescent="0.3">
      <c r="D36" s="2">
        <v>102</v>
      </c>
      <c r="E36" s="2" t="s">
        <v>71</v>
      </c>
      <c r="F36" s="9">
        <v>44938</v>
      </c>
      <c r="G36" s="2">
        <f>(H36*Q26)</f>
        <v>95000</v>
      </c>
      <c r="H36" s="2">
        <v>100</v>
      </c>
      <c r="J36" s="2">
        <v>12</v>
      </c>
      <c r="K36" s="2">
        <v>102</v>
      </c>
      <c r="L36" s="2" t="s">
        <v>65</v>
      </c>
      <c r="M36" s="9">
        <v>44938</v>
      </c>
    </row>
    <row r="37" spans="4:19" x14ac:dyDescent="0.3">
      <c r="D37" s="2">
        <v>103</v>
      </c>
      <c r="E37" s="2" t="s">
        <v>72</v>
      </c>
      <c r="F37" s="9">
        <v>44937</v>
      </c>
      <c r="G37" s="2">
        <f>(180*H37)</f>
        <v>10800</v>
      </c>
      <c r="H37" s="2">
        <v>60</v>
      </c>
      <c r="J37" s="2">
        <v>13</v>
      </c>
      <c r="K37" s="2">
        <v>103</v>
      </c>
      <c r="L37" s="2" t="s">
        <v>65</v>
      </c>
      <c r="M37" s="9">
        <v>44937</v>
      </c>
      <c r="P37" s="2" t="s">
        <v>84</v>
      </c>
      <c r="Q37" s="2"/>
      <c r="R37" s="2"/>
      <c r="S37" s="2"/>
    </row>
    <row r="38" spans="4:19" x14ac:dyDescent="0.3">
      <c r="D38" s="2">
        <v>104</v>
      </c>
      <c r="E38" s="2" t="s">
        <v>73</v>
      </c>
      <c r="F38" s="9">
        <v>44936</v>
      </c>
      <c r="G38" s="2">
        <f>(250*H38)</f>
        <v>25000</v>
      </c>
      <c r="H38" s="2">
        <v>100</v>
      </c>
      <c r="J38" s="2">
        <v>14</v>
      </c>
      <c r="K38" s="2">
        <v>104</v>
      </c>
      <c r="L38" s="2" t="s">
        <v>65</v>
      </c>
      <c r="M38" s="9">
        <v>44936</v>
      </c>
      <c r="P38" s="2" t="s">
        <v>66</v>
      </c>
      <c r="Q38" s="2" t="s">
        <v>58</v>
      </c>
      <c r="R38" s="2" t="s">
        <v>50</v>
      </c>
      <c r="S38" s="2" t="s">
        <v>55</v>
      </c>
    </row>
    <row r="39" spans="4:19" x14ac:dyDescent="0.3">
      <c r="D39" s="2">
        <v>105</v>
      </c>
      <c r="E39" s="2" t="s">
        <v>74</v>
      </c>
      <c r="F39" s="9">
        <v>44935</v>
      </c>
      <c r="G39" s="2">
        <f>(Q30*H39)</f>
        <v>400000</v>
      </c>
      <c r="H39" s="2">
        <v>500</v>
      </c>
      <c r="J39" s="2">
        <v>15</v>
      </c>
      <c r="K39" s="2">
        <v>105</v>
      </c>
      <c r="L39" s="2" t="s">
        <v>65</v>
      </c>
      <c r="M39" s="9">
        <v>44935</v>
      </c>
      <c r="P39" s="2">
        <v>111</v>
      </c>
      <c r="Q39" s="9">
        <v>44938</v>
      </c>
      <c r="R39" s="2" t="s">
        <v>70</v>
      </c>
      <c r="S39" s="2">
        <v>1</v>
      </c>
    </row>
    <row r="40" spans="4:19" x14ac:dyDescent="0.3">
      <c r="D40" s="2">
        <v>106</v>
      </c>
      <c r="E40" s="2" t="s">
        <v>75</v>
      </c>
      <c r="F40" s="9">
        <v>44903</v>
      </c>
      <c r="G40" s="2">
        <f>Q27*H40</f>
        <v>8500</v>
      </c>
      <c r="H40" s="2">
        <v>10</v>
      </c>
      <c r="J40" s="2">
        <v>16</v>
      </c>
      <c r="K40" s="2">
        <v>106</v>
      </c>
      <c r="L40" s="2" t="s">
        <v>65</v>
      </c>
      <c r="M40" s="9">
        <v>44903</v>
      </c>
      <c r="P40" s="2">
        <v>112</v>
      </c>
      <c r="Q40" s="9">
        <v>44938</v>
      </c>
      <c r="R40" s="2" t="s">
        <v>71</v>
      </c>
      <c r="S40" s="2">
        <v>2</v>
      </c>
    </row>
    <row r="41" spans="4:19" x14ac:dyDescent="0.3">
      <c r="D41" s="2">
        <v>107</v>
      </c>
      <c r="E41" s="2" t="s">
        <v>76</v>
      </c>
      <c r="F41" s="9">
        <v>44870</v>
      </c>
      <c r="G41" s="2">
        <f>Q27*H41</f>
        <v>17000</v>
      </c>
      <c r="H41" s="2">
        <v>20</v>
      </c>
      <c r="J41" s="2">
        <v>17</v>
      </c>
      <c r="K41" s="2">
        <v>107</v>
      </c>
      <c r="L41" s="2" t="s">
        <v>65</v>
      </c>
      <c r="M41" s="9">
        <v>44870</v>
      </c>
      <c r="P41" s="2">
        <v>113</v>
      </c>
      <c r="Q41" s="9">
        <v>44937</v>
      </c>
      <c r="R41" s="2" t="s">
        <v>72</v>
      </c>
      <c r="S41" s="2">
        <v>3</v>
      </c>
    </row>
    <row r="42" spans="4:19" x14ac:dyDescent="0.3">
      <c r="D42" s="2">
        <v>108</v>
      </c>
      <c r="E42" s="2" t="s">
        <v>77</v>
      </c>
      <c r="F42" s="9">
        <v>44837</v>
      </c>
      <c r="G42" s="2">
        <f>Q30*H42</f>
        <v>20000</v>
      </c>
      <c r="H42" s="2">
        <v>25</v>
      </c>
      <c r="J42" s="2">
        <v>18</v>
      </c>
      <c r="K42" s="2">
        <v>108</v>
      </c>
      <c r="L42" s="2" t="s">
        <v>65</v>
      </c>
      <c r="M42" s="9">
        <v>44837</v>
      </c>
      <c r="P42" s="2">
        <v>114</v>
      </c>
      <c r="Q42" s="9">
        <v>44936</v>
      </c>
      <c r="R42" s="2" t="s">
        <v>73</v>
      </c>
      <c r="S42" s="2">
        <v>2</v>
      </c>
    </row>
    <row r="43" spans="4:19" x14ac:dyDescent="0.3">
      <c r="D43" s="2">
        <v>109</v>
      </c>
      <c r="E43" s="2" t="s">
        <v>78</v>
      </c>
      <c r="F43" s="9">
        <v>44819</v>
      </c>
      <c r="G43" s="2">
        <f>Q28*H43</f>
        <v>62500</v>
      </c>
      <c r="H43" s="2">
        <v>50</v>
      </c>
      <c r="J43" s="2">
        <v>19</v>
      </c>
      <c r="K43" s="2">
        <v>109</v>
      </c>
      <c r="L43" s="2" t="s">
        <v>65</v>
      </c>
      <c r="M43" s="9">
        <v>44819</v>
      </c>
      <c r="P43" s="2">
        <v>115</v>
      </c>
      <c r="Q43" s="9">
        <v>44935</v>
      </c>
      <c r="R43" s="2" t="s">
        <v>74</v>
      </c>
      <c r="S43" s="2">
        <v>1</v>
      </c>
    </row>
    <row r="44" spans="4:19" x14ac:dyDescent="0.3">
      <c r="D44" s="2">
        <v>110</v>
      </c>
      <c r="E44" s="2" t="s">
        <v>79</v>
      </c>
      <c r="F44" s="9">
        <v>44795</v>
      </c>
      <c r="G44" s="2">
        <f>Q30*H44</f>
        <v>80000</v>
      </c>
      <c r="H44" s="2">
        <v>100</v>
      </c>
      <c r="J44" s="2">
        <v>20</v>
      </c>
      <c r="K44" s="2">
        <v>110</v>
      </c>
      <c r="L44" s="2" t="s">
        <v>65</v>
      </c>
      <c r="M44" s="9">
        <v>44795</v>
      </c>
      <c r="P44" s="2">
        <v>116</v>
      </c>
      <c r="Q44" s="9">
        <v>44903</v>
      </c>
      <c r="R44" s="2" t="s">
        <v>75</v>
      </c>
      <c r="S44" s="2">
        <v>5</v>
      </c>
    </row>
    <row r="45" spans="4:19" x14ac:dyDescent="0.3">
      <c r="F45" t="s">
        <v>67</v>
      </c>
      <c r="P45" s="2">
        <v>117</v>
      </c>
      <c r="Q45" s="9">
        <v>44870</v>
      </c>
      <c r="R45" s="2" t="s">
        <v>76</v>
      </c>
      <c r="S45" s="2">
        <v>4</v>
      </c>
    </row>
    <row r="46" spans="4:19" x14ac:dyDescent="0.3">
      <c r="D46" s="2" t="s">
        <v>69</v>
      </c>
      <c r="E46" s="2" t="s">
        <v>66</v>
      </c>
      <c r="F46" s="2" t="s">
        <v>64</v>
      </c>
      <c r="G46" s="2" t="s">
        <v>68</v>
      </c>
      <c r="K46" t="s">
        <v>60</v>
      </c>
      <c r="P46" s="2">
        <v>118</v>
      </c>
      <c r="Q46" s="9">
        <v>44837</v>
      </c>
      <c r="R46" s="2" t="s">
        <v>77</v>
      </c>
      <c r="S46" s="2">
        <v>3</v>
      </c>
    </row>
    <row r="47" spans="4:19" x14ac:dyDescent="0.3">
      <c r="D47" s="2">
        <v>21</v>
      </c>
      <c r="E47" s="2">
        <v>111</v>
      </c>
      <c r="F47" s="2" t="s">
        <v>65</v>
      </c>
      <c r="G47" s="9">
        <v>44938</v>
      </c>
      <c r="J47" s="2" t="s">
        <v>85</v>
      </c>
      <c r="K47" s="2"/>
      <c r="L47" s="2"/>
      <c r="M47" s="2"/>
      <c r="N47" s="2"/>
      <c r="P47" s="2">
        <v>119</v>
      </c>
      <c r="Q47" s="9">
        <v>44819</v>
      </c>
      <c r="R47" s="2" t="s">
        <v>78</v>
      </c>
      <c r="S47" s="2">
        <v>10</v>
      </c>
    </row>
    <row r="48" spans="4:19" x14ac:dyDescent="0.3">
      <c r="D48" s="2">
        <v>22</v>
      </c>
      <c r="E48" s="2">
        <v>112</v>
      </c>
      <c r="F48" s="2" t="s">
        <v>65</v>
      </c>
      <c r="G48" s="9">
        <v>44938</v>
      </c>
      <c r="J48" s="2" t="s">
        <v>49</v>
      </c>
      <c r="K48" s="2" t="s">
        <v>50</v>
      </c>
      <c r="L48" s="2" t="s">
        <v>29</v>
      </c>
      <c r="M48" s="2" t="s">
        <v>51</v>
      </c>
      <c r="N48" s="2" t="s">
        <v>52</v>
      </c>
      <c r="P48" s="2">
        <v>120</v>
      </c>
      <c r="Q48" s="9">
        <v>44795</v>
      </c>
      <c r="R48" s="2" t="s">
        <v>79</v>
      </c>
      <c r="S48" s="2">
        <v>5</v>
      </c>
    </row>
    <row r="49" spans="4:14" x14ac:dyDescent="0.3">
      <c r="D49" s="2">
        <v>23</v>
      </c>
      <c r="E49" s="2">
        <v>113</v>
      </c>
      <c r="F49" s="2" t="s">
        <v>65</v>
      </c>
      <c r="G49" s="9">
        <v>44937</v>
      </c>
      <c r="J49" s="2">
        <v>101</v>
      </c>
      <c r="K49" s="2" t="s">
        <v>70</v>
      </c>
      <c r="L49" s="2">
        <v>100</v>
      </c>
      <c r="M49" s="2">
        <v>50</v>
      </c>
      <c r="N49" s="2">
        <f>M49*Q26</f>
        <v>47500</v>
      </c>
    </row>
    <row r="50" spans="4:14" x14ac:dyDescent="0.3">
      <c r="D50" s="2">
        <v>24</v>
      </c>
      <c r="E50" s="2">
        <v>114</v>
      </c>
      <c r="F50" s="2" t="s">
        <v>65</v>
      </c>
      <c r="G50" s="9">
        <v>44936</v>
      </c>
      <c r="J50" s="2">
        <v>102</v>
      </c>
      <c r="K50" s="2" t="s">
        <v>71</v>
      </c>
      <c r="L50" s="2">
        <v>200</v>
      </c>
      <c r="M50" s="2">
        <v>100</v>
      </c>
      <c r="N50" s="2">
        <f>(180*M50)</f>
        <v>18000</v>
      </c>
    </row>
    <row r="51" spans="4:14" x14ac:dyDescent="0.3">
      <c r="D51" s="2">
        <v>25</v>
      </c>
      <c r="E51" s="2">
        <v>115</v>
      </c>
      <c r="F51" s="2" t="s">
        <v>65</v>
      </c>
      <c r="G51" s="9">
        <v>44935</v>
      </c>
      <c r="J51" s="2">
        <v>103</v>
      </c>
      <c r="K51" s="2" t="s">
        <v>72</v>
      </c>
      <c r="L51" s="2">
        <v>100</v>
      </c>
      <c r="M51" s="2">
        <v>60</v>
      </c>
      <c r="N51" s="2">
        <v>1000</v>
      </c>
    </row>
    <row r="52" spans="4:14" x14ac:dyDescent="0.3">
      <c r="D52" s="2">
        <v>26</v>
      </c>
      <c r="E52" s="2">
        <v>116</v>
      </c>
      <c r="F52" s="2" t="s">
        <v>65</v>
      </c>
      <c r="G52" s="9">
        <v>44903</v>
      </c>
      <c r="J52" s="2">
        <v>104</v>
      </c>
      <c r="K52" s="2" t="s">
        <v>73</v>
      </c>
      <c r="L52" s="2">
        <v>100</v>
      </c>
      <c r="M52" s="2">
        <v>100</v>
      </c>
      <c r="N52" s="2">
        <f>(M52*S26)</f>
        <v>75000</v>
      </c>
    </row>
    <row r="53" spans="4:14" x14ac:dyDescent="0.3">
      <c r="D53" s="2">
        <v>27</v>
      </c>
      <c r="E53" s="2">
        <v>117</v>
      </c>
      <c r="F53" s="2" t="s">
        <v>65</v>
      </c>
      <c r="G53" s="9">
        <v>44870</v>
      </c>
      <c r="J53" s="2">
        <v>105</v>
      </c>
      <c r="K53" s="2" t="s">
        <v>74</v>
      </c>
      <c r="L53" s="2">
        <v>400</v>
      </c>
      <c r="M53" s="2">
        <v>500</v>
      </c>
      <c r="N53" s="2">
        <f>(180*M53)</f>
        <v>90000</v>
      </c>
    </row>
    <row r="54" spans="4:14" x14ac:dyDescent="0.3">
      <c r="D54" s="2">
        <v>28</v>
      </c>
      <c r="E54" s="2">
        <v>118</v>
      </c>
      <c r="F54" s="2" t="s">
        <v>65</v>
      </c>
      <c r="G54" s="9">
        <v>44837</v>
      </c>
      <c r="J54" s="2">
        <v>106</v>
      </c>
      <c r="K54" s="2" t="s">
        <v>75</v>
      </c>
      <c r="L54" s="2">
        <v>500</v>
      </c>
      <c r="M54" s="2">
        <v>10</v>
      </c>
      <c r="N54" s="2">
        <f t="shared" ref="N54:N58" si="0">(180*M54)</f>
        <v>1800</v>
      </c>
    </row>
    <row r="55" spans="4:14" x14ac:dyDescent="0.3">
      <c r="D55" s="2">
        <v>29</v>
      </c>
      <c r="E55" s="2">
        <v>119</v>
      </c>
      <c r="F55" s="2" t="s">
        <v>65</v>
      </c>
      <c r="G55" s="9">
        <v>44819</v>
      </c>
      <c r="J55" s="2">
        <v>107</v>
      </c>
      <c r="K55" s="2" t="s">
        <v>76</v>
      </c>
      <c r="L55" s="2">
        <v>100</v>
      </c>
      <c r="M55" s="2">
        <v>20</v>
      </c>
      <c r="N55" s="2">
        <f t="shared" si="0"/>
        <v>3600</v>
      </c>
    </row>
    <row r="56" spans="4:14" x14ac:dyDescent="0.3">
      <c r="D56" s="2">
        <v>30</v>
      </c>
      <c r="E56" s="2">
        <v>120</v>
      </c>
      <c r="F56" s="2" t="s">
        <v>65</v>
      </c>
      <c r="G56" s="9">
        <v>44795</v>
      </c>
      <c r="J56" s="2">
        <v>108</v>
      </c>
      <c r="K56" s="2" t="s">
        <v>77</v>
      </c>
      <c r="L56" s="2">
        <v>200</v>
      </c>
      <c r="M56" s="2">
        <v>25</v>
      </c>
      <c r="N56" s="2">
        <f t="shared" si="0"/>
        <v>4500</v>
      </c>
    </row>
    <row r="57" spans="4:14" x14ac:dyDescent="0.3">
      <c r="J57" s="2">
        <v>109</v>
      </c>
      <c r="K57" s="2" t="s">
        <v>78</v>
      </c>
      <c r="L57" s="2">
        <v>400</v>
      </c>
      <c r="M57" s="2">
        <v>50</v>
      </c>
      <c r="N57" s="2">
        <f t="shared" si="0"/>
        <v>9000</v>
      </c>
    </row>
    <row r="58" spans="4:14" x14ac:dyDescent="0.3">
      <c r="J58" s="2">
        <v>110</v>
      </c>
      <c r="K58" s="2" t="s">
        <v>79</v>
      </c>
      <c r="L58" s="2">
        <v>300</v>
      </c>
      <c r="M58" s="2">
        <v>100</v>
      </c>
      <c r="N58" s="2">
        <f t="shared" si="0"/>
        <v>18000</v>
      </c>
    </row>
  </sheetData>
  <hyperlinks>
    <hyperlink ref="G26" r:id="rId1" xr:uid="{D6129DDF-9115-4D28-AD11-E6CD691EBDD1}"/>
    <hyperlink ref="G28" r:id="rId2" xr:uid="{42C48A3F-4912-4334-B50C-21E5CE9873EC}"/>
    <hyperlink ref="G29" r:id="rId3" xr:uid="{55121257-64AC-4085-B853-C2D226F52317}"/>
    <hyperlink ref="G30" r:id="rId4" xr:uid="{1A3440E0-2AA0-445F-A0D0-240B54123709}"/>
    <hyperlink ref="G27" r:id="rId5" xr:uid="{D440812E-06B8-435E-894E-244A9DAD2450}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2023-01-20T10:40:04Z</dcterms:created>
  <dcterms:modified xsi:type="dcterms:W3CDTF">2023-04-11T15:18:29Z</dcterms:modified>
</cp:coreProperties>
</file>