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gh\Desktop\BITS\Fourth Year\Sem 1\Business Analysis and Valuation\Project\"/>
    </mc:Choice>
  </mc:AlternateContent>
  <xr:revisionPtr revIDLastSave="0" documentId="13_ncr:1_{A2BFFD9C-05D9-4990-B9BA-72F6E5A51C04}" xr6:coauthVersionLast="45" xr6:coauthVersionMax="45" xr10:uidLastSave="{00000000-0000-0000-0000-000000000000}"/>
  <bookViews>
    <workbookView xWindow="-108" yWindow="-108" windowWidth="23256" windowHeight="12576" xr2:uid="{E8B568A1-E191-4A78-AD45-E35631366BD9}"/>
  </bookViews>
  <sheets>
    <sheet name="Return on Equit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 s="1"/>
  <c r="B25" i="1" s="1"/>
  <c r="B15" i="1"/>
  <c r="B18" i="1" s="1"/>
  <c r="B26" i="1" s="1"/>
  <c r="B21" i="1"/>
  <c r="B32" i="1" s="1"/>
  <c r="B29" i="1" l="1"/>
  <c r="B27" i="1"/>
  <c r="B34" i="1" l="1"/>
  <c r="B36" i="1" s="1"/>
</calcChain>
</file>

<file path=xl/sharedStrings.xml><?xml version="1.0" encoding="utf-8"?>
<sst xmlns="http://schemas.openxmlformats.org/spreadsheetml/2006/main" count="27" uniqueCount="26">
  <si>
    <t>Return on Equity (in %)</t>
  </si>
  <si>
    <t>Return on Equity</t>
  </si>
  <si>
    <t>Net financial leverage</t>
  </si>
  <si>
    <t>Equity</t>
  </si>
  <si>
    <t>Effective interest rate after tax</t>
  </si>
  <si>
    <t>Operating ROA</t>
  </si>
  <si>
    <t>Net Assets Turnover</t>
  </si>
  <si>
    <t>Operating ROS</t>
  </si>
  <si>
    <t>Sales</t>
  </si>
  <si>
    <t>Net debt</t>
  </si>
  <si>
    <t>Total Interest Bearing Liabilities</t>
  </si>
  <si>
    <t>Net Assets</t>
  </si>
  <si>
    <t>Net long term assets</t>
  </si>
  <si>
    <t>Operating Working Capital</t>
  </si>
  <si>
    <t>Repayment of long term borrowings</t>
  </si>
  <si>
    <t>Cash and Marketable Securities</t>
  </si>
  <si>
    <t>Current Liabilities</t>
  </si>
  <si>
    <t>Current Assets</t>
  </si>
  <si>
    <t>NOPAT</t>
  </si>
  <si>
    <t>Net Interest expense after tax</t>
  </si>
  <si>
    <t>Applicable Tax Rate</t>
  </si>
  <si>
    <t>Interest Income</t>
  </si>
  <si>
    <t>Interest Expenses</t>
  </si>
  <si>
    <t>Net Income</t>
  </si>
  <si>
    <t>Value</t>
  </si>
  <si>
    <t>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</si>
</sst>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</xdr:colOff>
      <xdr:row>0</xdr:row>
      <xdr:rowOff>38100</xdr:rowOff>
    </xdr:from>
    <xdr:ext cx="4728503" cy="6323679"/>
    <xdr:pic>
      <xdr:nvPicPr>
        <xdr:cNvPr id="2" name="Picture 1">
          <a:extLst>
            <a:ext uri="{FF2B5EF4-FFF2-40B4-BE49-F238E27FC236}">
              <a16:creationId xmlns:a16="http://schemas.microsoft.com/office/drawing/2014/main" id="{6A5B95AD-ED41-4C61-8E05-46C1C6A528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416"/>
        <a:stretch/>
      </xdr:blipFill>
      <xdr:spPr bwMode="auto">
        <a:xfrm>
          <a:off x="1844040" y="38100"/>
          <a:ext cx="4728503" cy="6323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464820</xdr:colOff>
      <xdr:row>0</xdr:row>
      <xdr:rowOff>45720</xdr:rowOff>
    </xdr:from>
    <xdr:ext cx="4699698" cy="6424079"/>
    <xdr:pic>
      <xdr:nvPicPr>
        <xdr:cNvPr id="3" name="Picture 2">
          <a:extLst>
            <a:ext uri="{FF2B5EF4-FFF2-40B4-BE49-F238E27FC236}">
              <a16:creationId xmlns:a16="http://schemas.microsoft.com/office/drawing/2014/main" id="{BE752D6F-270D-4FD0-9C22-2D526209D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0820" y="45720"/>
          <a:ext cx="4699698" cy="64240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31</xdr:row>
      <xdr:rowOff>114300</xdr:rowOff>
    </xdr:from>
    <xdr:ext cx="5919835" cy="1237949"/>
    <xdr:pic>
      <xdr:nvPicPr>
        <xdr:cNvPr id="4" name="Picture 3">
          <a:extLst>
            <a:ext uri="{FF2B5EF4-FFF2-40B4-BE49-F238E27FC236}">
              <a16:creationId xmlns:a16="http://schemas.microsoft.com/office/drawing/2014/main" id="{5389542D-BCA0-4F73-8F2D-5306FE8B6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2813" y="6185179"/>
          <a:ext cx="5919835" cy="1237949"/>
        </a:xfrm>
        <a:prstGeom prst="rect">
          <a:avLst/>
        </a:prstGeom>
      </xdr:spPr>
    </xdr:pic>
    <xdr:clientData/>
  </xdr:oneCellAnchor>
  <xdr:oneCellAnchor>
    <xdr:from>
      <xdr:col>19</xdr:col>
      <xdr:colOff>0</xdr:colOff>
      <xdr:row>0</xdr:row>
      <xdr:rowOff>0</xdr:rowOff>
    </xdr:from>
    <xdr:ext cx="5938881" cy="6895097"/>
    <xdr:pic>
      <xdr:nvPicPr>
        <xdr:cNvPr id="5" name="Picture 4">
          <a:extLst>
            <a:ext uri="{FF2B5EF4-FFF2-40B4-BE49-F238E27FC236}">
              <a16:creationId xmlns:a16="http://schemas.microsoft.com/office/drawing/2014/main" id="{A37A38D3-04F7-417A-9991-C15DF6F58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82400" y="0"/>
          <a:ext cx="5938881" cy="6895097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33</xdr:row>
      <xdr:rowOff>0</xdr:rowOff>
    </xdr:from>
    <xdr:ext cx="8431296" cy="3203728"/>
    <xdr:pic>
      <xdr:nvPicPr>
        <xdr:cNvPr id="6" name="Picture 5">
          <a:extLst>
            <a:ext uri="{FF2B5EF4-FFF2-40B4-BE49-F238E27FC236}">
              <a16:creationId xmlns:a16="http://schemas.microsoft.com/office/drawing/2014/main" id="{29103AF6-984D-4A21-A0E3-AD0092A7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75560" y="6255099"/>
          <a:ext cx="8431296" cy="3203728"/>
        </a:xfrm>
        <a:prstGeom prst="rect">
          <a:avLst/>
        </a:prstGeom>
      </xdr:spPr>
    </xdr:pic>
    <xdr:clientData/>
  </xdr:oneCellAnchor>
  <xdr:oneCellAnchor>
    <xdr:from>
      <xdr:col>3</xdr:col>
      <xdr:colOff>15512</xdr:colOff>
      <xdr:row>39</xdr:row>
      <xdr:rowOff>83820</xdr:rowOff>
    </xdr:from>
    <xdr:ext cx="5937976" cy="4245845"/>
    <xdr:pic>
      <xdr:nvPicPr>
        <xdr:cNvPr id="7" name="Picture 6">
          <a:extLst>
            <a:ext uri="{FF2B5EF4-FFF2-40B4-BE49-F238E27FC236}">
              <a16:creationId xmlns:a16="http://schemas.microsoft.com/office/drawing/2014/main" id="{2E63F940-427F-426F-AB79-066B9B5F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78325" y="7260018"/>
          <a:ext cx="5937976" cy="4245845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67CB0F-58CD-4C12-8EFA-AF16CEB1C7EE}" name="Table1" displayName="Table1" ref="A3:B36" totalsRowShown="0">
  <autoFilter ref="A3:B36" xr:uid="{80368420-303E-42B5-95FA-62E6060F64AE}"/>
  <tableColumns count="2">
    <tableColumn id="1" xr3:uid="{AE29F10B-19C5-46C4-B077-8109D7EE08F3}" name="Term"/>
    <tableColumn id="2" xr3:uid="{FA804FE0-7F27-4B60-9DB3-CD1E5DBAA5CF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A069-959F-4EA6-A903-AC4243B5313B}">
  <dimension ref="A1:C36"/>
  <sheetViews>
    <sheetView tabSelected="1" zoomScale="91" workbookViewId="0">
      <selection activeCell="A10" sqref="A10:XFD10"/>
    </sheetView>
  </sheetViews>
  <sheetFormatPr defaultRowHeight="14.4" x14ac:dyDescent="0.3"/>
  <cols>
    <col min="1" max="1" width="19.44140625" customWidth="1"/>
    <col min="2" max="2" width="10.44140625" customWidth="1"/>
  </cols>
  <sheetData>
    <row r="1" spans="1:3" ht="30" x14ac:dyDescent="0.5">
      <c r="A1" s="4" t="s">
        <v>1</v>
      </c>
      <c r="B1" s="4"/>
      <c r="C1" s="4"/>
    </row>
    <row r="3" spans="1:3" x14ac:dyDescent="0.3">
      <c r="A3" t="s">
        <v>25</v>
      </c>
      <c r="B3" t="s">
        <v>24</v>
      </c>
    </row>
    <row r="4" spans="1:3" x14ac:dyDescent="0.3">
      <c r="A4" t="s">
        <v>23</v>
      </c>
      <c r="B4">
        <v>735.35</v>
      </c>
    </row>
    <row r="5" spans="1:3" x14ac:dyDescent="0.3">
      <c r="A5" t="s">
        <v>22</v>
      </c>
      <c r="B5">
        <v>5.17</v>
      </c>
    </row>
    <row r="6" spans="1:3" x14ac:dyDescent="0.3">
      <c r="A6" t="s">
        <v>21</v>
      </c>
      <c r="B6">
        <v>62.46</v>
      </c>
    </row>
    <row r="7" spans="1:3" ht="28.8" customHeight="1" x14ac:dyDescent="0.3">
      <c r="A7" t="s">
        <v>20</v>
      </c>
      <c r="B7">
        <v>0.25168000000000001</v>
      </c>
    </row>
    <row r="8" spans="1:3" ht="28.8" x14ac:dyDescent="0.3">
      <c r="A8" s="3" t="s">
        <v>19</v>
      </c>
      <c r="B8">
        <f>(B5-B6)*(1-B7)</f>
        <v>-42.871252800000001</v>
      </c>
    </row>
    <row r="9" spans="1:3" x14ac:dyDescent="0.3">
      <c r="A9" t="s">
        <v>18</v>
      </c>
      <c r="B9">
        <f>B4+B8</f>
        <v>692.47874720000004</v>
      </c>
    </row>
    <row r="11" spans="1:3" x14ac:dyDescent="0.3">
      <c r="A11" t="s">
        <v>17</v>
      </c>
      <c r="B11">
        <v>3460.84</v>
      </c>
    </row>
    <row r="12" spans="1:3" ht="27.6" customHeight="1" x14ac:dyDescent="0.3">
      <c r="A12" t="s">
        <v>16</v>
      </c>
      <c r="B12">
        <v>2326.9</v>
      </c>
    </row>
    <row r="13" spans="1:3" ht="28.8" customHeight="1" x14ac:dyDescent="0.3">
      <c r="A13" s="2" t="s">
        <v>15</v>
      </c>
      <c r="B13">
        <v>267.7</v>
      </c>
    </row>
    <row r="14" spans="1:3" ht="28.2" customHeight="1" x14ac:dyDescent="0.3">
      <c r="A14" s="2" t="s">
        <v>14</v>
      </c>
      <c r="B14">
        <v>54</v>
      </c>
    </row>
    <row r="15" spans="1:3" ht="28.8" x14ac:dyDescent="0.3">
      <c r="A15" s="2" t="s">
        <v>13</v>
      </c>
      <c r="B15">
        <f>B11-B13-B12+B14</f>
        <v>920.24000000000024</v>
      </c>
    </row>
    <row r="17" spans="1:2" x14ac:dyDescent="0.3">
      <c r="A17" s="2" t="s">
        <v>12</v>
      </c>
      <c r="B17">
        <v>3592.81</v>
      </c>
    </row>
    <row r="18" spans="1:2" x14ac:dyDescent="0.3">
      <c r="A18" s="2" t="s">
        <v>11</v>
      </c>
      <c r="B18">
        <f>B15+B17</f>
        <v>4513.05</v>
      </c>
    </row>
    <row r="20" spans="1:2" ht="28.8" x14ac:dyDescent="0.3">
      <c r="A20" s="2" t="s">
        <v>10</v>
      </c>
      <c r="B20">
        <v>40.5</v>
      </c>
    </row>
    <row r="21" spans="1:2" x14ac:dyDescent="0.3">
      <c r="A21" s="2" t="s">
        <v>9</v>
      </c>
      <c r="B21">
        <f>B20-B13</f>
        <v>-227.2</v>
      </c>
    </row>
    <row r="23" spans="1:2" x14ac:dyDescent="0.3">
      <c r="A23" s="2" t="s">
        <v>8</v>
      </c>
      <c r="B23">
        <v>9407.1</v>
      </c>
    </row>
    <row r="25" spans="1:2" x14ac:dyDescent="0.3">
      <c r="A25" s="2" t="s">
        <v>7</v>
      </c>
      <c r="B25">
        <f>B9/B23</f>
        <v>7.3612351011470067E-2</v>
      </c>
    </row>
    <row r="26" spans="1:2" x14ac:dyDescent="0.3">
      <c r="A26" t="s">
        <v>6</v>
      </c>
      <c r="B26">
        <f>B23/B18</f>
        <v>2.0844218433210355</v>
      </c>
    </row>
    <row r="27" spans="1:2" x14ac:dyDescent="0.3">
      <c r="A27" s="2" t="s">
        <v>5</v>
      </c>
      <c r="B27">
        <f>B25*B26</f>
        <v>0.15343919238652354</v>
      </c>
    </row>
    <row r="29" spans="1:2" ht="28.8" x14ac:dyDescent="0.3">
      <c r="A29" s="2" t="s">
        <v>4</v>
      </c>
      <c r="B29">
        <f>B8/B21</f>
        <v>0.18869389436619718</v>
      </c>
    </row>
    <row r="31" spans="1:2" x14ac:dyDescent="0.3">
      <c r="A31" s="2" t="s">
        <v>3</v>
      </c>
      <c r="B31">
        <v>4311.5600000000004</v>
      </c>
    </row>
    <row r="32" spans="1:2" x14ac:dyDescent="0.3">
      <c r="A32" t="s">
        <v>2</v>
      </c>
      <c r="B32">
        <f>B21/B31</f>
        <v>-5.2695544072215154E-2</v>
      </c>
    </row>
    <row r="34" spans="1:2" x14ac:dyDescent="0.3">
      <c r="A34" t="s">
        <v>1</v>
      </c>
      <c r="B34">
        <f>B27+(B32*(B27-B29))</f>
        <v>0.15529695808844624</v>
      </c>
    </row>
    <row r="36" spans="1:2" x14ac:dyDescent="0.3">
      <c r="A36" t="s">
        <v>0</v>
      </c>
      <c r="B36" s="1">
        <f>B34</f>
        <v>0.15529695808844624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Return on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Sanghavi</dc:creator>
  <cp:lastModifiedBy>Pratik Sanghavi</cp:lastModifiedBy>
  <dcterms:created xsi:type="dcterms:W3CDTF">2020-11-20T07:53:27Z</dcterms:created>
  <dcterms:modified xsi:type="dcterms:W3CDTF">2020-11-21T09:09:47Z</dcterms:modified>
</cp:coreProperties>
</file>