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8.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pratik\OneDrive\Desktop\"/>
    </mc:Choice>
  </mc:AlternateContent>
  <xr:revisionPtr revIDLastSave="0" documentId="8_{E17DBBD4-4157-4796-BF2A-DCA0B217B8CA}" xr6:coauthVersionLast="47" xr6:coauthVersionMax="47" xr10:uidLastSave="{00000000-0000-0000-0000-000000000000}"/>
  <bookViews>
    <workbookView xWindow="-108" yWindow="-108" windowWidth="23256" windowHeight="12456" firstSheet="1" activeTab="9" xr2:uid="{B7B0FAFF-A00E-4AFF-8DBD-D8287C4271E2}"/>
  </bookViews>
  <sheets>
    <sheet name="rating" sheetId="7" r:id="rId1"/>
    <sheet name="gender" sheetId="8" r:id="rId2"/>
    <sheet name="education" sheetId="9" r:id="rId3"/>
    <sheet name="job role" sheetId="10" r:id="rId4"/>
    <sheet name="department" sheetId="11" r:id="rId5"/>
    <sheet name="age group" sheetId="13" r:id="rId6"/>
    <sheet name="marital status" sheetId="14" r:id="rId7"/>
    <sheet name="data" sheetId="2" r:id="rId8"/>
    <sheet name="kpi" sheetId="3" r:id="rId9"/>
    <sheet name="Dashboard" sheetId="1" r:id="rId10"/>
  </sheets>
  <definedNames>
    <definedName name="_xlchart.v1.0" hidden="1">'job role'!$D$4:$D$12</definedName>
    <definedName name="_xlchart.v1.1" hidden="1">'job role'!$E$3</definedName>
    <definedName name="_xlchart.v1.10" hidden="1">'job role'!$E$3</definedName>
    <definedName name="_xlchart.v1.11" hidden="1">'job role'!$E$4:$E$12</definedName>
    <definedName name="_xlchart.v1.2" hidden="1">'job role'!$E$4:$E$12</definedName>
    <definedName name="_xlchart.v1.9" hidden="1">'job role'!$D$4:$D$12</definedName>
    <definedName name="_xlchart.v2.3" hidden="1">'marital status'!$D$4:$D$6</definedName>
    <definedName name="_xlchart.v2.4" hidden="1">'marital status'!$E$3</definedName>
    <definedName name="_xlchart.v2.5" hidden="1">'marital status'!$E$4:$E$6</definedName>
    <definedName name="_xlchart.v2.6" hidden="1">'marital status'!$D$4:$D$6</definedName>
    <definedName name="_xlchart.v2.7" hidden="1">'marital status'!$E$3</definedName>
    <definedName name="_xlchart.v2.8" hidden="1">'marital status'!$E$4:$E$6</definedName>
    <definedName name="ExternalData_1" localSheetId="7" hidden="1">data!$A$1:$AR$1471</definedName>
    <definedName name="Slicer_Department">#N/A</definedName>
    <definedName name="Slicer_Education_Field">#N/A</definedName>
    <definedName name="Slicer_Gender">#N/A</definedName>
  </definedNames>
  <calcPr calcId="191029"/>
  <pivotCaches>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4" l="1"/>
  <c r="D4" i="14"/>
  <c r="D5" i="14"/>
  <c r="D5" i="10"/>
  <c r="D6" i="10"/>
  <c r="D7" i="10"/>
  <c r="D8" i="10"/>
  <c r="D9" i="10"/>
  <c r="D10" i="10"/>
  <c r="D11" i="10"/>
  <c r="D12" i="10"/>
  <c r="D4" i="10"/>
  <c r="E6" i="14"/>
  <c r="C7" i="3"/>
  <c r="E4" i="14"/>
  <c r="B7" i="3"/>
  <c r="E5" i="14"/>
  <c r="A7" i="3"/>
  <c r="E7" i="10"/>
  <c r="E9" i="10"/>
  <c r="E10" i="10"/>
  <c r="E12" i="10"/>
  <c r="E4" i="10"/>
  <c r="E5" i="10"/>
  <c r="B6" i="7"/>
  <c r="E6" i="10"/>
  <c r="B11" i="8"/>
  <c r="B12" i="8"/>
  <c r="E8" i="10"/>
  <c r="E11" i="10"/>
  <c r="C6" i="7" l="1"/>
  <c r="B7" i="7"/>
  <c r="C7" i="7" s="1"/>
  <c r="D7" i="3"/>
  <c r="E7" i="3"/>
  <c r="C11" i="8"/>
  <c r="C1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9167CF-43ED-41E7-9956-461E8B64E4AF}"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<sst xmlns="http://schemas.openxmlformats.org/spreadsheetml/2006/main" count="19221" uniqueCount="1578">
  <si>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</si>
  <si>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</si>
  <si>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</si>
  <si>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</si>
  <si>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</si>
  <si>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</si>
  <si>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</si>
  <si>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</si>
  <si>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</si>
  <si>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</si>
  <si>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</si>
  <si>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</si>
  <si>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</si>
  <si>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</si>
  <si>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</si>
  <si>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</si>
  <si>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</si>
  <si>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</si>
  <si>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</si>
  <si>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</si>
  <si>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</si>
  <si>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</si>
  <si>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</si>
  <si>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</si>
  <si>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</si>
  <si>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</si>
  <si>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</si>
  <si>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</si>
  <si>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</si>
  <si>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</si>
  <si>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</si>
  <si>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</si>
  <si>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</si>
  <si>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</si>
  <si>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</si>
  <si>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</si>
  <si>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</si>
  <si>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</si>
  <si>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</si>
  <si>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</si>
  <si>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</si>
  <si>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</si>
  <si>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</si>
  <si>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</si>
  <si>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</si>
  <si>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</si>
  <si>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</si>
  <si>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</si>
  <si>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</si>
  <si>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</si>
  <si>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</si>
  <si>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</si>
  <si>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</si>
  <si>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</si>
  <si>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</si>
  <si>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</si>
  <si>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</si>
  <si>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</si>
  <si>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</si>
  <si>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</si>
  <si>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</si>
  <si>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</si>
  <si>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</si>
  <si>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</si>
  <si>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</si>
  <si>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</si>
  <si>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</si>
  <si>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</si>
  <si>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</si>
  <si>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</si>
  <si>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</si>
  <si>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</si>
  <si>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</si>
  <si>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</si>
  <si>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</si>
  <si>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</si>
  <si>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</si>
  <si>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</si>
  <si>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</si>
  <si>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</si>
  <si>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</si>
  <si>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</si>
  <si>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</si>
  <si>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</si>
  <si>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</si>
  <si>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</si>
  <si>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</si>
  <si>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</si>
  <si>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</si>
  <si>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</si>
  <si>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</si>
  <si>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</si>
  <si>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</si>
  <si>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</si>
  <si>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</si>
  <si>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</si>
  <si>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</si>
  <si>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</si>
  <si>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</si>
  <si>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</si>
  <si>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</si>
  <si>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</si>
  <si>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</si>
  <si>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</si>
  <si>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</si>
  <si>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</si>
  <si>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</si>
  <si>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</si>
  <si>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</si>
  <si>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</si>
  <si>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</si>
  <si>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</si>
  <si>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</si>
  <si>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</si>
  <si>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</si>
  <si>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</si>
  <si>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</si>
  <si>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</si>
  <si>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</si>
  <si>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</si>
  <si>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</si>
  <si>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</si>
  <si>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</si>
  <si>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</si>
  <si>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</si>
  <si>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</si>
  <si>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</si>
  <si>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</si>
  <si>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</si>
  <si>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</si>
  <si>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</si>
  <si>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</si>
  <si>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</si>
  <si>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</si>
  <si>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</si>
  <si>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</si>
  <si>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</si>
  <si>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</si>
  <si>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</si>
  <si>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</si>
  <si>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</si>
  <si>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</si>
  <si>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</si>
  <si>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</si>
  <si>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</si>
  <si>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</si>
  <si>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</si>
  <si>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</si>
  <si>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</si>
  <si>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</si>
  <si>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</si>
  <si>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</si>
  <si>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</si>
  <si>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</si>
  <si>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</si>
  <si>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</si>
  <si>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</si>
  <si>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</si>
  <si>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</si>
  <si>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</si>
  <si>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</si>
  <si>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</si>
  <si>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</si>
  <si>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</si>
  <si>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</si>
  <si>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</si>
  <si>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</si>
  <si>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</si>
  <si>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</si>
  <si>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</si>
  <si>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</si>
  <si>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</si>
  <si>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</si>
  <si>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</si>
  <si>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</si>
  <si>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</si>
  <si>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</si>
  <si>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</si>
  <si>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</si>
  <si>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</si>
  <si>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</si>
  <si>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</si>
  <si>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</si>
  <si>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</si>
  <si>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</si>
  <si>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</si>
  <si>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</si>
  <si>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</si>
  <si>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</si>
  <si>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</si>
  <si>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</si>
  <si>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</si>
  <si>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</si>
  <si>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</si>
  <si>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</si>
  <si>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</si>
  <si>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</si>
  <si>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</si>
  <si>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</si>
  <si>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</si>
  <si>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</si>
  <si>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</si>
  <si>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</si>
  <si>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</si>
  <si>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</si>
  <si>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</si>
  <si>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</si>
  <si>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</si>
  <si>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</si>
  <si>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</si>
  <si>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</si>
  <si>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</si>
  <si>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</si>
  <si>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</si>
  <si>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</si>
  <si>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</si>
  <si>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</si>
  <si>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</si>
  <si>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</si>
  <si>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</si>
  <si>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</si>
  <si>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</si>
  <si>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</si>
  <si>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</si>
  <si>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</si>
  <si>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</si>
  <si>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</si>
  <si>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</si>
  <si>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</si>
  <si>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</si>
  <si>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</si>
  <si>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</si>
  <si>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</si>
  <si>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</si>
  <si>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</si>
  <si>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</si>
  <si>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</si>
  <si>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</si>
  <si>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</si>
  <si>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</si>
  <si>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</si>
  <si>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</si>
  <si>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</si>
  <si>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</si>
  <si>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</si>
  <si>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</si>
  <si>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</si>
  <si>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</si>
  <si>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</si>
  <si>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</si>
  <si>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</si>
  <si>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</si>
  <si>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</si>
  <si>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</si>
  <si>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</si>
  <si>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</si>
  <si>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</si>
  <si>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</si>
  <si>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</si>
  <si>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</si>
  <si>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</si>
  <si>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</si>
  <si>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</si>
  <si>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</si>
  <si>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</si>
  <si>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</si>
  <si>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</si>
  <si>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</si>
  <si>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</si>
  <si>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</si>
  <si>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</si>
  <si>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</si>
  <si>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</si>
  <si>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</si>
  <si>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</si>
  <si>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</si>
  <si>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</si>
  <si>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</si>
  <si>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</si>
  <si>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</si>
  <si>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</si>
  <si>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</si>
  <si>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</si>
  <si>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</si>
  <si>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</si>
  <si>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</si>
  <si>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</si>
  <si>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</si>
  <si>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</si>
  <si>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</si>
  <si>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</si>
  <si>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</si>
  <si>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</si>
  <si>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</si>
  <si>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</si>
  <si>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</si>
  <si>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</si>
  <si>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</si>
  <si>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</si>
  <si>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</si>
  <si>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</si>
  <si>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</si>
  <si>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</si>
  <si>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</si>
  <si>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</si>
  <si>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</si>
  <si>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</si>
  <si>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</si>
  <si>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</si>
  <si>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</si>
  <si>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</si>
  <si>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</si>
  <si>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</si>
  <si>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</si>
  <si>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</si>
  <si>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</si>
  <si>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</si>
  <si>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</si>
  <si>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</si>
  <si>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</si>
  <si>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</si>
  <si>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</si>
  <si>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</si>
  <si>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</si>
  <si>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</si>
  <si>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</si>
  <si>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</si>
  <si>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</si>
  <si>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</si>
  <si>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</si>
  <si>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</si>
  <si>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</si>
  <si>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</si>
  <si>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</si>
  <si>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</si>
  <si>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</si>
  <si>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</si>
  <si>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</si>
  <si>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</si>
  <si>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</si>
  <si>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</si>
  <si>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</si>
  <si>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</si>
  <si>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</si>
  <si>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</si>
  <si>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</si>
  <si>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</si>
  <si>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</si>
  <si>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</si>
  <si>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</si>
  <si>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</si>
  <si>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</si>
  <si>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</si>
  <si>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</si>
  <si>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</si>
  <si>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</si>
  <si>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</si>
  <si>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</si>
  <si>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</si>
  <si>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</si>
  <si>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</si>
  <si>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</si>
  <si>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</si>
  <si>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</si>
  <si>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</si>
  <si>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</si>
  <si>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</si>
  <si>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</si>
  <si>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</si>
  <si>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</si>
  <si>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</si>
  <si>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</si>
  <si>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</si>
  <si>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</si>
  <si>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</si>
  <si>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</si>
  <si>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</si>
  <si>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</si>
  <si>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</si>
  <si>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</si>
  <si>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</si>
  <si>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</si>
  <si>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</si>
  <si>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</si>
  <si>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</si>
  <si>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</si>
  <si>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</si>
  <si>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</si>
  <si>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</si>
  <si>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</si>
  <si>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</si>
  <si>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</si>
  <si>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</si>
  <si>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</si>
  <si>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</si>
  <si>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</si>
  <si>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</si>
  <si>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</si>
  <si>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</si>
  <si>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</si>
  <si>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</si>
  <si>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</si>
  <si>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</si>
  <si>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</si>
  <si>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</si>
  <si>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</si>
  <si>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</si>
  <si>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</si>
  <si>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</si>
  <si>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</si>
  <si>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</si>
  <si>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</si>
  <si>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</si>
  <si>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</si>
  <si>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</si>
  <si>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</si>
  <si>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</si>
  <si>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</si>
  <si>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</si>
  <si>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</si>
  <si>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</si>
  <si>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</si>
  <si>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</si>
  <si>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</si>
  <si>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</si>
  <si>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</si>
  <si>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</si>
  <si>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</si>
  <si>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</si>
  <si>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</si>
  <si>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</si>
  <si>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</si>
  <si>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</si>
  <si>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</si>
  <si>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</si>
  <si>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</si>
  <si>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</si>
  <si>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</si>
  <si>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</si>
  <si>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</si>
  <si>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</si>
  <si>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</si>
  <si>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</si>
  <si>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</si>
  <si>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</si>
  <si>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</si>
  <si>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</si>
  <si>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</si>
  <si>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</si>
  <si>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</si>
  <si>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</si>
  <si>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</si>
  <si>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</si>
  <si>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</si>
  <si>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</si>
  <si>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</si>
  <si>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</si>
  <si>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</si>
  <si>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</si>
  <si>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</si>
  <si>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</si>
  <si>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</si>
  <si>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</si>
  <si>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</si>
  <si>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</si>
  <si>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</si>
  <si>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</si>
  <si>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</si>
  <si>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</si>
  <si>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</si>
  <si>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</si>
  <si>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</si>
  <si>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</si>
  <si>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</si>
  <si>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</si>
  <si>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</si>
  <si>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</si>
  <si>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</si>
  <si>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</si>
  <si>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</si>
  <si>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</si>
  <si>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</si>
  <si>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</si>
  <si>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</si>
  <si>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</si>
  <si>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</si>
  <si>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</si>
  <si>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</si>
  <si>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</si>
  <si>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</si>
  <si>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</si>
  <si>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</si>
  <si>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</si>
  <si>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</si>
  <si>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</si>
  <si>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</si>
  <si>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</si>
  <si>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</si>
  <si>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</si>
  <si>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</si>
  <si>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</si>
  <si>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</si>
  <si>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</si>
  <si>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</si>
  <si>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</si>
  <si>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</si>
  <si>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</si>
  <si>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</si>
  <si>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</si>
  <si>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</si>
  <si>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</si>
  <si>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</si>
  <si>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</si>
  <si>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</si>
  <si>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</si>
  <si>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</si>
  <si>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</si>
  <si>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</si>
  <si>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</si>
  <si>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</si>
  <si>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</si>
  <si>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</si>
  <si>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</si>
  <si>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</si>
  <si>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</si>
  <si>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</si>
  <si>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</si>
  <si>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</si>
  <si>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</si>
  <si>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</si>
  <si>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</si>
  <si>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</si>
  <si>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</si>
  <si>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</si>
  <si>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</si>
  <si>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</si>
  <si>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</si>
  <si>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</si>
  <si>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</si>
  <si>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</si>
  <si>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</si>
  <si>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</si>
  <si>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</si>
  <si>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</si>
  <si>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</si>
  <si>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</si>
  <si>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</si>
  <si>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</si>
  <si>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</si>
  <si>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</si>
  <si>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</si>
  <si>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</si>
  <si>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</si>
  <si>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</si>
  <si>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</si>
  <si>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</si>
  <si>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</si>
  <si>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</si>
  <si>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</si>
  <si>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</si>
  <si>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</si>
  <si>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</si>
  <si>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</si>
  <si>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</si>
  <si>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</si>
  <si>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</si>
  <si>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</si>
  <si>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</si>
  <si>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</si>
  <si>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</si>
  <si>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</si>
  <si>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</si>
  <si>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</si>
  <si>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</si>
  <si>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</si>
  <si>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</si>
  <si>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</si>
  <si>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</si>
  <si>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</si>
  <si>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</si>
  <si>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</si>
  <si>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</si>
  <si>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</si>
  <si>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</si>
  <si>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</si>
  <si>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</si>
  <si>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</si>
  <si>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</si>
  <si>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</si>
  <si>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</si>
  <si>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</si>
  <si>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</si>
  <si>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</si>
  <si>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</si>
  <si>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</si>
  <si>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</si>
  <si>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</si>
  <si>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</si>
  <si>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</si>
  <si>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</si>
  <si>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</si>
  <si>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</si>
  <si>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</si>
  <si>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</si>
  <si>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</si>
  <si>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</si>
  <si>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</si>
  <si>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</si>
  <si>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</si>
  <si>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</si>
  <si>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</si>
  <si>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</si>
  <si>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</si>
  <si>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</si>
  <si>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</si>
  <si>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</si>
  <si>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</si>
  <si>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</si>
  <si>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</si>
  <si>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</si>
  <si>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</si>
  <si>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</si>
  <si>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</si>
  <si>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</si>
  <si>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</si>
  <si>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</si>
  <si>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</si>
  <si>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</si>
  <si>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</si>
  <si>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</si>
  <si>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</si>
  <si>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</si>
  <si>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</si>
  <si>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</si>
  <si>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</si>
  <si>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</si>
  <si>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</si>
  <si>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</si>
  <si>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</si>
  <si>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</si>
  <si>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</si>
  <si>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</si>
  <si>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</si>
  <si>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</si>
  <si>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</si>
  <si>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</si>
  <si>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</si>
  <si>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</si>
  <si>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</si>
  <si>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</si>
  <si>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</si>
  <si>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</si>
  <si>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</si>
  <si>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</si>
  <si>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</si>
  <si>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</si>
  <si>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</si>
  <si>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</si>
  <si>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</si>
  <si>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</si>
  <si>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</si>
  <si>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</si>
  <si>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</si>
  <si>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</si>
  <si>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</si>
  <si>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</si>
  <si>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</si>
  <si>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</si>
  <si>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</si>
  <si>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</si>
  <si>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</si>
  <si>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</si>
  <si>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</si>
  <si>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</si>
  <si>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</si>
  <si>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</si>
  <si>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</si>
  <si>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</si>
  <si>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</si>
  <si>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</si>
  <si>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</si>
  <si>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</si>
  <si>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</si>
  <si>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</si>
  <si>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</si>
  <si>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</si>
  <si>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</si>
  <si>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</si>
  <si>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</si>
  <si>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</si>
  <si>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</si>
  <si>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</si>
  <si>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</si>
  <si>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</si>
  <si>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</si>
  <si>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</si>
  <si>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</si>
  <si>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</si>
  <si>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</si>
  <si>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</si>
  <si>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</si>
  <si>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</si>
  <si>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</si>
  <si>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</si>
  <si>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</si>
  <si>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</si>
  <si>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</si>
  <si>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</si>
  <si>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</si>
  <si>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</si>
  <si>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</si>
  <si>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</si>
  <si>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</si>
  <si>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</si>
  <si>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</si>
  <si>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</si>
  <si>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</si>
  <si>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</si>
  <si>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</si>
  <si>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</si>
  <si>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</si>
  <si>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</si>
  <si>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</si>
  <si>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</si>
  <si>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</si>
  <si>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</si>
  <si>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</si>
  <si>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</si>
  <si>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</si>
  <si>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</si>
  <si>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</si>
  <si>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</si>
  <si>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</si>
  <si>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</si>
  <si>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</si>
  <si>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</si>
  <si>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</si>
  <si>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</si>
  <si>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</si>
  <si>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</si>
  <si>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</si>
  <si>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</si>
  <si>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</si>
  <si>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</si>
  <si>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</si>
  <si>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</si>
  <si>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</si>
  <si>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</si>
  <si>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</si>
  <si>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</si>
  <si>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</si>
  <si>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</si>
  <si>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</si>
  <si>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</si>
  <si>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</si>
  <si>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</si>
  <si>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</si>
  <si>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</si>
  <si>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</si>
  <si>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</si>
  <si>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</si>
  <si>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</si>
  <si>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</si>
  <si>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</si>
  <si>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</si>
  <si>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</si>
  <si>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</si>
  <si>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</si>
  <si>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</si>
  <si>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</si>
  <si>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</si>
  <si>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</si>
  <si>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</si>
  <si>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</si>
  <si>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</si>
  <si>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</si>
  <si>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</si>
  <si>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</si>
  <si>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</si>
  <si>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</si>
  <si>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</si>
  <si>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</si>
  <si>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</si>
  <si>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</si>
  <si>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</si>
  <si>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</si>
  <si>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</si>
  <si>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</si>
  <si>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</si>
  <si>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</si>
  <si>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</si>
  <si>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</si>
  <si>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</si>
  <si>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</si>
  <si>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</si>
  <si>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</si>
  <si>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</si>
  <si>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</si>
  <si>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</si>
  <si>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</si>
  <si>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</si>
  <si>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</si>
  <si>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</si>
  <si>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</si>
  <si>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</si>
  <si>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</si>
  <si>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</si>
  <si>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</si>
  <si>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</si>
  <si>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</si>
  <si>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</si>
  <si>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</si>
  <si>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</si>
  <si>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</si>
  <si>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</si>
  <si>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</si>
  <si>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</si>
  <si>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</si>
  <si>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</si>
  <si>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</si>
  <si>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</si>
  <si>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</si>
  <si>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</si>
  <si>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</si>
  <si>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</si>
  <si>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</si>
  <si>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</si>
  <si>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</si>
  <si>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</si>
  <si>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</si>
  <si>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</si>
  <si>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</si>
  <si>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</si>
  <si>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</si>
  <si>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</si>
  <si>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</si>
  <si>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</si>
  <si>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</si>
  <si>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</si>
  <si>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</si>
  <si>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</si>
  <si>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</si>
  <si>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</si>
  <si>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</si>
  <si>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</si>
  <si>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</si>
  <si>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</si>
  <si>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</si>
  <si>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</si>
  <si>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</si>
  <si>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</si>
  <si>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</si>
  <si>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</si>
  <si>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</si>
  <si>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</si>
  <si>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</si>
  <si>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</si>
  <si>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</si>
  <si>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</si>
  <si>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</si>
  <si>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</si>
  <si>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</si>
  <si>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</si>
  <si>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</si>
  <si>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</si>
  <si>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</si>
  <si>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</si>
  <si>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</si>
  <si>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</si>
  <si>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</si>
  <si>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</si>
  <si>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</si>
  <si>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</si>
  <si>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</si>
  <si>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</si>
  <si>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</si>
  <si>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</si>
  <si>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</si>
  <si>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</si>
  <si>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</si>
  <si>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</si>
  <si>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</si>
  <si>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</si>
  <si>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</si>
  <si>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</si>
  <si>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</si>
  <si>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</si>
  <si>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</si>
  <si>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</si>
  <si>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</si>
  <si>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</si>
  <si>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</si>
  <si>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</si>
  <si>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</si>
  <si>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</si>
  <si>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</si>
  <si>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</si>
  <si>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</si>
  <si>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</si>
  <si>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</si>
  <si>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</si>
  <si>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</si>
  <si>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</si>
  <si>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</si>
  <si>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</si>
  <si>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</si>
  <si>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</si>
  <si>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</si>
  <si>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</si>
  <si>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</si>
  <si>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</si>
  <si>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</si>
  <si>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</si>
  <si>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</si>
  <si>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</si>
  <si>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</si>
  <si>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</si>
  <si>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</si>
  <si>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</si>
  <si>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</si>
  <si>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</si>
  <si>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</si>
  <si>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</si>
  <si>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</si>
  <si>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</si>
  <si>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</si>
  <si>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</si>
  <si>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</si>
  <si>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</si>
  <si>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</si>
  <si>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</si>
  <si>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</si>
  <si>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</si>
  <si>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</si>
  <si>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</si>
  <si>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</si>
  <si>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</si>
  <si>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</si>
  <si>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</si>
  <si>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</si>
  <si>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</si>
  <si>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</si>
  <si>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</si>
  <si>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</si>
  <si>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</si>
  <si>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</si>
  <si>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</si>
  <si>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</si>
  <si>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</si>
  <si>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</si>
  <si>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</si>
  <si>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</si>
  <si>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</si>
  <si>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</si>
  <si>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</si>
  <si>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</si>
  <si>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</si>
  <si>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</si>
  <si>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</si>
  <si>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</si>
  <si>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</si>
  <si>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</si>
  <si>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</si>
  <si>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</si>
  <si>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</si>
  <si>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</si>
  <si>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</si>
  <si>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</si>
  <si>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</si>
  <si>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</si>
  <si>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</si>
  <si>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</si>
  <si>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</si>
  <si>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</si>
  <si>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</si>
  <si>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</si>
  <si>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</si>
  <si>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</si>
  <si>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</si>
  <si>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</si>
  <si>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</si>
  <si>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</si>
  <si>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</si>
  <si>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</si>
  <si>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</si>
  <si>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</si>
  <si>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</si>
  <si>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</si>
  <si>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</si>
  <si>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</si>
  <si>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</si>
  <si>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</si>
  <si>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</si>
  <si>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</si>
  <si>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</si>
  <si>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</si>
  <si>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</si>
  <si>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</si>
  <si>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</si>
  <si>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</si>
  <si>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</si>
  <si>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</si>
  <si>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</si>
  <si>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</si>
  <si>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</si>
  <si>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</si>
  <si>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</si>
  <si>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</si>
  <si>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</si>
  <si>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</si>
  <si>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</si>
  <si>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</si>
  <si>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</si>
  <si>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</si>
  <si>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</si>
  <si>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</si>
  <si>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</si>
  <si>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</si>
  <si>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</si>
  <si>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</si>
  <si>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</si>
  <si>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</si>
  <si>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</si>
  <si>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</si>
  <si>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</si>
  <si>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</si>
  <si>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</si>
  <si>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</si>
  <si>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</si>
  <si>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</si>
  <si>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</si>
  <si>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</si>
  <si>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</si>
  <si>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</si>
  <si>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</si>
  <si>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</si>
  <si>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</si>
  <si>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</si>
  <si>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</si>
  <si>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</si>
  <si>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</si>
  <si>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</si>
  <si>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</si>
  <si>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</si>
  <si>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</si>
  <si>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</si>
  <si>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</si>
  <si>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</si>
  <si>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</si>
  <si>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</si>
  <si>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</si>
  <si>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</si>
  <si>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</si>
  <si>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</si>
  <si>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</si>
  <si>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</si>
  <si>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</si>
  <si>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</si>
  <si>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</si>
  <si>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</si>
  <si>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</si>
  <si>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</si>
  <si>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</si>
  <si>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</si>
  <si>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</si>
  <si>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</si>
  <si>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</si>
  <si>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</si>
  <si>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</si>
  <si>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</si>
  <si>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</si>
  <si>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</si>
  <si>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</si>
  <si>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</si>
  <si>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</si>
  <si>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</si>
  <si>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</si>
  <si>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</si>
  <si>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</si>
  <si>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</si>
  <si>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</si>
  <si>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</si>
  <si>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</si>
  <si>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</si>
  <si>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</si>
  <si>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</si>
  <si>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</si>
  <si>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</si>
  <si>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</si>
  <si>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</si>
  <si>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</si>
  <si>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</si>
  <si>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</si>
  <si>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</si>
  <si>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</si>
  <si>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</si>
  <si>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</si>
  <si>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</si>
  <si>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</si>
  <si>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</si>
  <si>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</si>
  <si>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</si>
  <si>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</si>
  <si>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</si>
  <si>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</si>
  <si>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</si>
  <si>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</si>
  <si>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</si>
  <si>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</si>
  <si>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</si>
  <si>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</si>
  <si>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</si>
  <si>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</si>
  <si>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</si>
  <si>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</si>
  <si>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</si>
  <si>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</si>
  <si>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</si>
  <si>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</si>
  <si>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</si>
  <si>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</si>
  <si>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</si>
  <si>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</si>
  <si>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</si>
  <si>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</si>
  <si>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</si>
  <si>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</si>
  <si>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</si>
  <si>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</si>
  <si>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</si>
  <si>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</si>
  <si>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</si>
  <si>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</si>
  <si>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</si>
  <si>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</si>
  <si>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</si>
  <si>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</si>
  <si>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</si>
  <si>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</si>
  <si>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</si>
  <si>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</si>
  <si>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</si>
  <si>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</si>
  <si>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</si>
  <si>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</si>
  <si>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</si>
  <si>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</si>
  <si>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</si>
  <si>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</si>
  <si>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</si>
  <si>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</si>
  <si>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</si>
  <si>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</si>
  <si>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</si>
  <si>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</si>
  <si>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</si>
  <si>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</si>
  <si>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</si>
  <si>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</si>
  <si>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</si>
  <si>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</si>
  <si>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</si>
  <si>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</si>
  <si>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</si>
  <si>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</si>
  <si>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</si>
  <si>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</si>
  <si>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</si>
  <si>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</si>
  <si>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</si>
  <si>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</si>
  <si>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</si>
  <si>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</si>
  <si>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</si>
  <si>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</si>
  <si>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</si>
  <si>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</si>
  <si>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</si>
  <si>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</si>
  <si>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</si>
  <si>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</si>
  <si>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</si>
  <si>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</si>
  <si>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</si>
  <si>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</si>
  <si>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</si>
  <si>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</si>
  <si>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</si>
  <si>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</si>
  <si>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</si>
  <si>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</si>
  <si>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</si>
  <si>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</si>
  <si>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</si>
  <si>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</si>
  <si>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</si>
  <si>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</si>
  <si>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</si>
  <si>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</si>
  <si>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</si>
  <si>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</si>
  <si>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</si>
  <si>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</si>
  <si>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</si>
  <si>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</si>
  <si>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</si>
  <si>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</si>
  <si>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</si>
  <si>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</si>
  <si>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</si>
  <si>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</si>
  <si>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</si>
  <si>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</si>
  <si>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</si>
  <si>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</si>
  <si>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</si>
  <si>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</si>
  <si>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</si>
  <si>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</si>
  <si>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</si>
  <si>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</si>
  <si>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</si>
  <si>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</si>
  <si>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</si>
  <si>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</si>
  <si>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</si>
  <si>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</si>
  <si>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</si>
  <si>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</si>
  <si>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</si>
  <si>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</si>
  <si>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</si>
  <si>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</si>
  <si>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</si>
  <si>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</si>
  <si>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</si>
  <si>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</si>
  <si>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</si>
  <si>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</si>
  <si>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</si>
  <si>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</si>
  <si>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</si>
  <si>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</si>
  <si>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</si>
  <si>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</si>
  <si>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</si>
  <si>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</si>
  <si>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</si>
  <si>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</si>
  <si>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</si>
  <si>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</si>
  <si>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</si>
  <si>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</si>
  <si>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</si>
  <si>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</si>
  <si>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</si>
  <si>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</si>
  <si>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</si>
  <si>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</si>
  <si>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</si>
  <si>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</si>
  <si>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</si>
  <si>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</si>
  <si>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</si>
  <si>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</si>
  <si>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</si>
  <si>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</si>
  <si>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</si>
  <si>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</si>
  <si>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</si>
  <si>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</si>
  <si>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</si>
  <si>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</si>
  <si>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</si>
  <si>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</si>
  <si>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</si>
  <si>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</si>
  <si>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</si>
  <si>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</si>
  <si>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</si>
  <si>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</si>
  <si>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</si>
  <si>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</si>
  <si>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</si>
  <si>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</si>
  <si>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</si>
  <si>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</si>
  <si>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</si>
  <si>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</si>
  <si>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</si>
  <si>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</si>
  <si>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</si>
  <si>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</si>
  <si>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</si>
  <si>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</si>
  <si>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</si>
  <si>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</si>
  <si>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</si>
  <si>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</si>
  <si>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</si>
  <si>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</si>
  <si>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</si>
  <si>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</si>
  <si>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</si>
  <si>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</si>
  <si>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</si>
  <si>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</si>
  <si>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</si>
  <si>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</si>
  <si>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</si>
  <si>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</si>
  <si>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</si>
  <si>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</si>
  <si>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</si>
  <si>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</si>
  <si>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</si>
  <si>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</si>
  <si>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</si>
  <si>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</si>
  <si>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</si>
  <si>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</si>
  <si>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</si>
  <si>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</si>
  <si>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</si>
  <si>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</si>
  <si>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</si>
  <si>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</si>
  <si>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</si>
  <si>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</si>
  <si>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</si>
  <si>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</si>
  <si>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</si>
  <si>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</si>
  <si>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</si>
  <si>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</si>
  <si>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</si>
  <si>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</si>
  <si>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</si>
  <si>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</si>
  <si>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</si>
  <si>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</si>
  <si>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</si>
  <si>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</si>
  <si>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</si>
  <si>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</si>
  <si>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</si>
  <si>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</si>
  <si>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</si>
  <si>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</si>
  <si>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</si>
  <si>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</si>
  <si>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</si>
  <si>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</si>
  <si>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</si>
  <si>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</si>
  <si>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</si>
  <si>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</si>
  <si>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</si>
  <si>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</si>
  <si>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</si>
  <si>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</si>
  <si>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</si>
  <si>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</si>
  <si>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</si>
  <si>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</si>
  <si>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</si>
  <si>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</si>
  <si>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</si>
  <si>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</si>
  <si>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</si>
  <si>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</si>
  <si>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</si>
  <si>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</si>
  <si>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</si>
  <si>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</si>
  <si>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</si>
  <si>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</si>
  <si>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</si>
  <si>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</si>
  <si>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</si>
  <si>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</si>
  <si>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</si>
  <si>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</si>
  <si>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</si>
  <si>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</si>
  <si>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</si>
  <si>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</si>
  <si>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</si>
  <si>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</si>
  <si>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</si>
  <si>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</si>
  <si>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</si>
  <si>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</si>
  <si>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</si>
  <si>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</si>
  <si>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</si>
  <si>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</si>
  <si>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</si>
  <si>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</si>
  <si>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</si>
  <si>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</si>
  <si>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</si>
  <si>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</si>
  <si>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</si>
  <si>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</si>
  <si>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</si>
  <si>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</si>
  <si>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</si>
  <si>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</si>
  <si>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</si>
  <si>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</si>
  <si>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</si>
  <si>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</si>
  <si>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</si>
  <si>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</si>
  <si>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</si>
  <si>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</si>
  <si>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</si>
  <si>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</si>
  <si>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</si>
  <si>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</si>
  <si>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</si>
  <si>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</si>
  <si>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</si>
  <si>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</si>
  <si>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</si>
  <si>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</si>
  <si>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</si>
  <si>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</si>
  <si>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</si>
  <si>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</si>
  <si>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</si>
  <si>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</si>
  <si>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</si>
  <si>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</si>
  <si>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</si>
  <si>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</si>
  <si>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</si>
  <si>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</si>
  <si>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</si>
  <si>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</si>
  <si>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</si>
  <si>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</si>
  <si>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</si>
  <si>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</si>
  <si>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</si>
  <si>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</si>
  <si>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</si>
  <si>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</si>
  <si>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</si>
  <si>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</si>
  <si>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</si>
  <si>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</si>
  <si>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</si>
  <si>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</si>
  <si>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</si>
  <si>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</si>
  <si>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</si>
  <si>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</si>
  <si>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</si>
  <si>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</si>
  <si>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</si>
  <si>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</si>
  <si>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</si>
  <si>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</si>
  <si>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</si>
  <si>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</si>
  <si>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</si>
  <si>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</si>
  <si>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</si>
  <si>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</si>
  <si>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</si>
  <si>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</si>
  <si>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</si>
  <si>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</si>
  <si>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</si>
  <si>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</si>
  <si>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</si>
  <si>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</si>
  <si>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</si>
  <si>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</si>
  <si>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</si>
  <si>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</si>
  <si>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</si>
  <si>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</si>
  <si>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</si>
  <si>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</si>
  <si>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</si>
  <si>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</si>
  <si>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</si>
  <si>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</si>
  <si>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</si>
  <si>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</si>
  <si>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</si>
  <si>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</si>
  <si>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</si>
  <si>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</si>
  <si>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</si>
  <si>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</si>
  <si>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</si>
  <si>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</si>
  <si>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</si>
  <si>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</si>
  <si>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</si>
  <si>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</si>
  <si>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</si>
  <si>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</si>
  <si>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</si>
  <si>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</si>
  <si>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</si>
  <si>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</si>
  <si>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</si>
  <si>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</si>
  <si>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</si>
  <si>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</si>
  <si>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</si>
  <si>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</si>
  <si>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</si>
  <si>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</si>
  <si>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</si>
  <si>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</si>
  <si>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</si>
  <si>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</si>
  <si>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</si>
  <si>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</si>
  <si>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</si>
  <si>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</si>
  <si>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</si>
  <si>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</si>
  <si>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</si>
  <si>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</si>
  <si>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</si>
  <si>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</si>
  <si>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</si>
  <si>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</si>
  <si>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</si>
  <si>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</si>
  <si>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</si>
  <si>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</si>
  <si>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</si>
  <si>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</si>
  <si>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</si>
  <si>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</si>
  <si>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</si>
  <si>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</si>
  <si>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</si>
  <si>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</si>
  <si>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</si>
  <si>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</si>
  <si>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</si>
  <si>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</si>
  <si>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</si>
  <si>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</si>
  <si>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</si>
  <si>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</si>
  <si>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rate</t>
  </si>
  <si>
    <t>Average of Age</t>
  </si>
  <si>
    <t>Total Employees</t>
  </si>
  <si>
    <t>Average Age</t>
  </si>
  <si>
    <t>Active Employees</t>
  </si>
  <si>
    <t>attrition rate</t>
  </si>
  <si>
    <t xml:space="preserve"> </t>
  </si>
  <si>
    <t>Average of Job Satisfaction</t>
  </si>
  <si>
    <t>rating</t>
  </si>
  <si>
    <t>balance rating</t>
  </si>
  <si>
    <t>Row Labels</t>
  </si>
  <si>
    <t>Grand Total</t>
  </si>
  <si>
    <t>female</t>
  </si>
  <si>
    <t>male</t>
  </si>
  <si>
    <t>Sum of CF_attrition count</t>
  </si>
  <si>
    <t>Sum of CF_attrition counts</t>
  </si>
  <si>
    <t>job role</t>
  </si>
  <si>
    <t>attrition</t>
  </si>
  <si>
    <t>Count of Attrition</t>
  </si>
  <si>
    <t>status</t>
  </si>
  <si>
    <t>count</t>
  </si>
  <si>
    <t xml:space="preserve">     </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</si>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</sst>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2" fontId="0" fillId="0" borderId="0" xfId="0" applyNumberFormat="1"/>
    <xf numFmtId="164" fontId="0" fillId="0" borderId="0" xfId="0" applyNumberFormat="1"/>
    <xf numFmtId="1" fontId="0" fillId="0" borderId="0" xfId="0" applyNumberFormat="1"/>
    <xf numFmtId="10" fontId="0" fillId="0" borderId="0" xfId="1" applyNumberFormat="1" applyFont="1"/>
    <xf numFmtId="0" fontId="0" fillId="2" borderId="0" xfId="0" applyFill="1"/>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s>
  <tableStyles count="0" defaultTableStyle="TableStyleMedium2" defaultPivotStyle="PivotStyleLight16"/>
  <colors>
    <mruColors>
      <color rgb="FFC65EBA"/>
      <color rgb="FFFC2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52-4CBF-B955-D9A105E042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52-4CBF-B955-D9A105E04222}"/>
              </c:ext>
            </c:extLst>
          </c:dPt>
          <c:val>
            <c:numRef>
              <c:f>rating!$C$6:$C$7</c:f>
              <c:numCache>
                <c:formatCode>0.00</c:formatCode>
                <c:ptCount val="2"/>
                <c:pt idx="0">
                  <c:v>65.663265306122454</c:v>
                </c:pt>
                <c:pt idx="1">
                  <c:v>34.336734693877546</c:v>
                </c:pt>
              </c:numCache>
            </c:numRef>
          </c:val>
          <c:extLst>
            <c:ext xmlns:c16="http://schemas.microsoft.com/office/drawing/2014/chart" uri="{C3380CC4-5D6E-409C-BE32-E72D297353CC}">
              <c16:uniqueId val="{00000000-9E62-4B98-919C-D92E0ECD8B9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87-42F1-BC67-9759671268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87-42F1-BC67-975967126848}"/>
              </c:ext>
            </c:extLst>
          </c:dPt>
          <c:cat>
            <c:strRef>
              <c:f>gender!$A$11:$A$12</c:f>
              <c:strCache>
                <c:ptCount val="2"/>
                <c:pt idx="0">
                  <c:v>female</c:v>
                </c:pt>
                <c:pt idx="1">
                  <c:v>male</c:v>
                </c:pt>
              </c:strCache>
            </c:strRef>
          </c:cat>
          <c:val>
            <c:numRef>
              <c:f>gender!$B$11:$B$12</c:f>
              <c:numCache>
                <c:formatCode>General</c:formatCode>
                <c:ptCount val="2"/>
                <c:pt idx="0">
                  <c:v>588</c:v>
                </c:pt>
                <c:pt idx="1">
                  <c:v>882</c:v>
                </c:pt>
              </c:numCache>
            </c:numRef>
          </c:val>
          <c:extLst>
            <c:ext xmlns:c16="http://schemas.microsoft.com/office/drawing/2014/chart" uri="{C3380CC4-5D6E-409C-BE32-E72D297353CC}">
              <c16:uniqueId val="{00000000-F7FE-42F3-8B54-3027E030B00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dashboard.xlsx]education!educatiob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68FC-4416-88B2-6BE5921E693A}"/>
            </c:ext>
          </c:extLst>
        </c:ser>
        <c:dLbls>
          <c:dLblPos val="outEnd"/>
          <c:showLegendKey val="0"/>
          <c:showVal val="1"/>
          <c:showCatName val="0"/>
          <c:showSerName val="0"/>
          <c:showPercent val="0"/>
          <c:showBubbleSize val="0"/>
        </c:dLbls>
        <c:gapWidth val="182"/>
        <c:axId val="568589407"/>
        <c:axId val="568589887"/>
      </c:barChart>
      <c:catAx>
        <c:axId val="568589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89887"/>
        <c:crosses val="autoZero"/>
        <c:auto val="1"/>
        <c:lblAlgn val="ctr"/>
        <c:lblOffset val="100"/>
        <c:noMultiLvlLbl val="0"/>
      </c:catAx>
      <c:valAx>
        <c:axId val="568589887"/>
        <c:scaling>
          <c:orientation val="minMax"/>
        </c:scaling>
        <c:delete val="1"/>
        <c:axPos val="b"/>
        <c:numFmt formatCode="General" sourceLinked="1"/>
        <c:majorTickMark val="none"/>
        <c:minorTickMark val="none"/>
        <c:tickLblPos val="nextTo"/>
        <c:crossAx val="56858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dashboard.xlsx]department!department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E6-4926-8070-0D7494CFCA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E6-4926-8070-0D7494CFCAF6}"/>
              </c:ext>
            </c:extLst>
          </c:dPt>
          <c:dPt>
            <c:idx val="2"/>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2-5C7D-4F36-9055-CC8A760ED857}"/>
              </c:ext>
            </c:extLst>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department!$A$4:$A$8</c:f>
              <c:strCache>
                <c:ptCount val="4"/>
                <c:pt idx="0">
                  <c:v>HR</c:v>
                </c:pt>
                <c:pt idx="1">
                  <c:v>R&amp;D</c:v>
                </c:pt>
                <c:pt idx="2">
                  <c:v>Sales</c:v>
                </c:pt>
                <c:pt idx="3">
                  <c:v>(blank)</c:v>
                </c:pt>
              </c:strCache>
            </c:strRef>
          </c:cat>
          <c:val>
            <c:numRef>
              <c:f>department!$B$4:$B$8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5C7D-4F36-9055-CC8A760ED85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dashboard.xlsx]age group!age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401-449E-A82C-972A6AD9F029}"/>
            </c:ext>
          </c:extLst>
        </c:ser>
        <c:dLbls>
          <c:dLblPos val="outEnd"/>
          <c:showLegendKey val="0"/>
          <c:showVal val="1"/>
          <c:showCatName val="0"/>
          <c:showSerName val="0"/>
          <c:showPercent val="0"/>
          <c:showBubbleSize val="0"/>
        </c:dLbls>
        <c:gapWidth val="219"/>
        <c:overlap val="-27"/>
        <c:axId val="156190847"/>
        <c:axId val="156189407"/>
      </c:barChart>
      <c:catAx>
        <c:axId val="15619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407"/>
        <c:crosses val="autoZero"/>
        <c:auto val="1"/>
        <c:lblAlgn val="ctr"/>
        <c:lblOffset val="100"/>
        <c:noMultiLvlLbl val="0"/>
      </c:catAx>
      <c:valAx>
        <c:axId val="156189407"/>
        <c:scaling>
          <c:orientation val="minMax"/>
        </c:scaling>
        <c:delete val="1"/>
        <c:axPos val="l"/>
        <c:numFmt formatCode="General" sourceLinked="1"/>
        <c:majorTickMark val="none"/>
        <c:minorTickMark val="none"/>
        <c:tickLblPos val="nextTo"/>
        <c:crossAx val="15619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93436361054917"/>
          <c:y val="9.4366259975331018E-2"/>
          <c:w val="0.4355185463592316"/>
          <c:h val="0.74835664006578406"/>
        </c:manualLayout>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DBD6-47DB-B336-203804962391}"/>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DBD6-47DB-B336-203804962391}"/>
              </c:ext>
            </c:extLst>
          </c:dPt>
          <c:val>
            <c:numRef>
              <c:f>rating!$C$6:$C$7</c:f>
              <c:numCache>
                <c:formatCode>0.00</c:formatCode>
                <c:ptCount val="2"/>
                <c:pt idx="0">
                  <c:v>65.663265306122454</c:v>
                </c:pt>
                <c:pt idx="1">
                  <c:v>34.336734693877546</c:v>
                </c:pt>
              </c:numCache>
            </c:numRef>
          </c:val>
          <c:extLst>
            <c:ext xmlns:c16="http://schemas.microsoft.com/office/drawing/2014/chart" uri="{C3380CC4-5D6E-409C-BE32-E72D297353CC}">
              <c16:uniqueId val="{00000004-DBD6-47DB-B336-20380496239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614496216646756E-2"/>
          <c:y val="0.1311265544989027"/>
          <c:w val="0.82477100756670652"/>
          <c:h val="0.73774745199061131"/>
        </c:manualLayout>
      </c:layout>
      <c:doughnutChart>
        <c:varyColors val="1"/>
        <c:ser>
          <c:idx val="0"/>
          <c:order val="0"/>
          <c:spPr>
            <a:ln>
              <a:noFill/>
            </a:ln>
          </c:spPr>
          <c:dPt>
            <c:idx val="0"/>
            <c:bubble3D val="0"/>
            <c:spPr>
              <a:solidFill>
                <a:srgbClr val="C65EBA"/>
              </a:solidFill>
              <a:ln w="19050">
                <a:noFill/>
              </a:ln>
              <a:effectLst/>
            </c:spPr>
            <c:extLst>
              <c:ext xmlns:c16="http://schemas.microsoft.com/office/drawing/2014/chart" uri="{C3380CC4-5D6E-409C-BE32-E72D297353CC}">
                <c16:uniqueId val="{00000001-9923-462B-A1D7-7EBE4516A983}"/>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9923-462B-A1D7-7EBE4516A983}"/>
              </c:ext>
            </c:extLst>
          </c:dPt>
          <c:cat>
            <c:strRef>
              <c:f>gender!$A$11:$A$12</c:f>
              <c:strCache>
                <c:ptCount val="2"/>
                <c:pt idx="0">
                  <c:v>female</c:v>
                </c:pt>
                <c:pt idx="1">
                  <c:v>male</c:v>
                </c:pt>
              </c:strCache>
            </c:strRef>
          </c:cat>
          <c:val>
            <c:numRef>
              <c:f>gender!$B$11:$B$12</c:f>
              <c:numCache>
                <c:formatCode>General</c:formatCode>
                <c:ptCount val="2"/>
                <c:pt idx="0">
                  <c:v>588</c:v>
                </c:pt>
                <c:pt idx="1">
                  <c:v>882</c:v>
                </c:pt>
              </c:numCache>
            </c:numRef>
          </c:val>
          <c:extLst>
            <c:ext xmlns:c16="http://schemas.microsoft.com/office/drawing/2014/chart" uri="{C3380CC4-5D6E-409C-BE32-E72D297353CC}">
              <c16:uniqueId val="{00000004-9923-462B-A1D7-7EBE4516A98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lumMod val="75000"/>
                </a:schemeClr>
              </a:solidFill>
            </a:ln>
          </c:spPr>
          <c:dPt>
            <c:idx val="0"/>
            <c:bubble3D val="0"/>
            <c:spPr>
              <a:solidFill>
                <a:schemeClr val="bg1">
                  <a:lumMod val="75000"/>
                </a:schemeClr>
              </a:solidFill>
              <a:ln w="19050">
                <a:solidFill>
                  <a:schemeClr val="bg1">
                    <a:lumMod val="75000"/>
                  </a:schemeClr>
                </a:solidFill>
              </a:ln>
              <a:effectLst/>
            </c:spPr>
            <c:extLst>
              <c:ext xmlns:c16="http://schemas.microsoft.com/office/drawing/2014/chart" uri="{C3380CC4-5D6E-409C-BE32-E72D297353CC}">
                <c16:uniqueId val="{00000001-E863-4766-B14F-06BC150F64CE}"/>
              </c:ext>
            </c:extLst>
          </c:dPt>
          <c:dPt>
            <c:idx val="1"/>
            <c:bubble3D val="0"/>
            <c:spPr>
              <a:solidFill>
                <a:srgbClr val="C65EBA"/>
              </a:solidFill>
              <a:ln w="19050">
                <a:noFill/>
              </a:ln>
              <a:effectLst/>
            </c:spPr>
            <c:extLst>
              <c:ext xmlns:c16="http://schemas.microsoft.com/office/drawing/2014/chart" uri="{C3380CC4-5D6E-409C-BE32-E72D297353CC}">
                <c16:uniqueId val="{00000003-E863-4766-B14F-06BC150F64CE}"/>
              </c:ext>
            </c:extLst>
          </c:dPt>
          <c:cat>
            <c:strRef>
              <c:f>gender!$A$11:$A$12</c:f>
              <c:strCache>
                <c:ptCount val="2"/>
                <c:pt idx="0">
                  <c:v>female</c:v>
                </c:pt>
                <c:pt idx="1">
                  <c:v>male</c:v>
                </c:pt>
              </c:strCache>
            </c:strRef>
          </c:cat>
          <c:val>
            <c:numRef>
              <c:f>gender!$B$11:$B$12</c:f>
              <c:numCache>
                <c:formatCode>General</c:formatCode>
                <c:ptCount val="2"/>
                <c:pt idx="0">
                  <c:v>588</c:v>
                </c:pt>
                <c:pt idx="1">
                  <c:v>882</c:v>
                </c:pt>
              </c:numCache>
            </c:numRef>
          </c:val>
          <c:extLst>
            <c:ext xmlns:c16="http://schemas.microsoft.com/office/drawing/2014/chart" uri="{C3380CC4-5D6E-409C-BE32-E72D297353CC}">
              <c16:uniqueId val="{00000004-E863-4766-B14F-06BC150F64C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dashboard.xlsx]education!educatiob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51224846894139"/>
          <c:y val="4.6296128052281137E-2"/>
          <c:w val="0.74326552930883638"/>
          <c:h val="0.89814814814814814"/>
        </c:manualLayout>
      </c:layout>
      <c:barChart>
        <c:barDir val="bar"/>
        <c:grouping val="clustered"/>
        <c:varyColors val="0"/>
        <c:ser>
          <c:idx val="0"/>
          <c:order val="0"/>
          <c:tx>
            <c:strRef>
              <c:f>education!$B$3</c:f>
              <c:strCache>
                <c:ptCount val="1"/>
                <c:pt idx="0">
                  <c:v>Total</c:v>
                </c:pt>
              </c:strCache>
            </c:strRef>
          </c:tx>
          <c:spPr>
            <a:gradFill>
              <a:gsLst>
                <a:gs pos="0">
                  <a:schemeClr val="accent6">
                    <a:lumMod val="50000"/>
                  </a:schemeClr>
                </a:gs>
                <a:gs pos="100000">
                  <a:schemeClr val="accent6">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908D-40F6-B8CB-C118BCDA29AD}"/>
            </c:ext>
          </c:extLst>
        </c:ser>
        <c:dLbls>
          <c:dLblPos val="outEnd"/>
          <c:showLegendKey val="0"/>
          <c:showVal val="1"/>
          <c:showCatName val="0"/>
          <c:showSerName val="0"/>
          <c:showPercent val="0"/>
          <c:showBubbleSize val="0"/>
        </c:dLbls>
        <c:gapWidth val="75"/>
        <c:axId val="568589407"/>
        <c:axId val="568589887"/>
      </c:barChart>
      <c:catAx>
        <c:axId val="5685894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568589887"/>
        <c:crosses val="autoZero"/>
        <c:auto val="1"/>
        <c:lblAlgn val="ctr"/>
        <c:lblOffset val="100"/>
        <c:noMultiLvlLbl val="0"/>
      </c:catAx>
      <c:valAx>
        <c:axId val="568589887"/>
        <c:scaling>
          <c:orientation val="minMax"/>
        </c:scaling>
        <c:delete val="1"/>
        <c:axPos val="b"/>
        <c:numFmt formatCode="General" sourceLinked="1"/>
        <c:majorTickMark val="none"/>
        <c:minorTickMark val="none"/>
        <c:tickLblPos val="nextTo"/>
        <c:crossAx val="56858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dashboard.xlsx]department!department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4">
              <a:lumMod val="60000"/>
              <a:lumOff val="40000"/>
            </a:schemeClr>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FB-44C8-B429-5FDC990C5A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FB-44C8-B429-5FDC990C5A1B}"/>
              </c:ext>
            </c:extLst>
          </c:dPt>
          <c:dPt>
            <c:idx val="2"/>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5-F4FB-44C8-B429-5FDC990C5A1B}"/>
              </c:ext>
            </c:extLst>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department!$A$4:$A$8</c:f>
              <c:strCache>
                <c:ptCount val="4"/>
                <c:pt idx="0">
                  <c:v>HR</c:v>
                </c:pt>
                <c:pt idx="1">
                  <c:v>R&amp;D</c:v>
                </c:pt>
                <c:pt idx="2">
                  <c:v>Sales</c:v>
                </c:pt>
                <c:pt idx="3">
                  <c:v>(blank)</c:v>
                </c:pt>
              </c:strCache>
            </c:strRef>
          </c:cat>
          <c:val>
            <c:numRef>
              <c:f>department!$B$4:$B$8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6-F4FB-44C8-B429-5FDC990C5A1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dashboard.xlsx]age group!age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gradFill>
              <a:gsLst>
                <a:gs pos="0">
                  <a:schemeClr val="accent2">
                    <a:lumMod val="75000"/>
                  </a:schemeClr>
                </a:gs>
                <a:gs pos="100000">
                  <a:schemeClr val="accent2">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709-48C6-A095-AC0297915BF6}"/>
            </c:ext>
          </c:extLst>
        </c:ser>
        <c:dLbls>
          <c:dLblPos val="outEnd"/>
          <c:showLegendKey val="0"/>
          <c:showVal val="1"/>
          <c:showCatName val="0"/>
          <c:showSerName val="0"/>
          <c:showPercent val="0"/>
          <c:showBubbleSize val="0"/>
        </c:dLbls>
        <c:gapWidth val="75"/>
        <c:overlap val="-27"/>
        <c:axId val="156190847"/>
        <c:axId val="156189407"/>
      </c:barChart>
      <c:catAx>
        <c:axId val="15619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Segoe UI Semibold" panose="020B0702040204020203" pitchFamily="34" charset="0"/>
              </a:defRPr>
            </a:pPr>
            <a:endParaRPr lang="en-US"/>
          </a:p>
        </c:txPr>
        <c:crossAx val="156189407"/>
        <c:crosses val="autoZero"/>
        <c:auto val="1"/>
        <c:lblAlgn val="ctr"/>
        <c:lblOffset val="100"/>
        <c:noMultiLvlLbl val="0"/>
      </c:catAx>
      <c:valAx>
        <c:axId val="156189407"/>
        <c:scaling>
          <c:orientation val="minMax"/>
        </c:scaling>
        <c:delete val="1"/>
        <c:axPos val="l"/>
        <c:numFmt formatCode="General" sourceLinked="1"/>
        <c:majorTickMark val="none"/>
        <c:minorTickMark val="none"/>
        <c:tickLblPos val="nextTo"/>
        <c:crossAx val="15619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A94CF551-F395-4503-A1C3-ADA79E67F298}">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970E0795-6614-456D-A3FB-517AEC63931D}">
          <cx:tx>
            <cx:txData>
              <cx:f>_xlchart.v2.4</cx:f>
              <cx:v>count</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A94CF551-F395-4503-A1C3-ADA79E67F298}">
          <cx:tx>
            <cx:txData>
              <cx:f>_xlchart.v1.10</cx:f>
              <cx:v>attrition</cx:v>
            </cx:txData>
          </cx:tx>
          <cx:dataPt idx="2">
            <cx:spPr>
              <a:solidFill>
                <a:srgbClr val="44546A">
                  <a:lumMod val="60000"/>
                  <a:lumOff val="4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970E0795-6614-456D-A3FB-517AEC63931D}">
          <cx:tx>
            <cx:txData>
              <cx:f>_xlchart.v2.7</cx:f>
              <cx:v>count</cx:v>
            </cx:txData>
          </cx:tx>
          <cx:spPr>
            <a:gradFill>
              <a:gsLst>
                <a:gs pos="0">
                  <a:schemeClr val="accent1">
                    <a:lumMod val="50000"/>
                  </a:schemeClr>
                </a:gs>
                <a:gs pos="100000">
                  <a:schemeClr val="accent1">
                    <a:lumMod val="40000"/>
                    <a:lumOff val="60000"/>
                  </a:schemeClr>
                </a:gs>
              </a:gsLst>
              <a:lin ang="5400000" scaled="1"/>
            </a:gradFill>
          </cx:spPr>
          <cx:dataLabels>
            <cx:txPr>
              <a:bodyPr spcFirstLastPara="1" vertOverflow="ellipsis" horzOverflow="overflow" wrap="square" lIns="0" tIns="0" rIns="0" bIns="0" anchor="ctr" anchorCtr="1"/>
              <a:lstStyle/>
              <a:p>
                <a:pPr algn="ctr" rtl="0">
                  <a:defRPr sz="1000">
                    <a:solidFill>
                      <a:schemeClr val="tx1">
                        <a:lumMod val="95000"/>
                        <a:lumOff val="5000"/>
                      </a:schemeClr>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1000" b="0" i="0" u="none" strike="noStrike" baseline="0">
                  <a:solidFill>
                    <a:schemeClr val="tx1">
                      <a:lumMod val="95000"/>
                      <a:lumOff val="5000"/>
                    </a:schemeClr>
                  </a:solidFill>
                  <a:latin typeface="Segoe UI Black" panose="020B0A02040204020203" pitchFamily="34" charset="0"/>
                  <a:ea typeface="Segoe UI Black" panose="020B0A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latin typeface="Segoe UI Black" panose="020B0A02040204020203" pitchFamily="34" charset="0"/>
                <a:ea typeface="Segoe UI Black" panose="020B0A02040204020203" pitchFamily="34" charset="0"/>
                <a:cs typeface="Segoe UI Black" panose="020B0A02040204020203" pitchFamily="34" charset="0"/>
              </a:defRPr>
            </a:pPr>
            <a:endParaRPr lang="en-US" sz="10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10.png"/><Relationship Id="rId18"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0.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9.xml"/><Relationship Id="rId10" Type="http://schemas.openxmlformats.org/officeDocument/2006/relationships/chart" Target="../charts/chart8.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xdr:from>
      <xdr:col>4</xdr:col>
      <xdr:colOff>251460</xdr:colOff>
      <xdr:row>2</xdr:row>
      <xdr:rowOff>125730</xdr:rowOff>
    </xdr:from>
    <xdr:to>
      <xdr:col>6</xdr:col>
      <xdr:colOff>396240</xdr:colOff>
      <xdr:row>7</xdr:row>
      <xdr:rowOff>7620</xdr:rowOff>
    </xdr:to>
    <xdr:graphicFrame macro="">
      <xdr:nvGraphicFramePr>
        <xdr:cNvPr id="2" name="Chart 1">
          <a:extLst>
            <a:ext uri="{FF2B5EF4-FFF2-40B4-BE49-F238E27FC236}">
              <a16:creationId xmlns:a16="http://schemas.microsoft.com/office/drawing/2014/main" id="{D834903E-C485-A2B8-8320-8A50635A7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411480</xdr:colOff>
      <xdr:row>6</xdr:row>
      <xdr:rowOff>41910</xdr:rowOff>
    </xdr:from>
    <xdr:to>
      <xdr:col>9</xdr:col>
      <xdr:colOff>99060</xdr:colOff>
      <xdr:row>15</xdr:row>
      <xdr:rowOff>76200</xdr:rowOff>
    </xdr:to>
    <xdr:graphicFrame macro="">
      <xdr:nvGraphicFramePr>
        <xdr:cNvPr id="3" name="Chart 2">
          <a:extLst>
            <a:ext uri="{FF2B5EF4-FFF2-40B4-BE49-F238E27FC236}">
              <a16:creationId xmlns:a16="http://schemas.microsoft.com/office/drawing/2014/main" id="{C1005C20-A73E-7D92-AE59-0201D2366B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83820</xdr:colOff>
      <xdr:row>7</xdr:row>
      <xdr:rowOff>1</xdr:rowOff>
    </xdr:from>
    <xdr:to>
      <xdr:col>11</xdr:col>
      <xdr:colOff>83820</xdr:colOff>
      <xdr:row>11</xdr:row>
      <xdr:rowOff>152401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244423B5-BF51-3650-59F1-3127580675A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301740" y="1280161"/>
              <a:ext cx="18288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579120</xdr:colOff>
      <xdr:row>6</xdr:row>
      <xdr:rowOff>45720</xdr:rowOff>
    </xdr:from>
    <xdr:to>
      <xdr:col>10</xdr:col>
      <xdr:colOff>274320</xdr:colOff>
      <xdr:row>21</xdr:row>
      <xdr:rowOff>45720</xdr:rowOff>
    </xdr:to>
    <xdr:graphicFrame macro="">
      <xdr:nvGraphicFramePr>
        <xdr:cNvPr id="3" name="Chart 2">
          <a:extLst>
            <a:ext uri="{FF2B5EF4-FFF2-40B4-BE49-F238E27FC236}">
              <a16:creationId xmlns:a16="http://schemas.microsoft.com/office/drawing/2014/main" id="{9F6126D6-CDA5-3F7D-48D4-8160606A3F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243840</xdr:colOff>
      <xdr:row>1</xdr:row>
      <xdr:rowOff>64770</xdr:rowOff>
    </xdr:from>
    <xdr:to>
      <xdr:col>12</xdr:col>
      <xdr:colOff>548640</xdr:colOff>
      <xdr:row>16</xdr:row>
      <xdr:rowOff>64770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FDB7E09-FCF0-A38D-9D99-B660B511BF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25540" y="2476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198120</xdr:colOff>
      <xdr:row>6</xdr:row>
      <xdr:rowOff>45720</xdr:rowOff>
    </xdr:from>
    <xdr:to>
      <xdr:col>10</xdr:col>
      <xdr:colOff>502920</xdr:colOff>
      <xdr:row>21</xdr:row>
      <xdr:rowOff>45720</xdr:rowOff>
    </xdr:to>
    <xdr:graphicFrame macro="">
      <xdr:nvGraphicFramePr>
        <xdr:cNvPr id="2" name="Chart 1">
          <a:extLst>
            <a:ext uri="{FF2B5EF4-FFF2-40B4-BE49-F238E27FC236}">
              <a16:creationId xmlns:a16="http://schemas.microsoft.com/office/drawing/2014/main" id="{EDF37DA1-F905-70A9-449D-5CE7F95B39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510540</xdr:colOff>
      <xdr:row>6</xdr:row>
      <xdr:rowOff>41910</xdr:rowOff>
    </xdr:from>
    <xdr:to>
      <xdr:col>10</xdr:col>
      <xdr:colOff>205740</xdr:colOff>
      <xdr:row>21</xdr:row>
      <xdr:rowOff>41910</xdr:rowOff>
    </xdr:to>
    <xdr:graphicFrame macro="">
      <xdr:nvGraphicFramePr>
        <xdr:cNvPr id="2" name="Chart 1">
          <a:extLst>
            <a:ext uri="{FF2B5EF4-FFF2-40B4-BE49-F238E27FC236}">
              <a16:creationId xmlns:a16="http://schemas.microsoft.com/office/drawing/2014/main" id="{BC4B6210-6A4E-0751-44F2-79814606C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571500</xdr:colOff>
      <xdr:row>4</xdr:row>
      <xdr:rowOff>129541</xdr:rowOff>
    </xdr:from>
    <xdr:to>
      <xdr:col>13</xdr:col>
      <xdr:colOff>571500</xdr:colOff>
      <xdr:row>10</xdr:row>
      <xdr:rowOff>167641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55D3E821-E631-BE4D-A47F-54D3017A67A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879080" y="86106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403860</xdr:colOff>
      <xdr:row>5</xdr:row>
      <xdr:rowOff>137161</xdr:rowOff>
    </xdr:from>
    <xdr:to>
      <xdr:col>17</xdr:col>
      <xdr:colOff>403860</xdr:colOff>
      <xdr:row>16</xdr:row>
      <xdr:rowOff>38101</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EDDEE35B-2789-89B4-2047-CEC0171695B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0149840" y="1051561"/>
              <a:ext cx="1828800" cy="1912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15240</xdr:colOff>
      <xdr:row>9</xdr:row>
      <xdr:rowOff>125730</xdr:rowOff>
    </xdr:from>
    <xdr:to>
      <xdr:col>11</xdr:col>
      <xdr:colOff>320040</xdr:colOff>
      <xdr:row>24</xdr:row>
      <xdr:rowOff>125730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1012208-1E0B-36EB-B699-803C7042CA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98620" y="17716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6</xdr:col>
      <xdr:colOff>220133</xdr:colOff>
      <xdr:row>1</xdr:row>
      <xdr:rowOff>25401</xdr:rowOff>
    </xdr:from>
    <xdr:ext cx="14754225" cy="7439025"/>
    <xdr:grpSp>
      <xdr:nvGrpSpPr>
        <xdr:cNvPr id="2" name="Shape 2">
          <a:extLst>
            <a:ext uri="{FF2B5EF4-FFF2-40B4-BE49-F238E27FC236}">
              <a16:creationId xmlns:a16="http://schemas.microsoft.com/office/drawing/2014/main" id="{3C77F15A-62B5-4A12-847C-4256F56CAD78}"/>
            </a:ext>
          </a:extLst>
        </xdr:cNvPr>
        <xdr:cNvGrpSpPr/>
      </xdr:nvGrpSpPr>
      <xdr:grpSpPr>
        <a:xfrm>
          <a:off x="4051469" y="209805"/>
          <a:ext cx="14754225" cy="7439025"/>
          <a:chOff x="0" y="60488"/>
          <a:chExt cx="10692000" cy="7439025"/>
        </a:xfrm>
      </xdr:grpSpPr>
      <xdr:grpSp>
        <xdr:nvGrpSpPr>
          <xdr:cNvPr id="3" name="Shape 29">
            <a:extLst>
              <a:ext uri="{FF2B5EF4-FFF2-40B4-BE49-F238E27FC236}">
                <a16:creationId xmlns:a16="http://schemas.microsoft.com/office/drawing/2014/main" id="{2FAEAC00-8C0D-C19A-AE17-99440503E199}"/>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FAF2220E-6100-3B54-9E1C-D74098E54757}"/>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1A66218E-559C-B5DC-2CAD-BE24BA89B4DC}"/>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4DD5272E-EFE9-E3D1-CE1F-38C863585225}"/>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739DE8E7-E82D-7AEA-58F5-CC56AE4EACC4}"/>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E7AACEF8-3CD5-48A8-A381-63E999FDDB44}"/>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4B1C4187-5DF4-2EF2-A45E-5A800BB24F52}"/>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5FB8333A-55D7-3A98-683B-ECD2BCAFA942}"/>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305D234C-1154-B5BF-52A5-AB12D3697F4A}"/>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2938C34F-E32B-3E21-824C-247EB9410BE9}"/>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C5C5B007-DAAC-3611-CF4D-DC5D4416DC8D}"/>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7BF63F11-F7C3-8CE4-9E92-BF4CB38B7FEC}"/>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CBC838D3-9F87-6487-6DB3-E459B9DD8749}"/>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CABD1052-390C-CC3F-2DEB-40BC5F6403E9}"/>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34A7330D-F6B2-616E-A5F3-E4C9745F7562}"/>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80764EC1-C542-91F8-E56F-625F40A0164A}"/>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A0B269D4-FC22-C999-3AE2-2A9A682AA3F7}"/>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6D6C7F7C-A87E-80B5-B9D9-66ADB642F5FE}"/>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E224FB58-4B9B-B12F-02BB-FA97AB9979F2}"/>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7F461377-46C1-48F2-3F07-2CFF5838FA91}"/>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AE0BFA09-B78B-D8BE-50A5-4A689BE59A49}"/>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D1777573-0FBF-FFFC-9CA8-47475946B173}"/>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2DB1DA66-8A3B-5FB0-FA8C-AF62B26BD53A}"/>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A0C3472E-7AA6-5D63-D863-665ECEEABE59}"/>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4BBFC2B1-03D1-E043-2E46-70C30EBAD2FB}"/>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76EA837E-200E-5B89-02D0-6A90C4504971}"/>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6</xdr:col>
      <xdr:colOff>363940</xdr:colOff>
      <xdr:row>6</xdr:row>
      <xdr:rowOff>147851</xdr:rowOff>
    </xdr:from>
    <xdr:to>
      <xdr:col>10</xdr:col>
      <xdr:colOff>147850</xdr:colOff>
      <xdr:row>8</xdr:row>
      <xdr:rowOff>90984</xdr:rowOff>
    </xdr:to>
    <xdr:sp macro="" textlink="">
      <xdr:nvSpPr>
        <xdr:cNvPr id="29" name="TextBox 28">
          <a:extLst>
            <a:ext uri="{FF2B5EF4-FFF2-40B4-BE49-F238E27FC236}">
              <a16:creationId xmlns:a16="http://schemas.microsoft.com/office/drawing/2014/main" id="{CD9E8A90-548F-69D9-A41E-C317D96275A4}"/>
            </a:ext>
          </a:extLst>
        </xdr:cNvPr>
        <xdr:cNvSpPr txBox="1"/>
      </xdr:nvSpPr>
      <xdr:spPr>
        <a:xfrm>
          <a:off x="4048836" y="1239672"/>
          <a:ext cx="2240507" cy="307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solidFill>
                <a:schemeClr val="accent2">
                  <a:lumMod val="75000"/>
                </a:schemeClr>
              </a:solidFill>
              <a:latin typeface="Arial Black" panose="020B0A04020102020204" pitchFamily="34" charset="0"/>
            </a:rPr>
            <a:t>Total Emplyoees</a:t>
          </a:r>
        </a:p>
      </xdr:txBody>
    </xdr:sp>
    <xdr:clientData/>
  </xdr:twoCellAnchor>
  <xdr:twoCellAnchor>
    <xdr:from>
      <xdr:col>7</xdr:col>
      <xdr:colOff>113730</xdr:colOff>
      <xdr:row>8</xdr:row>
      <xdr:rowOff>136478</xdr:rowOff>
    </xdr:from>
    <xdr:to>
      <xdr:col>10</xdr:col>
      <xdr:colOff>375312</xdr:colOff>
      <xdr:row>11</xdr:row>
      <xdr:rowOff>11373</xdr:rowOff>
    </xdr:to>
    <xdr:sp macro="" textlink="kpi!A7">
      <xdr:nvSpPr>
        <xdr:cNvPr id="30" name="TextBox 29">
          <a:extLst>
            <a:ext uri="{FF2B5EF4-FFF2-40B4-BE49-F238E27FC236}">
              <a16:creationId xmlns:a16="http://schemas.microsoft.com/office/drawing/2014/main" id="{C4F76A62-52F6-3EF6-FECF-702040E36F32}"/>
            </a:ext>
          </a:extLst>
        </xdr:cNvPr>
        <xdr:cNvSpPr txBox="1"/>
      </xdr:nvSpPr>
      <xdr:spPr>
        <a:xfrm>
          <a:off x="4412775" y="1592239"/>
          <a:ext cx="2104030" cy="420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84500B-373E-4FED-9252-405B7C009B20}" type="TxLink">
            <a:rPr lang="en-US" sz="2400" b="0" i="0" u="none" strike="noStrike" kern="1200">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rPr>
            <a:pPr algn="ctr"/>
            <a:t>1470</a:t>
          </a:fld>
          <a:endParaRPr lang="en-IN" sz="2400" b="0" kern="1200">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232012</xdr:colOff>
      <xdr:row>6</xdr:row>
      <xdr:rowOff>152401</xdr:rowOff>
    </xdr:from>
    <xdr:to>
      <xdr:col>15</xdr:col>
      <xdr:colOff>15922</xdr:colOff>
      <xdr:row>8</xdr:row>
      <xdr:rowOff>95534</xdr:rowOff>
    </xdr:to>
    <xdr:sp macro="" textlink="">
      <xdr:nvSpPr>
        <xdr:cNvPr id="31" name="TextBox 30">
          <a:extLst>
            <a:ext uri="{FF2B5EF4-FFF2-40B4-BE49-F238E27FC236}">
              <a16:creationId xmlns:a16="http://schemas.microsoft.com/office/drawing/2014/main" id="{D41B86B4-1B14-4C33-A414-11D749D342CB}"/>
            </a:ext>
          </a:extLst>
        </xdr:cNvPr>
        <xdr:cNvSpPr txBox="1"/>
      </xdr:nvSpPr>
      <xdr:spPr>
        <a:xfrm>
          <a:off x="6987654" y="1244222"/>
          <a:ext cx="2240507" cy="307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solidFill>
                <a:schemeClr val="accent2">
                  <a:lumMod val="75000"/>
                </a:schemeClr>
              </a:solidFill>
              <a:latin typeface="Arial Black" panose="020B0A04020102020204" pitchFamily="34" charset="0"/>
            </a:rPr>
            <a:t>Attrition</a:t>
          </a:r>
        </a:p>
      </xdr:txBody>
    </xdr:sp>
    <xdr:clientData/>
  </xdr:twoCellAnchor>
  <xdr:twoCellAnchor>
    <xdr:from>
      <xdr:col>11</xdr:col>
      <xdr:colOff>220637</xdr:colOff>
      <xdr:row>8</xdr:row>
      <xdr:rowOff>163774</xdr:rowOff>
    </xdr:from>
    <xdr:to>
      <xdr:col>14</xdr:col>
      <xdr:colOff>482219</xdr:colOff>
      <xdr:row>11</xdr:row>
      <xdr:rowOff>38669</xdr:rowOff>
    </xdr:to>
    <xdr:sp macro="" textlink="kpi!B7">
      <xdr:nvSpPr>
        <xdr:cNvPr id="32" name="TextBox 31">
          <a:extLst>
            <a:ext uri="{FF2B5EF4-FFF2-40B4-BE49-F238E27FC236}">
              <a16:creationId xmlns:a16="http://schemas.microsoft.com/office/drawing/2014/main" id="{2A90DBFD-8CFB-4F93-8EF6-C26E95A82FF1}"/>
            </a:ext>
          </a:extLst>
        </xdr:cNvPr>
        <xdr:cNvSpPr txBox="1"/>
      </xdr:nvSpPr>
      <xdr:spPr>
        <a:xfrm>
          <a:off x="6976279" y="1619535"/>
          <a:ext cx="2104030" cy="420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4816A1F-C573-44B5-8E80-1F83B3EF341B}" type="TxLink">
            <a:rPr lang="en-US" sz="2400" b="0" i="0" u="none" strike="noStrike" kern="1200">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rPr>
            <a:pPr marL="0" indent="0" algn="ctr"/>
            <a:t>237</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102359</xdr:colOff>
      <xdr:row>6</xdr:row>
      <xdr:rowOff>147849</xdr:rowOff>
    </xdr:from>
    <xdr:to>
      <xdr:col>19</xdr:col>
      <xdr:colOff>500418</xdr:colOff>
      <xdr:row>8</xdr:row>
      <xdr:rowOff>90982</xdr:rowOff>
    </xdr:to>
    <xdr:sp macro="" textlink="">
      <xdr:nvSpPr>
        <xdr:cNvPr id="33" name="TextBox 32">
          <a:extLst>
            <a:ext uri="{FF2B5EF4-FFF2-40B4-BE49-F238E27FC236}">
              <a16:creationId xmlns:a16="http://schemas.microsoft.com/office/drawing/2014/main" id="{9567BD18-8466-45D8-BC32-0827C41D32FA}"/>
            </a:ext>
          </a:extLst>
        </xdr:cNvPr>
        <xdr:cNvSpPr txBox="1"/>
      </xdr:nvSpPr>
      <xdr:spPr>
        <a:xfrm>
          <a:off x="9928747" y="1239670"/>
          <a:ext cx="2240507" cy="307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solidFill>
                <a:schemeClr val="accent2">
                  <a:lumMod val="75000"/>
                </a:schemeClr>
              </a:solidFill>
              <a:latin typeface="Arial Black" panose="020B0A04020102020204" pitchFamily="34" charset="0"/>
            </a:rPr>
            <a:t>Average</a:t>
          </a:r>
          <a:r>
            <a:rPr lang="en-IN" sz="1600" b="1" kern="1200" baseline="0">
              <a:solidFill>
                <a:schemeClr val="accent2">
                  <a:lumMod val="75000"/>
                </a:schemeClr>
              </a:solidFill>
              <a:latin typeface="Arial Black" panose="020B0A04020102020204" pitchFamily="34" charset="0"/>
            </a:rPr>
            <a:t> Age</a:t>
          </a:r>
        </a:p>
      </xdr:txBody>
    </xdr:sp>
    <xdr:clientData/>
  </xdr:twoCellAnchor>
  <xdr:twoCellAnchor>
    <xdr:from>
      <xdr:col>16</xdr:col>
      <xdr:colOff>125103</xdr:colOff>
      <xdr:row>8</xdr:row>
      <xdr:rowOff>136476</xdr:rowOff>
    </xdr:from>
    <xdr:to>
      <xdr:col>19</xdr:col>
      <xdr:colOff>386685</xdr:colOff>
      <xdr:row>11</xdr:row>
      <xdr:rowOff>11371</xdr:rowOff>
    </xdr:to>
    <xdr:sp macro="" textlink="kpi!C7">
      <xdr:nvSpPr>
        <xdr:cNvPr id="34" name="TextBox 33">
          <a:extLst>
            <a:ext uri="{FF2B5EF4-FFF2-40B4-BE49-F238E27FC236}">
              <a16:creationId xmlns:a16="http://schemas.microsoft.com/office/drawing/2014/main" id="{75F8C8FC-BA0F-4717-B324-B327A639D207}"/>
            </a:ext>
          </a:extLst>
        </xdr:cNvPr>
        <xdr:cNvSpPr txBox="1"/>
      </xdr:nvSpPr>
      <xdr:spPr>
        <a:xfrm>
          <a:off x="9951491" y="1592237"/>
          <a:ext cx="2104030" cy="420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907950B-5D1E-4796-8585-D3FE82B4824E}" type="TxLink">
            <a:rPr lang="en-US" sz="2400" b="0" i="0" u="none" strike="noStrike" kern="1200">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rPr>
            <a:pPr marL="0" indent="0" algn="ctr"/>
            <a:t>37</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20</xdr:col>
      <xdr:colOff>584074</xdr:colOff>
      <xdr:row>6</xdr:row>
      <xdr:rowOff>150506</xdr:rowOff>
    </xdr:from>
    <xdr:to>
      <xdr:col>24</xdr:col>
      <xdr:colOff>367984</xdr:colOff>
      <xdr:row>8</xdr:row>
      <xdr:rowOff>93639</xdr:rowOff>
    </xdr:to>
    <xdr:sp macro="" textlink="">
      <xdr:nvSpPr>
        <xdr:cNvPr id="35" name="TextBox 34">
          <a:extLst>
            <a:ext uri="{FF2B5EF4-FFF2-40B4-BE49-F238E27FC236}">
              <a16:creationId xmlns:a16="http://schemas.microsoft.com/office/drawing/2014/main" id="{78538CA5-FA85-45FB-85C5-B22F30B9ED03}"/>
            </a:ext>
          </a:extLst>
        </xdr:cNvPr>
        <xdr:cNvSpPr txBox="1"/>
      </xdr:nvSpPr>
      <xdr:spPr>
        <a:xfrm>
          <a:off x="12867059" y="1242327"/>
          <a:ext cx="2240507" cy="307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solidFill>
                <a:schemeClr val="accent2">
                  <a:lumMod val="75000"/>
                </a:schemeClr>
              </a:solidFill>
              <a:latin typeface="Arial Black" panose="020B0A04020102020204" pitchFamily="34" charset="0"/>
            </a:rPr>
            <a:t>Active</a:t>
          </a:r>
          <a:r>
            <a:rPr lang="en-IN" sz="1600" b="1" kern="1200" baseline="0">
              <a:solidFill>
                <a:schemeClr val="accent2">
                  <a:lumMod val="75000"/>
                </a:schemeClr>
              </a:solidFill>
              <a:latin typeface="Arial Black" panose="020B0A04020102020204" pitchFamily="34" charset="0"/>
            </a:rPr>
            <a:t> Employees</a:t>
          </a:r>
          <a:endParaRPr lang="en-IN" sz="1600" b="1" kern="1200">
            <a:solidFill>
              <a:schemeClr val="accent2">
                <a:lumMod val="75000"/>
              </a:schemeClr>
            </a:solidFill>
            <a:latin typeface="Arial Black" panose="020B0A04020102020204" pitchFamily="34" charset="0"/>
          </a:endParaRPr>
        </a:p>
      </xdr:txBody>
    </xdr:sp>
    <xdr:clientData/>
  </xdr:twoCellAnchor>
  <xdr:twoCellAnchor>
    <xdr:from>
      <xdr:col>21</xdr:col>
      <xdr:colOff>72282</xdr:colOff>
      <xdr:row>8</xdr:row>
      <xdr:rowOff>161879</xdr:rowOff>
    </xdr:from>
    <xdr:to>
      <xdr:col>24</xdr:col>
      <xdr:colOff>333864</xdr:colOff>
      <xdr:row>11</xdr:row>
      <xdr:rowOff>36774</xdr:rowOff>
    </xdr:to>
    <xdr:sp macro="" textlink="kpi!D7">
      <xdr:nvSpPr>
        <xdr:cNvPr id="36" name="TextBox 35">
          <a:extLst>
            <a:ext uri="{FF2B5EF4-FFF2-40B4-BE49-F238E27FC236}">
              <a16:creationId xmlns:a16="http://schemas.microsoft.com/office/drawing/2014/main" id="{6132CEEC-2A0F-4411-9183-C6DB04A3D36A}"/>
            </a:ext>
          </a:extLst>
        </xdr:cNvPr>
        <xdr:cNvSpPr txBox="1"/>
      </xdr:nvSpPr>
      <xdr:spPr>
        <a:xfrm>
          <a:off x="12969416" y="1617640"/>
          <a:ext cx="2104030" cy="420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6736BE-E4B1-4165-91B3-637EA588F9B9}" type="TxLink">
            <a:rPr lang="en-US" sz="2400" b="0" i="0" u="none" strike="noStrike" kern="1200">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rPr>
            <a:pPr marL="0" indent="0" algn="ctr"/>
            <a:t>1233</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25</xdr:col>
      <xdr:colOff>440773</xdr:colOff>
      <xdr:row>6</xdr:row>
      <xdr:rowOff>166428</xdr:rowOff>
    </xdr:from>
    <xdr:to>
      <xdr:col>29</xdr:col>
      <xdr:colOff>224683</xdr:colOff>
      <xdr:row>8</xdr:row>
      <xdr:rowOff>109561</xdr:rowOff>
    </xdr:to>
    <xdr:sp macro="" textlink="">
      <xdr:nvSpPr>
        <xdr:cNvPr id="37" name="TextBox 36">
          <a:extLst>
            <a:ext uri="{FF2B5EF4-FFF2-40B4-BE49-F238E27FC236}">
              <a16:creationId xmlns:a16="http://schemas.microsoft.com/office/drawing/2014/main" id="{2EA0D6CE-A88B-428D-94CC-2F9CC3316312}"/>
            </a:ext>
          </a:extLst>
        </xdr:cNvPr>
        <xdr:cNvSpPr txBox="1"/>
      </xdr:nvSpPr>
      <xdr:spPr>
        <a:xfrm>
          <a:off x="15794504" y="1258249"/>
          <a:ext cx="2240507" cy="307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solidFill>
                <a:schemeClr val="accent2">
                  <a:lumMod val="75000"/>
                </a:schemeClr>
              </a:solidFill>
              <a:latin typeface="Arial Black" panose="020B0A04020102020204" pitchFamily="34" charset="0"/>
            </a:rPr>
            <a:t>Attrition</a:t>
          </a:r>
          <a:r>
            <a:rPr lang="en-IN" sz="1600" b="1" kern="1200" baseline="0">
              <a:solidFill>
                <a:schemeClr val="accent2">
                  <a:lumMod val="75000"/>
                </a:schemeClr>
              </a:solidFill>
              <a:latin typeface="Arial Black" panose="020B0A04020102020204" pitchFamily="34" charset="0"/>
            </a:rPr>
            <a:t> Rate</a:t>
          </a:r>
          <a:endParaRPr lang="en-IN" sz="1600" b="1" kern="1200">
            <a:solidFill>
              <a:schemeClr val="accent2">
                <a:lumMod val="75000"/>
              </a:schemeClr>
            </a:solidFill>
            <a:latin typeface="Arial Black" panose="020B0A04020102020204" pitchFamily="34" charset="0"/>
          </a:endParaRPr>
        </a:p>
      </xdr:txBody>
    </xdr:sp>
    <xdr:clientData/>
  </xdr:twoCellAnchor>
  <xdr:twoCellAnchor>
    <xdr:from>
      <xdr:col>26</xdr:col>
      <xdr:colOff>65457</xdr:colOff>
      <xdr:row>8</xdr:row>
      <xdr:rowOff>120936</xdr:rowOff>
    </xdr:from>
    <xdr:to>
      <xdr:col>29</xdr:col>
      <xdr:colOff>327040</xdr:colOff>
      <xdr:row>10</xdr:row>
      <xdr:rowOff>177802</xdr:rowOff>
    </xdr:to>
    <xdr:sp macro="" textlink="kpi!E7">
      <xdr:nvSpPr>
        <xdr:cNvPr id="38" name="TextBox 37">
          <a:extLst>
            <a:ext uri="{FF2B5EF4-FFF2-40B4-BE49-F238E27FC236}">
              <a16:creationId xmlns:a16="http://schemas.microsoft.com/office/drawing/2014/main" id="{6744AEBC-1939-45B9-AE12-5F821EFD7CAE}"/>
            </a:ext>
          </a:extLst>
        </xdr:cNvPr>
        <xdr:cNvSpPr txBox="1"/>
      </xdr:nvSpPr>
      <xdr:spPr>
        <a:xfrm>
          <a:off x="16033338" y="1576697"/>
          <a:ext cx="2104030" cy="420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0569315-38E4-4457-ABD1-86B55F9BD6F9}" type="TxLink">
            <a:rPr lang="en-US" sz="2400" b="0" i="0" u="none" strike="noStrike" kern="1200">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rPr>
            <a:pPr marL="0" indent="0" algn="ctr"/>
            <a:t>16.12%</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Segoe UI Semibold" panose="020B0702040204020203" pitchFamily="34" charset="0"/>
          </a:endParaRPr>
        </a:p>
      </xdr:txBody>
    </xdr:sp>
    <xdr:clientData/>
  </xdr:twoCellAnchor>
  <xdr:oneCellAnchor>
    <xdr:from>
      <xdr:col>10</xdr:col>
      <xdr:colOff>329821</xdr:colOff>
      <xdr:row>6</xdr:row>
      <xdr:rowOff>159226</xdr:rowOff>
    </xdr:from>
    <xdr:ext cx="329821" cy="307073"/>
    <xdr:pic>
      <xdr:nvPicPr>
        <xdr:cNvPr id="39" name="image4.png">
          <a:extLst>
            <a:ext uri="{FF2B5EF4-FFF2-40B4-BE49-F238E27FC236}">
              <a16:creationId xmlns:a16="http://schemas.microsoft.com/office/drawing/2014/main" id="{C71BE3C0-1C07-4675-8DB5-BE86987BE9D3}"/>
            </a:ext>
          </a:extLst>
        </xdr:cNvPr>
        <xdr:cNvPicPr preferRelativeResize="0"/>
      </xdr:nvPicPr>
      <xdr:blipFill>
        <a:blip xmlns:r="http://schemas.openxmlformats.org/officeDocument/2006/relationships" r:embed="rId1" cstate="print"/>
        <a:stretch>
          <a:fillRect/>
        </a:stretch>
      </xdr:blipFill>
      <xdr:spPr>
        <a:xfrm>
          <a:off x="6471314" y="1251047"/>
          <a:ext cx="329821" cy="307073"/>
        </a:xfrm>
        <a:prstGeom prst="rect">
          <a:avLst/>
        </a:prstGeom>
        <a:noFill/>
      </xdr:spPr>
    </xdr:pic>
    <xdr:clientData fLocksWithSheet="0"/>
  </xdr:oneCellAnchor>
  <xdr:oneCellAnchor>
    <xdr:from>
      <xdr:col>15</xdr:col>
      <xdr:colOff>22746</xdr:colOff>
      <xdr:row>6</xdr:row>
      <xdr:rowOff>136478</xdr:rowOff>
    </xdr:from>
    <xdr:ext cx="485775" cy="400050"/>
    <xdr:pic>
      <xdr:nvPicPr>
        <xdr:cNvPr id="41" name="image7.png">
          <a:extLst>
            <a:ext uri="{FF2B5EF4-FFF2-40B4-BE49-F238E27FC236}">
              <a16:creationId xmlns:a16="http://schemas.microsoft.com/office/drawing/2014/main" id="{8636F5C3-E43F-48F8-ABDD-B5746FA8FAF6}"/>
            </a:ext>
          </a:extLst>
        </xdr:cNvPr>
        <xdr:cNvPicPr preferRelativeResize="0"/>
      </xdr:nvPicPr>
      <xdr:blipFill>
        <a:blip xmlns:r="http://schemas.openxmlformats.org/officeDocument/2006/relationships" r:embed="rId2" cstate="print"/>
        <a:stretch>
          <a:fillRect/>
        </a:stretch>
      </xdr:blipFill>
      <xdr:spPr>
        <a:xfrm>
          <a:off x="9234985" y="1228299"/>
          <a:ext cx="485775" cy="400050"/>
        </a:xfrm>
        <a:prstGeom prst="rect">
          <a:avLst/>
        </a:prstGeom>
        <a:noFill/>
      </xdr:spPr>
    </xdr:pic>
    <xdr:clientData fLocksWithSheet="0"/>
  </xdr:oneCellAnchor>
  <xdr:oneCellAnchor>
    <xdr:from>
      <xdr:col>19</xdr:col>
      <xdr:colOff>545910</xdr:colOff>
      <xdr:row>6</xdr:row>
      <xdr:rowOff>159223</xdr:rowOff>
    </xdr:from>
    <xdr:ext cx="419100" cy="304800"/>
    <xdr:pic>
      <xdr:nvPicPr>
        <xdr:cNvPr id="42" name="image5.png">
          <a:extLst>
            <a:ext uri="{FF2B5EF4-FFF2-40B4-BE49-F238E27FC236}">
              <a16:creationId xmlns:a16="http://schemas.microsoft.com/office/drawing/2014/main" id="{6E106C04-D2DF-4920-AD17-3B582CD5B72F}"/>
            </a:ext>
          </a:extLst>
        </xdr:cNvPr>
        <xdr:cNvPicPr preferRelativeResize="0"/>
      </xdr:nvPicPr>
      <xdr:blipFill>
        <a:blip xmlns:r="http://schemas.openxmlformats.org/officeDocument/2006/relationships" r:embed="rId3" cstate="print"/>
        <a:stretch>
          <a:fillRect/>
        </a:stretch>
      </xdr:blipFill>
      <xdr:spPr>
        <a:xfrm>
          <a:off x="12214746" y="1251044"/>
          <a:ext cx="419100" cy="304800"/>
        </a:xfrm>
        <a:prstGeom prst="rect">
          <a:avLst/>
        </a:prstGeom>
        <a:noFill/>
      </xdr:spPr>
    </xdr:pic>
    <xdr:clientData fLocksWithSheet="0"/>
  </xdr:oneCellAnchor>
  <xdr:oneCellAnchor>
    <xdr:from>
      <xdr:col>24</xdr:col>
      <xdr:colOff>454925</xdr:colOff>
      <xdr:row>6</xdr:row>
      <xdr:rowOff>136477</xdr:rowOff>
    </xdr:from>
    <xdr:ext cx="390525" cy="314325"/>
    <xdr:pic>
      <xdr:nvPicPr>
        <xdr:cNvPr id="44" name="image2.png">
          <a:extLst>
            <a:ext uri="{FF2B5EF4-FFF2-40B4-BE49-F238E27FC236}">
              <a16:creationId xmlns:a16="http://schemas.microsoft.com/office/drawing/2014/main" id="{84865D81-51CF-4FF2-9090-30CE4DD4FF86}"/>
            </a:ext>
          </a:extLst>
        </xdr:cNvPr>
        <xdr:cNvPicPr preferRelativeResize="0"/>
      </xdr:nvPicPr>
      <xdr:blipFill>
        <a:blip xmlns:r="http://schemas.openxmlformats.org/officeDocument/2006/relationships" r:embed="rId4" cstate="print"/>
        <a:stretch>
          <a:fillRect/>
        </a:stretch>
      </xdr:blipFill>
      <xdr:spPr>
        <a:xfrm>
          <a:off x="15194507" y="1228298"/>
          <a:ext cx="390525" cy="314325"/>
        </a:xfrm>
        <a:prstGeom prst="rect">
          <a:avLst/>
        </a:prstGeom>
        <a:noFill/>
      </xdr:spPr>
    </xdr:pic>
    <xdr:clientData fLocksWithSheet="0"/>
  </xdr:oneCellAnchor>
  <xdr:oneCellAnchor>
    <xdr:from>
      <xdr:col>29</xdr:col>
      <xdr:colOff>375314</xdr:colOff>
      <xdr:row>6</xdr:row>
      <xdr:rowOff>147851</xdr:rowOff>
    </xdr:from>
    <xdr:ext cx="295275" cy="266700"/>
    <xdr:pic>
      <xdr:nvPicPr>
        <xdr:cNvPr id="45" name="image6.png">
          <a:extLst>
            <a:ext uri="{FF2B5EF4-FFF2-40B4-BE49-F238E27FC236}">
              <a16:creationId xmlns:a16="http://schemas.microsoft.com/office/drawing/2014/main" id="{B70288E1-7F52-45DE-8C27-D439D1A565F3}"/>
            </a:ext>
          </a:extLst>
        </xdr:cNvPr>
        <xdr:cNvPicPr preferRelativeResize="0"/>
      </xdr:nvPicPr>
      <xdr:blipFill>
        <a:blip xmlns:r="http://schemas.openxmlformats.org/officeDocument/2006/relationships" r:embed="rId5" cstate="print"/>
        <a:stretch>
          <a:fillRect/>
        </a:stretch>
      </xdr:blipFill>
      <xdr:spPr>
        <a:xfrm>
          <a:off x="18185642" y="1239672"/>
          <a:ext cx="295275" cy="266700"/>
        </a:xfrm>
        <a:prstGeom prst="rect">
          <a:avLst/>
        </a:prstGeom>
        <a:noFill/>
      </xdr:spPr>
    </xdr:pic>
    <xdr:clientData fLocksWithSheet="0"/>
  </xdr:oneCellAnchor>
  <xdr:twoCellAnchor>
    <xdr:from>
      <xdr:col>7</xdr:col>
      <xdr:colOff>534537</xdr:colOff>
      <xdr:row>2</xdr:row>
      <xdr:rowOff>0</xdr:rowOff>
    </xdr:from>
    <xdr:to>
      <xdr:col>17</xdr:col>
      <xdr:colOff>420806</xdr:colOff>
      <xdr:row>5</xdr:row>
      <xdr:rowOff>11373</xdr:rowOff>
    </xdr:to>
    <xdr:sp macro="" textlink="">
      <xdr:nvSpPr>
        <xdr:cNvPr id="46" name="TextBox 45">
          <a:extLst>
            <a:ext uri="{FF2B5EF4-FFF2-40B4-BE49-F238E27FC236}">
              <a16:creationId xmlns:a16="http://schemas.microsoft.com/office/drawing/2014/main" id="{E0E5800D-97FE-EF6E-864E-0C7954CD5481}"/>
            </a:ext>
          </a:extLst>
        </xdr:cNvPr>
        <xdr:cNvSpPr txBox="1"/>
      </xdr:nvSpPr>
      <xdr:spPr>
        <a:xfrm>
          <a:off x="4833582" y="363940"/>
          <a:ext cx="6027761" cy="557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kern="1200">
              <a:solidFill>
                <a:srgbClr val="002060"/>
              </a:solidFill>
              <a:latin typeface="Arial Black" panose="020B0A04020102020204" pitchFamily="34" charset="0"/>
            </a:rPr>
            <a:t>HR ANALYTICS DASHBOARD</a:t>
          </a:r>
        </a:p>
      </xdr:txBody>
    </xdr:sp>
    <xdr:clientData/>
  </xdr:twoCellAnchor>
  <xdr:oneCellAnchor>
    <xdr:from>
      <xdr:col>6</xdr:col>
      <xdr:colOff>591402</xdr:colOff>
      <xdr:row>2</xdr:row>
      <xdr:rowOff>34120</xdr:rowOff>
    </xdr:from>
    <xdr:ext cx="542925" cy="523875"/>
    <xdr:pic>
      <xdr:nvPicPr>
        <xdr:cNvPr id="47" name="image1.png">
          <a:extLst>
            <a:ext uri="{FF2B5EF4-FFF2-40B4-BE49-F238E27FC236}">
              <a16:creationId xmlns:a16="http://schemas.microsoft.com/office/drawing/2014/main" id="{E804371E-D612-4E6B-9D8A-F0CEA74BF3FB}"/>
            </a:ext>
          </a:extLst>
        </xdr:cNvPr>
        <xdr:cNvPicPr preferRelativeResize="0"/>
      </xdr:nvPicPr>
      <xdr:blipFill>
        <a:blip xmlns:r="http://schemas.openxmlformats.org/officeDocument/2006/relationships" r:embed="rId6" cstate="print"/>
        <a:stretch>
          <a:fillRect/>
        </a:stretch>
      </xdr:blipFill>
      <xdr:spPr>
        <a:xfrm>
          <a:off x="4276298" y="398060"/>
          <a:ext cx="542925" cy="523875"/>
        </a:xfrm>
        <a:prstGeom prst="rect">
          <a:avLst/>
        </a:prstGeom>
        <a:noFill/>
      </xdr:spPr>
    </xdr:pic>
    <xdr:clientData fLocksWithSheet="0"/>
  </xdr:oneCellAnchor>
  <xdr:oneCellAnchor>
    <xdr:from>
      <xdr:col>20</xdr:col>
      <xdr:colOff>363941</xdr:colOff>
      <xdr:row>2</xdr:row>
      <xdr:rowOff>0</xdr:rowOff>
    </xdr:from>
    <xdr:ext cx="830238" cy="614150"/>
    <xdr:pic>
      <xdr:nvPicPr>
        <xdr:cNvPr id="48" name="image3.png">
          <a:extLst>
            <a:ext uri="{FF2B5EF4-FFF2-40B4-BE49-F238E27FC236}">
              <a16:creationId xmlns:a16="http://schemas.microsoft.com/office/drawing/2014/main" id="{621EA9B6-D268-459E-B779-3B4B2FA8AD71}"/>
            </a:ext>
          </a:extLst>
        </xdr:cNvPr>
        <xdr:cNvPicPr preferRelativeResize="0"/>
      </xdr:nvPicPr>
      <xdr:blipFill>
        <a:blip xmlns:r="http://schemas.openxmlformats.org/officeDocument/2006/relationships" r:embed="rId7" cstate="print"/>
        <a:stretch>
          <a:fillRect/>
        </a:stretch>
      </xdr:blipFill>
      <xdr:spPr>
        <a:xfrm>
          <a:off x="12646926" y="363940"/>
          <a:ext cx="830238" cy="614150"/>
        </a:xfrm>
        <a:prstGeom prst="rect">
          <a:avLst/>
        </a:prstGeom>
        <a:noFill/>
      </xdr:spPr>
    </xdr:pic>
    <xdr:clientData fLocksWithSheet="0"/>
  </xdr:oneCellAnchor>
  <xdr:twoCellAnchor>
    <xdr:from>
      <xdr:col>22</xdr:col>
      <xdr:colOff>68238</xdr:colOff>
      <xdr:row>1</xdr:row>
      <xdr:rowOff>125105</xdr:rowOff>
    </xdr:from>
    <xdr:to>
      <xdr:col>24</xdr:col>
      <xdr:colOff>136477</xdr:colOff>
      <xdr:row>5</xdr:row>
      <xdr:rowOff>136477</xdr:rowOff>
    </xdr:to>
    <xdr:sp macro="" textlink="">
      <xdr:nvSpPr>
        <xdr:cNvPr id="49" name="TextBox 48">
          <a:extLst>
            <a:ext uri="{FF2B5EF4-FFF2-40B4-BE49-F238E27FC236}">
              <a16:creationId xmlns:a16="http://schemas.microsoft.com/office/drawing/2014/main" id="{91E1140A-1613-B5DF-ED16-71355EDBDCD2}"/>
            </a:ext>
          </a:extLst>
        </xdr:cNvPr>
        <xdr:cNvSpPr txBox="1"/>
      </xdr:nvSpPr>
      <xdr:spPr>
        <a:xfrm>
          <a:off x="13579522" y="307075"/>
          <a:ext cx="1296537" cy="739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kern="1200">
              <a:solidFill>
                <a:schemeClr val="accent2">
                  <a:lumMod val="75000"/>
                </a:schemeClr>
              </a:solidFill>
              <a:latin typeface="Arial Black" panose="020B0A04020102020204" pitchFamily="34" charset="0"/>
            </a:rPr>
            <a:t>Job</a:t>
          </a:r>
          <a:endParaRPr lang="en-IN" sz="1200" kern="1200" baseline="0">
            <a:solidFill>
              <a:schemeClr val="accent2">
                <a:lumMod val="75000"/>
              </a:schemeClr>
            </a:solidFill>
            <a:latin typeface="Arial Black" panose="020B0A04020102020204" pitchFamily="34" charset="0"/>
          </a:endParaRPr>
        </a:p>
        <a:p>
          <a:pPr algn="ctr"/>
          <a:r>
            <a:rPr lang="en-IN" sz="1200" kern="1200" baseline="0">
              <a:solidFill>
                <a:schemeClr val="accent2">
                  <a:lumMod val="75000"/>
                </a:schemeClr>
              </a:solidFill>
              <a:latin typeface="Arial Black" panose="020B0A04020102020204" pitchFamily="34" charset="0"/>
            </a:rPr>
            <a:t>Satisfaction</a:t>
          </a:r>
        </a:p>
        <a:p>
          <a:pPr algn="ctr"/>
          <a:r>
            <a:rPr lang="en-IN" sz="1200" kern="1200" baseline="0">
              <a:solidFill>
                <a:schemeClr val="accent2">
                  <a:lumMod val="75000"/>
                </a:schemeClr>
              </a:solidFill>
              <a:latin typeface="Arial Black" panose="020B0A04020102020204" pitchFamily="34" charset="0"/>
            </a:rPr>
            <a:t>Rating</a:t>
          </a:r>
          <a:endParaRPr lang="en-IN" sz="1200" kern="1200">
            <a:solidFill>
              <a:schemeClr val="accent2">
                <a:lumMod val="75000"/>
              </a:schemeClr>
            </a:solidFill>
            <a:latin typeface="Arial Black" panose="020B0A04020102020204" pitchFamily="34" charset="0"/>
          </a:endParaRPr>
        </a:p>
      </xdr:txBody>
    </xdr:sp>
    <xdr:clientData/>
  </xdr:twoCellAnchor>
  <xdr:twoCellAnchor>
    <xdr:from>
      <xdr:col>23</xdr:col>
      <xdr:colOff>386685</xdr:colOff>
      <xdr:row>1</xdr:row>
      <xdr:rowOff>90986</xdr:rowOff>
    </xdr:from>
    <xdr:to>
      <xdr:col>25</xdr:col>
      <xdr:colOff>545910</xdr:colOff>
      <xdr:row>5</xdr:row>
      <xdr:rowOff>170597</xdr:rowOff>
    </xdr:to>
    <xdr:graphicFrame macro="">
      <xdr:nvGraphicFramePr>
        <xdr:cNvPr id="50" name="Chart 49">
          <a:extLst>
            <a:ext uri="{FF2B5EF4-FFF2-40B4-BE49-F238E27FC236}">
              <a16:creationId xmlns:a16="http://schemas.microsoft.com/office/drawing/2014/main" id="{1C9CFD40-8540-4F04-A325-5F9A2C683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261582</xdr:colOff>
      <xdr:row>2</xdr:row>
      <xdr:rowOff>125105</xdr:rowOff>
    </xdr:from>
    <xdr:to>
      <xdr:col>25</xdr:col>
      <xdr:colOff>22746</xdr:colOff>
      <xdr:row>4</xdr:row>
      <xdr:rowOff>90984</xdr:rowOff>
    </xdr:to>
    <xdr:sp macro="" textlink="rating!$B$6">
      <xdr:nvSpPr>
        <xdr:cNvPr id="51" name="TextBox 50">
          <a:extLst>
            <a:ext uri="{FF2B5EF4-FFF2-40B4-BE49-F238E27FC236}">
              <a16:creationId xmlns:a16="http://schemas.microsoft.com/office/drawing/2014/main" id="{768C14A6-84B2-5E42-3B17-D06149825312}"/>
            </a:ext>
          </a:extLst>
        </xdr:cNvPr>
        <xdr:cNvSpPr txBox="1"/>
      </xdr:nvSpPr>
      <xdr:spPr>
        <a:xfrm>
          <a:off x="15001164" y="489045"/>
          <a:ext cx="375313" cy="32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AC1DC9F-EA32-4F4D-9D4A-BB06145E8278}" type="TxLink">
            <a:rPr lang="en-US" sz="1100" b="0" i="0" u="none" strike="noStrike" kern="1200">
              <a:solidFill>
                <a:srgbClr val="000000"/>
              </a:solidFill>
              <a:latin typeface="Segoe UI Semibold" panose="020B0702040204020203" pitchFamily="34" charset="0"/>
              <a:ea typeface="Calibri"/>
              <a:cs typeface="Segoe UI Semibold" panose="020B0702040204020203" pitchFamily="34" charset="0"/>
            </a:rPr>
            <a:pPr algn="ctr"/>
            <a:t>2.6</a:t>
          </a:fld>
          <a:endParaRPr lang="en-IN" sz="1100" kern="1200">
            <a:latin typeface="Segoe UI Semibold" panose="020B0702040204020203" pitchFamily="34" charset="0"/>
            <a:cs typeface="Segoe UI Semibold" panose="020B0702040204020203" pitchFamily="34" charset="0"/>
          </a:endParaRPr>
        </a:p>
      </xdr:txBody>
    </xdr:sp>
    <xdr:clientData/>
  </xdr:twoCellAnchor>
  <xdr:twoCellAnchor>
    <xdr:from>
      <xdr:col>6</xdr:col>
      <xdr:colOff>352567</xdr:colOff>
      <xdr:row>17</xdr:row>
      <xdr:rowOff>84269</xdr:rowOff>
    </xdr:from>
    <xdr:to>
      <xdr:col>9</xdr:col>
      <xdr:colOff>104605</xdr:colOff>
      <xdr:row>27</xdr:row>
      <xdr:rowOff>47136</xdr:rowOff>
    </xdr:to>
    <xdr:graphicFrame macro="">
      <xdr:nvGraphicFramePr>
        <xdr:cNvPr id="40" name="Chart 39">
          <a:extLst>
            <a:ext uri="{FF2B5EF4-FFF2-40B4-BE49-F238E27FC236}">
              <a16:creationId xmlns:a16="http://schemas.microsoft.com/office/drawing/2014/main" id="{163E5C1C-40C5-41DD-9F72-40D59F5738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523164</xdr:colOff>
      <xdr:row>17</xdr:row>
      <xdr:rowOff>84269</xdr:rowOff>
    </xdr:from>
    <xdr:to>
      <xdr:col>13</xdr:col>
      <xdr:colOff>275202</xdr:colOff>
      <xdr:row>27</xdr:row>
      <xdr:rowOff>47136</xdr:rowOff>
    </xdr:to>
    <xdr:graphicFrame macro="">
      <xdr:nvGraphicFramePr>
        <xdr:cNvPr id="43" name="Chart 42">
          <a:extLst>
            <a:ext uri="{FF2B5EF4-FFF2-40B4-BE49-F238E27FC236}">
              <a16:creationId xmlns:a16="http://schemas.microsoft.com/office/drawing/2014/main" id="{E9657EF0-1A25-4657-BB08-F84A563E13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10</xdr:col>
      <xdr:colOff>0</xdr:colOff>
      <xdr:row>20</xdr:row>
      <xdr:rowOff>154413</xdr:rowOff>
    </xdr:from>
    <xdr:to>
      <xdr:col>10</xdr:col>
      <xdr:colOff>550460</xdr:colOff>
      <xdr:row>23</xdr:row>
      <xdr:rowOff>158963</xdr:rowOff>
    </xdr:to>
    <xdr:pic>
      <xdr:nvPicPr>
        <xdr:cNvPr id="53" name="Graphic 52" descr="Male profile with solid fill">
          <a:extLst>
            <a:ext uri="{FF2B5EF4-FFF2-40B4-BE49-F238E27FC236}">
              <a16:creationId xmlns:a16="http://schemas.microsoft.com/office/drawing/2014/main" id="{5325CFFD-439E-DDA2-0A94-C0B89E0D1FA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141493" y="3793816"/>
          <a:ext cx="550460" cy="550460"/>
        </a:xfrm>
        <a:prstGeom prst="rect">
          <a:avLst/>
        </a:prstGeom>
      </xdr:spPr>
    </xdr:pic>
    <xdr:clientData/>
  </xdr:twoCellAnchor>
  <xdr:twoCellAnchor editAs="oneCell">
    <xdr:from>
      <xdr:col>9</xdr:col>
      <xdr:colOff>2151</xdr:colOff>
      <xdr:row>20</xdr:row>
      <xdr:rowOff>152077</xdr:rowOff>
    </xdr:from>
    <xdr:to>
      <xdr:col>9</xdr:col>
      <xdr:colOff>557284</xdr:colOff>
      <xdr:row>23</xdr:row>
      <xdr:rowOff>161300</xdr:rowOff>
    </xdr:to>
    <xdr:pic>
      <xdr:nvPicPr>
        <xdr:cNvPr id="55" name="Graphic 54" descr="Female Profile with solid fill">
          <a:extLst>
            <a:ext uri="{FF2B5EF4-FFF2-40B4-BE49-F238E27FC236}">
              <a16:creationId xmlns:a16="http://schemas.microsoft.com/office/drawing/2014/main" id="{8662ADA6-C578-045D-3E70-35D6456DE58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529494" y="3791480"/>
          <a:ext cx="555133" cy="555133"/>
        </a:xfrm>
        <a:prstGeom prst="rect">
          <a:avLst/>
        </a:prstGeom>
      </xdr:spPr>
    </xdr:pic>
    <xdr:clientData/>
  </xdr:twoCellAnchor>
  <xdr:twoCellAnchor>
    <xdr:from>
      <xdr:col>7</xdr:col>
      <xdr:colOff>250209</xdr:colOff>
      <xdr:row>21</xdr:row>
      <xdr:rowOff>20211</xdr:rowOff>
    </xdr:from>
    <xdr:to>
      <xdr:col>8</xdr:col>
      <xdr:colOff>261582</xdr:colOff>
      <xdr:row>23</xdr:row>
      <xdr:rowOff>111196</xdr:rowOff>
    </xdr:to>
    <xdr:sp macro="" textlink="gender!$B$11">
      <xdr:nvSpPr>
        <xdr:cNvPr id="56" name="TextBox 55">
          <a:extLst>
            <a:ext uri="{FF2B5EF4-FFF2-40B4-BE49-F238E27FC236}">
              <a16:creationId xmlns:a16="http://schemas.microsoft.com/office/drawing/2014/main" id="{4DBF8D3C-7783-9416-9C66-9C8D609F5B6E}"/>
            </a:ext>
          </a:extLst>
        </xdr:cNvPr>
        <xdr:cNvSpPr txBox="1"/>
      </xdr:nvSpPr>
      <xdr:spPr>
        <a:xfrm>
          <a:off x="4549254" y="3841584"/>
          <a:ext cx="625522" cy="45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996D83-FC36-4D3E-9B5C-DBB735875282}" type="TxLink">
            <a:rPr lang="en-US" sz="1800" b="0" i="0" u="none" strike="noStrike" kern="1200">
              <a:solidFill>
                <a:srgbClr val="000000"/>
              </a:solidFill>
              <a:latin typeface="Segoe UI Black" panose="020B0A02040204020203" pitchFamily="34" charset="0"/>
              <a:ea typeface="Segoe UI Black" panose="020B0A02040204020203" pitchFamily="34" charset="0"/>
              <a:cs typeface="Calibri"/>
            </a:rPr>
            <a:pPr/>
            <a:t>588</a:t>
          </a:fld>
          <a:endParaRPr lang="en-IN" sz="1800" kern="1200">
            <a:latin typeface="Segoe UI Black" panose="020B0A02040204020203" pitchFamily="34" charset="0"/>
            <a:ea typeface="Segoe UI Black" panose="020B0A02040204020203" pitchFamily="34" charset="0"/>
          </a:endParaRPr>
        </a:p>
      </xdr:txBody>
    </xdr:sp>
    <xdr:clientData/>
  </xdr:twoCellAnchor>
  <xdr:twoCellAnchor>
    <xdr:from>
      <xdr:col>11</xdr:col>
      <xdr:colOff>368488</xdr:colOff>
      <xdr:row>21</xdr:row>
      <xdr:rowOff>20211</xdr:rowOff>
    </xdr:from>
    <xdr:to>
      <xdr:col>12</xdr:col>
      <xdr:colOff>379861</xdr:colOff>
      <xdr:row>23</xdr:row>
      <xdr:rowOff>111196</xdr:rowOff>
    </xdr:to>
    <xdr:sp macro="" textlink="gender!$B$12">
      <xdr:nvSpPr>
        <xdr:cNvPr id="57" name="TextBox 56">
          <a:extLst>
            <a:ext uri="{FF2B5EF4-FFF2-40B4-BE49-F238E27FC236}">
              <a16:creationId xmlns:a16="http://schemas.microsoft.com/office/drawing/2014/main" id="{B8418695-C3F9-4A59-A869-BD18212EAF1C}"/>
            </a:ext>
          </a:extLst>
        </xdr:cNvPr>
        <xdr:cNvSpPr txBox="1"/>
      </xdr:nvSpPr>
      <xdr:spPr>
        <a:xfrm>
          <a:off x="7124130" y="3841584"/>
          <a:ext cx="625522" cy="45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67F0EF5-6068-4367-81B3-448B90488384}" type="TxLink">
            <a:rPr lang="en-US" sz="1800" b="0" i="0" u="none" strike="noStrike" kern="1200">
              <a:solidFill>
                <a:srgbClr val="000000"/>
              </a:solidFill>
              <a:latin typeface="Segoe UI Black" panose="020B0A02040204020203" pitchFamily="34" charset="0"/>
              <a:ea typeface="Segoe UI Black" panose="020B0A02040204020203" pitchFamily="34" charset="0"/>
              <a:cs typeface="Calibri"/>
            </a:rPr>
            <a:pPr/>
            <a:t>882</a:t>
          </a:fld>
          <a:endParaRPr lang="en-IN" sz="1800" kern="1200">
            <a:latin typeface="Segoe UI Black" panose="020B0A02040204020203" pitchFamily="34" charset="0"/>
            <a:ea typeface="Segoe UI Black" panose="020B0A02040204020203" pitchFamily="34" charset="0"/>
          </a:endParaRPr>
        </a:p>
      </xdr:txBody>
    </xdr:sp>
    <xdr:clientData/>
  </xdr:twoCellAnchor>
  <xdr:twoCellAnchor editAs="oneCell">
    <xdr:from>
      <xdr:col>8</xdr:col>
      <xdr:colOff>375314</xdr:colOff>
      <xdr:row>14</xdr:row>
      <xdr:rowOff>68238</xdr:rowOff>
    </xdr:from>
    <xdr:to>
      <xdr:col>11</xdr:col>
      <xdr:colOff>386686</xdr:colOff>
      <xdr:row>18</xdr:row>
      <xdr:rowOff>170597</xdr:rowOff>
    </xdr:to>
    <mc:AlternateContent xmlns:mc="http://schemas.openxmlformats.org/markup-compatibility/2006">
      <mc:Choice xmlns:a14="http://schemas.microsoft.com/office/drawing/2010/main" Requires="a14">
        <xdr:graphicFrame macro="">
          <xdr:nvGraphicFramePr>
            <xdr:cNvPr id="58" name="Gender 1">
              <a:extLst>
                <a:ext uri="{FF2B5EF4-FFF2-40B4-BE49-F238E27FC236}">
                  <a16:creationId xmlns:a16="http://schemas.microsoft.com/office/drawing/2014/main" id="{D314AFF9-02ED-4C9B-94D4-59C89F31251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288508" y="2615820"/>
              <a:ext cx="1853820" cy="830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511791</xdr:colOff>
      <xdr:row>12</xdr:row>
      <xdr:rowOff>90985</xdr:rowOff>
    </xdr:from>
    <xdr:to>
      <xdr:col>11</xdr:col>
      <xdr:colOff>602776</xdr:colOff>
      <xdr:row>13</xdr:row>
      <xdr:rowOff>147851</xdr:rowOff>
    </xdr:to>
    <xdr:sp macro="" textlink="">
      <xdr:nvSpPr>
        <xdr:cNvPr id="59" name="TextBox 58">
          <a:extLst>
            <a:ext uri="{FF2B5EF4-FFF2-40B4-BE49-F238E27FC236}">
              <a16:creationId xmlns:a16="http://schemas.microsoft.com/office/drawing/2014/main" id="{90E1C099-0CC9-4784-9B7A-2428C6E2BA74}"/>
            </a:ext>
          </a:extLst>
        </xdr:cNvPr>
        <xdr:cNvSpPr txBox="1"/>
      </xdr:nvSpPr>
      <xdr:spPr>
        <a:xfrm>
          <a:off x="4810836" y="2274627"/>
          <a:ext cx="2547582" cy="23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Black" panose="020B0A02040204020203" pitchFamily="34" charset="0"/>
              <a:ea typeface="Segoe UI Black" panose="020B0A02040204020203" pitchFamily="34" charset="0"/>
            </a:rPr>
            <a:t>Total</a:t>
          </a:r>
          <a:r>
            <a:rPr lang="en-IN" sz="1200" kern="1200" baseline="0">
              <a:latin typeface="Segoe UI Black" panose="020B0A02040204020203" pitchFamily="34" charset="0"/>
              <a:ea typeface="Segoe UI Black" panose="020B0A02040204020203" pitchFamily="34" charset="0"/>
            </a:rPr>
            <a:t> Employeers By Gender</a:t>
          </a:r>
          <a:endParaRPr lang="en-IN" sz="1200" kern="1200">
            <a:latin typeface="Segoe UI Black" panose="020B0A02040204020203" pitchFamily="34" charset="0"/>
            <a:ea typeface="Segoe UI Black" panose="020B0A02040204020203" pitchFamily="34" charset="0"/>
          </a:endParaRPr>
        </a:p>
      </xdr:txBody>
    </xdr:sp>
    <xdr:clientData/>
  </xdr:twoCellAnchor>
  <xdr:twoCellAnchor>
    <xdr:from>
      <xdr:col>13</xdr:col>
      <xdr:colOff>432179</xdr:colOff>
      <xdr:row>14</xdr:row>
      <xdr:rowOff>56865</xdr:rowOff>
    </xdr:from>
    <xdr:to>
      <xdr:col>22</xdr:col>
      <xdr:colOff>68238</xdr:colOff>
      <xdr:row>26</xdr:row>
      <xdr:rowOff>113731</xdr:rowOff>
    </xdr:to>
    <xdr:graphicFrame macro="">
      <xdr:nvGraphicFramePr>
        <xdr:cNvPr id="52" name="Chart 51">
          <a:extLst>
            <a:ext uri="{FF2B5EF4-FFF2-40B4-BE49-F238E27FC236}">
              <a16:creationId xmlns:a16="http://schemas.microsoft.com/office/drawing/2014/main" id="{A3A77A56-E8BD-42B0-9FA5-92DF46A22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550459</xdr:colOff>
      <xdr:row>12</xdr:row>
      <xdr:rowOff>95534</xdr:rowOff>
    </xdr:from>
    <xdr:to>
      <xdr:col>20</xdr:col>
      <xdr:colOff>27295</xdr:colOff>
      <xdr:row>13</xdr:row>
      <xdr:rowOff>152400</xdr:rowOff>
    </xdr:to>
    <xdr:sp macro="" textlink="">
      <xdr:nvSpPr>
        <xdr:cNvPr id="54" name="TextBox 53">
          <a:extLst>
            <a:ext uri="{FF2B5EF4-FFF2-40B4-BE49-F238E27FC236}">
              <a16:creationId xmlns:a16="http://schemas.microsoft.com/office/drawing/2014/main" id="{52C5119E-75C5-4824-9BA1-AF317116EF8C}"/>
            </a:ext>
          </a:extLst>
        </xdr:cNvPr>
        <xdr:cNvSpPr txBox="1"/>
      </xdr:nvSpPr>
      <xdr:spPr>
        <a:xfrm>
          <a:off x="9762698" y="2279176"/>
          <a:ext cx="2547582" cy="23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Black" panose="020B0A02040204020203" pitchFamily="34" charset="0"/>
              <a:ea typeface="Segoe UI Black" panose="020B0A02040204020203" pitchFamily="34" charset="0"/>
            </a:rPr>
            <a:t>Attrition</a:t>
          </a:r>
          <a:r>
            <a:rPr lang="en-IN" sz="1200" kern="1200" baseline="0">
              <a:latin typeface="Segoe UI Black" panose="020B0A02040204020203" pitchFamily="34" charset="0"/>
              <a:ea typeface="Segoe UI Black" panose="020B0A02040204020203" pitchFamily="34" charset="0"/>
            </a:rPr>
            <a:t> By Education</a:t>
          </a:r>
          <a:endParaRPr lang="en-IN" sz="1200" kern="1200">
            <a:latin typeface="Segoe UI Black" panose="020B0A02040204020203" pitchFamily="34" charset="0"/>
            <a:ea typeface="Segoe UI Black" panose="020B0A02040204020203" pitchFamily="34" charset="0"/>
          </a:endParaRPr>
        </a:p>
      </xdr:txBody>
    </xdr:sp>
    <xdr:clientData/>
  </xdr:twoCellAnchor>
  <xdr:twoCellAnchor>
    <xdr:from>
      <xdr:col>22</xdr:col>
      <xdr:colOff>295700</xdr:colOff>
      <xdr:row>14</xdr:row>
      <xdr:rowOff>68239</xdr:rowOff>
    </xdr:from>
    <xdr:to>
      <xdr:col>30</xdr:col>
      <xdr:colOff>79611</xdr:colOff>
      <xdr:row>26</xdr:row>
      <xdr:rowOff>90985</xdr:rowOff>
    </xdr:to>
    <mc:AlternateContent xmlns:mc="http://schemas.openxmlformats.org/markup-compatibility/2006">
      <mc:Choice xmlns:cx1="http://schemas.microsoft.com/office/drawing/2015/9/8/chartex" Requires="cx1">
        <xdr:graphicFrame macro="">
          <xdr:nvGraphicFramePr>
            <xdr:cNvPr id="60" name="Chart 59">
              <a:extLst>
                <a:ext uri="{FF2B5EF4-FFF2-40B4-BE49-F238E27FC236}">
                  <a16:creationId xmlns:a16="http://schemas.microsoft.com/office/drawing/2014/main" id="{BA8AD8E9-8701-44B3-8940-1BC3684886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3706900" y="2628559"/>
              <a:ext cx="4660711" cy="221730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577755</xdr:colOff>
      <xdr:row>12</xdr:row>
      <xdr:rowOff>100083</xdr:rowOff>
    </xdr:from>
    <xdr:to>
      <xdr:col>28</xdr:col>
      <xdr:colOff>54591</xdr:colOff>
      <xdr:row>13</xdr:row>
      <xdr:rowOff>156949</xdr:rowOff>
    </xdr:to>
    <xdr:sp macro="" textlink="">
      <xdr:nvSpPr>
        <xdr:cNvPr id="61" name="TextBox 60">
          <a:extLst>
            <a:ext uri="{FF2B5EF4-FFF2-40B4-BE49-F238E27FC236}">
              <a16:creationId xmlns:a16="http://schemas.microsoft.com/office/drawing/2014/main" id="{07D761D2-BB3D-4CDE-A133-97AA3B670B15}"/>
            </a:ext>
          </a:extLst>
        </xdr:cNvPr>
        <xdr:cNvSpPr txBox="1"/>
      </xdr:nvSpPr>
      <xdr:spPr>
        <a:xfrm>
          <a:off x="14703188" y="2283725"/>
          <a:ext cx="2547582" cy="23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latin typeface="Segoe UI Black" panose="020B0A02040204020203" pitchFamily="34" charset="0"/>
              <a:ea typeface="Segoe UI Black" panose="020B0A02040204020203" pitchFamily="34" charset="0"/>
            </a:rPr>
            <a:t>Attrition</a:t>
          </a:r>
          <a:r>
            <a:rPr lang="en-IN" sz="1200" kern="1200" baseline="0">
              <a:latin typeface="Segoe UI Black" panose="020B0A02040204020203" pitchFamily="34" charset="0"/>
              <a:ea typeface="Segoe UI Black" panose="020B0A02040204020203" pitchFamily="34" charset="0"/>
            </a:rPr>
            <a:t> By Job Role</a:t>
          </a:r>
        </a:p>
      </xdr:txBody>
    </xdr:sp>
    <xdr:clientData/>
  </xdr:twoCellAnchor>
  <xdr:twoCellAnchor>
    <xdr:from>
      <xdr:col>6</xdr:col>
      <xdr:colOff>375313</xdr:colOff>
      <xdr:row>29</xdr:row>
      <xdr:rowOff>79612</xdr:rowOff>
    </xdr:from>
    <xdr:to>
      <xdr:col>13</xdr:col>
      <xdr:colOff>216090</xdr:colOff>
      <xdr:row>41</xdr:row>
      <xdr:rowOff>34120</xdr:rowOff>
    </xdr:to>
    <xdr:graphicFrame macro="">
      <xdr:nvGraphicFramePr>
        <xdr:cNvPr id="62" name="Chart 61">
          <a:extLst>
            <a:ext uri="{FF2B5EF4-FFF2-40B4-BE49-F238E27FC236}">
              <a16:creationId xmlns:a16="http://schemas.microsoft.com/office/drawing/2014/main" id="{85E3D095-76C5-4F15-90F1-28BE8F973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504967</xdr:colOff>
      <xdr:row>27</xdr:row>
      <xdr:rowOff>106907</xdr:rowOff>
    </xdr:from>
    <xdr:to>
      <xdr:col>11</xdr:col>
      <xdr:colOff>595952</xdr:colOff>
      <xdr:row>28</xdr:row>
      <xdr:rowOff>163773</xdr:rowOff>
    </xdr:to>
    <xdr:sp macro="" textlink="">
      <xdr:nvSpPr>
        <xdr:cNvPr id="63" name="TextBox 62">
          <a:extLst>
            <a:ext uri="{FF2B5EF4-FFF2-40B4-BE49-F238E27FC236}">
              <a16:creationId xmlns:a16="http://schemas.microsoft.com/office/drawing/2014/main" id="{A9D4A8BF-998E-4BD1-8BAA-39A80A7A98F8}"/>
            </a:ext>
          </a:extLst>
        </xdr:cNvPr>
        <xdr:cNvSpPr txBox="1"/>
      </xdr:nvSpPr>
      <xdr:spPr>
        <a:xfrm>
          <a:off x="4804012" y="5020101"/>
          <a:ext cx="2547582" cy="23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baseline="0">
              <a:latin typeface="Segoe UI Black" panose="020B0A02040204020203" pitchFamily="34" charset="0"/>
              <a:ea typeface="Segoe UI Black" panose="020B0A02040204020203" pitchFamily="34" charset="0"/>
            </a:rPr>
            <a:t>Attrition By Department</a:t>
          </a:r>
          <a:endParaRPr lang="en-IN" sz="1200" kern="1200">
            <a:latin typeface="Segoe UI Black" panose="020B0A02040204020203" pitchFamily="34" charset="0"/>
            <a:ea typeface="Segoe UI Black" panose="020B0A02040204020203" pitchFamily="34" charset="0"/>
          </a:endParaRPr>
        </a:p>
      </xdr:txBody>
    </xdr:sp>
    <xdr:clientData/>
  </xdr:twoCellAnchor>
  <xdr:twoCellAnchor>
    <xdr:from>
      <xdr:col>13</xdr:col>
      <xdr:colOff>398061</xdr:colOff>
      <xdr:row>29</xdr:row>
      <xdr:rowOff>90984</xdr:rowOff>
    </xdr:from>
    <xdr:to>
      <xdr:col>19</xdr:col>
      <xdr:colOff>545910</xdr:colOff>
      <xdr:row>41</xdr:row>
      <xdr:rowOff>45493</xdr:rowOff>
    </xdr:to>
    <xdr:graphicFrame macro="">
      <xdr:nvGraphicFramePr>
        <xdr:cNvPr id="64" name="Chart 63">
          <a:extLst>
            <a:ext uri="{FF2B5EF4-FFF2-40B4-BE49-F238E27FC236}">
              <a16:creationId xmlns:a16="http://schemas.microsoft.com/office/drawing/2014/main" id="{4E9037D1-D632-4B0B-9845-5AE3020D1E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304800</xdr:colOff>
      <xdr:row>27</xdr:row>
      <xdr:rowOff>100083</xdr:rowOff>
    </xdr:from>
    <xdr:to>
      <xdr:col>18</xdr:col>
      <xdr:colOff>395785</xdr:colOff>
      <xdr:row>28</xdr:row>
      <xdr:rowOff>156949</xdr:rowOff>
    </xdr:to>
    <xdr:sp macro="" textlink="">
      <xdr:nvSpPr>
        <xdr:cNvPr id="65" name="TextBox 64">
          <a:extLst>
            <a:ext uri="{FF2B5EF4-FFF2-40B4-BE49-F238E27FC236}">
              <a16:creationId xmlns:a16="http://schemas.microsoft.com/office/drawing/2014/main" id="{78083954-9D32-425D-BA76-B20A99F30B5C}"/>
            </a:ext>
          </a:extLst>
        </xdr:cNvPr>
        <xdr:cNvSpPr txBox="1"/>
      </xdr:nvSpPr>
      <xdr:spPr>
        <a:xfrm>
          <a:off x="8902890" y="5013277"/>
          <a:ext cx="2547582" cy="23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baseline="0">
              <a:latin typeface="Segoe UI Black" panose="020B0A02040204020203" pitchFamily="34" charset="0"/>
              <a:ea typeface="Segoe UI Black" panose="020B0A02040204020203" pitchFamily="34" charset="0"/>
            </a:rPr>
            <a:t>Attrition By Age Group</a:t>
          </a:r>
          <a:endParaRPr lang="en-IN" sz="1200" kern="1200">
            <a:latin typeface="Segoe UI Black" panose="020B0A02040204020203" pitchFamily="34" charset="0"/>
            <a:ea typeface="Segoe UI Black" panose="020B0A02040204020203" pitchFamily="34" charset="0"/>
          </a:endParaRPr>
        </a:p>
      </xdr:txBody>
    </xdr:sp>
    <xdr:clientData/>
  </xdr:twoCellAnchor>
  <xdr:twoCellAnchor>
    <xdr:from>
      <xdr:col>20</xdr:col>
      <xdr:colOff>125104</xdr:colOff>
      <xdr:row>29</xdr:row>
      <xdr:rowOff>68239</xdr:rowOff>
    </xdr:from>
    <xdr:to>
      <xdr:col>25</xdr:col>
      <xdr:colOff>90985</xdr:colOff>
      <xdr:row>41</xdr:row>
      <xdr:rowOff>68239</xdr:rowOff>
    </xdr:to>
    <mc:AlternateContent xmlns:mc="http://schemas.openxmlformats.org/markup-compatibility/2006">
      <mc:Choice xmlns:cx2="http://schemas.microsoft.com/office/drawing/2015/10/21/chartex" Requires="cx2">
        <xdr:graphicFrame macro="">
          <xdr:nvGraphicFramePr>
            <xdr:cNvPr id="66" name="Chart 65">
              <a:extLst>
                <a:ext uri="{FF2B5EF4-FFF2-40B4-BE49-F238E27FC236}">
                  <a16:creationId xmlns:a16="http://schemas.microsoft.com/office/drawing/2014/main" id="{8366F8D8-ACDE-455D-8BA1-968B68700B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2317104" y="5371759"/>
              <a:ext cx="3013881" cy="2194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218364</xdr:colOff>
      <xdr:row>27</xdr:row>
      <xdr:rowOff>70513</xdr:rowOff>
    </xdr:from>
    <xdr:to>
      <xdr:col>24</xdr:col>
      <xdr:colOff>309349</xdr:colOff>
      <xdr:row>28</xdr:row>
      <xdr:rowOff>127379</xdr:rowOff>
    </xdr:to>
    <xdr:sp macro="" textlink="">
      <xdr:nvSpPr>
        <xdr:cNvPr id="67" name="TextBox 66">
          <a:extLst>
            <a:ext uri="{FF2B5EF4-FFF2-40B4-BE49-F238E27FC236}">
              <a16:creationId xmlns:a16="http://schemas.microsoft.com/office/drawing/2014/main" id="{BC48B366-0DE0-4974-BD94-54BD4F2D827C}"/>
            </a:ext>
          </a:extLst>
        </xdr:cNvPr>
        <xdr:cNvSpPr txBox="1"/>
      </xdr:nvSpPr>
      <xdr:spPr>
        <a:xfrm>
          <a:off x="12501349" y="4983707"/>
          <a:ext cx="2547582" cy="23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baseline="0">
              <a:latin typeface="Segoe UI Black" panose="020B0A02040204020203" pitchFamily="34" charset="0"/>
              <a:ea typeface="Segoe UI Black" panose="020B0A02040204020203" pitchFamily="34" charset="0"/>
            </a:rPr>
            <a:t>Attrition By Marital Status</a:t>
          </a:r>
          <a:endParaRPr lang="en-IN" sz="1200" kern="1200">
            <a:latin typeface="Segoe UI Black" panose="020B0A02040204020203" pitchFamily="34" charset="0"/>
            <a:ea typeface="Segoe UI Black" panose="020B0A02040204020203" pitchFamily="34" charset="0"/>
          </a:endParaRPr>
        </a:p>
      </xdr:txBody>
    </xdr:sp>
    <xdr:clientData/>
  </xdr:twoCellAnchor>
  <xdr:twoCellAnchor editAs="oneCell">
    <xdr:from>
      <xdr:col>25</xdr:col>
      <xdr:colOff>307075</xdr:colOff>
      <xdr:row>29</xdr:row>
      <xdr:rowOff>90984</xdr:rowOff>
    </xdr:from>
    <xdr:to>
      <xdr:col>27</xdr:col>
      <xdr:colOff>227463</xdr:colOff>
      <xdr:row>35</xdr:row>
      <xdr:rowOff>170596</xdr:rowOff>
    </xdr:to>
    <mc:AlternateContent xmlns:mc="http://schemas.openxmlformats.org/markup-compatibility/2006">
      <mc:Choice xmlns:a14="http://schemas.microsoft.com/office/drawing/2010/main" Requires="a14">
        <xdr:graphicFrame macro="">
          <xdr:nvGraphicFramePr>
            <xdr:cNvPr id="68" name="Department 1">
              <a:extLst>
                <a:ext uri="{FF2B5EF4-FFF2-40B4-BE49-F238E27FC236}">
                  <a16:creationId xmlns:a16="http://schemas.microsoft.com/office/drawing/2014/main" id="{16B791EA-4DCE-4CCE-96EC-13B60BF1F72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660806" y="5368118"/>
              <a:ext cx="1148687" cy="11714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303207</xdr:colOff>
      <xdr:row>29</xdr:row>
      <xdr:rowOff>76768</xdr:rowOff>
    </xdr:from>
    <xdr:to>
      <xdr:col>30</xdr:col>
      <xdr:colOff>90985</xdr:colOff>
      <xdr:row>41</xdr:row>
      <xdr:rowOff>34120</xdr:rowOff>
    </xdr:to>
    <mc:AlternateContent xmlns:mc="http://schemas.openxmlformats.org/markup-compatibility/2006">
      <mc:Choice xmlns:a14="http://schemas.microsoft.com/office/drawing/2010/main" Requires="a14">
        <xdr:graphicFrame macro="">
          <xdr:nvGraphicFramePr>
            <xdr:cNvPr id="69" name="Education Field 1">
              <a:extLst>
                <a:ext uri="{FF2B5EF4-FFF2-40B4-BE49-F238E27FC236}">
                  <a16:creationId xmlns:a16="http://schemas.microsoft.com/office/drawing/2014/main" id="{A5C9CAD3-05F7-4026-867E-F76364EFFBC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6885237" y="5353902"/>
              <a:ext cx="1630226" cy="21409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k" refreshedDate="45617.62372152778" createdVersion="8" refreshedVersion="8" minRefreshableVersion="3" recordCount="1471" xr:uid="{779EA93D-87E4-4AD8-BD1B-609ACC53F90D}">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584838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r>
    <x v="2"/>
    <m/>
    <x v="5"/>
    <m/>
    <x v="3"/>
    <x v="6"/>
    <m/>
    <m/>
    <x v="2"/>
    <x v="9"/>
    <x v="3"/>
    <m/>
    <m/>
    <m/>
    <m/>
    <m/>
    <x v="43"/>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662942-D0C6-435C-8E53-7F5DAEF7BEA0}" name="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8B2157-F0E5-4F63-BAD9-8D6489B45AA9}"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6104BE-4924-4A58-BE7A-649B2B49C307}" name="educatiob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sortType="de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rate" fld="19"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41C40B-AF64-47BC-9588-4D9359CA3940}" name="job ro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4">
        <item x="1"/>
        <item x="0"/>
        <item x="2"/>
        <item t="default"/>
      </items>
    </pivotField>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0FAAE0-B0C6-434F-B7B7-A5908457416B}" name="departmen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rate" fld="19"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266A6C-34EE-42AE-87CF-6E63C4C5B213}" name="age 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A23478-F40C-4998-9E2A-FF303AA4150A}"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8F38A62-BE4E-402C-B6CC-E5001A5F6471}"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rate" fld="19"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8568F9-78BE-47F3-A3DE-068B801A634B}"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CA12A4C-183E-4EE6-8EA4-DD28BA0DC7FC}" sourceName="Gender">
  <pivotTables>
    <pivotTable tabId="8" name="gender"/>
    <pivotTable tabId="13" name="age group"/>
    <pivotTable tabId="11" name="department"/>
    <pivotTable tabId="9" name="educatiob by attrition"/>
    <pivotTable tabId="10" name="job role"/>
    <pivotTable tabId="3" name="kpi"/>
    <pivotTable tabId="14" name="marital status"/>
    <pivotTable tabId="7" name="rating"/>
  </pivotTables>
  <data>
    <tabular pivotCacheId="584838298">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1D089CD-4AB3-4F82-B2AA-BB537AD1601E}" sourceName="Department">
  <pivotTables>
    <pivotTable tabId="13" name="age group"/>
    <pivotTable tabId="11" name="department"/>
    <pivotTable tabId="9" name="educatiob by attrition"/>
    <pivotTable tabId="8" name="gender"/>
    <pivotTable tabId="10" name="job role"/>
    <pivotTable tabId="3" name="kpi"/>
    <pivotTable tabId="14" name="marital status"/>
    <pivotTable tabId="7" name="rating"/>
  </pivotTables>
  <data>
    <tabular pivotCacheId="584838298">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1E101EA-CAB8-4AD6-9182-8913EA80E4F4}" sourceName="Education Field">
  <pivotTables>
    <pivotTable tabId="13" name="age group"/>
    <pivotTable tabId="11" name="department"/>
    <pivotTable tabId="9" name="educatiob by attrition"/>
    <pivotTable tabId="8" name="gender"/>
    <pivotTable tabId="10" name="job role"/>
    <pivotTable tabId="3" name="kpi"/>
    <pivotTable tabId="14" name="marital status"/>
    <pivotTable tabId="7" name="rating"/>
  </pivotTables>
  <data>
    <tabular pivotCacheId="584838298">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F2B925A-FB9F-4286-B0DE-675201963FF6}"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4F71D7C-DA80-482A-980A-2DE84D7F5F66}" cache="Slicer_Department" caption="Department" rowHeight="234950"/>
  <slicer name="Education Field" xr10:uid="{116737A2-B668-445C-9BFF-26E77990D866}" cache="Slicer_Education_Field"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18243CD-AEFA-41AD-A7F7-7AB35E0A16A9}" cache="Slicer_Gender" caption="Gender" style="SlicerStyleOther2" rowHeight="234950"/>
  <slicer name="Department 1" xr10:uid="{7342C64D-A2DF-439E-91EA-46ADF10ABCF6}" cache="Slicer_Department" rowHeight="234950"/>
  <slicer name="Education Field 1" xr10:uid="{A3F87C2D-6EE3-49CF-BADB-3B5FE548EDD3}" cache="Slicer_Education_Field" style="SlicerStyleOther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A0FC9-7338-4E26-8D78-B473713AFD0A}" name="Table_1" displayName="Table_1" ref="A1:AR1471" tableType="queryTable" totalsRowShown="0">
  <autoFilter ref="A1:AR1471" xr:uid="{918A0FC9-7338-4E26-8D78-B473713AFD0A}"/>
  <tableColumns count="44">
    <tableColumn id="1" xr3:uid="{5BA5E5A0-D6D5-475E-B64C-7F6EE9892159}" uniqueName="1" name="Attrition" queryTableFieldId="1" dataDxfId="12"/>
    <tableColumn id="2" xr3:uid="{AD574101-C02E-4489-957E-8B36329742F2}" uniqueName="2" name="Business Travel" queryTableFieldId="2" dataDxfId="11"/>
    <tableColumn id="3" xr3:uid="{52B6C6AE-8DD0-4D77-9AE7-5BFD30413014}" uniqueName="3" name="CF_age band" queryTableFieldId="3" dataDxfId="10"/>
    <tableColumn id="4" xr3:uid="{209AB230-2F31-454F-8637-897BF3DB57B6}" uniqueName="4" name="CF_attrition label" queryTableFieldId="4" dataDxfId="9"/>
    <tableColumn id="5" xr3:uid="{871B248B-A615-4C0D-9898-C3BA99382B24}" uniqueName="5" name="Department" queryTableFieldId="5" dataDxfId="8"/>
    <tableColumn id="6" xr3:uid="{7603C463-9724-408D-B804-2B0909B13237}" uniqueName="6" name="Education Field" queryTableFieldId="6" dataDxfId="7"/>
    <tableColumn id="7" xr3:uid="{9E0AC4FD-D427-41AE-9365-E629AFD51E8D}" uniqueName="7" name="emp no" queryTableFieldId="7" dataDxfId="6"/>
    <tableColumn id="8" xr3:uid="{ACEC45F0-7111-46F3-AE76-430CCC6F942B}" uniqueName="8" name="Employee Number" queryTableFieldId="8"/>
    <tableColumn id="9" xr3:uid="{D1106079-3E98-4E4D-A56B-4EC0F8F4803D}" uniqueName="9" name="Gender" queryTableFieldId="9" dataDxfId="5"/>
    <tableColumn id="10" xr3:uid="{8A802287-E40D-4034-93A3-C28E02B00C09}" uniqueName="10" name="Job Role" queryTableFieldId="10" dataDxfId="4"/>
    <tableColumn id="11" xr3:uid="{1B3FDD5B-9410-41F6-9627-0836F4D0588B}" uniqueName="11" name="Marital Status" queryTableFieldId="11" dataDxfId="3"/>
    <tableColumn id="12" xr3:uid="{4EA9700C-4AEB-4E13-AF93-B2026F3AF359}" uniqueName="12" name="Over Time" queryTableFieldId="12" dataDxfId="2"/>
    <tableColumn id="13" xr3:uid="{40189747-359E-4801-A0FD-1089AEE2ED39}" uniqueName="13" name="Over18" queryTableFieldId="13" dataDxfId="1"/>
    <tableColumn id="14" xr3:uid="{D81F7A34-9898-4941-AF60-74890629A91E}" uniqueName="14" name="Training Times Last Year" queryTableFieldId="14"/>
    <tableColumn id="15" xr3:uid="{7DFAE8ED-DF80-4142-BB31-D241631200A3}" uniqueName="15" name="-2" queryTableFieldId="15"/>
    <tableColumn id="16" xr3:uid="{B780A176-56AD-4073-8BD4-00AB272D794E}" uniqueName="16" name="0" queryTableFieldId="16"/>
    <tableColumn id="17" xr3:uid="{4B8E95B2-BF36-4465-9608-A642FE3B964B}" uniqueName="17" name="Age" queryTableFieldId="17"/>
    <tableColumn id="18" xr3:uid="{80105987-AFB5-4D78-8122-776C46B4D977}" uniqueName="18" name="CF_attrition count" queryTableFieldId="18"/>
    <tableColumn id="19" xr3:uid="{07449CAD-5E1C-4521-84F5-008C02CA97C6}" uniqueName="19" name="CF_attrition counts" queryTableFieldId="19"/>
    <tableColumn id="20" xr3:uid="{2DFE4FA5-05AC-4262-8FC3-140D52BE1C2A}" uniqueName="20" name="CF_attrition rate" queryTableFieldId="20"/>
    <tableColumn id="21" xr3:uid="{1C31C18C-A5D5-4206-8964-7171B0410976}" uniqueName="21" name="CF_current Employee" queryTableFieldId="21"/>
    <tableColumn id="22" xr3:uid="{1C716CDA-9942-4E95-82C4-7800919A1B0D}" uniqueName="22" name="Daily Rate" queryTableFieldId="22"/>
    <tableColumn id="23" xr3:uid="{AE79AB05-594A-4475-A649-B850CA101F6C}" uniqueName="23" name="Distance From Home" queryTableFieldId="23"/>
    <tableColumn id="24" xr3:uid="{970BA15B-A8B8-4B5F-9092-5EA13E1DDFEB}" uniqueName="24" name="Education" queryTableFieldId="24" dataDxfId="0"/>
    <tableColumn id="25" xr3:uid="{B8160A87-F232-42D0-9010-0E12B4F9E1A9}" uniqueName="25" name="Employee Count" queryTableFieldId="25"/>
    <tableColumn id="26" xr3:uid="{3386E5D7-4ADC-4ED7-AC75-CEF2A168B2CA}" uniqueName="26" name="Environment Satisfaction" queryTableFieldId="26"/>
    <tableColumn id="27" xr3:uid="{BC5F97F0-50CB-4A8A-86F3-2ABDCFF63565}" uniqueName="27" name="Hourly Rate" queryTableFieldId="27"/>
    <tableColumn id="28" xr3:uid="{728A7BCF-3465-415B-A86A-B954E427D69D}" uniqueName="28" name="Job Involvement" queryTableFieldId="28"/>
    <tableColumn id="29" xr3:uid="{4A5332FE-BE23-4077-A3FC-123B8247CC6F}" uniqueName="29" name="Job Level" queryTableFieldId="29"/>
    <tableColumn id="30" xr3:uid="{F5567911-384B-49B8-8E48-014B936D37E0}" uniqueName="30" name="Job Satisfaction" queryTableFieldId="30"/>
    <tableColumn id="31" xr3:uid="{9FBAADDD-FFEA-4D32-8EED-F8716C3316E5}" uniqueName="31" name="Monthly Income" queryTableFieldId="31"/>
    <tableColumn id="32" xr3:uid="{11271D52-17F5-463F-9E83-78C6AD7AB7C6}" uniqueName="32" name="Monthly Rate" queryTableFieldId="32"/>
    <tableColumn id="33" xr3:uid="{159F7F3E-4CC8-475A-B3E8-C411AFD82296}" uniqueName="33" name="Num Companies Worked" queryTableFieldId="33"/>
    <tableColumn id="34" xr3:uid="{7F60F0A3-9367-45C8-9614-DAD14B00C811}" uniqueName="34" name="Percent Salary Hike" queryTableFieldId="34"/>
    <tableColumn id="35" xr3:uid="{AEAE8CEB-CBE3-42C0-A7C1-210786612E79}" uniqueName="35" name="Performance Rating" queryTableFieldId="35"/>
    <tableColumn id="36" xr3:uid="{452928D8-2671-4932-9F1E-036902A7E8B6}" uniqueName="36" name="Relationship Satisfaction" queryTableFieldId="36"/>
    <tableColumn id="37" xr3:uid="{48652A73-E97F-4813-B28C-45E7F9B3F182}" uniqueName="37" name="Standard Hours" queryTableFieldId="37"/>
    <tableColumn id="38" xr3:uid="{DD552154-242D-479D-B9FC-705B7F7A7A25}" uniqueName="38" name="Stock Option Level" queryTableFieldId="38"/>
    <tableColumn id="39" xr3:uid="{5DBE6847-2A4C-44FF-AE21-D45DF8F66E10}" uniqueName="39" name="Total Working Years" queryTableFieldId="39"/>
    <tableColumn id="40" xr3:uid="{CD4BB8EE-DCDD-4D57-9C56-064666991B15}" uniqueName="40" name="Work Life Balance" queryTableFieldId="40"/>
    <tableColumn id="41" xr3:uid="{BAD76C94-59A8-4E4C-B3F0-9421E4A7674B}" uniqueName="41" name="Years At Company" queryTableFieldId="41"/>
    <tableColumn id="42" xr3:uid="{B4D82945-AC8C-410D-A0F8-F5AEAEC4EC22}" uniqueName="42" name="Years In Current Role" queryTableFieldId="42"/>
    <tableColumn id="43" xr3:uid="{106C3809-FF7A-460F-AFD8-4B3B2729F076}" uniqueName="43" name="Years Since Last Promotion" queryTableFieldId="43"/>
    <tableColumn id="44" xr3:uid="{7FA4319A-C630-4888-9013-812AE124174A}" uniqueName="44" name="Years With Curr Manager" queryTableFieldId="4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E885F-55AF-4B5C-B4AF-C4A42F6A597C}">
  <dimension ref="A3:C7"/>
  <sheetViews>
    <sheetView workbookViewId="0">
      <selection activeCell="C6" sqref="C6:C7"/>
    </sheetView>
  </sheetViews>
  <sheetFormatPr defaultRowHeight="14.4" x14ac:dyDescent="0.3"/>
  <cols>
    <col min="1" max="1" width="24" bestFit="1" customWidth="1"/>
  </cols>
  <sheetData>
    <row r="3" spans="1:3" x14ac:dyDescent="0.3">
      <c r="A3" t="s">
        <v>1562</v>
      </c>
    </row>
    <row r="4" spans="1:3" x14ac:dyDescent="0.3">
      <c r="A4" s="2">
        <v>2.6265306122448981</v>
      </c>
    </row>
    <row r="6" spans="1:3" x14ac:dyDescent="0.3">
      <c r="A6" t="s">
        <v>1563</v>
      </c>
      <c r="B6" s="2">
        <f>GETPIVOTDATA("Job Satisfaction",$A$3)</f>
        <v>2.6265306122448981</v>
      </c>
      <c r="C6" s="1">
        <f>(B6/4)*100</f>
        <v>65.663265306122454</v>
      </c>
    </row>
    <row r="7" spans="1:3" x14ac:dyDescent="0.3">
      <c r="A7" t="s">
        <v>1564</v>
      </c>
      <c r="B7" s="2">
        <f>4-B6</f>
        <v>1.3734693877551019</v>
      </c>
      <c r="C7" s="1">
        <f>(B7/4)*100</f>
        <v>34.336734693877546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B762-3E30-417A-947E-5B1BE89AAFFE}">
  <dimension ref="A3:C12"/>
  <sheetViews>
    <sheetView workbookViewId="0">
      <selection activeCell="A3" sqref="A3:B6"/>
    </sheetView>
  </sheetViews>
  <sheetFormatPr defaultRowHeight="14.4" x14ac:dyDescent="0.3"/>
  <cols>
    <col min="1" max="1" width="12.5546875" bestFit="1" customWidth="1"/>
    <col min="2" max="2" width="24.77734375" bestFit="1" customWidth="1"/>
  </cols>
  <sheetData>
    <row r="3" spans="1:3" x14ac:dyDescent="0.3">
      <c r="A3" s="6" t="s">
        <v>1565</v>
      </c>
      <c r="B3" t="s">
        <v>1554</v>
      </c>
    </row>
    <row r="4" spans="1:3" x14ac:dyDescent="0.3">
      <c r="A4" s="7" t="s">
        <v>51</v>
      </c>
      <c r="B4" s="10">
        <v>588</v>
      </c>
    </row>
    <row r="5" spans="1:3" x14ac:dyDescent="0.3">
      <c r="A5" s="7" t="s">
        <v>62</v>
      </c>
      <c r="B5" s="10">
        <v>882</v>
      </c>
    </row>
    <row r="6" spans="1:3" x14ac:dyDescent="0.3">
      <c r="A6" s="7" t="s">
        <v>1577</v>
      </c>
      <c r="B6" s="10"/>
    </row>
    <row r="7" spans="1:3" x14ac:dyDescent="0.3">
      <c r="A7" s="7" t="s">
        <v>1566</v>
      </c>
      <c r="B7" s="10">
        <v>1470</v>
      </c>
    </row>
    <row r="11" spans="1:3" x14ac:dyDescent="0.3">
      <c r="A11" t="s">
        <v>1567</v>
      </c>
      <c r="B11">
        <f>GETPIVOTDATA("Employee Number",$A$3,"Gender","Female")</f>
        <v>588</v>
      </c>
      <c r="C11" s="8">
        <f>IFERROR(B11/(B11+B12),0)</f>
        <v>0.4</v>
      </c>
    </row>
    <row r="12" spans="1:3" x14ac:dyDescent="0.3">
      <c r="A12" t="s">
        <v>1568</v>
      </c>
      <c r="B12">
        <f>GETPIVOTDATA("Employee Number",$A$3,"Gender","Male")</f>
        <v>882</v>
      </c>
      <c r="C12" s="8">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9F352-DBE2-415A-8919-4AB1CA2238BD}">
  <dimension ref="A3:B9"/>
  <sheetViews>
    <sheetView workbookViewId="0">
      <selection activeCell="B7" sqref="B7"/>
    </sheetView>
  </sheetViews>
  <sheetFormatPr defaultRowHeight="14.4" x14ac:dyDescent="0.3"/>
  <cols>
    <col min="1" max="1" width="15.88671875" bestFit="1" customWidth="1"/>
    <col min="2" max="2" width="21.33203125" bestFit="1" customWidth="1"/>
  </cols>
  <sheetData>
    <row r="3" spans="1:2" x14ac:dyDescent="0.3">
      <c r="A3" s="6" t="s">
        <v>1565</v>
      </c>
      <c r="B3" t="s">
        <v>1555</v>
      </c>
    </row>
    <row r="4" spans="1:2" x14ac:dyDescent="0.3">
      <c r="A4" s="7" t="s">
        <v>77</v>
      </c>
      <c r="B4" s="10">
        <v>99</v>
      </c>
    </row>
    <row r="5" spans="1:2" x14ac:dyDescent="0.3">
      <c r="A5" s="7" t="s">
        <v>71</v>
      </c>
      <c r="B5" s="10">
        <v>58</v>
      </c>
    </row>
    <row r="6" spans="1:2" x14ac:dyDescent="0.3">
      <c r="A6" s="7" t="s">
        <v>55</v>
      </c>
      <c r="B6" s="10">
        <v>44</v>
      </c>
    </row>
    <row r="7" spans="1:2" x14ac:dyDescent="0.3">
      <c r="A7" s="7" t="s">
        <v>65</v>
      </c>
      <c r="B7" s="10">
        <v>31</v>
      </c>
    </row>
    <row r="8" spans="1:2" x14ac:dyDescent="0.3">
      <c r="A8" s="7" t="s">
        <v>134</v>
      </c>
      <c r="B8" s="10">
        <v>5</v>
      </c>
    </row>
    <row r="9" spans="1:2" x14ac:dyDescent="0.3">
      <c r="A9" s="7" t="s">
        <v>1566</v>
      </c>
      <c r="B9" s="10">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B09B6-137C-47E4-B61D-58C896C1E8F0}">
  <dimension ref="A3:E13"/>
  <sheetViews>
    <sheetView workbookViewId="0">
      <selection activeCell="D3" sqref="D3:E12"/>
    </sheetView>
  </sheetViews>
  <sheetFormatPr defaultRowHeight="14.4" x14ac:dyDescent="0.3"/>
  <cols>
    <col min="1" max="1" width="22.88671875" bestFit="1" customWidth="1"/>
    <col min="2" max="2" width="23.6640625" bestFit="1" customWidth="1"/>
    <col min="4" max="4" width="22.88671875" bestFit="1" customWidth="1"/>
  </cols>
  <sheetData>
    <row r="3" spans="1:5" x14ac:dyDescent="0.3">
      <c r="A3" s="6" t="s">
        <v>1565</v>
      </c>
      <c r="B3" t="s">
        <v>1570</v>
      </c>
      <c r="D3" t="s">
        <v>1571</v>
      </c>
      <c r="E3" t="s">
        <v>1572</v>
      </c>
    </row>
    <row r="4" spans="1:5" x14ac:dyDescent="0.3">
      <c r="A4" s="7" t="s">
        <v>83</v>
      </c>
      <c r="B4" s="10">
        <v>9</v>
      </c>
      <c r="D4" t="str">
        <f>A4</f>
        <v>Healthcare Representative</v>
      </c>
      <c r="E4">
        <f>GETPIVOTDATA("CF_attrition counts",$A$3,"Job Role",A4)</f>
        <v>9</v>
      </c>
    </row>
    <row r="5" spans="1:5" x14ac:dyDescent="0.3">
      <c r="A5" s="7" t="s">
        <v>163</v>
      </c>
      <c r="B5" s="10">
        <v>12</v>
      </c>
      <c r="D5" t="str">
        <f t="shared" ref="D5:D12" si="0">A5</f>
        <v>Human Resources</v>
      </c>
      <c r="E5">
        <f t="shared" ref="E5:E12" si="1">GETPIVOTDATA("CF_attrition counts",$A$3,"Job Role",A5)</f>
        <v>12</v>
      </c>
    </row>
    <row r="6" spans="1:5" x14ac:dyDescent="0.3">
      <c r="A6" s="7" t="s">
        <v>68</v>
      </c>
      <c r="B6" s="10">
        <v>62</v>
      </c>
      <c r="D6" t="str">
        <f t="shared" si="0"/>
        <v>Laboratory Technician</v>
      </c>
      <c r="E6">
        <f t="shared" si="1"/>
        <v>62</v>
      </c>
    </row>
    <row r="7" spans="1:5" x14ac:dyDescent="0.3">
      <c r="A7" s="7" t="s">
        <v>95</v>
      </c>
      <c r="B7" s="10">
        <v>5</v>
      </c>
      <c r="D7" t="str">
        <f t="shared" si="0"/>
        <v>Manager</v>
      </c>
      <c r="E7">
        <f t="shared" si="1"/>
        <v>5</v>
      </c>
    </row>
    <row r="8" spans="1:5" x14ac:dyDescent="0.3">
      <c r="A8" s="7" t="s">
        <v>81</v>
      </c>
      <c r="B8" s="10">
        <v>10</v>
      </c>
      <c r="D8" t="str">
        <f t="shared" si="0"/>
        <v>Manufacturing Director</v>
      </c>
      <c r="E8">
        <f t="shared" si="1"/>
        <v>10</v>
      </c>
    </row>
    <row r="9" spans="1:5" x14ac:dyDescent="0.3">
      <c r="A9" s="7" t="s">
        <v>101</v>
      </c>
      <c r="B9" s="10">
        <v>2</v>
      </c>
      <c r="D9" t="str">
        <f t="shared" si="0"/>
        <v>Research Director</v>
      </c>
      <c r="E9">
        <f t="shared" si="1"/>
        <v>2</v>
      </c>
    </row>
    <row r="10" spans="1:5" x14ac:dyDescent="0.3">
      <c r="A10" s="7" t="s">
        <v>63</v>
      </c>
      <c r="B10" s="10">
        <v>47</v>
      </c>
      <c r="D10" t="str">
        <f t="shared" si="0"/>
        <v>Research Scientist</v>
      </c>
      <c r="E10">
        <f t="shared" si="1"/>
        <v>47</v>
      </c>
    </row>
    <row r="11" spans="1:5" x14ac:dyDescent="0.3">
      <c r="A11" s="7" t="s">
        <v>52</v>
      </c>
      <c r="B11" s="10">
        <v>57</v>
      </c>
      <c r="D11" t="str">
        <f t="shared" si="0"/>
        <v>Sales Executive</v>
      </c>
      <c r="E11">
        <f t="shared" si="1"/>
        <v>57</v>
      </c>
    </row>
    <row r="12" spans="1:5" x14ac:dyDescent="0.3">
      <c r="A12" s="7" t="s">
        <v>99</v>
      </c>
      <c r="B12" s="10">
        <v>33</v>
      </c>
      <c r="D12" t="str">
        <f t="shared" si="0"/>
        <v>Sales Representative</v>
      </c>
      <c r="E12">
        <f t="shared" si="1"/>
        <v>33</v>
      </c>
    </row>
    <row r="13" spans="1:5" x14ac:dyDescent="0.3">
      <c r="A13" s="7" t="s">
        <v>1566</v>
      </c>
      <c r="B13" s="1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5D20-BCEE-464C-85AB-2579ECE6869F}">
  <dimension ref="A3:B8"/>
  <sheetViews>
    <sheetView workbookViewId="0">
      <selection activeCell="N16" sqref="N16"/>
    </sheetView>
  </sheetViews>
  <sheetFormatPr defaultRowHeight="14.4" x14ac:dyDescent="0.3"/>
  <cols>
    <col min="1" max="1" width="12.5546875" bestFit="1" customWidth="1"/>
    <col min="2" max="2" width="21.33203125" bestFit="1" customWidth="1"/>
  </cols>
  <sheetData>
    <row r="3" spans="1:2" x14ac:dyDescent="0.3">
      <c r="A3" s="6" t="s">
        <v>1565</v>
      </c>
      <c r="B3" t="s">
        <v>1555</v>
      </c>
    </row>
    <row r="4" spans="1:2" x14ac:dyDescent="0.3">
      <c r="A4" s="7" t="s">
        <v>161</v>
      </c>
      <c r="B4" s="9">
        <v>5.0632911392405063E-2</v>
      </c>
    </row>
    <row r="5" spans="1:2" x14ac:dyDescent="0.3">
      <c r="A5" s="7" t="s">
        <v>60</v>
      </c>
      <c r="B5" s="9">
        <v>0.56118143459915615</v>
      </c>
    </row>
    <row r="6" spans="1:2" x14ac:dyDescent="0.3">
      <c r="A6" s="7" t="s">
        <v>48</v>
      </c>
      <c r="B6" s="9">
        <v>0.3881856540084388</v>
      </c>
    </row>
    <row r="7" spans="1:2" x14ac:dyDescent="0.3">
      <c r="A7" s="7" t="s">
        <v>1577</v>
      </c>
      <c r="B7" s="9">
        <v>0</v>
      </c>
    </row>
    <row r="8" spans="1:2" x14ac:dyDescent="0.3">
      <c r="A8" s="7" t="s">
        <v>1566</v>
      </c>
      <c r="B8" s="9">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B1813-654B-4098-AF4E-E01A2B06DAFB}">
  <dimension ref="A3:B9"/>
  <sheetViews>
    <sheetView workbookViewId="0">
      <selection activeCell="B17" sqref="B17"/>
    </sheetView>
  </sheetViews>
  <sheetFormatPr defaultRowHeight="14.4" x14ac:dyDescent="0.3"/>
  <cols>
    <col min="1" max="1" width="12.5546875" bestFit="1" customWidth="1"/>
    <col min="2" max="2" width="22.88671875" bestFit="1" customWidth="1"/>
  </cols>
  <sheetData>
    <row r="3" spans="1:2" x14ac:dyDescent="0.3">
      <c r="A3" s="6" t="s">
        <v>1565</v>
      </c>
      <c r="B3" t="s">
        <v>1569</v>
      </c>
    </row>
    <row r="4" spans="1:2" x14ac:dyDescent="0.3">
      <c r="A4" s="7" t="s">
        <v>69</v>
      </c>
      <c r="B4" s="10">
        <v>112</v>
      </c>
    </row>
    <row r="5" spans="1:2" x14ac:dyDescent="0.3">
      <c r="A5" s="7" t="s">
        <v>46</v>
      </c>
      <c r="B5" s="10">
        <v>51</v>
      </c>
    </row>
    <row r="6" spans="1:2" x14ac:dyDescent="0.3">
      <c r="A6" s="7" t="s">
        <v>92</v>
      </c>
      <c r="B6" s="10">
        <v>38</v>
      </c>
    </row>
    <row r="7" spans="1:2" x14ac:dyDescent="0.3">
      <c r="A7" s="7" t="s">
        <v>58</v>
      </c>
      <c r="B7" s="10">
        <v>25</v>
      </c>
    </row>
    <row r="8" spans="1:2" x14ac:dyDescent="0.3">
      <c r="A8" s="7" t="s">
        <v>75</v>
      </c>
      <c r="B8" s="10">
        <v>11</v>
      </c>
    </row>
    <row r="9" spans="1:2" x14ac:dyDescent="0.3">
      <c r="A9" s="7" t="s">
        <v>1566</v>
      </c>
      <c r="B9" s="1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9D56E-8B32-4EA5-B207-557E3E786A18}">
  <dimension ref="A3:E7"/>
  <sheetViews>
    <sheetView workbookViewId="0">
      <selection activeCell="B6" sqref="B6"/>
    </sheetView>
  </sheetViews>
  <sheetFormatPr defaultRowHeight="14.4" x14ac:dyDescent="0.3"/>
  <cols>
    <col min="1" max="1" width="12.5546875" bestFit="1" customWidth="1"/>
    <col min="2" max="2" width="15.88671875" bestFit="1" customWidth="1"/>
    <col min="3" max="3" width="23.6640625" bestFit="1" customWidth="1"/>
  </cols>
  <sheetData>
    <row r="3" spans="1:5" x14ac:dyDescent="0.3">
      <c r="A3" s="6" t="s">
        <v>1565</v>
      </c>
      <c r="B3" t="s">
        <v>1573</v>
      </c>
      <c r="D3" t="s">
        <v>1574</v>
      </c>
      <c r="E3" t="s">
        <v>1575</v>
      </c>
    </row>
    <row r="4" spans="1:5" x14ac:dyDescent="0.3">
      <c r="A4" s="7" t="s">
        <v>79</v>
      </c>
      <c r="B4" s="10">
        <v>327</v>
      </c>
      <c r="D4" t="str">
        <f>A4</f>
        <v>Divorced</v>
      </c>
      <c r="E4">
        <f>GETPIVOTDATA("Attrition",$A$3,"Marital Status",A4)</f>
        <v>327</v>
      </c>
    </row>
    <row r="5" spans="1:5" x14ac:dyDescent="0.3">
      <c r="A5" s="7" t="s">
        <v>53</v>
      </c>
      <c r="B5" s="10">
        <v>470</v>
      </c>
      <c r="D5" t="str">
        <f>A5</f>
        <v>Single</v>
      </c>
      <c r="E5">
        <f>GETPIVOTDATA("Attrition",$A$3,"Marital Status",A5)</f>
        <v>470</v>
      </c>
    </row>
    <row r="6" spans="1:5" x14ac:dyDescent="0.3">
      <c r="A6" s="7" t="s">
        <v>64</v>
      </c>
      <c r="B6" s="10">
        <v>673</v>
      </c>
      <c r="D6" t="str">
        <f>A6</f>
        <v>Married</v>
      </c>
      <c r="E6">
        <f>GETPIVOTDATA("Attrition",$A$3,"Marital Status",A6)</f>
        <v>673</v>
      </c>
    </row>
    <row r="7" spans="1:5" x14ac:dyDescent="0.3">
      <c r="A7" s="7" t="s">
        <v>1566</v>
      </c>
      <c r="B7" s="10">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397EB-29DF-455B-A74F-1C284D2F1EC9}">
  <dimension ref="A1:AR1471"/>
  <sheetViews>
    <sheetView workbookViewId="0">
      <selection sqref="A1:XFD1048576"/>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63C63-AB6B-4E87-8DFD-FE452E6DE601}">
  <dimension ref="A3:E7"/>
  <sheetViews>
    <sheetView topLeftCell="M1" workbookViewId="0">
      <selection activeCell="E7" sqref="E7"/>
    </sheetView>
  </sheetViews>
  <sheetFormatPr defaultRowHeight="14.4" x14ac:dyDescent="0.3"/>
  <cols>
    <col min="1" max="1" width="24.77734375" bestFit="1" customWidth="1"/>
    <col min="2" max="2" width="21.33203125" bestFit="1" customWidth="1"/>
    <col min="3" max="3" width="13.88671875" bestFit="1" customWidth="1"/>
    <col min="4" max="4" width="15.33203125" bestFit="1" customWidth="1"/>
    <col min="5" max="5" width="11.44140625" bestFit="1" customWidth="1"/>
  </cols>
  <sheetData>
    <row r="3" spans="1:5" x14ac:dyDescent="0.3">
      <c r="A3" t="s">
        <v>1554</v>
      </c>
      <c r="B3" t="s">
        <v>1555</v>
      </c>
      <c r="C3" t="s">
        <v>1556</v>
      </c>
    </row>
    <row r="4" spans="1:5" x14ac:dyDescent="0.3">
      <c r="A4" s="10">
        <v>1470</v>
      </c>
      <c r="B4" s="10">
        <v>237</v>
      </c>
      <c r="C4" s="10">
        <v>36.923809523809524</v>
      </c>
    </row>
    <row r="6" spans="1:5" x14ac:dyDescent="0.3">
      <c r="A6" t="s">
        <v>1557</v>
      </c>
      <c r="B6" t="s">
        <v>0</v>
      </c>
      <c r="C6" t="s">
        <v>1558</v>
      </c>
      <c r="D6" t="s">
        <v>1559</v>
      </c>
      <c r="E6" t="s">
        <v>1560</v>
      </c>
    </row>
    <row r="7" spans="1:5" x14ac:dyDescent="0.3">
      <c r="A7">
        <f>GETPIVOTDATA("Count of Employee Number",$A$3)</f>
        <v>1470</v>
      </c>
      <c r="B7">
        <f>GETPIVOTDATA("Sum of CF_attrition rate",$A$3)</f>
        <v>237</v>
      </c>
      <c r="C7" s="3">
        <f>GETPIVOTDATA("Average of Age",$A$3)</f>
        <v>36.923809523809524</v>
      </c>
      <c r="D7">
        <f>A7-B7</f>
        <v>1233</v>
      </c>
      <c r="E7" s="4">
        <f>B7/A7</f>
        <v>0.16122448979591836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D0E3-DE41-45A4-8CAD-0528AF651191}">
  <dimension ref="G15:AF48"/>
  <sheetViews>
    <sheetView showGridLines="0" tabSelected="1" zoomScale="67" zoomScaleNormal="67" workbookViewId="0">
      <selection activeCell="E21" sqref="E21"/>
    </sheetView>
  </sheetViews>
  <sheetFormatPr defaultRowHeight="14.4" x14ac:dyDescent="0.3"/>
  <cols>
    <col min="1" max="16384" width="8.88671875" style="5"/>
  </cols>
  <sheetData>
    <row r="15" spans="7:7" x14ac:dyDescent="0.3">
      <c r="G15" s="5" t="s">
        <v>1576</v>
      </c>
    </row>
    <row r="20" spans="32:32" x14ac:dyDescent="0.3">
      <c r="AF20" s="5" t="s">
        <v>1561</v>
      </c>
    </row>
    <row r="48" spans="11:11" x14ac:dyDescent="0.3">
      <c r="K48" s="5" t="s">
        <v>1561</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011D18-868D-47BB-AD6F-F42C3E3635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rating</vt:lpstr>
      <vt:lpstr>gender</vt:lpstr>
      <vt:lpstr>education</vt:lpstr>
      <vt:lpstr>job role</vt:lpstr>
      <vt:lpstr>department</vt:lpstr>
      <vt:lpstr>age group</vt:lpstr>
      <vt:lpstr>marital status</vt:lpstr>
      <vt:lpstr>data</vt:lpstr>
      <vt:lpstr>kpi</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Koli</dc:creator>
  <cp:lastModifiedBy>Pratik Koli</cp:lastModifiedBy>
  <cp:lastPrinted>2024-11-22T07:59:29Z</cp:lastPrinted>
  <dcterms:created xsi:type="dcterms:W3CDTF">2024-11-16T06:40:10Z</dcterms:created>
  <dcterms:modified xsi:type="dcterms:W3CDTF">2024-11-22T07:59:43Z</dcterms:modified>
</cp:coreProperties>
</file>