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9" activeTab="10"/>
  </bookViews>
  <sheets>
    <sheet name="MANGO MALDA" sheetId="1" r:id="rId1"/>
    <sheet name="Red Potato" sheetId="5" r:id="rId2"/>
    <sheet name="APPLE FUJI NEPALI" sheetId="6" r:id="rId3"/>
    <sheet name="potato red" sheetId="7" r:id="rId4"/>
    <sheet name="APPLE FRUITS china 10" sheetId="8" r:id="rId5"/>
    <sheet name="APPLE FRUITS 10" sheetId="10" r:id="rId6"/>
    <sheet name="BANANA GREEN BIG FRUITS 12" sheetId="11" r:id="rId7"/>
    <sheet name="MANDARIN FRUITS 20" sheetId="12" r:id="rId8"/>
    <sheet name="BEGAMFELLI (MANGO) FRUITS 10" sheetId="13" r:id="rId9"/>
    <sheet name="Sheet3" sheetId="16" r:id="rId10"/>
    <sheet name="RED POTATO VEGETABLES 10" sheetId="14" r:id="rId11"/>
    <sheet name="sales" sheetId="3" r:id="rId12"/>
    <sheet name="mbq" sheetId="2" r:id="rId13"/>
    <sheet name="stock" sheetId="4" r:id="rId14"/>
    <sheet name="Sheet1" sheetId="17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4" l="1"/>
  <c r="G6" i="14" s="1"/>
  <c r="F7" i="14"/>
  <c r="G7" i="14" s="1"/>
  <c r="F8" i="14"/>
  <c r="G8" i="14" s="1"/>
  <c r="F9" i="14"/>
  <c r="G9" i="14" s="1"/>
  <c r="F10" i="14"/>
  <c r="G10" i="14" s="1"/>
  <c r="F11" i="14"/>
  <c r="G11" i="14" s="1"/>
  <c r="F12" i="14"/>
  <c r="G12" i="14" s="1"/>
  <c r="F13" i="14"/>
  <c r="G13" i="14" s="1"/>
  <c r="F14" i="14"/>
  <c r="G14" i="14" s="1"/>
  <c r="F15" i="14"/>
  <c r="G15" i="14" s="1"/>
  <c r="F16" i="14"/>
  <c r="G16" i="14" s="1"/>
  <c r="F17" i="14"/>
  <c r="G17" i="14" s="1"/>
  <c r="F18" i="14"/>
  <c r="G18" i="14" s="1"/>
  <c r="F19" i="14"/>
  <c r="G19" i="14" s="1"/>
  <c r="F20" i="14"/>
  <c r="G20" i="14" s="1"/>
  <c r="F21" i="14"/>
  <c r="G21" i="14" s="1"/>
  <c r="F22" i="14"/>
  <c r="G22" i="14" s="1"/>
  <c r="F23" i="14"/>
  <c r="G23" i="14" s="1"/>
  <c r="F24" i="14"/>
  <c r="G24" i="14" s="1"/>
  <c r="F25" i="14"/>
  <c r="G25" i="14" s="1"/>
  <c r="F26" i="14"/>
  <c r="G26" i="14" s="1"/>
  <c r="F27" i="14"/>
  <c r="G27" i="14" s="1"/>
  <c r="F28" i="14"/>
  <c r="G28" i="14" s="1"/>
  <c r="F29" i="14"/>
  <c r="G29" i="14" s="1"/>
  <c r="F30" i="14"/>
  <c r="G30" i="14" s="1"/>
  <c r="F5" i="14"/>
  <c r="G5" i="14" s="1"/>
  <c r="AR2" i="11" l="1"/>
  <c r="AR3" i="11" s="1"/>
  <c r="AV2" i="11"/>
  <c r="AV3" i="11" s="1"/>
  <c r="AZ2" i="11"/>
  <c r="AZ3" i="11" s="1"/>
  <c r="BD2" i="11"/>
  <c r="BD3" i="11" s="1"/>
  <c r="BH2" i="11"/>
  <c r="BH3" i="11" s="1"/>
  <c r="BL2" i="11"/>
  <c r="BL3" i="11" s="1"/>
  <c r="AL2" i="11"/>
  <c r="AO2" i="11" s="1"/>
  <c r="AO3" i="11" s="1"/>
  <c r="AJ2" i="11"/>
  <c r="S12" i="13"/>
  <c r="S36" i="13"/>
  <c r="S15" i="13"/>
  <c r="S18" i="13"/>
  <c r="S34" i="13"/>
  <c r="S35" i="13"/>
  <c r="S33" i="13"/>
  <c r="S21" i="13"/>
  <c r="S13" i="13"/>
  <c r="AP3" i="13"/>
  <c r="AQ3" i="13"/>
  <c r="AR3" i="13"/>
  <c r="AS3" i="13"/>
  <c r="AT3" i="13"/>
  <c r="AU3" i="13"/>
  <c r="AV3" i="13"/>
  <c r="AW3" i="13"/>
  <c r="AX3" i="13"/>
  <c r="AY3" i="13"/>
  <c r="AZ3" i="13"/>
  <c r="BA3" i="13"/>
  <c r="BB3" i="13"/>
  <c r="BC3" i="13"/>
  <c r="BD3" i="13"/>
  <c r="BE3" i="13"/>
  <c r="BF3" i="13"/>
  <c r="BG3" i="13"/>
  <c r="BH3" i="13"/>
  <c r="BI3" i="13"/>
  <c r="BJ3" i="13"/>
  <c r="BK3" i="13"/>
  <c r="BL3" i="13"/>
  <c r="BM3" i="13"/>
  <c r="BN3" i="13"/>
  <c r="AO3" i="13"/>
  <c r="AP2" i="13"/>
  <c r="AQ2" i="13"/>
  <c r="AR2" i="13"/>
  <c r="AS2" i="13"/>
  <c r="AT2" i="13"/>
  <c r="AU2" i="13"/>
  <c r="AV2" i="13"/>
  <c r="AW2" i="13"/>
  <c r="AX2" i="13"/>
  <c r="AY2" i="13"/>
  <c r="AZ2" i="13"/>
  <c r="BA2" i="13"/>
  <c r="BB2" i="13"/>
  <c r="BC2" i="13"/>
  <c r="BD2" i="13"/>
  <c r="BE2" i="13"/>
  <c r="BF2" i="13"/>
  <c r="BG2" i="13"/>
  <c r="BH2" i="13"/>
  <c r="BI2" i="13"/>
  <c r="BJ2" i="13"/>
  <c r="BK2" i="13"/>
  <c r="BL2" i="13"/>
  <c r="BM2" i="13"/>
  <c r="BN2" i="13"/>
  <c r="AO2" i="13"/>
  <c r="AK2" i="13"/>
  <c r="AM2" i="13" s="1"/>
  <c r="F6" i="13"/>
  <c r="F7" i="13"/>
  <c r="F8" i="13"/>
  <c r="F9" i="13"/>
  <c r="G9" i="13" s="1"/>
  <c r="F10" i="13"/>
  <c r="F11" i="13"/>
  <c r="F12" i="13"/>
  <c r="F13" i="13"/>
  <c r="G13" i="13" s="1"/>
  <c r="F14" i="13"/>
  <c r="F15" i="13"/>
  <c r="F16" i="13"/>
  <c r="F17" i="13"/>
  <c r="G17" i="13" s="1"/>
  <c r="F18" i="13"/>
  <c r="F19" i="13"/>
  <c r="F20" i="13"/>
  <c r="F21" i="13"/>
  <c r="G21" i="13" s="1"/>
  <c r="F22" i="13"/>
  <c r="F23" i="13"/>
  <c r="F24" i="13"/>
  <c r="F25" i="13"/>
  <c r="G25" i="13" s="1"/>
  <c r="F26" i="13"/>
  <c r="F27" i="13"/>
  <c r="F28" i="13"/>
  <c r="F29" i="13"/>
  <c r="G29" i="13" s="1"/>
  <c r="F30" i="13"/>
  <c r="F5" i="13"/>
  <c r="G5" i="13" s="1"/>
  <c r="G6" i="13"/>
  <c r="G7" i="13"/>
  <c r="G8" i="13"/>
  <c r="G10" i="13"/>
  <c r="G11" i="13"/>
  <c r="G12" i="13"/>
  <c r="G14" i="13"/>
  <c r="G15" i="13"/>
  <c r="G16" i="13"/>
  <c r="G18" i="13"/>
  <c r="G19" i="13"/>
  <c r="G20" i="13"/>
  <c r="G22" i="13"/>
  <c r="G23" i="13"/>
  <c r="G24" i="13"/>
  <c r="G26" i="13"/>
  <c r="G27" i="13"/>
  <c r="G28" i="13"/>
  <c r="G30" i="13"/>
  <c r="BK2" i="11" l="1"/>
  <c r="BK3" i="11" s="1"/>
  <c r="BC2" i="11"/>
  <c r="BC3" i="11" s="1"/>
  <c r="AQ2" i="11"/>
  <c r="AQ3" i="11" s="1"/>
  <c r="AN2" i="11"/>
  <c r="AN3" i="11" s="1"/>
  <c r="BJ2" i="11"/>
  <c r="BJ3" i="11" s="1"/>
  <c r="BF2" i="11"/>
  <c r="BF3" i="11" s="1"/>
  <c r="BB2" i="11"/>
  <c r="BB3" i="11" s="1"/>
  <c r="AX2" i="11"/>
  <c r="AX3" i="11" s="1"/>
  <c r="AT2" i="11"/>
  <c r="AT3" i="11" s="1"/>
  <c r="AP2" i="11"/>
  <c r="AP3" i="11" s="1"/>
  <c r="BG2" i="11"/>
  <c r="BG3" i="11" s="1"/>
  <c r="AY2" i="11"/>
  <c r="AY3" i="11" s="1"/>
  <c r="AU2" i="11"/>
  <c r="AU3" i="11" s="1"/>
  <c r="BM2" i="11"/>
  <c r="BM3" i="11" s="1"/>
  <c r="BI2" i="11"/>
  <c r="BI3" i="11" s="1"/>
  <c r="BE2" i="11"/>
  <c r="BE3" i="11" s="1"/>
  <c r="BA2" i="11"/>
  <c r="BA3" i="11" s="1"/>
  <c r="AW2" i="11"/>
  <c r="AW3" i="11" s="1"/>
  <c r="AS2" i="11"/>
  <c r="AS3" i="11" s="1"/>
  <c r="G29" i="11" l="1"/>
  <c r="F5" i="11"/>
  <c r="G5" i="11" s="1"/>
  <c r="F6" i="11"/>
  <c r="G6" i="11" s="1"/>
  <c r="F7" i="11"/>
  <c r="G7" i="11" s="1"/>
  <c r="F8" i="11"/>
  <c r="G8" i="11" s="1"/>
  <c r="F9" i="11"/>
  <c r="G9" i="11" s="1"/>
  <c r="F10" i="11"/>
  <c r="G10" i="11" s="1"/>
  <c r="F11" i="11"/>
  <c r="G11" i="11" s="1"/>
  <c r="F12" i="11"/>
  <c r="G12" i="11" s="1"/>
  <c r="F13" i="11"/>
  <c r="G13" i="11" s="1"/>
  <c r="F14" i="11"/>
  <c r="G14" i="11" s="1"/>
  <c r="F15" i="11"/>
  <c r="G15" i="11" s="1"/>
  <c r="F16" i="11"/>
  <c r="G16" i="11" s="1"/>
  <c r="F17" i="11"/>
  <c r="G17" i="11" s="1"/>
  <c r="F18" i="11"/>
  <c r="G18" i="11" s="1"/>
  <c r="F19" i="11"/>
  <c r="G19" i="11" s="1"/>
  <c r="F20" i="11"/>
  <c r="G20" i="11" s="1"/>
  <c r="F21" i="11"/>
  <c r="G21" i="11" s="1"/>
  <c r="F22" i="11"/>
  <c r="G22" i="11" s="1"/>
  <c r="F23" i="11"/>
  <c r="G23" i="11" s="1"/>
  <c r="F24" i="11"/>
  <c r="G24" i="11" s="1"/>
  <c r="F25" i="11"/>
  <c r="G25" i="11" s="1"/>
  <c r="F26" i="11"/>
  <c r="G26" i="11" s="1"/>
  <c r="F27" i="11"/>
  <c r="G27" i="11" s="1"/>
  <c r="F28" i="11"/>
  <c r="G28" i="11" s="1"/>
  <c r="F29" i="11"/>
  <c r="F4" i="11"/>
  <c r="G4" i="11" s="1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11" i="10"/>
  <c r="G5" i="10"/>
  <c r="G6" i="10"/>
  <c r="G7" i="10"/>
  <c r="G8" i="10"/>
  <c r="G9" i="10"/>
  <c r="G10" i="10"/>
  <c r="G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4" i="10"/>
  <c r="G5" i="8" l="1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4" i="8"/>
  <c r="G30" i="7" l="1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4" i="7"/>
  <c r="G6" i="6" l="1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5" i="6"/>
  <c r="G26" i="5"/>
  <c r="G27" i="5"/>
  <c r="G28" i="5"/>
  <c r="G29" i="5"/>
  <c r="G30" i="5"/>
  <c r="G17" i="5"/>
  <c r="G18" i="5"/>
  <c r="G19" i="5"/>
  <c r="G20" i="5"/>
  <c r="G21" i="5"/>
  <c r="G22" i="5"/>
  <c r="G23" i="5"/>
  <c r="G24" i="5"/>
  <c r="G25" i="5"/>
  <c r="G13" i="5"/>
  <c r="G14" i="5"/>
  <c r="G15" i="5"/>
  <c r="G16" i="5"/>
  <c r="G9" i="5"/>
  <c r="G10" i="5"/>
  <c r="G11" i="5"/>
  <c r="G12" i="5"/>
  <c r="G8" i="5"/>
  <c r="G7" i="5"/>
  <c r="G6" i="5"/>
  <c r="G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5" i="5"/>
  <c r="G7" i="1"/>
  <c r="G8" i="1"/>
  <c r="G11" i="1"/>
  <c r="G12" i="1"/>
  <c r="G15" i="1"/>
  <c r="G16" i="1"/>
  <c r="G19" i="1"/>
  <c r="G20" i="1"/>
  <c r="G23" i="1"/>
  <c r="G24" i="1"/>
  <c r="G27" i="1"/>
  <c r="G28" i="1"/>
  <c r="G5" i="1"/>
  <c r="F6" i="1"/>
  <c r="G6" i="1" s="1"/>
  <c r="F7" i="1"/>
  <c r="F8" i="1"/>
  <c r="F9" i="1"/>
  <c r="G9" i="1" s="1"/>
  <c r="F10" i="1"/>
  <c r="G10" i="1" s="1"/>
  <c r="F11" i="1"/>
  <c r="F12" i="1"/>
  <c r="F13" i="1"/>
  <c r="G13" i="1" s="1"/>
  <c r="F14" i="1"/>
  <c r="G14" i="1" s="1"/>
  <c r="F15" i="1"/>
  <c r="F16" i="1"/>
  <c r="F17" i="1"/>
  <c r="G17" i="1" s="1"/>
  <c r="F18" i="1"/>
  <c r="G18" i="1" s="1"/>
  <c r="F19" i="1"/>
  <c r="F20" i="1"/>
  <c r="F21" i="1"/>
  <c r="G21" i="1" s="1"/>
  <c r="F22" i="1"/>
  <c r="G22" i="1" s="1"/>
  <c r="F23" i="1"/>
  <c r="F24" i="1"/>
  <c r="F25" i="1"/>
  <c r="G25" i="1" s="1"/>
  <c r="F26" i="1"/>
  <c r="G26" i="1" s="1"/>
  <c r="F27" i="1"/>
  <c r="F28" i="1"/>
  <c r="F29" i="1"/>
  <c r="G29" i="1" s="1"/>
  <c r="F30" i="1"/>
  <c r="G30" i="1" s="1"/>
  <c r="F5" i="1"/>
</calcChain>
</file>

<file path=xl/sharedStrings.xml><?xml version="1.0" encoding="utf-8"?>
<sst xmlns="http://schemas.openxmlformats.org/spreadsheetml/2006/main" count="749" uniqueCount="109">
  <si>
    <t>MANGO MALDA</t>
  </si>
  <si>
    <t xml:space="preserve">barcode </t>
  </si>
  <si>
    <t xml:space="preserve">item code </t>
  </si>
  <si>
    <t>moq</t>
  </si>
  <si>
    <t>BM9063</t>
  </si>
  <si>
    <t>bmbs</t>
  </si>
  <si>
    <t>bmbp</t>
  </si>
  <si>
    <t>bmbj</t>
  </si>
  <si>
    <t>bmgb</t>
  </si>
  <si>
    <t>bmhg</t>
  </si>
  <si>
    <t>bmkb</t>
  </si>
  <si>
    <t>bmlz</t>
  </si>
  <si>
    <t>bmmt</t>
  </si>
  <si>
    <t>bmnt</t>
  </si>
  <si>
    <t>bmnx</t>
  </si>
  <si>
    <t>bmsk</t>
  </si>
  <si>
    <t>bmsn</t>
  </si>
  <si>
    <t>bmsd</t>
  </si>
  <si>
    <t>bmsb</t>
  </si>
  <si>
    <t>bman</t>
  </si>
  <si>
    <t>bmbd</t>
  </si>
  <si>
    <t>bmbm</t>
  </si>
  <si>
    <t>bmcc</t>
  </si>
  <si>
    <t>bmdh</t>
  </si>
  <si>
    <t>bmjl2</t>
  </si>
  <si>
    <t>bmpc</t>
  </si>
  <si>
    <t>bmpc2</t>
  </si>
  <si>
    <t>bmsp</t>
  </si>
  <si>
    <t>bmtb</t>
  </si>
  <si>
    <t>bmbkd</t>
  </si>
  <si>
    <t>bmtr</t>
  </si>
  <si>
    <t>store</t>
  </si>
  <si>
    <t>Sales</t>
  </si>
  <si>
    <t>mbq</t>
  </si>
  <si>
    <t>stock</t>
  </si>
  <si>
    <t xml:space="preserve">moq </t>
  </si>
  <si>
    <t>order</t>
  </si>
  <si>
    <t>BMPC</t>
  </si>
  <si>
    <t>BMGB</t>
  </si>
  <si>
    <t>BMCC</t>
  </si>
  <si>
    <t>BMLZ</t>
  </si>
  <si>
    <t>BMSN</t>
  </si>
  <si>
    <t>BMSP</t>
  </si>
  <si>
    <t>BMSD</t>
  </si>
  <si>
    <t>BMKB</t>
  </si>
  <si>
    <t>BMDH</t>
  </si>
  <si>
    <t>BMHG</t>
  </si>
  <si>
    <t>BMBP</t>
  </si>
  <si>
    <t>BMAN</t>
  </si>
  <si>
    <t>BMBM</t>
  </si>
  <si>
    <t>BMNX</t>
  </si>
  <si>
    <t>BMJL2</t>
  </si>
  <si>
    <t>BMPC2</t>
  </si>
  <si>
    <t>BMBS</t>
  </si>
  <si>
    <t>BMSB</t>
  </si>
  <si>
    <t>BMBD</t>
  </si>
  <si>
    <t>BMNT</t>
  </si>
  <si>
    <t>BMSK</t>
  </si>
  <si>
    <t>BMBJ</t>
  </si>
  <si>
    <t>BMMT</t>
  </si>
  <si>
    <t>BMTB</t>
  </si>
  <si>
    <t>BMBKD</t>
  </si>
  <si>
    <t>BMTR</t>
  </si>
  <si>
    <t>code</t>
  </si>
  <si>
    <t>total</t>
  </si>
  <si>
    <t>20}</t>
  </si>
  <si>
    <t>Red Potato</t>
  </si>
  <si>
    <t>APPLE FUJI NEPALI</t>
  </si>
  <si>
    <t>Potato red</t>
  </si>
  <si>
    <t>potato red</t>
  </si>
  <si>
    <t>moq round</t>
  </si>
  <si>
    <t>APPLE FRUITS 10</t>
  </si>
  <si>
    <t>APPLE China FRUITS 10</t>
  </si>
  <si>
    <t>Apple china fruits</t>
  </si>
  <si>
    <t xml:space="preserve"> </t>
  </si>
  <si>
    <t>BANANA GREEN BIG FRUITS 12</t>
  </si>
  <si>
    <t>BANANA GREEN</t>
  </si>
  <si>
    <t>MANDARIN FRUITS 20</t>
  </si>
  <si>
    <t>BEGAMFELLI (MANGO) FRUITS 10</t>
  </si>
  <si>
    <t>allocation</t>
  </si>
  <si>
    <t>ratio</t>
  </si>
  <si>
    <t>alo</t>
  </si>
  <si>
    <t>RED POTATO VEGETABLES 10</t>
  </si>
  <si>
    <t xml:space="preserve">  "BMGB" </t>
  </si>
  <si>
    <t xml:space="preserve">  "BMCC" </t>
  </si>
  <si>
    <t xml:space="preserve">  "BMLZ" </t>
  </si>
  <si>
    <t xml:space="preserve">  "BMSN" </t>
  </si>
  <si>
    <t xml:space="preserve">  "BMSP" </t>
  </si>
  <si>
    <t xml:space="preserve">  "BMSD" </t>
  </si>
  <si>
    <t xml:space="preserve">  "BMKB" </t>
  </si>
  <si>
    <t xml:space="preserve">  "BMDH" </t>
  </si>
  <si>
    <t xml:space="preserve">  "BMHG" </t>
  </si>
  <si>
    <t xml:space="preserve">  "BMBP" </t>
  </si>
  <si>
    <t xml:space="preserve">  "BMAN" </t>
  </si>
  <si>
    <t xml:space="preserve">  "BMBM" </t>
  </si>
  <si>
    <t xml:space="preserve">  "BMNX" </t>
  </si>
  <si>
    <t xml:space="preserve">  "BMJL2" </t>
  </si>
  <si>
    <t xml:space="preserve">  "BMPC2" </t>
  </si>
  <si>
    <t xml:space="preserve">  "BMBS" </t>
  </si>
  <si>
    <t xml:space="preserve">  "BMSB" </t>
  </si>
  <si>
    <t xml:space="preserve">  "BMBD" </t>
  </si>
  <si>
    <t xml:space="preserve">  "BMNT" </t>
  </si>
  <si>
    <t xml:space="preserve">  "BMSK" </t>
  </si>
  <si>
    <t xml:space="preserve">  "BMBJ" </t>
  </si>
  <si>
    <t xml:space="preserve">  "BMMT" </t>
  </si>
  <si>
    <t xml:space="preserve">  "BMTB" </t>
  </si>
  <si>
    <t xml:space="preserve">  "BMBKD" </t>
  </si>
  <si>
    <t xml:space="preserve">  "BMTR" </t>
  </si>
  <si>
    <t xml:space="preserve">  "BMPC"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</si>
</sst>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0"/>
  <sheetViews>
    <sheetView topLeftCell="A9" workbookViewId="0">
      <selection activeCell="A5" sqref="A5:A30"/>
    </sheetView>
  </sheetViews>
  <sheetFormatPr defaultRowHeight="15" x14ac:dyDescent="0.25"/>
  <cols>
    <col min="1" max="1" width="13.42578125" bestFit="1" customWidth="1"/>
  </cols>
  <sheetData>
    <row r="1" spans="1:36" x14ac:dyDescent="0.25">
      <c r="B1" t="s">
        <v>1</v>
      </c>
      <c r="C1" t="s">
        <v>2</v>
      </c>
      <c r="D1" t="s">
        <v>3</v>
      </c>
    </row>
    <row r="2" spans="1:36" x14ac:dyDescent="0.25">
      <c r="A2" t="s">
        <v>0</v>
      </c>
      <c r="B2">
        <v>2056</v>
      </c>
      <c r="C2" t="s">
        <v>4</v>
      </c>
      <c r="D2">
        <v>10</v>
      </c>
    </row>
    <row r="3" spans="1:36" x14ac:dyDescent="0.25">
      <c r="K3">
        <v>10</v>
      </c>
      <c r="L3">
        <v>10</v>
      </c>
      <c r="M3">
        <v>10</v>
      </c>
      <c r="N3">
        <v>20</v>
      </c>
      <c r="O3">
        <v>20</v>
      </c>
      <c r="P3">
        <v>10</v>
      </c>
      <c r="Q3">
        <v>10</v>
      </c>
      <c r="R3">
        <v>20</v>
      </c>
      <c r="S3">
        <v>10</v>
      </c>
      <c r="T3">
        <v>10</v>
      </c>
      <c r="U3">
        <v>10</v>
      </c>
      <c r="V3">
        <v>20</v>
      </c>
      <c r="W3">
        <v>10</v>
      </c>
      <c r="X3">
        <v>20</v>
      </c>
      <c r="Y3">
        <v>10</v>
      </c>
      <c r="Z3">
        <v>20</v>
      </c>
      <c r="AA3">
        <v>10</v>
      </c>
      <c r="AB3">
        <v>10</v>
      </c>
      <c r="AC3">
        <v>10</v>
      </c>
      <c r="AD3">
        <v>10</v>
      </c>
      <c r="AE3">
        <v>10</v>
      </c>
      <c r="AF3">
        <v>10</v>
      </c>
      <c r="AG3">
        <v>10</v>
      </c>
      <c r="AH3">
        <v>10</v>
      </c>
      <c r="AI3">
        <v>10</v>
      </c>
      <c r="AJ3">
        <v>10</v>
      </c>
    </row>
    <row r="4" spans="1:36" x14ac:dyDescent="0.25">
      <c r="A4" t="s">
        <v>31</v>
      </c>
      <c r="B4" t="s">
        <v>32</v>
      </c>
      <c r="C4" t="s">
        <v>33</v>
      </c>
      <c r="D4" t="s">
        <v>34</v>
      </c>
      <c r="E4" t="s">
        <v>35</v>
      </c>
      <c r="F4" t="s">
        <v>36</v>
      </c>
    </row>
    <row r="5" spans="1:36" x14ac:dyDescent="0.25">
      <c r="A5" t="s">
        <v>19</v>
      </c>
      <c r="B5">
        <v>0</v>
      </c>
      <c r="C5">
        <v>10</v>
      </c>
      <c r="E5">
        <v>10</v>
      </c>
      <c r="F5">
        <f>IF((B5+C5-D5)&lt;0,0,(B5+C5-D5))</f>
        <v>10</v>
      </c>
      <c r="G5">
        <f>MROUND(F5,E5)</f>
        <v>10</v>
      </c>
    </row>
    <row r="6" spans="1:36" x14ac:dyDescent="0.25">
      <c r="A6" t="s">
        <v>20</v>
      </c>
      <c r="B6">
        <v>0</v>
      </c>
      <c r="C6">
        <v>10</v>
      </c>
      <c r="E6">
        <v>10</v>
      </c>
      <c r="F6">
        <f t="shared" ref="F6:F30" si="0">IF((B6+C6-D6)&lt;0,0,(B6+C6-D6))</f>
        <v>10</v>
      </c>
      <c r="G6">
        <f t="shared" ref="G6:G30" si="1">MROUND(F6,E6)</f>
        <v>10</v>
      </c>
    </row>
    <row r="7" spans="1:36" x14ac:dyDescent="0.25">
      <c r="A7" t="s">
        <v>7</v>
      </c>
      <c r="B7">
        <v>0</v>
      </c>
      <c r="C7">
        <v>10</v>
      </c>
      <c r="E7">
        <v>10</v>
      </c>
      <c r="F7">
        <f t="shared" si="0"/>
        <v>10</v>
      </c>
      <c r="G7">
        <f t="shared" si="1"/>
        <v>10</v>
      </c>
    </row>
    <row r="8" spans="1:36" x14ac:dyDescent="0.25">
      <c r="A8" t="s">
        <v>29</v>
      </c>
      <c r="B8">
        <v>0</v>
      </c>
      <c r="C8">
        <v>20</v>
      </c>
      <c r="E8">
        <v>10</v>
      </c>
      <c r="F8">
        <f t="shared" si="0"/>
        <v>20</v>
      </c>
      <c r="G8">
        <f t="shared" si="1"/>
        <v>20</v>
      </c>
    </row>
    <row r="9" spans="1:36" x14ac:dyDescent="0.25">
      <c r="A9" t="s">
        <v>21</v>
      </c>
      <c r="B9">
        <v>0</v>
      </c>
      <c r="C9">
        <v>15</v>
      </c>
      <c r="E9">
        <v>10</v>
      </c>
      <c r="F9">
        <f t="shared" si="0"/>
        <v>15</v>
      </c>
      <c r="G9">
        <f t="shared" si="1"/>
        <v>20</v>
      </c>
    </row>
    <row r="10" spans="1:36" x14ac:dyDescent="0.25">
      <c r="A10" t="s">
        <v>6</v>
      </c>
      <c r="B10">
        <v>0</v>
      </c>
      <c r="C10">
        <v>10</v>
      </c>
      <c r="D10">
        <v>1</v>
      </c>
      <c r="E10">
        <v>10</v>
      </c>
      <c r="F10">
        <f t="shared" si="0"/>
        <v>9</v>
      </c>
      <c r="G10">
        <f t="shared" si="1"/>
        <v>10</v>
      </c>
    </row>
    <row r="11" spans="1:36" x14ac:dyDescent="0.25">
      <c r="A11" t="s">
        <v>5</v>
      </c>
      <c r="B11">
        <v>0</v>
      </c>
      <c r="C11">
        <v>10</v>
      </c>
      <c r="E11">
        <v>10</v>
      </c>
      <c r="F11">
        <f t="shared" si="0"/>
        <v>10</v>
      </c>
      <c r="G11">
        <f t="shared" si="1"/>
        <v>10</v>
      </c>
    </row>
    <row r="12" spans="1:36" x14ac:dyDescent="0.25">
      <c r="A12" t="s">
        <v>22</v>
      </c>
      <c r="B12">
        <v>0</v>
      </c>
      <c r="C12">
        <v>10</v>
      </c>
      <c r="D12">
        <v>-6</v>
      </c>
      <c r="E12">
        <v>10</v>
      </c>
      <c r="F12">
        <f t="shared" si="0"/>
        <v>16</v>
      </c>
      <c r="G12">
        <f t="shared" si="1"/>
        <v>20</v>
      </c>
    </row>
    <row r="13" spans="1:36" x14ac:dyDescent="0.25">
      <c r="A13" t="s">
        <v>23</v>
      </c>
      <c r="B13">
        <v>1.335</v>
      </c>
      <c r="C13">
        <v>10</v>
      </c>
      <c r="D13">
        <v>4</v>
      </c>
      <c r="E13">
        <v>10</v>
      </c>
      <c r="F13">
        <f t="shared" si="0"/>
        <v>7.3350000000000009</v>
      </c>
      <c r="G13">
        <f t="shared" si="1"/>
        <v>10</v>
      </c>
    </row>
    <row r="14" spans="1:36" x14ac:dyDescent="0.25">
      <c r="A14" t="s">
        <v>8</v>
      </c>
      <c r="B14">
        <v>0</v>
      </c>
      <c r="C14">
        <v>10</v>
      </c>
      <c r="E14">
        <v>10</v>
      </c>
      <c r="F14">
        <f t="shared" si="0"/>
        <v>10</v>
      </c>
      <c r="G14">
        <f t="shared" si="1"/>
        <v>10</v>
      </c>
    </row>
    <row r="15" spans="1:36" x14ac:dyDescent="0.25">
      <c r="A15" t="s">
        <v>9</v>
      </c>
      <c r="B15">
        <v>1.24</v>
      </c>
      <c r="C15">
        <v>20</v>
      </c>
      <c r="D15">
        <v>7</v>
      </c>
      <c r="E15">
        <v>10</v>
      </c>
      <c r="F15">
        <f t="shared" si="0"/>
        <v>14.239999999999998</v>
      </c>
      <c r="G15">
        <f t="shared" si="1"/>
        <v>10</v>
      </c>
    </row>
    <row r="16" spans="1:36" x14ac:dyDescent="0.25">
      <c r="A16" t="s">
        <v>24</v>
      </c>
      <c r="B16">
        <v>0</v>
      </c>
      <c r="C16">
        <v>20</v>
      </c>
      <c r="E16">
        <v>10</v>
      </c>
      <c r="F16">
        <f t="shared" si="0"/>
        <v>20</v>
      </c>
      <c r="G16">
        <f t="shared" si="1"/>
        <v>20</v>
      </c>
    </row>
    <row r="17" spans="1:7" x14ac:dyDescent="0.25">
      <c r="A17" t="s">
        <v>10</v>
      </c>
      <c r="B17">
        <v>0</v>
      </c>
      <c r="C17">
        <v>10</v>
      </c>
      <c r="E17">
        <v>10</v>
      </c>
      <c r="F17">
        <f t="shared" si="0"/>
        <v>10</v>
      </c>
      <c r="G17">
        <f t="shared" si="1"/>
        <v>10</v>
      </c>
    </row>
    <row r="18" spans="1:7" x14ac:dyDescent="0.25">
      <c r="A18" t="s">
        <v>11</v>
      </c>
      <c r="B18">
        <v>0</v>
      </c>
      <c r="C18">
        <v>20</v>
      </c>
      <c r="D18">
        <v>-1</v>
      </c>
      <c r="E18">
        <v>10</v>
      </c>
      <c r="F18">
        <f t="shared" si="0"/>
        <v>21</v>
      </c>
      <c r="G18">
        <f t="shared" si="1"/>
        <v>20</v>
      </c>
    </row>
    <row r="19" spans="1:7" x14ac:dyDescent="0.25">
      <c r="A19" t="s">
        <v>12</v>
      </c>
      <c r="B19">
        <v>0</v>
      </c>
      <c r="C19">
        <v>10</v>
      </c>
      <c r="E19">
        <v>10</v>
      </c>
      <c r="F19">
        <f t="shared" si="0"/>
        <v>10</v>
      </c>
      <c r="G19">
        <f t="shared" si="1"/>
        <v>10</v>
      </c>
    </row>
    <row r="20" spans="1:7" x14ac:dyDescent="0.25">
      <c r="A20" t="s">
        <v>13</v>
      </c>
      <c r="B20">
        <v>0</v>
      </c>
      <c r="C20">
        <v>15</v>
      </c>
      <c r="E20">
        <v>10</v>
      </c>
      <c r="F20">
        <f t="shared" si="0"/>
        <v>15</v>
      </c>
      <c r="G20">
        <f t="shared" si="1"/>
        <v>20</v>
      </c>
    </row>
    <row r="21" spans="1:7" x14ac:dyDescent="0.25">
      <c r="A21" t="s">
        <v>14</v>
      </c>
      <c r="B21">
        <v>0</v>
      </c>
      <c r="C21">
        <v>10</v>
      </c>
      <c r="D21">
        <v>-1</v>
      </c>
      <c r="E21">
        <v>10</v>
      </c>
      <c r="F21">
        <f t="shared" si="0"/>
        <v>11</v>
      </c>
      <c r="G21">
        <f t="shared" si="1"/>
        <v>10</v>
      </c>
    </row>
    <row r="22" spans="1:7" x14ac:dyDescent="0.25">
      <c r="A22" t="s">
        <v>25</v>
      </c>
      <c r="B22">
        <v>0</v>
      </c>
      <c r="C22">
        <v>10</v>
      </c>
      <c r="E22">
        <v>10</v>
      </c>
      <c r="F22">
        <f t="shared" si="0"/>
        <v>10</v>
      </c>
      <c r="G22">
        <f t="shared" si="1"/>
        <v>10</v>
      </c>
    </row>
    <row r="23" spans="1:7" x14ac:dyDescent="0.25">
      <c r="A23" t="s">
        <v>26</v>
      </c>
      <c r="B23">
        <v>0</v>
      </c>
      <c r="C23">
        <v>10</v>
      </c>
      <c r="E23">
        <v>10</v>
      </c>
      <c r="F23">
        <f t="shared" si="0"/>
        <v>10</v>
      </c>
      <c r="G23">
        <f t="shared" si="1"/>
        <v>10</v>
      </c>
    </row>
    <row r="24" spans="1:7" x14ac:dyDescent="0.25">
      <c r="A24" t="s">
        <v>18</v>
      </c>
      <c r="B24">
        <v>0</v>
      </c>
      <c r="C24">
        <v>10</v>
      </c>
      <c r="E24">
        <v>10</v>
      </c>
      <c r="F24">
        <f t="shared" si="0"/>
        <v>10</v>
      </c>
      <c r="G24">
        <f t="shared" si="1"/>
        <v>10</v>
      </c>
    </row>
    <row r="25" spans="1:7" x14ac:dyDescent="0.25">
      <c r="A25" t="s">
        <v>17</v>
      </c>
      <c r="B25">
        <v>0</v>
      </c>
      <c r="C25">
        <v>10</v>
      </c>
      <c r="E25">
        <v>10</v>
      </c>
      <c r="F25">
        <f t="shared" si="0"/>
        <v>10</v>
      </c>
      <c r="G25">
        <f t="shared" si="1"/>
        <v>10</v>
      </c>
    </row>
    <row r="26" spans="1:7" x14ac:dyDescent="0.25">
      <c r="A26" t="s">
        <v>15</v>
      </c>
      <c r="B26">
        <v>0</v>
      </c>
      <c r="C26">
        <v>10</v>
      </c>
      <c r="E26">
        <v>10</v>
      </c>
      <c r="F26">
        <f t="shared" si="0"/>
        <v>10</v>
      </c>
      <c r="G26">
        <f t="shared" si="1"/>
        <v>10</v>
      </c>
    </row>
    <row r="27" spans="1:7" x14ac:dyDescent="0.25">
      <c r="A27" t="s">
        <v>16</v>
      </c>
      <c r="B27">
        <v>0</v>
      </c>
      <c r="C27">
        <v>10</v>
      </c>
      <c r="E27">
        <v>10</v>
      </c>
      <c r="F27">
        <f t="shared" si="0"/>
        <v>10</v>
      </c>
      <c r="G27">
        <f t="shared" si="1"/>
        <v>10</v>
      </c>
    </row>
    <row r="28" spans="1:7" x14ac:dyDescent="0.25">
      <c r="A28" t="s">
        <v>27</v>
      </c>
      <c r="B28">
        <v>0</v>
      </c>
      <c r="C28">
        <v>10</v>
      </c>
      <c r="E28">
        <v>10</v>
      </c>
      <c r="F28">
        <f t="shared" si="0"/>
        <v>10</v>
      </c>
      <c r="G28">
        <f t="shared" si="1"/>
        <v>10</v>
      </c>
    </row>
    <row r="29" spans="1:7" x14ac:dyDescent="0.25">
      <c r="A29" t="s">
        <v>28</v>
      </c>
      <c r="B29">
        <v>0</v>
      </c>
      <c r="C29">
        <v>10</v>
      </c>
      <c r="E29">
        <v>10</v>
      </c>
      <c r="F29">
        <f t="shared" si="0"/>
        <v>10</v>
      </c>
      <c r="G29">
        <f t="shared" si="1"/>
        <v>10</v>
      </c>
    </row>
    <row r="30" spans="1:7" x14ac:dyDescent="0.25">
      <c r="A30" t="s">
        <v>30</v>
      </c>
      <c r="B30">
        <v>0</v>
      </c>
      <c r="C30">
        <v>10</v>
      </c>
      <c r="E30">
        <v>10</v>
      </c>
      <c r="F30">
        <f t="shared" si="0"/>
        <v>10</v>
      </c>
      <c r="G30">
        <f t="shared" si="1"/>
        <v>10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G28"/>
  <sheetViews>
    <sheetView workbookViewId="0">
      <selection activeCell="G3" sqref="G3:G28"/>
    </sheetView>
  </sheetViews>
  <sheetFormatPr defaultRowHeight="15" x14ac:dyDescent="0.25"/>
  <sheetData>
    <row r="3" spans="6:7" x14ac:dyDescent="0.25">
      <c r="F3" t="s">
        <v>48</v>
      </c>
      <c r="G3">
        <v>1.1080000000000001</v>
      </c>
    </row>
    <row r="4" spans="6:7" x14ac:dyDescent="0.25">
      <c r="F4" t="s">
        <v>55</v>
      </c>
      <c r="G4">
        <v>0.93700000000000006</v>
      </c>
    </row>
    <row r="5" spans="6:7" x14ac:dyDescent="0.25">
      <c r="F5" t="s">
        <v>58</v>
      </c>
      <c r="G5">
        <v>0.308</v>
      </c>
    </row>
    <row r="6" spans="6:7" x14ac:dyDescent="0.25">
      <c r="F6" t="s">
        <v>61</v>
      </c>
      <c r="G6">
        <v>2.097</v>
      </c>
    </row>
    <row r="7" spans="6:7" x14ac:dyDescent="0.25">
      <c r="F7" t="s">
        <v>49</v>
      </c>
      <c r="G7">
        <v>3.0619999999999998</v>
      </c>
    </row>
    <row r="8" spans="6:7" x14ac:dyDescent="0.25">
      <c r="F8" t="s">
        <v>47</v>
      </c>
      <c r="G8">
        <v>2</v>
      </c>
    </row>
    <row r="9" spans="6:7" x14ac:dyDescent="0.25">
      <c r="F9" t="s">
        <v>53</v>
      </c>
      <c r="G9">
        <v>0</v>
      </c>
    </row>
    <row r="10" spans="6:7" x14ac:dyDescent="0.25">
      <c r="F10" t="s">
        <v>39</v>
      </c>
      <c r="G10">
        <v>1.44</v>
      </c>
    </row>
    <row r="11" spans="6:7" x14ac:dyDescent="0.25">
      <c r="F11" t="s">
        <v>45</v>
      </c>
      <c r="G11">
        <v>2.6429999999999998</v>
      </c>
    </row>
    <row r="12" spans="6:7" x14ac:dyDescent="0.25">
      <c r="F12" t="s">
        <v>38</v>
      </c>
      <c r="G12">
        <v>4.133</v>
      </c>
    </row>
    <row r="13" spans="6:7" x14ac:dyDescent="0.25">
      <c r="F13" t="s">
        <v>46</v>
      </c>
      <c r="G13">
        <v>8.7669999999999995</v>
      </c>
    </row>
    <row r="14" spans="6:7" x14ac:dyDescent="0.25">
      <c r="F14" t="s">
        <v>51</v>
      </c>
      <c r="G14">
        <v>5.7750000000000004</v>
      </c>
    </row>
    <row r="15" spans="6:7" x14ac:dyDescent="0.25">
      <c r="F15" t="s">
        <v>44</v>
      </c>
      <c r="G15">
        <v>1.52</v>
      </c>
    </row>
    <row r="16" spans="6:7" x14ac:dyDescent="0.25">
      <c r="F16" t="s">
        <v>40</v>
      </c>
      <c r="G16">
        <v>8.6869999999999994</v>
      </c>
    </row>
    <row r="17" spans="6:7" x14ac:dyDescent="0.25">
      <c r="F17" t="s">
        <v>59</v>
      </c>
      <c r="G17">
        <v>2.5070000000000001</v>
      </c>
    </row>
    <row r="18" spans="6:7" x14ac:dyDescent="0.25">
      <c r="F18" t="s">
        <v>56</v>
      </c>
      <c r="G18">
        <v>1.597</v>
      </c>
    </row>
    <row r="19" spans="6:7" x14ac:dyDescent="0.25">
      <c r="F19" t="s">
        <v>50</v>
      </c>
      <c r="G19">
        <v>2.6419999999999999</v>
      </c>
    </row>
    <row r="20" spans="6:7" x14ac:dyDescent="0.25">
      <c r="F20" t="s">
        <v>37</v>
      </c>
      <c r="G20">
        <v>0.38300000000000001</v>
      </c>
    </row>
    <row r="21" spans="6:7" x14ac:dyDescent="0.25">
      <c r="F21" t="s">
        <v>52</v>
      </c>
      <c r="G21">
        <v>1.3180000000000001</v>
      </c>
    </row>
    <row r="22" spans="6:7" x14ac:dyDescent="0.25">
      <c r="F22" t="s">
        <v>54</v>
      </c>
      <c r="G22">
        <v>2.3250000000000002</v>
      </c>
    </row>
    <row r="23" spans="6:7" x14ac:dyDescent="0.25">
      <c r="F23" t="s">
        <v>43</v>
      </c>
      <c r="G23">
        <v>2.5920000000000001</v>
      </c>
    </row>
    <row r="24" spans="6:7" x14ac:dyDescent="0.25">
      <c r="F24" t="s">
        <v>57</v>
      </c>
      <c r="G24">
        <v>1.387</v>
      </c>
    </row>
    <row r="25" spans="6:7" x14ac:dyDescent="0.25">
      <c r="F25" t="s">
        <v>41</v>
      </c>
      <c r="G25">
        <v>1.369</v>
      </c>
    </row>
    <row r="26" spans="6:7" x14ac:dyDescent="0.25">
      <c r="F26" t="s">
        <v>42</v>
      </c>
      <c r="G26">
        <v>0.94</v>
      </c>
    </row>
    <row r="27" spans="6:7" x14ac:dyDescent="0.25">
      <c r="F27" t="s">
        <v>60</v>
      </c>
      <c r="G27">
        <v>0.79500000000000004</v>
      </c>
    </row>
    <row r="28" spans="6:7" x14ac:dyDescent="0.25">
      <c r="F28" t="s">
        <v>62</v>
      </c>
      <c r="G28">
        <v>3.3119999999999998</v>
      </c>
    </row>
  </sheetData>
  <sortState ref="F3:G28">
    <sortCondition ref="F3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0"/>
  <sheetViews>
    <sheetView tabSelected="1" topLeftCell="A10" workbookViewId="0">
      <pane xSplit="1" topLeftCell="B1" activePane="topRight" state="frozen"/>
      <selection pane="topRight" activeCell="A5" sqref="A5:A30"/>
    </sheetView>
  </sheetViews>
  <sheetFormatPr defaultRowHeight="15" x14ac:dyDescent="0.25"/>
  <cols>
    <col min="2" max="2" width="26.42578125" bestFit="1" customWidth="1"/>
  </cols>
  <sheetData>
    <row r="1" spans="1:37" x14ac:dyDescent="0.25">
      <c r="B1" t="s">
        <v>82</v>
      </c>
      <c r="C1">
        <v>1001</v>
      </c>
      <c r="D1">
        <v>10</v>
      </c>
    </row>
    <row r="3" spans="1:37" x14ac:dyDescent="0.25">
      <c r="L3">
        <v>10</v>
      </c>
      <c r="M3">
        <v>10</v>
      </c>
      <c r="N3">
        <v>10</v>
      </c>
      <c r="O3">
        <v>0</v>
      </c>
      <c r="P3">
        <v>0</v>
      </c>
      <c r="Q3">
        <v>10</v>
      </c>
      <c r="R3">
        <v>10</v>
      </c>
      <c r="S3">
        <v>20</v>
      </c>
      <c r="T3">
        <v>10</v>
      </c>
      <c r="U3">
        <v>20</v>
      </c>
      <c r="V3">
        <v>20</v>
      </c>
      <c r="W3">
        <v>10</v>
      </c>
      <c r="X3">
        <v>10</v>
      </c>
      <c r="Y3">
        <v>20</v>
      </c>
      <c r="Z3">
        <v>10</v>
      </c>
      <c r="AA3">
        <v>20</v>
      </c>
      <c r="AB3">
        <v>10</v>
      </c>
      <c r="AC3">
        <v>30</v>
      </c>
      <c r="AD3">
        <v>10</v>
      </c>
      <c r="AE3">
        <v>20</v>
      </c>
      <c r="AF3">
        <v>10</v>
      </c>
      <c r="AG3">
        <v>10</v>
      </c>
      <c r="AH3">
        <v>20</v>
      </c>
      <c r="AI3">
        <v>0</v>
      </c>
      <c r="AJ3">
        <v>10</v>
      </c>
      <c r="AK3">
        <v>10</v>
      </c>
    </row>
    <row r="4" spans="1:37" x14ac:dyDescent="0.25">
      <c r="A4" t="s">
        <v>31</v>
      </c>
      <c r="B4" t="s">
        <v>32</v>
      </c>
      <c r="C4" t="s">
        <v>33</v>
      </c>
      <c r="D4" t="s">
        <v>34</v>
      </c>
      <c r="E4" t="s">
        <v>35</v>
      </c>
      <c r="F4" t="s">
        <v>36</v>
      </c>
      <c r="G4" t="s">
        <v>70</v>
      </c>
      <c r="L4">
        <v>10</v>
      </c>
      <c r="M4">
        <v>10</v>
      </c>
      <c r="N4">
        <v>10</v>
      </c>
      <c r="O4">
        <v>0</v>
      </c>
      <c r="P4">
        <v>0</v>
      </c>
      <c r="Q4">
        <v>10</v>
      </c>
      <c r="R4">
        <v>10</v>
      </c>
      <c r="S4">
        <v>20</v>
      </c>
      <c r="T4">
        <v>10</v>
      </c>
      <c r="U4">
        <v>20</v>
      </c>
      <c r="V4">
        <v>20</v>
      </c>
      <c r="W4">
        <v>10</v>
      </c>
      <c r="X4">
        <v>10</v>
      </c>
      <c r="Y4">
        <v>20</v>
      </c>
      <c r="Z4">
        <v>10</v>
      </c>
      <c r="AA4">
        <v>20</v>
      </c>
      <c r="AB4">
        <v>10</v>
      </c>
      <c r="AC4">
        <v>30</v>
      </c>
      <c r="AD4">
        <v>10</v>
      </c>
      <c r="AE4">
        <v>20</v>
      </c>
      <c r="AF4">
        <v>10</v>
      </c>
      <c r="AG4">
        <v>10</v>
      </c>
      <c r="AH4">
        <v>20</v>
      </c>
      <c r="AI4">
        <v>0</v>
      </c>
      <c r="AJ4">
        <v>10</v>
      </c>
      <c r="AK4">
        <v>10</v>
      </c>
    </row>
    <row r="5" spans="1:37" x14ac:dyDescent="0.25">
      <c r="A5" t="s">
        <v>48</v>
      </c>
      <c r="B5">
        <v>0</v>
      </c>
      <c r="C5">
        <v>20</v>
      </c>
      <c r="D5">
        <v>15</v>
      </c>
      <c r="E5">
        <v>10</v>
      </c>
      <c r="F5">
        <f>IF((B5+C5-D5)&lt;0,0,B5+C5-D5)</f>
        <v>5</v>
      </c>
      <c r="G5">
        <f>IF(AND(F5&lt;E5,F5&gt;0),E5,MROUND(F5,E5))</f>
        <v>10</v>
      </c>
      <c r="H5">
        <v>10</v>
      </c>
    </row>
    <row r="6" spans="1:37" x14ac:dyDescent="0.25">
      <c r="A6" t="s">
        <v>55</v>
      </c>
      <c r="B6">
        <v>0</v>
      </c>
      <c r="C6">
        <v>10</v>
      </c>
      <c r="D6">
        <v>0</v>
      </c>
      <c r="E6">
        <v>10</v>
      </c>
      <c r="F6">
        <f t="shared" ref="F6:F30" si="0">IF((B6+C6-D6)&lt;0,0,B6+C6-D6)</f>
        <v>10</v>
      </c>
      <c r="G6">
        <f t="shared" ref="G6:G30" si="1">IF(AND(F6&lt;E6,F6&gt;0),E6,MROUND(F6,E6))</f>
        <v>10</v>
      </c>
      <c r="H6">
        <v>10</v>
      </c>
    </row>
    <row r="7" spans="1:37" x14ac:dyDescent="0.25">
      <c r="A7" t="s">
        <v>58</v>
      </c>
      <c r="B7">
        <v>1.677</v>
      </c>
      <c r="C7">
        <v>5</v>
      </c>
      <c r="D7">
        <v>0</v>
      </c>
      <c r="E7">
        <v>10</v>
      </c>
      <c r="F7">
        <f t="shared" si="0"/>
        <v>6.6769999999999996</v>
      </c>
      <c r="G7">
        <f t="shared" si="1"/>
        <v>10</v>
      </c>
      <c r="H7">
        <v>10</v>
      </c>
    </row>
    <row r="8" spans="1:37" x14ac:dyDescent="0.25">
      <c r="A8" t="s">
        <v>61</v>
      </c>
      <c r="B8">
        <v>0</v>
      </c>
      <c r="C8">
        <v>15</v>
      </c>
      <c r="D8">
        <v>25</v>
      </c>
      <c r="E8">
        <v>10</v>
      </c>
      <c r="F8">
        <f t="shared" si="0"/>
        <v>0</v>
      </c>
      <c r="G8">
        <f t="shared" si="1"/>
        <v>0</v>
      </c>
      <c r="H8">
        <v>0</v>
      </c>
    </row>
    <row r="9" spans="1:37" x14ac:dyDescent="0.25">
      <c r="A9" t="s">
        <v>49</v>
      </c>
      <c r="B9">
        <v>1.9350000000000001</v>
      </c>
      <c r="C9">
        <v>10</v>
      </c>
      <c r="D9">
        <v>33</v>
      </c>
      <c r="E9">
        <v>10</v>
      </c>
      <c r="F9">
        <f t="shared" si="0"/>
        <v>0</v>
      </c>
      <c r="G9">
        <f t="shared" si="1"/>
        <v>0</v>
      </c>
      <c r="H9">
        <v>0</v>
      </c>
    </row>
    <row r="10" spans="1:37" x14ac:dyDescent="0.25">
      <c r="A10" t="s">
        <v>47</v>
      </c>
      <c r="B10">
        <v>0</v>
      </c>
      <c r="C10">
        <v>6</v>
      </c>
      <c r="D10">
        <v>0</v>
      </c>
      <c r="E10">
        <v>10</v>
      </c>
      <c r="F10">
        <f t="shared" si="0"/>
        <v>6</v>
      </c>
      <c r="G10">
        <f t="shared" si="1"/>
        <v>10</v>
      </c>
      <c r="H10">
        <v>10</v>
      </c>
    </row>
    <row r="11" spans="1:37" x14ac:dyDescent="0.25">
      <c r="A11" t="s">
        <v>53</v>
      </c>
      <c r="B11">
        <v>0</v>
      </c>
      <c r="C11">
        <v>5</v>
      </c>
      <c r="D11">
        <v>0</v>
      </c>
      <c r="E11">
        <v>10</v>
      </c>
      <c r="F11">
        <f t="shared" si="0"/>
        <v>5</v>
      </c>
      <c r="G11">
        <f t="shared" si="1"/>
        <v>10</v>
      </c>
      <c r="H11">
        <v>10</v>
      </c>
    </row>
    <row r="12" spans="1:37" x14ac:dyDescent="0.25">
      <c r="A12" t="s">
        <v>39</v>
      </c>
      <c r="B12">
        <v>0</v>
      </c>
      <c r="C12">
        <v>20</v>
      </c>
      <c r="D12">
        <v>-1</v>
      </c>
      <c r="E12">
        <v>10</v>
      </c>
      <c r="F12">
        <f t="shared" si="0"/>
        <v>21</v>
      </c>
      <c r="G12">
        <f t="shared" si="1"/>
        <v>20</v>
      </c>
      <c r="H12">
        <v>20</v>
      </c>
    </row>
    <row r="13" spans="1:37" x14ac:dyDescent="0.25">
      <c r="A13" t="s">
        <v>45</v>
      </c>
      <c r="B13">
        <v>0</v>
      </c>
      <c r="C13">
        <v>5</v>
      </c>
      <c r="D13">
        <v>0</v>
      </c>
      <c r="E13">
        <v>10</v>
      </c>
      <c r="F13">
        <f t="shared" si="0"/>
        <v>5</v>
      </c>
      <c r="G13">
        <f t="shared" si="1"/>
        <v>10</v>
      </c>
      <c r="H13">
        <v>10</v>
      </c>
    </row>
    <row r="14" spans="1:37" x14ac:dyDescent="0.25">
      <c r="A14" t="s">
        <v>38</v>
      </c>
      <c r="B14">
        <v>0</v>
      </c>
      <c r="C14">
        <v>15</v>
      </c>
      <c r="D14">
        <v>0</v>
      </c>
      <c r="E14">
        <v>10</v>
      </c>
      <c r="F14">
        <f t="shared" si="0"/>
        <v>15</v>
      </c>
      <c r="G14">
        <f t="shared" si="1"/>
        <v>20</v>
      </c>
      <c r="H14">
        <v>20</v>
      </c>
    </row>
    <row r="15" spans="1:37" x14ac:dyDescent="0.25">
      <c r="A15" t="s">
        <v>46</v>
      </c>
      <c r="B15">
        <v>0</v>
      </c>
      <c r="C15">
        <v>20</v>
      </c>
      <c r="D15">
        <v>0</v>
      </c>
      <c r="E15">
        <v>10</v>
      </c>
      <c r="F15">
        <f t="shared" si="0"/>
        <v>20</v>
      </c>
      <c r="G15">
        <f t="shared" si="1"/>
        <v>20</v>
      </c>
      <c r="H15">
        <v>20</v>
      </c>
    </row>
    <row r="16" spans="1:37" x14ac:dyDescent="0.25">
      <c r="A16" t="s">
        <v>51</v>
      </c>
      <c r="B16">
        <v>4.7050000000000001</v>
      </c>
      <c r="C16">
        <v>15</v>
      </c>
      <c r="D16">
        <v>17</v>
      </c>
      <c r="E16">
        <v>10</v>
      </c>
      <c r="F16">
        <f t="shared" si="0"/>
        <v>2.7049999999999983</v>
      </c>
      <c r="G16">
        <f t="shared" si="1"/>
        <v>10</v>
      </c>
      <c r="H16">
        <v>10</v>
      </c>
    </row>
    <row r="17" spans="1:8" x14ac:dyDescent="0.25">
      <c r="A17" t="s">
        <v>44</v>
      </c>
      <c r="B17">
        <v>0</v>
      </c>
      <c r="C17">
        <v>10</v>
      </c>
      <c r="D17">
        <v>0</v>
      </c>
      <c r="E17">
        <v>10</v>
      </c>
      <c r="F17">
        <f t="shared" si="0"/>
        <v>10</v>
      </c>
      <c r="G17">
        <f t="shared" si="1"/>
        <v>10</v>
      </c>
      <c r="H17">
        <v>10</v>
      </c>
    </row>
    <row r="18" spans="1:8" x14ac:dyDescent="0.25">
      <c r="A18" t="s">
        <v>40</v>
      </c>
      <c r="B18">
        <v>0</v>
      </c>
      <c r="C18">
        <v>20</v>
      </c>
      <c r="D18">
        <v>0</v>
      </c>
      <c r="E18">
        <v>10</v>
      </c>
      <c r="F18">
        <f t="shared" si="0"/>
        <v>20</v>
      </c>
      <c r="G18">
        <f t="shared" si="1"/>
        <v>20</v>
      </c>
      <c r="H18">
        <v>20</v>
      </c>
    </row>
    <row r="19" spans="1:8" x14ac:dyDescent="0.25">
      <c r="A19" t="s">
        <v>59</v>
      </c>
      <c r="B19">
        <v>1.532</v>
      </c>
      <c r="C19">
        <v>5</v>
      </c>
      <c r="D19">
        <v>0</v>
      </c>
      <c r="E19">
        <v>10</v>
      </c>
      <c r="F19">
        <f t="shared" si="0"/>
        <v>6.532</v>
      </c>
      <c r="G19">
        <f t="shared" si="1"/>
        <v>10</v>
      </c>
      <c r="H19">
        <v>10</v>
      </c>
    </row>
    <row r="20" spans="1:8" x14ac:dyDescent="0.25">
      <c r="A20" t="s">
        <v>56</v>
      </c>
      <c r="B20">
        <v>2.5569999999999999</v>
      </c>
      <c r="C20">
        <v>20</v>
      </c>
      <c r="D20">
        <v>3</v>
      </c>
      <c r="E20">
        <v>10</v>
      </c>
      <c r="F20">
        <f t="shared" si="0"/>
        <v>19.556999999999999</v>
      </c>
      <c r="G20">
        <f t="shared" si="1"/>
        <v>20</v>
      </c>
      <c r="H20">
        <v>20</v>
      </c>
    </row>
    <row r="21" spans="1:8" x14ac:dyDescent="0.25">
      <c r="A21" t="s">
        <v>50</v>
      </c>
      <c r="B21">
        <v>0</v>
      </c>
      <c r="C21">
        <v>5</v>
      </c>
      <c r="D21">
        <v>0</v>
      </c>
      <c r="E21">
        <v>10</v>
      </c>
      <c r="F21">
        <f t="shared" si="0"/>
        <v>5</v>
      </c>
      <c r="G21">
        <f t="shared" si="1"/>
        <v>10</v>
      </c>
      <c r="H21">
        <v>10</v>
      </c>
    </row>
    <row r="22" spans="1:8" x14ac:dyDescent="0.25">
      <c r="A22" t="s">
        <v>37</v>
      </c>
      <c r="B22">
        <v>0</v>
      </c>
      <c r="C22">
        <v>30</v>
      </c>
      <c r="D22">
        <v>0</v>
      </c>
      <c r="E22">
        <v>10</v>
      </c>
      <c r="F22">
        <f t="shared" si="0"/>
        <v>30</v>
      </c>
      <c r="G22">
        <f t="shared" si="1"/>
        <v>30</v>
      </c>
      <c r="H22">
        <v>30</v>
      </c>
    </row>
    <row r="23" spans="1:8" x14ac:dyDescent="0.25">
      <c r="A23" t="s">
        <v>52</v>
      </c>
      <c r="B23">
        <v>0</v>
      </c>
      <c r="C23">
        <v>10</v>
      </c>
      <c r="D23">
        <v>0</v>
      </c>
      <c r="E23">
        <v>10</v>
      </c>
      <c r="F23">
        <f t="shared" si="0"/>
        <v>10</v>
      </c>
      <c r="G23">
        <f t="shared" si="1"/>
        <v>10</v>
      </c>
      <c r="H23">
        <v>10</v>
      </c>
    </row>
    <row r="24" spans="1:8" x14ac:dyDescent="0.25">
      <c r="A24" t="s">
        <v>54</v>
      </c>
      <c r="B24">
        <v>0</v>
      </c>
      <c r="C24">
        <v>15</v>
      </c>
      <c r="D24">
        <v>-3</v>
      </c>
      <c r="E24">
        <v>10</v>
      </c>
      <c r="F24">
        <f t="shared" si="0"/>
        <v>18</v>
      </c>
      <c r="G24">
        <f t="shared" si="1"/>
        <v>20</v>
      </c>
      <c r="H24">
        <v>20</v>
      </c>
    </row>
    <row r="25" spans="1:8" x14ac:dyDescent="0.25">
      <c r="A25" s="2" t="s">
        <v>43</v>
      </c>
      <c r="B25" s="2">
        <v>0</v>
      </c>
      <c r="C25" s="2">
        <v>5</v>
      </c>
      <c r="D25">
        <v>0</v>
      </c>
      <c r="E25" s="2">
        <v>10</v>
      </c>
      <c r="F25" s="2">
        <f t="shared" si="0"/>
        <v>5</v>
      </c>
      <c r="G25" s="2">
        <f t="shared" si="1"/>
        <v>10</v>
      </c>
      <c r="H25" s="2">
        <v>10</v>
      </c>
    </row>
    <row r="26" spans="1:8" x14ac:dyDescent="0.25">
      <c r="A26" t="s">
        <v>57</v>
      </c>
      <c r="B26">
        <v>3.1150000000000002</v>
      </c>
      <c r="C26">
        <v>10</v>
      </c>
      <c r="D26">
        <v>9</v>
      </c>
      <c r="E26">
        <v>10</v>
      </c>
      <c r="F26">
        <f t="shared" si="0"/>
        <v>4.1150000000000002</v>
      </c>
      <c r="G26">
        <f t="shared" si="1"/>
        <v>10</v>
      </c>
      <c r="H26">
        <v>10</v>
      </c>
    </row>
    <row r="27" spans="1:8" x14ac:dyDescent="0.25">
      <c r="A27" t="s">
        <v>41</v>
      </c>
      <c r="B27">
        <v>0</v>
      </c>
      <c r="C27">
        <v>20</v>
      </c>
      <c r="D27">
        <v>0</v>
      </c>
      <c r="E27">
        <v>10</v>
      </c>
      <c r="F27">
        <f t="shared" si="0"/>
        <v>20</v>
      </c>
      <c r="G27">
        <f t="shared" si="1"/>
        <v>20</v>
      </c>
      <c r="H27">
        <v>20</v>
      </c>
    </row>
    <row r="28" spans="1:8" x14ac:dyDescent="0.25">
      <c r="A28" t="s">
        <v>42</v>
      </c>
      <c r="B28">
        <v>1.7030000000000001</v>
      </c>
      <c r="C28">
        <v>6</v>
      </c>
      <c r="D28">
        <v>8</v>
      </c>
      <c r="E28">
        <v>10</v>
      </c>
      <c r="F28">
        <f t="shared" si="0"/>
        <v>0</v>
      </c>
      <c r="G28">
        <f t="shared" si="1"/>
        <v>0</v>
      </c>
      <c r="H28">
        <v>0</v>
      </c>
    </row>
    <row r="29" spans="1:8" x14ac:dyDescent="0.25">
      <c r="A29" t="s">
        <v>60</v>
      </c>
      <c r="B29">
        <v>0</v>
      </c>
      <c r="C29">
        <v>10</v>
      </c>
      <c r="D29">
        <v>0</v>
      </c>
      <c r="E29">
        <v>10</v>
      </c>
      <c r="F29">
        <f t="shared" si="0"/>
        <v>10</v>
      </c>
      <c r="G29">
        <f t="shared" si="1"/>
        <v>10</v>
      </c>
      <c r="H29">
        <v>10</v>
      </c>
    </row>
    <row r="30" spans="1:8" x14ac:dyDescent="0.25">
      <c r="A30" t="s">
        <v>62</v>
      </c>
      <c r="B30">
        <v>0</v>
      </c>
      <c r="C30">
        <v>10</v>
      </c>
      <c r="D30">
        <v>0</v>
      </c>
      <c r="E30">
        <v>10</v>
      </c>
      <c r="F30">
        <f t="shared" si="0"/>
        <v>10</v>
      </c>
      <c r="G30">
        <f t="shared" si="1"/>
        <v>10</v>
      </c>
      <c r="H30">
        <v>10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topLeftCell="I1" workbookViewId="0">
      <selection activeCell="W1" sqref="W1:W26"/>
    </sheetView>
  </sheetViews>
  <sheetFormatPr defaultRowHeight="15" x14ac:dyDescent="0.25"/>
  <cols>
    <col min="2" max="2" width="13.42578125" bestFit="1" customWidth="1"/>
    <col min="4" max="4" width="17.42578125" bestFit="1" customWidth="1"/>
    <col min="6" max="6" width="15.42578125" bestFit="1" customWidth="1"/>
  </cols>
  <sheetData>
    <row r="1" spans="1:23" x14ac:dyDescent="0.25">
      <c r="B1" t="s">
        <v>0</v>
      </c>
      <c r="C1" t="s">
        <v>66</v>
      </c>
      <c r="D1" t="s">
        <v>67</v>
      </c>
      <c r="E1" t="s">
        <v>68</v>
      </c>
      <c r="F1" t="s">
        <v>71</v>
      </c>
      <c r="H1" t="s">
        <v>76</v>
      </c>
      <c r="V1" s="1" t="s">
        <v>48</v>
      </c>
      <c r="W1">
        <v>0</v>
      </c>
    </row>
    <row r="2" spans="1:23" x14ac:dyDescent="0.25">
      <c r="A2" t="s">
        <v>48</v>
      </c>
      <c r="B2">
        <v>0</v>
      </c>
      <c r="C2">
        <v>4.6529999999999996</v>
      </c>
      <c r="E2">
        <v>0</v>
      </c>
      <c r="F2">
        <v>2.99</v>
      </c>
      <c r="V2" s="1" t="s">
        <v>55</v>
      </c>
      <c r="W2">
        <v>0</v>
      </c>
    </row>
    <row r="3" spans="1:23" x14ac:dyDescent="0.25">
      <c r="A3" t="s">
        <v>55</v>
      </c>
      <c r="B3">
        <v>0</v>
      </c>
      <c r="C3">
        <v>0</v>
      </c>
      <c r="E3">
        <v>0</v>
      </c>
      <c r="F3">
        <v>2.5249999999999999</v>
      </c>
      <c r="V3" s="1" t="s">
        <v>58</v>
      </c>
      <c r="W3">
        <v>1.677</v>
      </c>
    </row>
    <row r="4" spans="1:23" x14ac:dyDescent="0.25">
      <c r="A4" t="s">
        <v>58</v>
      </c>
      <c r="B4">
        <v>0</v>
      </c>
      <c r="C4">
        <v>0.70199999999999996</v>
      </c>
      <c r="E4">
        <v>5.859</v>
      </c>
      <c r="F4">
        <v>0.51</v>
      </c>
      <c r="V4" s="1" t="s">
        <v>61</v>
      </c>
      <c r="W4">
        <v>0</v>
      </c>
    </row>
    <row r="5" spans="1:23" x14ac:dyDescent="0.25">
      <c r="A5" t="s">
        <v>61</v>
      </c>
      <c r="B5">
        <v>0</v>
      </c>
      <c r="C5">
        <v>2.84</v>
      </c>
      <c r="E5">
        <v>0</v>
      </c>
      <c r="F5">
        <v>4.8899999999999997</v>
      </c>
      <c r="V5" s="1" t="s">
        <v>49</v>
      </c>
      <c r="W5">
        <v>1.9350000000000001</v>
      </c>
    </row>
    <row r="6" spans="1:23" x14ac:dyDescent="0.25">
      <c r="A6" t="s">
        <v>49</v>
      </c>
      <c r="B6">
        <v>0</v>
      </c>
      <c r="C6">
        <v>5.85</v>
      </c>
      <c r="E6">
        <v>4.6660000000000004</v>
      </c>
      <c r="F6">
        <v>2.4449999999999998</v>
      </c>
      <c r="V6" s="1" t="s">
        <v>47</v>
      </c>
      <c r="W6">
        <v>0</v>
      </c>
    </row>
    <row r="7" spans="1:23" x14ac:dyDescent="0.25">
      <c r="A7" t="s">
        <v>47</v>
      </c>
      <c r="B7">
        <v>0</v>
      </c>
      <c r="C7">
        <v>0</v>
      </c>
      <c r="E7">
        <v>0</v>
      </c>
      <c r="F7">
        <v>3.51</v>
      </c>
      <c r="V7" s="1" t="s">
        <v>53</v>
      </c>
      <c r="W7">
        <v>0</v>
      </c>
    </row>
    <row r="8" spans="1:23" x14ac:dyDescent="0.25">
      <c r="A8" t="s">
        <v>53</v>
      </c>
      <c r="B8">
        <v>0</v>
      </c>
      <c r="C8">
        <v>0</v>
      </c>
      <c r="E8">
        <v>0</v>
      </c>
      <c r="F8">
        <v>1.165</v>
      </c>
      <c r="V8" s="1" t="s">
        <v>39</v>
      </c>
      <c r="W8">
        <v>0</v>
      </c>
    </row>
    <row r="9" spans="1:23" x14ac:dyDescent="0.25">
      <c r="A9" t="s">
        <v>39</v>
      </c>
      <c r="B9">
        <v>0</v>
      </c>
      <c r="C9">
        <v>0</v>
      </c>
      <c r="E9">
        <v>7.335</v>
      </c>
      <c r="F9">
        <v>3.395</v>
      </c>
      <c r="G9">
        <v>8.0000000000000002E-3</v>
      </c>
      <c r="V9" s="1" t="s">
        <v>45</v>
      </c>
      <c r="W9">
        <v>0</v>
      </c>
    </row>
    <row r="10" spans="1:23" x14ac:dyDescent="0.25">
      <c r="A10" t="s">
        <v>45</v>
      </c>
      <c r="B10">
        <v>1.335</v>
      </c>
      <c r="C10">
        <v>0</v>
      </c>
      <c r="E10">
        <v>1.548</v>
      </c>
      <c r="F10">
        <v>2.105</v>
      </c>
      <c r="V10" s="1" t="s">
        <v>38</v>
      </c>
      <c r="W10">
        <v>0</v>
      </c>
    </row>
    <row r="11" spans="1:23" x14ac:dyDescent="0.25">
      <c r="A11" t="s">
        <v>38</v>
      </c>
      <c r="B11">
        <v>0</v>
      </c>
      <c r="C11">
        <v>0</v>
      </c>
      <c r="E11">
        <v>0</v>
      </c>
      <c r="F11">
        <v>3.7679999999999998</v>
      </c>
      <c r="G11">
        <v>5.7000000000000002E-2</v>
      </c>
      <c r="V11" s="1" t="s">
        <v>46</v>
      </c>
      <c r="W11">
        <v>0</v>
      </c>
    </row>
    <row r="12" spans="1:23" x14ac:dyDescent="0.25">
      <c r="A12" t="s">
        <v>46</v>
      </c>
      <c r="B12">
        <v>1.24</v>
      </c>
      <c r="C12">
        <v>0</v>
      </c>
      <c r="E12">
        <v>0</v>
      </c>
      <c r="F12">
        <v>8.8450000000000006</v>
      </c>
      <c r="V12" s="1" t="s">
        <v>51</v>
      </c>
      <c r="W12">
        <v>4.7050000000000001</v>
      </c>
    </row>
    <row r="13" spans="1:23" x14ac:dyDescent="0.25">
      <c r="A13" t="s">
        <v>51</v>
      </c>
      <c r="B13">
        <v>0</v>
      </c>
      <c r="C13">
        <v>6.45</v>
      </c>
      <c r="E13">
        <v>6.7850000000000001</v>
      </c>
      <c r="F13">
        <v>9.4499999999999993</v>
      </c>
      <c r="V13" s="1" t="s">
        <v>44</v>
      </c>
      <c r="W13">
        <v>0</v>
      </c>
    </row>
    <row r="14" spans="1:23" x14ac:dyDescent="0.25">
      <c r="A14" t="s">
        <v>44</v>
      </c>
      <c r="B14">
        <v>0</v>
      </c>
      <c r="C14">
        <v>0</v>
      </c>
      <c r="E14">
        <v>0</v>
      </c>
      <c r="F14">
        <v>3.03</v>
      </c>
      <c r="V14" s="1" t="s">
        <v>40</v>
      </c>
      <c r="W14">
        <v>0</v>
      </c>
    </row>
    <row r="15" spans="1:23" x14ac:dyDescent="0.25">
      <c r="A15" t="s">
        <v>40</v>
      </c>
      <c r="B15">
        <v>0</v>
      </c>
      <c r="C15">
        <v>0</v>
      </c>
      <c r="E15">
        <v>9.9580000000000002</v>
      </c>
      <c r="F15">
        <v>8.7530000000000001</v>
      </c>
      <c r="G15">
        <v>0.29099999999999998</v>
      </c>
      <c r="V15" s="1" t="s">
        <v>59</v>
      </c>
      <c r="W15">
        <v>1.532</v>
      </c>
    </row>
    <row r="16" spans="1:23" x14ac:dyDescent="0.25">
      <c r="A16" t="s">
        <v>59</v>
      </c>
      <c r="B16">
        <v>0</v>
      </c>
      <c r="C16">
        <v>6.6420000000000003</v>
      </c>
      <c r="E16">
        <v>0</v>
      </c>
      <c r="F16">
        <v>1.7070000000000001</v>
      </c>
      <c r="V16" s="1" t="s">
        <v>56</v>
      </c>
      <c r="W16">
        <v>2.5569999999999999</v>
      </c>
    </row>
    <row r="17" spans="1:23" x14ac:dyDescent="0.25">
      <c r="A17" t="s">
        <v>56</v>
      </c>
      <c r="B17">
        <v>0</v>
      </c>
      <c r="C17">
        <v>22.5</v>
      </c>
      <c r="E17">
        <v>0</v>
      </c>
      <c r="F17">
        <v>2.2999999999999998</v>
      </c>
      <c r="V17" s="1" t="s">
        <v>50</v>
      </c>
      <c r="W17">
        <v>0</v>
      </c>
    </row>
    <row r="18" spans="1:23" x14ac:dyDescent="0.25">
      <c r="A18" t="s">
        <v>50</v>
      </c>
      <c r="B18">
        <v>0</v>
      </c>
      <c r="C18">
        <v>0</v>
      </c>
      <c r="E18">
        <v>1.9990000000000001</v>
      </c>
      <c r="F18">
        <v>6.8040000000000003</v>
      </c>
      <c r="V18" s="1" t="s">
        <v>37</v>
      </c>
      <c r="W18">
        <v>0</v>
      </c>
    </row>
    <row r="19" spans="1:23" x14ac:dyDescent="0.25">
      <c r="A19" t="s">
        <v>37</v>
      </c>
      <c r="B19">
        <v>0</v>
      </c>
      <c r="C19">
        <v>0</v>
      </c>
      <c r="E19">
        <v>0</v>
      </c>
      <c r="F19">
        <v>6.3529999999999998</v>
      </c>
      <c r="V19" s="1" t="s">
        <v>52</v>
      </c>
      <c r="W19">
        <v>0</v>
      </c>
    </row>
    <row r="20" spans="1:23" x14ac:dyDescent="0.25">
      <c r="A20" t="s">
        <v>52</v>
      </c>
      <c r="B20">
        <v>0</v>
      </c>
      <c r="C20">
        <v>0</v>
      </c>
      <c r="E20">
        <v>0</v>
      </c>
      <c r="F20">
        <v>4.157</v>
      </c>
      <c r="V20" s="1" t="s">
        <v>54</v>
      </c>
      <c r="W20">
        <v>0</v>
      </c>
    </row>
    <row r="21" spans="1:23" x14ac:dyDescent="0.25">
      <c r="A21" t="s">
        <v>54</v>
      </c>
      <c r="B21">
        <v>0</v>
      </c>
      <c r="C21">
        <v>1.0169999999999999</v>
      </c>
      <c r="E21">
        <v>0</v>
      </c>
      <c r="F21">
        <v>3.94</v>
      </c>
      <c r="V21" s="1" t="s">
        <v>43</v>
      </c>
      <c r="W21">
        <v>0</v>
      </c>
    </row>
    <row r="22" spans="1:23" x14ac:dyDescent="0.25">
      <c r="A22" t="s">
        <v>43</v>
      </c>
      <c r="B22">
        <v>0</v>
      </c>
      <c r="C22">
        <v>3.3330000000000002</v>
      </c>
      <c r="E22">
        <v>0</v>
      </c>
      <c r="F22">
        <v>5.1079999999999997</v>
      </c>
      <c r="V22" s="1" t="s">
        <v>57</v>
      </c>
      <c r="W22">
        <v>3.1150000000000002</v>
      </c>
    </row>
    <row r="23" spans="1:23" x14ac:dyDescent="0.25">
      <c r="A23" t="s">
        <v>57</v>
      </c>
      <c r="B23">
        <v>0</v>
      </c>
      <c r="C23">
        <v>2.3679999999999999</v>
      </c>
      <c r="E23">
        <v>6.35</v>
      </c>
      <c r="F23">
        <v>7.6619999999999999</v>
      </c>
      <c r="V23" s="1" t="s">
        <v>41</v>
      </c>
      <c r="W23">
        <v>0</v>
      </c>
    </row>
    <row r="24" spans="1:23" x14ac:dyDescent="0.25">
      <c r="A24" t="s">
        <v>41</v>
      </c>
      <c r="B24">
        <v>0</v>
      </c>
      <c r="C24">
        <v>0</v>
      </c>
      <c r="E24">
        <v>0</v>
      </c>
      <c r="F24">
        <v>3.093</v>
      </c>
      <c r="V24" s="1" t="s">
        <v>42</v>
      </c>
      <c r="W24">
        <v>1.7030000000000001</v>
      </c>
    </row>
    <row r="25" spans="1:23" x14ac:dyDescent="0.25">
      <c r="A25" t="s">
        <v>42</v>
      </c>
      <c r="B25">
        <v>0</v>
      </c>
      <c r="C25">
        <v>7.0549999999999997</v>
      </c>
      <c r="E25">
        <v>0</v>
      </c>
      <c r="F25">
        <v>1.2070000000000001</v>
      </c>
      <c r="V25" s="1" t="s">
        <v>60</v>
      </c>
      <c r="W25">
        <v>0</v>
      </c>
    </row>
    <row r="26" spans="1:23" x14ac:dyDescent="0.25">
      <c r="A26" t="s">
        <v>60</v>
      </c>
      <c r="B26">
        <v>0</v>
      </c>
      <c r="C26">
        <v>0</v>
      </c>
      <c r="E26">
        <v>0</v>
      </c>
      <c r="F26">
        <v>0</v>
      </c>
      <c r="V26" s="1" t="s">
        <v>62</v>
      </c>
      <c r="W26">
        <v>0</v>
      </c>
    </row>
    <row r="27" spans="1:23" x14ac:dyDescent="0.25">
      <c r="A27" t="s">
        <v>62</v>
      </c>
      <c r="B27">
        <v>0</v>
      </c>
      <c r="C27">
        <v>0</v>
      </c>
      <c r="E27">
        <v>0</v>
      </c>
      <c r="F27">
        <v>0.16</v>
      </c>
    </row>
  </sheetData>
  <sortState ref="V1:W26">
    <sortCondition ref="V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M31"/>
  <sheetViews>
    <sheetView topLeftCell="H4" workbookViewId="0">
      <selection activeCell="O6" sqref="O6:O31"/>
    </sheetView>
  </sheetViews>
  <sheetFormatPr defaultRowHeight="15" x14ac:dyDescent="0.25"/>
  <cols>
    <col min="3" max="3" width="13.42578125" bestFit="1" customWidth="1"/>
    <col min="5" max="5" width="17.42578125" bestFit="1" customWidth="1"/>
    <col min="7" max="7" width="16.7109375" bestFit="1" customWidth="1"/>
    <col min="9" max="9" width="15.28515625" bestFit="1" customWidth="1"/>
  </cols>
  <sheetData>
    <row r="1" spans="2:65" x14ac:dyDescent="0.25">
      <c r="AV1" t="s">
        <v>23</v>
      </c>
      <c r="AW1">
        <v>2.8502608700000001</v>
      </c>
      <c r="AX1" t="s">
        <v>24</v>
      </c>
      <c r="AY1">
        <v>15</v>
      </c>
      <c r="AZ1" t="s">
        <v>25</v>
      </c>
      <c r="BA1">
        <v>10</v>
      </c>
      <c r="BB1" t="s">
        <v>26</v>
      </c>
      <c r="BD1" t="s">
        <v>27</v>
      </c>
      <c r="BE1">
        <v>6</v>
      </c>
      <c r="BF1" t="s">
        <v>28</v>
      </c>
      <c r="BH1" t="s">
        <v>64</v>
      </c>
      <c r="BI1">
        <v>128.12217390000001</v>
      </c>
      <c r="BJ1" t="s">
        <v>29</v>
      </c>
      <c r="BK1">
        <v>15</v>
      </c>
      <c r="BL1" t="s">
        <v>30</v>
      </c>
      <c r="BM1" t="s">
        <v>65</v>
      </c>
    </row>
    <row r="2" spans="2:65" x14ac:dyDescent="0.25">
      <c r="C2" t="s">
        <v>0</v>
      </c>
      <c r="D2" t="s">
        <v>66</v>
      </c>
      <c r="E2" t="s">
        <v>67</v>
      </c>
      <c r="F2" t="s">
        <v>69</v>
      </c>
      <c r="G2" t="s">
        <v>73</v>
      </c>
      <c r="I2" t="s">
        <v>76</v>
      </c>
    </row>
    <row r="3" spans="2:65" x14ac:dyDescent="0.25">
      <c r="B3" t="s">
        <v>19</v>
      </c>
      <c r="C3">
        <v>10</v>
      </c>
      <c r="D3">
        <v>20</v>
      </c>
      <c r="E3">
        <v>3</v>
      </c>
      <c r="F3">
        <v>10</v>
      </c>
      <c r="G3">
        <v>10</v>
      </c>
      <c r="I3">
        <v>36</v>
      </c>
    </row>
    <row r="4" spans="2:65" x14ac:dyDescent="0.25">
      <c r="B4" t="s">
        <v>20</v>
      </c>
      <c r="C4">
        <v>10</v>
      </c>
      <c r="D4">
        <v>0.89582608699999999</v>
      </c>
      <c r="E4">
        <v>3</v>
      </c>
      <c r="G4">
        <v>5</v>
      </c>
      <c r="I4">
        <v>48</v>
      </c>
    </row>
    <row r="5" spans="2:65" x14ac:dyDescent="0.25">
      <c r="B5" t="s">
        <v>7</v>
      </c>
      <c r="C5">
        <v>10</v>
      </c>
      <c r="D5">
        <v>5</v>
      </c>
      <c r="E5">
        <v>2</v>
      </c>
      <c r="G5">
        <v>2</v>
      </c>
      <c r="H5">
        <v>5</v>
      </c>
      <c r="I5">
        <v>18</v>
      </c>
    </row>
    <row r="6" spans="2:65" x14ac:dyDescent="0.25">
      <c r="B6" t="s">
        <v>29</v>
      </c>
      <c r="C6">
        <v>20</v>
      </c>
      <c r="D6">
        <v>15</v>
      </c>
      <c r="E6">
        <v>3</v>
      </c>
      <c r="F6">
        <v>11.218173910000001</v>
      </c>
      <c r="G6">
        <v>5</v>
      </c>
      <c r="I6">
        <v>60</v>
      </c>
      <c r="N6" t="s">
        <v>19</v>
      </c>
      <c r="O6">
        <v>20</v>
      </c>
    </row>
    <row r="7" spans="2:65" x14ac:dyDescent="0.25">
      <c r="B7" t="s">
        <v>21</v>
      </c>
      <c r="C7">
        <v>15</v>
      </c>
      <c r="D7">
        <v>7.3760869570000001</v>
      </c>
      <c r="E7">
        <v>3</v>
      </c>
      <c r="F7">
        <v>3</v>
      </c>
      <c r="G7">
        <v>2</v>
      </c>
      <c r="H7">
        <v>10</v>
      </c>
      <c r="I7">
        <v>84</v>
      </c>
      <c r="N7" t="s">
        <v>20</v>
      </c>
      <c r="O7">
        <v>10</v>
      </c>
    </row>
    <row r="8" spans="2:65" x14ac:dyDescent="0.25">
      <c r="B8" t="s">
        <v>6</v>
      </c>
      <c r="C8">
        <v>10</v>
      </c>
      <c r="D8">
        <v>6</v>
      </c>
      <c r="E8">
        <v>3</v>
      </c>
      <c r="G8">
        <v>4</v>
      </c>
      <c r="H8">
        <v>2</v>
      </c>
      <c r="I8">
        <v>60</v>
      </c>
      <c r="N8" t="s">
        <v>7</v>
      </c>
      <c r="O8">
        <v>5</v>
      </c>
    </row>
    <row r="9" spans="2:65" x14ac:dyDescent="0.25">
      <c r="B9" t="s">
        <v>5</v>
      </c>
      <c r="C9">
        <v>10</v>
      </c>
      <c r="D9">
        <v>5</v>
      </c>
      <c r="E9" t="s">
        <v>74</v>
      </c>
      <c r="G9">
        <v>2</v>
      </c>
      <c r="H9">
        <v>4</v>
      </c>
      <c r="I9">
        <v>24</v>
      </c>
      <c r="N9" t="s">
        <v>29</v>
      </c>
      <c r="O9">
        <v>15</v>
      </c>
    </row>
    <row r="10" spans="2:65" x14ac:dyDescent="0.25">
      <c r="B10" t="s">
        <v>22</v>
      </c>
      <c r="C10">
        <v>10</v>
      </c>
      <c r="E10">
        <v>3</v>
      </c>
      <c r="F10">
        <v>1.381043478</v>
      </c>
      <c r="G10">
        <v>10</v>
      </c>
      <c r="I10">
        <v>48</v>
      </c>
      <c r="N10" t="s">
        <v>21</v>
      </c>
      <c r="O10">
        <v>10</v>
      </c>
    </row>
    <row r="11" spans="2:65" x14ac:dyDescent="0.25">
      <c r="B11" t="s">
        <v>23</v>
      </c>
      <c r="C11">
        <v>10</v>
      </c>
      <c r="D11">
        <v>2.8502608700000001</v>
      </c>
      <c r="E11">
        <v>3</v>
      </c>
      <c r="F11">
        <v>3</v>
      </c>
      <c r="G11">
        <v>10</v>
      </c>
      <c r="I11">
        <v>60</v>
      </c>
      <c r="N11" t="s">
        <v>6</v>
      </c>
      <c r="O11">
        <v>6</v>
      </c>
    </row>
    <row r="12" spans="2:65" x14ac:dyDescent="0.25">
      <c r="B12" t="s">
        <v>8</v>
      </c>
      <c r="C12">
        <v>10</v>
      </c>
      <c r="D12">
        <v>5</v>
      </c>
      <c r="E12">
        <v>3</v>
      </c>
      <c r="F12">
        <v>2</v>
      </c>
      <c r="G12">
        <v>3</v>
      </c>
      <c r="H12">
        <v>10</v>
      </c>
      <c r="I12">
        <v>36</v>
      </c>
      <c r="N12" t="s">
        <v>5</v>
      </c>
      <c r="O12">
        <v>5</v>
      </c>
    </row>
    <row r="13" spans="2:65" x14ac:dyDescent="0.25">
      <c r="B13" t="s">
        <v>9</v>
      </c>
      <c r="C13">
        <v>20</v>
      </c>
      <c r="D13">
        <v>15</v>
      </c>
      <c r="E13">
        <v>4</v>
      </c>
      <c r="G13">
        <v>6</v>
      </c>
      <c r="H13">
        <v>10</v>
      </c>
      <c r="I13">
        <v>96</v>
      </c>
      <c r="N13" t="s">
        <v>22</v>
      </c>
      <c r="O13">
        <v>20</v>
      </c>
    </row>
    <row r="14" spans="2:65" x14ac:dyDescent="0.25">
      <c r="B14" t="s">
        <v>24</v>
      </c>
      <c r="C14">
        <v>20</v>
      </c>
      <c r="D14">
        <v>15</v>
      </c>
      <c r="E14">
        <v>3</v>
      </c>
      <c r="F14">
        <v>11.218173910000001</v>
      </c>
      <c r="G14">
        <v>10</v>
      </c>
      <c r="H14">
        <v>2</v>
      </c>
      <c r="I14">
        <v>132</v>
      </c>
      <c r="N14" t="s">
        <v>23</v>
      </c>
      <c r="O14">
        <v>5</v>
      </c>
    </row>
    <row r="15" spans="2:65" x14ac:dyDescent="0.25">
      <c r="B15" t="s">
        <v>10</v>
      </c>
      <c r="C15">
        <v>10</v>
      </c>
      <c r="D15">
        <v>5</v>
      </c>
      <c r="E15">
        <v>3</v>
      </c>
      <c r="F15">
        <v>2</v>
      </c>
      <c r="G15">
        <v>2</v>
      </c>
      <c r="H15">
        <v>10</v>
      </c>
      <c r="I15">
        <v>48</v>
      </c>
      <c r="N15" t="s">
        <v>8</v>
      </c>
      <c r="O15">
        <v>15</v>
      </c>
    </row>
    <row r="16" spans="2:65" x14ac:dyDescent="0.25">
      <c r="B16" t="s">
        <v>11</v>
      </c>
      <c r="C16">
        <v>20</v>
      </c>
      <c r="D16">
        <v>5</v>
      </c>
      <c r="E16">
        <v>4</v>
      </c>
      <c r="F16">
        <v>10</v>
      </c>
      <c r="G16">
        <v>4</v>
      </c>
      <c r="H16">
        <v>5</v>
      </c>
      <c r="I16">
        <v>180</v>
      </c>
      <c r="N16" t="s">
        <v>9</v>
      </c>
      <c r="O16">
        <v>20</v>
      </c>
    </row>
    <row r="17" spans="2:15" x14ac:dyDescent="0.25">
      <c r="B17" t="s">
        <v>12</v>
      </c>
      <c r="C17">
        <v>10</v>
      </c>
      <c r="D17">
        <v>5</v>
      </c>
      <c r="E17">
        <v>3</v>
      </c>
      <c r="G17">
        <v>3</v>
      </c>
      <c r="H17">
        <v>2</v>
      </c>
      <c r="I17">
        <v>72</v>
      </c>
      <c r="N17" t="s">
        <v>24</v>
      </c>
      <c r="O17">
        <v>15</v>
      </c>
    </row>
    <row r="18" spans="2:15" x14ac:dyDescent="0.25">
      <c r="B18" t="s">
        <v>13</v>
      </c>
      <c r="C18">
        <v>15</v>
      </c>
      <c r="D18">
        <v>5</v>
      </c>
      <c r="E18">
        <v>3</v>
      </c>
      <c r="F18">
        <v>2</v>
      </c>
      <c r="G18">
        <v>10</v>
      </c>
      <c r="I18">
        <v>72</v>
      </c>
      <c r="N18" t="s">
        <v>10</v>
      </c>
      <c r="O18">
        <v>10</v>
      </c>
    </row>
    <row r="19" spans="2:15" x14ac:dyDescent="0.25">
      <c r="B19" t="s">
        <v>14</v>
      </c>
      <c r="C19">
        <v>10</v>
      </c>
      <c r="D19">
        <v>5</v>
      </c>
      <c r="E19">
        <v>3</v>
      </c>
      <c r="F19">
        <v>5</v>
      </c>
      <c r="G19">
        <v>4</v>
      </c>
      <c r="H19">
        <v>10</v>
      </c>
      <c r="I19">
        <v>72</v>
      </c>
      <c r="N19" t="s">
        <v>11</v>
      </c>
      <c r="O19">
        <v>20</v>
      </c>
    </row>
    <row r="20" spans="2:15" x14ac:dyDescent="0.25">
      <c r="B20" t="s">
        <v>25</v>
      </c>
      <c r="C20">
        <v>10</v>
      </c>
      <c r="D20">
        <v>10</v>
      </c>
      <c r="E20">
        <v>3</v>
      </c>
      <c r="G20">
        <v>8</v>
      </c>
      <c r="I20">
        <v>72</v>
      </c>
      <c r="N20" t="s">
        <v>12</v>
      </c>
      <c r="O20">
        <v>5</v>
      </c>
    </row>
    <row r="21" spans="2:15" x14ac:dyDescent="0.25">
      <c r="B21" t="s">
        <v>26</v>
      </c>
      <c r="C21">
        <v>10</v>
      </c>
      <c r="G21">
        <v>5</v>
      </c>
      <c r="H21">
        <v>10</v>
      </c>
      <c r="I21">
        <v>60</v>
      </c>
      <c r="N21" t="s">
        <v>13</v>
      </c>
      <c r="O21">
        <v>20</v>
      </c>
    </row>
    <row r="22" spans="2:15" x14ac:dyDescent="0.25">
      <c r="B22" t="s">
        <v>18</v>
      </c>
      <c r="C22">
        <v>10</v>
      </c>
      <c r="D22">
        <v>5</v>
      </c>
      <c r="E22">
        <v>3</v>
      </c>
      <c r="F22">
        <v>2</v>
      </c>
      <c r="G22">
        <v>5</v>
      </c>
      <c r="H22">
        <v>5</v>
      </c>
      <c r="I22">
        <v>48</v>
      </c>
      <c r="N22" t="s">
        <v>14</v>
      </c>
      <c r="O22">
        <v>5</v>
      </c>
    </row>
    <row r="23" spans="2:15" x14ac:dyDescent="0.25">
      <c r="B23" t="s">
        <v>17</v>
      </c>
      <c r="C23">
        <v>10</v>
      </c>
      <c r="D23">
        <v>5</v>
      </c>
      <c r="E23">
        <v>3</v>
      </c>
      <c r="F23">
        <v>2</v>
      </c>
      <c r="G23">
        <v>3</v>
      </c>
      <c r="H23">
        <v>5</v>
      </c>
      <c r="I23">
        <v>24</v>
      </c>
      <c r="N23" t="s">
        <v>25</v>
      </c>
      <c r="O23">
        <v>30</v>
      </c>
    </row>
    <row r="24" spans="2:15" x14ac:dyDescent="0.25">
      <c r="B24" t="s">
        <v>15</v>
      </c>
      <c r="C24">
        <v>10</v>
      </c>
      <c r="D24">
        <v>5</v>
      </c>
      <c r="E24">
        <v>3</v>
      </c>
      <c r="F24">
        <v>2</v>
      </c>
      <c r="G24">
        <v>3</v>
      </c>
      <c r="H24">
        <v>2</v>
      </c>
      <c r="I24">
        <v>48</v>
      </c>
      <c r="N24" t="s">
        <v>26</v>
      </c>
      <c r="O24">
        <v>10</v>
      </c>
    </row>
    <row r="25" spans="2:15" x14ac:dyDescent="0.25">
      <c r="B25" t="s">
        <v>16</v>
      </c>
      <c r="C25">
        <v>10</v>
      </c>
      <c r="D25">
        <v>5</v>
      </c>
      <c r="E25">
        <v>3</v>
      </c>
      <c r="G25">
        <v>2</v>
      </c>
      <c r="H25">
        <v>6</v>
      </c>
      <c r="I25">
        <v>24</v>
      </c>
      <c r="N25" t="s">
        <v>18</v>
      </c>
      <c r="O25">
        <v>15</v>
      </c>
    </row>
    <row r="26" spans="2:15" x14ac:dyDescent="0.25">
      <c r="B26" t="s">
        <v>27</v>
      </c>
      <c r="C26">
        <v>10</v>
      </c>
      <c r="D26">
        <v>6</v>
      </c>
      <c r="G26">
        <v>5</v>
      </c>
      <c r="H26">
        <v>2</v>
      </c>
      <c r="I26">
        <v>36</v>
      </c>
      <c r="N26" t="s">
        <v>17</v>
      </c>
      <c r="O26">
        <v>5</v>
      </c>
    </row>
    <row r="27" spans="2:15" x14ac:dyDescent="0.25">
      <c r="B27" t="s">
        <v>28</v>
      </c>
      <c r="C27">
        <v>10</v>
      </c>
      <c r="G27">
        <v>2</v>
      </c>
      <c r="H27">
        <v>5</v>
      </c>
      <c r="I27">
        <v>24</v>
      </c>
      <c r="N27" t="s">
        <v>15</v>
      </c>
      <c r="O27">
        <v>10</v>
      </c>
    </row>
    <row r="28" spans="2:15" x14ac:dyDescent="0.25">
      <c r="B28" t="s">
        <v>30</v>
      </c>
      <c r="C28">
        <v>10</v>
      </c>
      <c r="D28">
        <v>20</v>
      </c>
      <c r="E28">
        <v>3</v>
      </c>
      <c r="F28">
        <v>10</v>
      </c>
      <c r="G28">
        <v>4</v>
      </c>
      <c r="I28">
        <v>36</v>
      </c>
      <c r="N28" t="s">
        <v>16</v>
      </c>
      <c r="O28">
        <v>20</v>
      </c>
    </row>
    <row r="29" spans="2:15" x14ac:dyDescent="0.25">
      <c r="N29" t="s">
        <v>27</v>
      </c>
      <c r="O29">
        <v>6</v>
      </c>
    </row>
    <row r="30" spans="2:15" x14ac:dyDescent="0.25">
      <c r="N30" t="s">
        <v>28</v>
      </c>
      <c r="O30">
        <v>10</v>
      </c>
    </row>
    <row r="31" spans="2:15" x14ac:dyDescent="0.25">
      <c r="N31" t="s">
        <v>30</v>
      </c>
      <c r="O31">
        <v>10</v>
      </c>
    </row>
  </sheetData>
  <sortState ref="N6:O31">
    <sortCondition ref="N6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workbookViewId="0">
      <selection activeCell="N2" sqref="N2:N27"/>
    </sheetView>
  </sheetViews>
  <sheetFormatPr defaultRowHeight="15" x14ac:dyDescent="0.25"/>
  <cols>
    <col min="4" max="4" width="15.42578125" bestFit="1" customWidth="1"/>
    <col min="5" max="5" width="13.42578125" bestFit="1" customWidth="1"/>
    <col min="6" max="6" width="9.28515625" bestFit="1" customWidth="1"/>
    <col min="7" max="7" width="15.28515625" bestFit="1" customWidth="1"/>
    <col min="8" max="8" width="10.28515625" bestFit="1" customWidth="1"/>
  </cols>
  <sheetData>
    <row r="1" spans="1:18" x14ac:dyDescent="0.25">
      <c r="Q1" s="1"/>
      <c r="R1" s="1"/>
    </row>
    <row r="2" spans="1:18" x14ac:dyDescent="0.25">
      <c r="B2" t="s">
        <v>63</v>
      </c>
      <c r="D2" t="s">
        <v>71</v>
      </c>
      <c r="E2" t="s">
        <v>0</v>
      </c>
      <c r="F2" t="s">
        <v>66</v>
      </c>
      <c r="G2" t="s">
        <v>67</v>
      </c>
      <c r="H2" t="s">
        <v>69</v>
      </c>
      <c r="M2" t="s">
        <v>93</v>
      </c>
      <c r="N2">
        <v>15</v>
      </c>
      <c r="O2" s="1"/>
      <c r="P2" s="1"/>
      <c r="Q2" s="1"/>
      <c r="R2" s="1"/>
    </row>
    <row r="3" spans="1:18" x14ac:dyDescent="0.25">
      <c r="A3" t="s">
        <v>39</v>
      </c>
      <c r="B3">
        <v>1</v>
      </c>
      <c r="C3">
        <v>47</v>
      </c>
      <c r="E3">
        <v>-6</v>
      </c>
      <c r="F3">
        <v>-1</v>
      </c>
      <c r="H3">
        <v>8</v>
      </c>
      <c r="I3">
        <v>0</v>
      </c>
      <c r="M3" t="s">
        <v>100</v>
      </c>
      <c r="N3">
        <v>0</v>
      </c>
      <c r="O3" s="1"/>
      <c r="P3" s="1"/>
      <c r="Q3" s="1"/>
      <c r="R3" s="1"/>
    </row>
    <row r="4" spans="1:18" x14ac:dyDescent="0.25">
      <c r="A4" t="s">
        <v>40</v>
      </c>
      <c r="B4">
        <v>2</v>
      </c>
      <c r="C4">
        <v>263</v>
      </c>
      <c r="D4">
        <v>9</v>
      </c>
      <c r="E4">
        <v>-1</v>
      </c>
      <c r="H4">
        <v>48</v>
      </c>
      <c r="M4" t="s">
        <v>103</v>
      </c>
      <c r="N4">
        <v>0</v>
      </c>
      <c r="O4" s="1"/>
      <c r="P4" s="1"/>
      <c r="Q4" s="1"/>
      <c r="R4" s="1"/>
    </row>
    <row r="5" spans="1:18" x14ac:dyDescent="0.25">
      <c r="A5" t="s">
        <v>41</v>
      </c>
      <c r="B5">
        <v>4</v>
      </c>
      <c r="C5">
        <v>116</v>
      </c>
      <c r="D5">
        <v>5</v>
      </c>
      <c r="M5" t="s">
        <v>106</v>
      </c>
      <c r="N5">
        <v>25</v>
      </c>
      <c r="O5" s="1"/>
      <c r="P5" s="1"/>
      <c r="Q5" s="1"/>
      <c r="R5" s="1"/>
    </row>
    <row r="6" spans="1:18" x14ac:dyDescent="0.25">
      <c r="A6" t="s">
        <v>42</v>
      </c>
      <c r="B6">
        <v>5</v>
      </c>
      <c r="C6">
        <v>80</v>
      </c>
      <c r="F6">
        <v>12</v>
      </c>
      <c r="M6" t="s">
        <v>94</v>
      </c>
      <c r="N6">
        <v>33</v>
      </c>
      <c r="O6" s="1"/>
      <c r="P6" s="1"/>
      <c r="Q6" s="1"/>
      <c r="R6" s="1"/>
    </row>
    <row r="7" spans="1:18" x14ac:dyDescent="0.25">
      <c r="A7" t="s">
        <v>37</v>
      </c>
      <c r="B7">
        <v>12</v>
      </c>
      <c r="C7">
        <v>122</v>
      </c>
      <c r="D7">
        <v>7</v>
      </c>
      <c r="M7" t="s">
        <v>92</v>
      </c>
      <c r="N7">
        <v>0</v>
      </c>
      <c r="O7" s="1"/>
      <c r="P7" s="1"/>
      <c r="Q7" s="1"/>
      <c r="R7" s="1"/>
    </row>
    <row r="8" spans="1:18" x14ac:dyDescent="0.25">
      <c r="A8" t="s">
        <v>43</v>
      </c>
      <c r="B8">
        <v>28</v>
      </c>
      <c r="C8">
        <v>156</v>
      </c>
      <c r="D8">
        <v>23</v>
      </c>
      <c r="M8" t="s">
        <v>98</v>
      </c>
      <c r="N8">
        <v>0</v>
      </c>
      <c r="O8" s="1"/>
      <c r="P8" s="1"/>
      <c r="Q8" s="1"/>
      <c r="R8" s="1"/>
    </row>
    <row r="9" spans="1:18" x14ac:dyDescent="0.25">
      <c r="A9" t="s">
        <v>38</v>
      </c>
      <c r="B9">
        <v>38</v>
      </c>
      <c r="C9">
        <v>116</v>
      </c>
      <c r="D9">
        <v>7</v>
      </c>
      <c r="M9" t="s">
        <v>84</v>
      </c>
      <c r="N9">
        <v>-1</v>
      </c>
      <c r="O9" s="1"/>
      <c r="P9" s="1"/>
      <c r="Q9" s="1"/>
      <c r="R9" s="1"/>
    </row>
    <row r="10" spans="1:18" x14ac:dyDescent="0.25">
      <c r="A10" t="s">
        <v>44</v>
      </c>
      <c r="B10">
        <v>43</v>
      </c>
      <c r="C10">
        <v>83</v>
      </c>
      <c r="D10">
        <v>9</v>
      </c>
      <c r="H10">
        <v>2</v>
      </c>
      <c r="M10" t="s">
        <v>90</v>
      </c>
      <c r="N10">
        <v>0</v>
      </c>
      <c r="O10" s="1"/>
      <c r="P10" s="1"/>
      <c r="Q10" s="1"/>
      <c r="R10" s="1"/>
    </row>
    <row r="11" spans="1:18" x14ac:dyDescent="0.25">
      <c r="A11" t="s">
        <v>46</v>
      </c>
      <c r="B11">
        <v>58</v>
      </c>
      <c r="C11">
        <v>406</v>
      </c>
      <c r="D11">
        <v>35</v>
      </c>
      <c r="E11">
        <v>7</v>
      </c>
      <c r="M11" t="s">
        <v>83</v>
      </c>
      <c r="N11">
        <v>0</v>
      </c>
      <c r="O11" s="1"/>
      <c r="P11" s="1"/>
      <c r="Q11" s="1"/>
      <c r="R11" s="1"/>
    </row>
    <row r="12" spans="1:18" x14ac:dyDescent="0.25">
      <c r="A12" t="s">
        <v>45</v>
      </c>
      <c r="B12">
        <v>236</v>
      </c>
      <c r="C12">
        <v>88</v>
      </c>
      <c r="D12">
        <v>16</v>
      </c>
      <c r="E12">
        <v>4</v>
      </c>
      <c r="H12">
        <v>13</v>
      </c>
      <c r="M12" t="s">
        <v>91</v>
      </c>
      <c r="N12">
        <v>0</v>
      </c>
      <c r="O12" s="1"/>
      <c r="P12" s="1"/>
      <c r="Q12" s="1"/>
      <c r="R12" s="1"/>
    </row>
    <row r="13" spans="1:18" x14ac:dyDescent="0.25">
      <c r="A13" t="s">
        <v>47</v>
      </c>
      <c r="B13">
        <v>245</v>
      </c>
      <c r="C13">
        <v>125</v>
      </c>
      <c r="D13">
        <v>25</v>
      </c>
      <c r="E13">
        <v>1</v>
      </c>
      <c r="M13" t="s">
        <v>96</v>
      </c>
      <c r="N13">
        <v>17</v>
      </c>
      <c r="O13" s="1"/>
      <c r="P13" s="1"/>
      <c r="Q13" s="1"/>
      <c r="R13" s="1"/>
    </row>
    <row r="14" spans="1:18" x14ac:dyDescent="0.25">
      <c r="A14" t="s">
        <v>48</v>
      </c>
      <c r="B14">
        <v>265</v>
      </c>
      <c r="C14">
        <v>32</v>
      </c>
      <c r="D14">
        <v>9</v>
      </c>
      <c r="F14">
        <v>17</v>
      </c>
      <c r="M14" t="s">
        <v>89</v>
      </c>
      <c r="N14">
        <v>0</v>
      </c>
      <c r="O14" s="1"/>
      <c r="P14" s="1"/>
      <c r="Q14" s="1"/>
      <c r="R14" s="1"/>
    </row>
    <row r="15" spans="1:18" x14ac:dyDescent="0.25">
      <c r="A15" t="s">
        <v>49</v>
      </c>
      <c r="B15">
        <v>266</v>
      </c>
      <c r="C15">
        <v>138</v>
      </c>
      <c r="D15">
        <v>4</v>
      </c>
      <c r="F15">
        <v>35</v>
      </c>
      <c r="H15">
        <v>45</v>
      </c>
      <c r="M15" t="s">
        <v>85</v>
      </c>
      <c r="N15">
        <v>0</v>
      </c>
      <c r="O15" s="1"/>
      <c r="P15" s="1"/>
      <c r="Q15" s="1"/>
      <c r="R15" s="1"/>
    </row>
    <row r="16" spans="1:18" x14ac:dyDescent="0.25">
      <c r="A16" t="s">
        <v>50</v>
      </c>
      <c r="B16">
        <v>267</v>
      </c>
      <c r="C16">
        <v>229</v>
      </c>
      <c r="D16">
        <v>23</v>
      </c>
      <c r="E16">
        <v>-1</v>
      </c>
      <c r="H16">
        <v>21</v>
      </c>
      <c r="M16" t="s">
        <v>104</v>
      </c>
      <c r="N16">
        <v>0</v>
      </c>
      <c r="O16" s="1"/>
      <c r="P16" s="1"/>
      <c r="Q16" s="1"/>
      <c r="R16" s="1"/>
    </row>
    <row r="17" spans="1:18" x14ac:dyDescent="0.25">
      <c r="A17" t="s">
        <v>51</v>
      </c>
      <c r="B17">
        <v>268</v>
      </c>
      <c r="C17">
        <v>595</v>
      </c>
      <c r="D17">
        <v>14</v>
      </c>
      <c r="F17">
        <v>17</v>
      </c>
      <c r="H17">
        <v>98</v>
      </c>
      <c r="M17" t="s">
        <v>101</v>
      </c>
      <c r="N17">
        <v>3</v>
      </c>
      <c r="O17" s="1"/>
      <c r="P17" s="1"/>
      <c r="Q17" s="1"/>
      <c r="R17" s="1"/>
    </row>
    <row r="18" spans="1:18" x14ac:dyDescent="0.25">
      <c r="A18" t="s">
        <v>52</v>
      </c>
      <c r="B18">
        <v>269</v>
      </c>
      <c r="C18">
        <v>39</v>
      </c>
      <c r="D18">
        <v>4</v>
      </c>
      <c r="M18" t="s">
        <v>95</v>
      </c>
      <c r="N18">
        <v>0</v>
      </c>
      <c r="O18" s="1"/>
      <c r="P18" s="1"/>
      <c r="Q18" s="1"/>
      <c r="R18" s="1"/>
    </row>
    <row r="19" spans="1:18" x14ac:dyDescent="0.25">
      <c r="A19" t="s">
        <v>53</v>
      </c>
      <c r="B19">
        <v>374</v>
      </c>
      <c r="C19">
        <v>127</v>
      </c>
      <c r="D19">
        <v>12</v>
      </c>
      <c r="M19" t="s">
        <v>108</v>
      </c>
      <c r="N19">
        <v>0</v>
      </c>
      <c r="O19" s="1"/>
      <c r="P19" s="1"/>
      <c r="Q19" s="1"/>
      <c r="R19" s="1"/>
    </row>
    <row r="20" spans="1:18" x14ac:dyDescent="0.25">
      <c r="A20" t="s">
        <v>58</v>
      </c>
      <c r="B20">
        <v>375</v>
      </c>
      <c r="H20">
        <v>30</v>
      </c>
      <c r="M20" t="s">
        <v>97</v>
      </c>
      <c r="N20">
        <v>0</v>
      </c>
      <c r="O20" s="1"/>
      <c r="P20" s="1"/>
      <c r="Q20" s="1"/>
      <c r="R20" s="1"/>
    </row>
    <row r="21" spans="1:18" x14ac:dyDescent="0.25">
      <c r="A21" t="s">
        <v>56</v>
      </c>
      <c r="B21">
        <v>376</v>
      </c>
      <c r="C21">
        <v>134</v>
      </c>
      <c r="D21">
        <v>7</v>
      </c>
      <c r="F21">
        <v>3</v>
      </c>
      <c r="M21" t="s">
        <v>99</v>
      </c>
      <c r="N21">
        <v>-3</v>
      </c>
      <c r="O21" s="1"/>
      <c r="P21" s="1"/>
      <c r="Q21" s="1"/>
      <c r="R21" s="1"/>
    </row>
    <row r="22" spans="1:18" x14ac:dyDescent="0.25">
      <c r="A22" t="s">
        <v>59</v>
      </c>
      <c r="B22">
        <v>377</v>
      </c>
      <c r="C22">
        <v>136</v>
      </c>
      <c r="D22">
        <v>1</v>
      </c>
      <c r="M22" t="s">
        <v>88</v>
      </c>
      <c r="N22">
        <v>0</v>
      </c>
      <c r="O22" s="1"/>
      <c r="P22" s="1"/>
      <c r="Q22" s="1"/>
      <c r="R22" s="1"/>
    </row>
    <row r="23" spans="1:18" x14ac:dyDescent="0.25">
      <c r="A23" t="s">
        <v>54</v>
      </c>
      <c r="B23">
        <v>383</v>
      </c>
      <c r="C23">
        <v>119</v>
      </c>
      <c r="D23">
        <v>1</v>
      </c>
      <c r="F23">
        <v>-3</v>
      </c>
      <c r="M23" t="s">
        <v>102</v>
      </c>
      <c r="N23">
        <v>9</v>
      </c>
      <c r="O23" s="1"/>
      <c r="P23" s="1"/>
      <c r="Q23" s="1"/>
      <c r="R23" s="1"/>
    </row>
    <row r="24" spans="1:18" x14ac:dyDescent="0.25">
      <c r="A24" t="s">
        <v>55</v>
      </c>
      <c r="B24">
        <v>384</v>
      </c>
      <c r="C24">
        <v>91</v>
      </c>
      <c r="D24">
        <v>11</v>
      </c>
      <c r="M24" t="s">
        <v>86</v>
      </c>
      <c r="N24">
        <v>0</v>
      </c>
      <c r="O24" s="1"/>
      <c r="P24" s="1"/>
      <c r="Q24" s="1"/>
      <c r="R24" s="1"/>
    </row>
    <row r="25" spans="1:18" x14ac:dyDescent="0.25">
      <c r="A25" t="s">
        <v>60</v>
      </c>
      <c r="B25">
        <v>385</v>
      </c>
      <c r="C25">
        <v>53</v>
      </c>
      <c r="D25">
        <v>3</v>
      </c>
      <c r="M25" t="s">
        <v>87</v>
      </c>
      <c r="N25">
        <v>8</v>
      </c>
      <c r="O25" s="1"/>
      <c r="P25" s="1"/>
      <c r="Q25" s="1"/>
      <c r="R25" s="1"/>
    </row>
    <row r="26" spans="1:18" x14ac:dyDescent="0.25">
      <c r="A26" t="s">
        <v>57</v>
      </c>
      <c r="B26">
        <v>386</v>
      </c>
      <c r="C26">
        <v>64</v>
      </c>
      <c r="D26">
        <v>1</v>
      </c>
      <c r="F26">
        <v>9</v>
      </c>
      <c r="G26">
        <v>3</v>
      </c>
      <c r="H26">
        <v>27</v>
      </c>
      <c r="M26" t="s">
        <v>105</v>
      </c>
      <c r="N26">
        <v>0</v>
      </c>
      <c r="Q26" s="1"/>
      <c r="R26" s="1"/>
    </row>
    <row r="27" spans="1:18" x14ac:dyDescent="0.25">
      <c r="A27" t="s">
        <v>61</v>
      </c>
      <c r="B27">
        <v>388</v>
      </c>
      <c r="C27">
        <v>172</v>
      </c>
      <c r="D27">
        <v>7</v>
      </c>
      <c r="F27">
        <v>25</v>
      </c>
      <c r="M27" t="s">
        <v>107</v>
      </c>
      <c r="N27">
        <v>0</v>
      </c>
      <c r="Q27" s="1"/>
    </row>
    <row r="28" spans="1:18" x14ac:dyDescent="0.25">
      <c r="A28" t="s">
        <v>62</v>
      </c>
      <c r="B28">
        <v>389</v>
      </c>
    </row>
  </sheetData>
  <sortState ref="M2:N27">
    <sortCondition ref="M2"/>
  </sortState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5"/>
  <sheetViews>
    <sheetView workbookViewId="0">
      <selection activeCell="A5" sqref="A5:G5"/>
    </sheetView>
  </sheetViews>
  <sheetFormatPr defaultRowHeight="15" x14ac:dyDescent="0.25"/>
  <sheetData>
    <row r="5" spans="1:7" x14ac:dyDescent="0.25">
      <c r="A5" t="s">
        <v>31</v>
      </c>
      <c r="B5" t="s">
        <v>32</v>
      </c>
      <c r="C5" t="s">
        <v>33</v>
      </c>
      <c r="D5" t="s">
        <v>34</v>
      </c>
      <c r="E5" t="s">
        <v>35</v>
      </c>
      <c r="F5" t="s">
        <v>36</v>
      </c>
      <c r="G5" t="s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30"/>
  <sheetViews>
    <sheetView workbookViewId="0">
      <selection activeCell="G5" sqref="G5"/>
    </sheetView>
  </sheetViews>
  <sheetFormatPr defaultRowHeight="15" x14ac:dyDescent="0.25"/>
  <sheetData>
    <row r="2" spans="1:35" x14ac:dyDescent="0.25">
      <c r="J2">
        <v>10</v>
      </c>
      <c r="K2">
        <v>10</v>
      </c>
      <c r="L2">
        <v>10</v>
      </c>
      <c r="M2">
        <v>0</v>
      </c>
      <c r="N2">
        <v>0</v>
      </c>
      <c r="O2">
        <v>10</v>
      </c>
      <c r="P2">
        <v>10</v>
      </c>
      <c r="Q2">
        <v>10</v>
      </c>
      <c r="R2">
        <v>10</v>
      </c>
      <c r="S2">
        <v>10</v>
      </c>
      <c r="T2">
        <v>20</v>
      </c>
      <c r="U2">
        <v>10</v>
      </c>
      <c r="V2">
        <v>10</v>
      </c>
      <c r="W2">
        <v>10</v>
      </c>
      <c r="X2">
        <v>10</v>
      </c>
      <c r="Y2">
        <v>20</v>
      </c>
      <c r="Z2">
        <v>10</v>
      </c>
      <c r="AA2">
        <v>10</v>
      </c>
      <c r="AB2">
        <v>0</v>
      </c>
      <c r="AC2">
        <v>10</v>
      </c>
      <c r="AD2">
        <v>10</v>
      </c>
      <c r="AE2">
        <v>0</v>
      </c>
      <c r="AF2">
        <v>10</v>
      </c>
      <c r="AG2">
        <v>10</v>
      </c>
      <c r="AH2">
        <v>0</v>
      </c>
      <c r="AI2">
        <v>20</v>
      </c>
    </row>
    <row r="4" spans="1:35" x14ac:dyDescent="0.25">
      <c r="A4" t="s">
        <v>31</v>
      </c>
      <c r="B4" t="s">
        <v>32</v>
      </c>
      <c r="C4" t="s">
        <v>33</v>
      </c>
      <c r="D4" t="s">
        <v>34</v>
      </c>
      <c r="E4" t="s">
        <v>35</v>
      </c>
      <c r="F4" t="s">
        <v>36</v>
      </c>
    </row>
    <row r="5" spans="1:35" x14ac:dyDescent="0.25">
      <c r="A5" t="s">
        <v>19</v>
      </c>
      <c r="B5">
        <v>4.6529999999999996</v>
      </c>
      <c r="C5">
        <v>20</v>
      </c>
      <c r="D5">
        <v>17</v>
      </c>
      <c r="E5">
        <v>10</v>
      </c>
      <c r="F5">
        <f>IF((B5+C5-D5)&lt;0,0,B5+C5-D5)</f>
        <v>7.6529999999999987</v>
      </c>
      <c r="G5">
        <f t="shared" ref="G5:G30" si="0">IF(AND(F5&lt;E5,F5&gt;0),E5,MROUND(F5,10))</f>
        <v>10</v>
      </c>
      <c r="H5">
        <v>10</v>
      </c>
    </row>
    <row r="6" spans="1:35" x14ac:dyDescent="0.25">
      <c r="A6" t="s">
        <v>20</v>
      </c>
      <c r="B6">
        <v>0</v>
      </c>
      <c r="C6">
        <v>0.89582608699999999</v>
      </c>
      <c r="E6">
        <v>10</v>
      </c>
      <c r="F6">
        <f t="shared" ref="F6:F30" si="1">IF((B6+C6-D6)&lt;0,0,B6+C6-D6)</f>
        <v>0.89582608699999999</v>
      </c>
      <c r="G6">
        <f t="shared" si="0"/>
        <v>10</v>
      </c>
      <c r="H6">
        <v>10</v>
      </c>
    </row>
    <row r="7" spans="1:35" x14ac:dyDescent="0.25">
      <c r="A7" t="s">
        <v>7</v>
      </c>
      <c r="B7">
        <v>0.70199999999999996</v>
      </c>
      <c r="C7">
        <v>5</v>
      </c>
      <c r="E7">
        <v>10</v>
      </c>
      <c r="F7">
        <f t="shared" si="1"/>
        <v>5.702</v>
      </c>
      <c r="G7">
        <f t="shared" si="0"/>
        <v>10</v>
      </c>
      <c r="H7">
        <v>10</v>
      </c>
    </row>
    <row r="8" spans="1:35" x14ac:dyDescent="0.25">
      <c r="A8" t="s">
        <v>29</v>
      </c>
      <c r="B8">
        <v>2.84</v>
      </c>
      <c r="C8">
        <v>15</v>
      </c>
      <c r="D8">
        <v>25</v>
      </c>
      <c r="E8">
        <v>10</v>
      </c>
      <c r="F8">
        <f t="shared" si="1"/>
        <v>0</v>
      </c>
      <c r="G8">
        <f t="shared" si="0"/>
        <v>0</v>
      </c>
      <c r="H8">
        <v>0</v>
      </c>
    </row>
    <row r="9" spans="1:35" x14ac:dyDescent="0.25">
      <c r="A9" t="s">
        <v>21</v>
      </c>
      <c r="B9">
        <v>5.85</v>
      </c>
      <c r="C9">
        <v>7.3760869570000001</v>
      </c>
      <c r="D9">
        <v>35</v>
      </c>
      <c r="E9">
        <v>10</v>
      </c>
      <c r="F9">
        <f t="shared" si="1"/>
        <v>0</v>
      </c>
      <c r="G9">
        <f t="shared" si="0"/>
        <v>0</v>
      </c>
      <c r="H9">
        <v>0</v>
      </c>
    </row>
    <row r="10" spans="1:35" x14ac:dyDescent="0.25">
      <c r="A10" t="s">
        <v>6</v>
      </c>
      <c r="B10">
        <v>0</v>
      </c>
      <c r="C10">
        <v>6</v>
      </c>
      <c r="E10">
        <v>10</v>
      </c>
      <c r="F10">
        <f t="shared" si="1"/>
        <v>6</v>
      </c>
      <c r="G10">
        <f t="shared" si="0"/>
        <v>10</v>
      </c>
      <c r="H10">
        <v>10</v>
      </c>
    </row>
    <row r="11" spans="1:35" x14ac:dyDescent="0.25">
      <c r="A11" t="s">
        <v>5</v>
      </c>
      <c r="B11">
        <v>0</v>
      </c>
      <c r="C11">
        <v>5</v>
      </c>
      <c r="E11">
        <v>10</v>
      </c>
      <c r="F11">
        <f t="shared" si="1"/>
        <v>5</v>
      </c>
      <c r="G11">
        <f t="shared" si="0"/>
        <v>10</v>
      </c>
      <c r="H11">
        <v>10</v>
      </c>
    </row>
    <row r="12" spans="1:35" x14ac:dyDescent="0.25">
      <c r="A12" t="s">
        <v>22</v>
      </c>
      <c r="B12">
        <v>0</v>
      </c>
      <c r="D12">
        <v>-1</v>
      </c>
      <c r="E12">
        <v>10</v>
      </c>
      <c r="F12">
        <f t="shared" si="1"/>
        <v>1</v>
      </c>
      <c r="G12">
        <f t="shared" si="0"/>
        <v>10</v>
      </c>
      <c r="H12">
        <v>10</v>
      </c>
    </row>
    <row r="13" spans="1:35" x14ac:dyDescent="0.25">
      <c r="A13" t="s">
        <v>23</v>
      </c>
      <c r="B13">
        <v>0</v>
      </c>
      <c r="C13">
        <v>2.8502608700000001</v>
      </c>
      <c r="E13">
        <v>10</v>
      </c>
      <c r="F13">
        <f t="shared" si="1"/>
        <v>2.8502608700000001</v>
      </c>
      <c r="G13">
        <f t="shared" si="0"/>
        <v>10</v>
      </c>
      <c r="H13">
        <v>10</v>
      </c>
    </row>
    <row r="14" spans="1:35" x14ac:dyDescent="0.25">
      <c r="A14" t="s">
        <v>8</v>
      </c>
      <c r="B14">
        <v>0</v>
      </c>
      <c r="C14">
        <v>5</v>
      </c>
      <c r="E14">
        <v>10</v>
      </c>
      <c r="F14">
        <f t="shared" si="1"/>
        <v>5</v>
      </c>
      <c r="G14">
        <f t="shared" si="0"/>
        <v>10</v>
      </c>
      <c r="H14">
        <v>10</v>
      </c>
    </row>
    <row r="15" spans="1:35" x14ac:dyDescent="0.25">
      <c r="A15" t="s">
        <v>9</v>
      </c>
      <c r="B15">
        <v>0</v>
      </c>
      <c r="C15">
        <v>15</v>
      </c>
      <c r="E15">
        <v>10</v>
      </c>
      <c r="F15">
        <f t="shared" si="1"/>
        <v>15</v>
      </c>
      <c r="G15">
        <f t="shared" si="0"/>
        <v>20</v>
      </c>
      <c r="H15">
        <v>20</v>
      </c>
    </row>
    <row r="16" spans="1:35" x14ac:dyDescent="0.25">
      <c r="A16" t="s">
        <v>24</v>
      </c>
      <c r="B16">
        <v>6.45</v>
      </c>
      <c r="C16">
        <v>15</v>
      </c>
      <c r="D16">
        <v>17</v>
      </c>
      <c r="E16">
        <v>10</v>
      </c>
      <c r="F16">
        <f t="shared" si="1"/>
        <v>4.4499999999999993</v>
      </c>
      <c r="G16">
        <f t="shared" si="0"/>
        <v>10</v>
      </c>
      <c r="H16">
        <v>10</v>
      </c>
    </row>
    <row r="17" spans="1:8" x14ac:dyDescent="0.25">
      <c r="A17" t="s">
        <v>10</v>
      </c>
      <c r="B17">
        <v>0</v>
      </c>
      <c r="C17">
        <v>5</v>
      </c>
      <c r="E17">
        <v>10</v>
      </c>
      <c r="F17">
        <f t="shared" si="1"/>
        <v>5</v>
      </c>
      <c r="G17">
        <f t="shared" si="0"/>
        <v>10</v>
      </c>
      <c r="H17">
        <v>10</v>
      </c>
    </row>
    <row r="18" spans="1:8" x14ac:dyDescent="0.25">
      <c r="A18" t="s">
        <v>11</v>
      </c>
      <c r="B18">
        <v>0</v>
      </c>
      <c r="C18">
        <v>5</v>
      </c>
      <c r="E18">
        <v>10</v>
      </c>
      <c r="F18">
        <f t="shared" si="1"/>
        <v>5</v>
      </c>
      <c r="G18">
        <f t="shared" si="0"/>
        <v>10</v>
      </c>
      <c r="H18">
        <v>10</v>
      </c>
    </row>
    <row r="19" spans="1:8" x14ac:dyDescent="0.25">
      <c r="A19" t="s">
        <v>12</v>
      </c>
      <c r="B19">
        <v>6.6420000000000003</v>
      </c>
      <c r="C19">
        <v>5</v>
      </c>
      <c r="E19">
        <v>10</v>
      </c>
      <c r="F19">
        <f t="shared" si="1"/>
        <v>11.641999999999999</v>
      </c>
      <c r="G19">
        <f t="shared" si="0"/>
        <v>10</v>
      </c>
      <c r="H19">
        <v>10</v>
      </c>
    </row>
    <row r="20" spans="1:8" x14ac:dyDescent="0.25">
      <c r="A20" t="s">
        <v>13</v>
      </c>
      <c r="B20">
        <v>22.5</v>
      </c>
      <c r="C20">
        <v>5</v>
      </c>
      <c r="D20">
        <v>3</v>
      </c>
      <c r="E20">
        <v>10</v>
      </c>
      <c r="F20">
        <f t="shared" si="1"/>
        <v>24.5</v>
      </c>
      <c r="G20">
        <f t="shared" si="0"/>
        <v>20</v>
      </c>
      <c r="H20">
        <v>20</v>
      </c>
    </row>
    <row r="21" spans="1:8" x14ac:dyDescent="0.25">
      <c r="A21" t="s">
        <v>14</v>
      </c>
      <c r="B21">
        <v>0</v>
      </c>
      <c r="C21">
        <v>5</v>
      </c>
      <c r="E21">
        <v>10</v>
      </c>
      <c r="F21">
        <f t="shared" si="1"/>
        <v>5</v>
      </c>
      <c r="G21">
        <f t="shared" si="0"/>
        <v>10</v>
      </c>
      <c r="H21">
        <v>10</v>
      </c>
    </row>
    <row r="22" spans="1:8" x14ac:dyDescent="0.25">
      <c r="A22" t="s">
        <v>25</v>
      </c>
      <c r="B22">
        <v>0</v>
      </c>
      <c r="C22">
        <v>10</v>
      </c>
      <c r="E22">
        <v>10</v>
      </c>
      <c r="F22">
        <f t="shared" si="1"/>
        <v>10</v>
      </c>
      <c r="G22">
        <f t="shared" si="0"/>
        <v>10</v>
      </c>
      <c r="H22">
        <v>10</v>
      </c>
    </row>
    <row r="23" spans="1:8" x14ac:dyDescent="0.25">
      <c r="A23" t="s">
        <v>26</v>
      </c>
      <c r="B23">
        <v>0</v>
      </c>
      <c r="E23">
        <v>10</v>
      </c>
      <c r="F23">
        <f t="shared" si="1"/>
        <v>0</v>
      </c>
      <c r="G23">
        <f t="shared" si="0"/>
        <v>0</v>
      </c>
      <c r="H23">
        <v>0</v>
      </c>
    </row>
    <row r="24" spans="1:8" x14ac:dyDescent="0.25">
      <c r="A24" t="s">
        <v>18</v>
      </c>
      <c r="B24">
        <v>1.0169999999999999</v>
      </c>
      <c r="C24">
        <v>5</v>
      </c>
      <c r="D24">
        <v>-3</v>
      </c>
      <c r="E24">
        <v>10</v>
      </c>
      <c r="F24">
        <f t="shared" si="1"/>
        <v>9.0169999999999995</v>
      </c>
      <c r="G24">
        <f t="shared" si="0"/>
        <v>10</v>
      </c>
      <c r="H24">
        <v>10</v>
      </c>
    </row>
    <row r="25" spans="1:8" x14ac:dyDescent="0.25">
      <c r="A25" t="s">
        <v>17</v>
      </c>
      <c r="B25">
        <v>3.3330000000000002</v>
      </c>
      <c r="C25">
        <v>5</v>
      </c>
      <c r="E25">
        <v>10</v>
      </c>
      <c r="F25">
        <f t="shared" si="1"/>
        <v>8.3330000000000002</v>
      </c>
      <c r="G25">
        <f t="shared" si="0"/>
        <v>10</v>
      </c>
      <c r="H25">
        <v>10</v>
      </c>
    </row>
    <row r="26" spans="1:8" x14ac:dyDescent="0.25">
      <c r="A26" t="s">
        <v>15</v>
      </c>
      <c r="B26">
        <v>2.3679999999999999</v>
      </c>
      <c r="C26">
        <v>5</v>
      </c>
      <c r="D26">
        <v>9</v>
      </c>
      <c r="E26">
        <v>10</v>
      </c>
      <c r="F26">
        <f t="shared" si="1"/>
        <v>0</v>
      </c>
      <c r="G26">
        <f t="shared" si="0"/>
        <v>0</v>
      </c>
      <c r="H26">
        <v>0</v>
      </c>
    </row>
    <row r="27" spans="1:8" x14ac:dyDescent="0.25">
      <c r="A27" t="s">
        <v>16</v>
      </c>
      <c r="B27">
        <v>0</v>
      </c>
      <c r="C27">
        <v>5</v>
      </c>
      <c r="E27">
        <v>10</v>
      </c>
      <c r="F27">
        <f t="shared" si="1"/>
        <v>5</v>
      </c>
      <c r="G27">
        <f t="shared" si="0"/>
        <v>10</v>
      </c>
      <c r="H27">
        <v>10</v>
      </c>
    </row>
    <row r="28" spans="1:8" x14ac:dyDescent="0.25">
      <c r="A28" t="s">
        <v>27</v>
      </c>
      <c r="B28">
        <v>7.0549999999999997</v>
      </c>
      <c r="C28">
        <v>6</v>
      </c>
      <c r="D28">
        <v>12</v>
      </c>
      <c r="E28">
        <v>10</v>
      </c>
      <c r="F28">
        <f t="shared" si="1"/>
        <v>1.0549999999999997</v>
      </c>
      <c r="G28">
        <f t="shared" si="0"/>
        <v>10</v>
      </c>
      <c r="H28">
        <v>10</v>
      </c>
    </row>
    <row r="29" spans="1:8" x14ac:dyDescent="0.25">
      <c r="A29" t="s">
        <v>28</v>
      </c>
      <c r="B29">
        <v>0</v>
      </c>
      <c r="E29">
        <v>10</v>
      </c>
      <c r="F29">
        <f t="shared" si="1"/>
        <v>0</v>
      </c>
      <c r="G29">
        <f t="shared" si="0"/>
        <v>0</v>
      </c>
      <c r="H29">
        <v>0</v>
      </c>
    </row>
    <row r="30" spans="1:8" x14ac:dyDescent="0.25">
      <c r="A30" t="s">
        <v>30</v>
      </c>
      <c r="B30">
        <v>0</v>
      </c>
      <c r="C30">
        <v>20</v>
      </c>
      <c r="E30">
        <v>10</v>
      </c>
      <c r="F30">
        <f t="shared" si="1"/>
        <v>20</v>
      </c>
      <c r="G30">
        <f t="shared" si="0"/>
        <v>20</v>
      </c>
      <c r="H30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A5" sqref="A5:A30"/>
    </sheetView>
  </sheetViews>
  <sheetFormatPr defaultRowHeight="15" x14ac:dyDescent="0.25"/>
  <sheetData>
    <row r="1" spans="1:7" x14ac:dyDescent="0.25">
      <c r="C1">
        <v>2300</v>
      </c>
    </row>
    <row r="4" spans="1:7" x14ac:dyDescent="0.25">
      <c r="A4" t="s">
        <v>31</v>
      </c>
      <c r="B4" t="s">
        <v>32</v>
      </c>
      <c r="C4" t="s">
        <v>33</v>
      </c>
      <c r="D4" t="s">
        <v>34</v>
      </c>
      <c r="E4" t="s">
        <v>35</v>
      </c>
      <c r="F4" t="s">
        <v>36</v>
      </c>
    </row>
    <row r="5" spans="1:7" x14ac:dyDescent="0.25">
      <c r="A5" t="s">
        <v>19</v>
      </c>
      <c r="B5">
        <v>0</v>
      </c>
      <c r="C5">
        <v>3</v>
      </c>
      <c r="E5">
        <v>10</v>
      </c>
      <c r="F5">
        <f>B5+C5-D5</f>
        <v>3</v>
      </c>
      <c r="G5">
        <f>IF(AND(F5&lt;E5,F5&gt;0),E5,MROUND(F5,E5))</f>
        <v>10</v>
      </c>
    </row>
    <row r="6" spans="1:7" x14ac:dyDescent="0.25">
      <c r="A6" t="s">
        <v>20</v>
      </c>
      <c r="B6">
        <v>0</v>
      </c>
      <c r="C6">
        <v>3</v>
      </c>
      <c r="E6">
        <v>10</v>
      </c>
      <c r="F6">
        <f t="shared" ref="F6:F30" si="0">B6+C6-D6</f>
        <v>3</v>
      </c>
      <c r="G6">
        <f t="shared" ref="G6:G30" si="1">IF(AND(F6&lt;E6,F6&gt;0),E6,MROUND(F6,E6))</f>
        <v>10</v>
      </c>
    </row>
    <row r="7" spans="1:7" x14ac:dyDescent="0.25">
      <c r="A7" t="s">
        <v>7</v>
      </c>
      <c r="B7">
        <v>0</v>
      </c>
      <c r="C7">
        <v>2</v>
      </c>
      <c r="E7">
        <v>10</v>
      </c>
      <c r="F7">
        <f t="shared" si="0"/>
        <v>2</v>
      </c>
      <c r="G7">
        <f t="shared" si="1"/>
        <v>10</v>
      </c>
    </row>
    <row r="8" spans="1:7" x14ac:dyDescent="0.25">
      <c r="A8" t="s">
        <v>29</v>
      </c>
      <c r="B8">
        <v>0</v>
      </c>
      <c r="C8">
        <v>3</v>
      </c>
      <c r="E8">
        <v>10</v>
      </c>
      <c r="F8">
        <f t="shared" si="0"/>
        <v>3</v>
      </c>
      <c r="G8">
        <f t="shared" si="1"/>
        <v>10</v>
      </c>
    </row>
    <row r="9" spans="1:7" x14ac:dyDescent="0.25">
      <c r="A9" t="s">
        <v>21</v>
      </c>
      <c r="B9">
        <v>0</v>
      </c>
      <c r="C9">
        <v>3</v>
      </c>
      <c r="E9">
        <v>10</v>
      </c>
      <c r="F9">
        <f t="shared" si="0"/>
        <v>3</v>
      </c>
      <c r="G9">
        <f t="shared" si="1"/>
        <v>10</v>
      </c>
    </row>
    <row r="10" spans="1:7" x14ac:dyDescent="0.25">
      <c r="A10" t="s">
        <v>6</v>
      </c>
      <c r="B10">
        <v>0</v>
      </c>
      <c r="C10">
        <v>3</v>
      </c>
      <c r="E10">
        <v>10</v>
      </c>
      <c r="F10">
        <f t="shared" si="0"/>
        <v>3</v>
      </c>
      <c r="G10">
        <f t="shared" si="1"/>
        <v>10</v>
      </c>
    </row>
    <row r="11" spans="1:7" x14ac:dyDescent="0.25">
      <c r="A11" t="s">
        <v>5</v>
      </c>
      <c r="B11">
        <v>0</v>
      </c>
      <c r="C11">
        <v>3</v>
      </c>
      <c r="E11">
        <v>10</v>
      </c>
      <c r="F11">
        <f t="shared" si="0"/>
        <v>3</v>
      </c>
      <c r="G11">
        <f t="shared" si="1"/>
        <v>10</v>
      </c>
    </row>
    <row r="12" spans="1:7" x14ac:dyDescent="0.25">
      <c r="A12" t="s">
        <v>22</v>
      </c>
      <c r="B12">
        <v>0</v>
      </c>
      <c r="C12">
        <v>3</v>
      </c>
      <c r="E12">
        <v>10</v>
      </c>
      <c r="F12">
        <f t="shared" si="0"/>
        <v>3</v>
      </c>
      <c r="G12">
        <f t="shared" si="1"/>
        <v>10</v>
      </c>
    </row>
    <row r="13" spans="1:7" x14ac:dyDescent="0.25">
      <c r="A13" t="s">
        <v>23</v>
      </c>
      <c r="B13">
        <v>0</v>
      </c>
      <c r="C13">
        <v>3</v>
      </c>
      <c r="E13">
        <v>10</v>
      </c>
      <c r="F13">
        <f t="shared" si="0"/>
        <v>3</v>
      </c>
      <c r="G13">
        <f t="shared" si="1"/>
        <v>10</v>
      </c>
    </row>
    <row r="14" spans="1:7" x14ac:dyDescent="0.25">
      <c r="A14" t="s">
        <v>8</v>
      </c>
      <c r="B14">
        <v>0</v>
      </c>
      <c r="C14">
        <v>3</v>
      </c>
      <c r="E14">
        <v>10</v>
      </c>
      <c r="F14">
        <f t="shared" si="0"/>
        <v>3</v>
      </c>
      <c r="G14">
        <f t="shared" si="1"/>
        <v>10</v>
      </c>
    </row>
    <row r="15" spans="1:7" x14ac:dyDescent="0.25">
      <c r="A15" t="s">
        <v>9</v>
      </c>
      <c r="B15">
        <v>0</v>
      </c>
      <c r="C15">
        <v>4</v>
      </c>
      <c r="E15">
        <v>10</v>
      </c>
      <c r="F15">
        <f t="shared" si="0"/>
        <v>4</v>
      </c>
      <c r="G15">
        <f t="shared" si="1"/>
        <v>10</v>
      </c>
    </row>
    <row r="16" spans="1:7" x14ac:dyDescent="0.25">
      <c r="A16" t="s">
        <v>24</v>
      </c>
      <c r="B16">
        <v>0</v>
      </c>
      <c r="C16">
        <v>3</v>
      </c>
      <c r="E16">
        <v>10</v>
      </c>
      <c r="F16">
        <f t="shared" si="0"/>
        <v>3</v>
      </c>
      <c r="G16">
        <f t="shared" si="1"/>
        <v>10</v>
      </c>
    </row>
    <row r="17" spans="1:7" x14ac:dyDescent="0.25">
      <c r="A17" t="s">
        <v>10</v>
      </c>
      <c r="B17">
        <v>0</v>
      </c>
      <c r="C17">
        <v>3</v>
      </c>
      <c r="E17">
        <v>10</v>
      </c>
      <c r="F17">
        <f t="shared" si="0"/>
        <v>3</v>
      </c>
      <c r="G17">
        <f t="shared" si="1"/>
        <v>10</v>
      </c>
    </row>
    <row r="18" spans="1:7" x14ac:dyDescent="0.25">
      <c r="A18" t="s">
        <v>11</v>
      </c>
      <c r="B18">
        <v>0</v>
      </c>
      <c r="C18">
        <v>4</v>
      </c>
      <c r="E18">
        <v>10</v>
      </c>
      <c r="F18">
        <f t="shared" si="0"/>
        <v>4</v>
      </c>
      <c r="G18">
        <f t="shared" si="1"/>
        <v>10</v>
      </c>
    </row>
    <row r="19" spans="1:7" x14ac:dyDescent="0.25">
      <c r="A19" t="s">
        <v>12</v>
      </c>
      <c r="B19">
        <v>0</v>
      </c>
      <c r="C19">
        <v>3</v>
      </c>
      <c r="E19">
        <v>10</v>
      </c>
      <c r="F19">
        <f t="shared" si="0"/>
        <v>3</v>
      </c>
      <c r="G19">
        <f t="shared" si="1"/>
        <v>10</v>
      </c>
    </row>
    <row r="20" spans="1:7" x14ac:dyDescent="0.25">
      <c r="A20" t="s">
        <v>13</v>
      </c>
      <c r="B20">
        <v>0</v>
      </c>
      <c r="C20">
        <v>3</v>
      </c>
      <c r="E20">
        <v>10</v>
      </c>
      <c r="F20">
        <f t="shared" si="0"/>
        <v>3</v>
      </c>
      <c r="G20">
        <f t="shared" si="1"/>
        <v>10</v>
      </c>
    </row>
    <row r="21" spans="1:7" x14ac:dyDescent="0.25">
      <c r="A21" t="s">
        <v>14</v>
      </c>
      <c r="B21">
        <v>0</v>
      </c>
      <c r="C21">
        <v>3</v>
      </c>
      <c r="E21">
        <v>10</v>
      </c>
      <c r="F21">
        <f t="shared" si="0"/>
        <v>3</v>
      </c>
      <c r="G21">
        <f t="shared" si="1"/>
        <v>10</v>
      </c>
    </row>
    <row r="22" spans="1:7" x14ac:dyDescent="0.25">
      <c r="A22" t="s">
        <v>25</v>
      </c>
      <c r="B22">
        <v>0</v>
      </c>
      <c r="C22">
        <v>3</v>
      </c>
      <c r="E22">
        <v>10</v>
      </c>
      <c r="F22">
        <f t="shared" si="0"/>
        <v>3</v>
      </c>
      <c r="G22">
        <f t="shared" si="1"/>
        <v>10</v>
      </c>
    </row>
    <row r="23" spans="1:7" x14ac:dyDescent="0.25">
      <c r="A23" t="s">
        <v>26</v>
      </c>
      <c r="B23">
        <v>0</v>
      </c>
      <c r="E23">
        <v>10</v>
      </c>
      <c r="F23">
        <f t="shared" si="0"/>
        <v>0</v>
      </c>
      <c r="G23">
        <f t="shared" si="1"/>
        <v>0</v>
      </c>
    </row>
    <row r="24" spans="1:7" x14ac:dyDescent="0.25">
      <c r="A24" t="s">
        <v>18</v>
      </c>
      <c r="B24">
        <v>0</v>
      </c>
      <c r="C24">
        <v>3</v>
      </c>
      <c r="E24">
        <v>10</v>
      </c>
      <c r="F24">
        <f t="shared" si="0"/>
        <v>3</v>
      </c>
      <c r="G24">
        <f t="shared" si="1"/>
        <v>10</v>
      </c>
    </row>
    <row r="25" spans="1:7" x14ac:dyDescent="0.25">
      <c r="A25" t="s">
        <v>17</v>
      </c>
      <c r="B25">
        <v>0</v>
      </c>
      <c r="C25">
        <v>3</v>
      </c>
      <c r="E25">
        <v>10</v>
      </c>
      <c r="F25">
        <f t="shared" si="0"/>
        <v>3</v>
      </c>
      <c r="G25">
        <f t="shared" si="1"/>
        <v>10</v>
      </c>
    </row>
    <row r="26" spans="1:7" x14ac:dyDescent="0.25">
      <c r="A26" t="s">
        <v>15</v>
      </c>
      <c r="B26">
        <v>0</v>
      </c>
      <c r="C26">
        <v>3</v>
      </c>
      <c r="D26">
        <v>3</v>
      </c>
      <c r="E26">
        <v>10</v>
      </c>
      <c r="F26">
        <f t="shared" si="0"/>
        <v>0</v>
      </c>
      <c r="G26">
        <f t="shared" si="1"/>
        <v>0</v>
      </c>
    </row>
    <row r="27" spans="1:7" x14ac:dyDescent="0.25">
      <c r="A27" t="s">
        <v>16</v>
      </c>
      <c r="B27">
        <v>0</v>
      </c>
      <c r="C27">
        <v>3</v>
      </c>
      <c r="E27">
        <v>10</v>
      </c>
      <c r="F27">
        <f t="shared" si="0"/>
        <v>3</v>
      </c>
      <c r="G27">
        <f t="shared" si="1"/>
        <v>10</v>
      </c>
    </row>
    <row r="28" spans="1:7" x14ac:dyDescent="0.25">
      <c r="A28" t="s">
        <v>27</v>
      </c>
      <c r="B28">
        <v>0</v>
      </c>
      <c r="E28">
        <v>10</v>
      </c>
      <c r="F28">
        <f t="shared" si="0"/>
        <v>0</v>
      </c>
      <c r="G28">
        <f t="shared" si="1"/>
        <v>0</v>
      </c>
    </row>
    <row r="29" spans="1:7" x14ac:dyDescent="0.25">
      <c r="A29" t="s">
        <v>28</v>
      </c>
      <c r="B29">
        <v>0</v>
      </c>
      <c r="E29">
        <v>10</v>
      </c>
      <c r="F29">
        <f t="shared" si="0"/>
        <v>0</v>
      </c>
      <c r="G29">
        <f t="shared" si="1"/>
        <v>0</v>
      </c>
    </row>
    <row r="30" spans="1:7" x14ac:dyDescent="0.25">
      <c r="A30" t="s">
        <v>30</v>
      </c>
      <c r="B30">
        <v>0</v>
      </c>
      <c r="C30">
        <v>3</v>
      </c>
      <c r="E30">
        <v>10</v>
      </c>
      <c r="F30">
        <f t="shared" si="0"/>
        <v>3</v>
      </c>
      <c r="G30">
        <f t="shared" si="1"/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workbookViewId="0">
      <selection activeCell="C1" sqref="C1"/>
    </sheetView>
  </sheetViews>
  <sheetFormatPr defaultRowHeight="15" x14ac:dyDescent="0.25"/>
  <sheetData>
    <row r="1" spans="1:17" x14ac:dyDescent="0.25">
      <c r="C1">
        <v>7116</v>
      </c>
    </row>
    <row r="3" spans="1:17" x14ac:dyDescent="0.25">
      <c r="A3" t="s">
        <v>31</v>
      </c>
      <c r="B3" t="s">
        <v>32</v>
      </c>
      <c r="C3" t="s">
        <v>33</v>
      </c>
      <c r="D3" t="s">
        <v>34</v>
      </c>
      <c r="E3" t="s">
        <v>35</v>
      </c>
      <c r="F3" t="s">
        <v>36</v>
      </c>
      <c r="G3" t="s">
        <v>70</v>
      </c>
      <c r="O3" t="s">
        <v>31</v>
      </c>
      <c r="P3" t="s">
        <v>32</v>
      </c>
    </row>
    <row r="4" spans="1:17" x14ac:dyDescent="0.25">
      <c r="A4" s="2" t="s">
        <v>19</v>
      </c>
      <c r="B4" s="2">
        <v>0</v>
      </c>
      <c r="C4" s="2">
        <v>10</v>
      </c>
      <c r="D4" s="2"/>
      <c r="E4" s="2">
        <v>10</v>
      </c>
      <c r="F4" s="2">
        <f>IF((B4+C4-D4)&lt;0,0,B4+C4-D4)</f>
        <v>10</v>
      </c>
      <c r="G4" s="2">
        <f>IF(AND(F4&lt;E4,F4&gt;0),E4,MROUND(F4,E4))</f>
        <v>10</v>
      </c>
      <c r="H4" s="2">
        <v>10</v>
      </c>
      <c r="I4" s="2">
        <v>0</v>
      </c>
      <c r="O4" t="s">
        <v>19</v>
      </c>
      <c r="P4">
        <v>0</v>
      </c>
      <c r="Q4">
        <v>10</v>
      </c>
    </row>
    <row r="5" spans="1:17" x14ac:dyDescent="0.25">
      <c r="A5" t="s">
        <v>20</v>
      </c>
      <c r="B5">
        <v>0</v>
      </c>
      <c r="E5">
        <v>10</v>
      </c>
      <c r="F5">
        <f t="shared" ref="F5:F29" si="0">IF((B5+C5-D5)&lt;0,0,B5+C5-D5)</f>
        <v>0</v>
      </c>
      <c r="G5">
        <f t="shared" ref="G5:G29" si="1">IF(AND(F5&lt;E5,F5&gt;0),E5,MROUND(F5,E5))</f>
        <v>0</v>
      </c>
      <c r="H5">
        <v>0</v>
      </c>
      <c r="I5">
        <v>0</v>
      </c>
      <c r="O5" t="s">
        <v>20</v>
      </c>
      <c r="P5">
        <v>0</v>
      </c>
      <c r="Q5">
        <v>0</v>
      </c>
    </row>
    <row r="6" spans="1:17" x14ac:dyDescent="0.25">
      <c r="A6" t="s">
        <v>7</v>
      </c>
      <c r="B6">
        <v>5.859</v>
      </c>
      <c r="D6">
        <v>30</v>
      </c>
      <c r="E6">
        <v>10</v>
      </c>
      <c r="F6">
        <f t="shared" si="0"/>
        <v>0</v>
      </c>
      <c r="G6">
        <f t="shared" si="1"/>
        <v>0</v>
      </c>
      <c r="H6">
        <v>0</v>
      </c>
      <c r="I6">
        <v>0</v>
      </c>
      <c r="O6" t="s">
        <v>29</v>
      </c>
      <c r="P6">
        <v>0</v>
      </c>
      <c r="Q6">
        <v>10</v>
      </c>
    </row>
    <row r="7" spans="1:17" x14ac:dyDescent="0.25">
      <c r="A7" t="s">
        <v>29</v>
      </c>
      <c r="B7">
        <v>0</v>
      </c>
      <c r="C7">
        <v>11.218173910000001</v>
      </c>
      <c r="E7">
        <v>10</v>
      </c>
      <c r="F7">
        <f t="shared" si="0"/>
        <v>11.218173910000001</v>
      </c>
      <c r="G7">
        <f t="shared" si="1"/>
        <v>10</v>
      </c>
      <c r="H7">
        <v>10</v>
      </c>
      <c r="I7">
        <v>10</v>
      </c>
      <c r="O7" t="s">
        <v>6</v>
      </c>
      <c r="P7">
        <v>0</v>
      </c>
      <c r="Q7">
        <v>0</v>
      </c>
    </row>
    <row r="8" spans="1:17" x14ac:dyDescent="0.25">
      <c r="A8" t="s">
        <v>21</v>
      </c>
      <c r="B8">
        <v>4.6660000000000004</v>
      </c>
      <c r="C8">
        <v>3</v>
      </c>
      <c r="D8">
        <v>45</v>
      </c>
      <c r="E8">
        <v>10</v>
      </c>
      <c r="F8">
        <f t="shared" si="0"/>
        <v>0</v>
      </c>
      <c r="G8">
        <f t="shared" si="1"/>
        <v>0</v>
      </c>
      <c r="H8">
        <v>0</v>
      </c>
      <c r="I8">
        <v>0</v>
      </c>
      <c r="O8" t="s">
        <v>5</v>
      </c>
      <c r="P8">
        <v>0</v>
      </c>
      <c r="Q8">
        <v>0</v>
      </c>
    </row>
    <row r="9" spans="1:17" x14ac:dyDescent="0.25">
      <c r="A9" t="s">
        <v>6</v>
      </c>
      <c r="B9">
        <v>0</v>
      </c>
      <c r="E9">
        <v>10</v>
      </c>
      <c r="F9">
        <f t="shared" si="0"/>
        <v>0</v>
      </c>
      <c r="G9">
        <f t="shared" si="1"/>
        <v>0</v>
      </c>
      <c r="H9">
        <v>0</v>
      </c>
      <c r="I9">
        <v>0</v>
      </c>
      <c r="O9" t="s">
        <v>8</v>
      </c>
      <c r="P9">
        <v>0</v>
      </c>
      <c r="Q9">
        <v>10</v>
      </c>
    </row>
    <row r="10" spans="1:17" x14ac:dyDescent="0.25">
      <c r="A10" t="s">
        <v>5</v>
      </c>
      <c r="B10">
        <v>0</v>
      </c>
      <c r="E10">
        <v>10</v>
      </c>
      <c r="F10">
        <f t="shared" si="0"/>
        <v>0</v>
      </c>
      <c r="G10">
        <f t="shared" si="1"/>
        <v>0</v>
      </c>
      <c r="H10">
        <v>0</v>
      </c>
      <c r="I10">
        <v>0</v>
      </c>
      <c r="O10" t="s">
        <v>9</v>
      </c>
      <c r="P10">
        <v>0</v>
      </c>
      <c r="Q10">
        <v>0</v>
      </c>
    </row>
    <row r="11" spans="1:17" x14ac:dyDescent="0.25">
      <c r="A11" t="s">
        <v>22</v>
      </c>
      <c r="B11">
        <v>7.335</v>
      </c>
      <c r="C11">
        <v>1.381043478</v>
      </c>
      <c r="D11">
        <v>8</v>
      </c>
      <c r="E11">
        <v>10</v>
      </c>
      <c r="F11">
        <f t="shared" si="0"/>
        <v>0.71604347799999957</v>
      </c>
      <c r="G11">
        <f t="shared" si="1"/>
        <v>10</v>
      </c>
      <c r="H11">
        <v>10</v>
      </c>
      <c r="I11">
        <v>10</v>
      </c>
      <c r="O11" t="s">
        <v>10</v>
      </c>
      <c r="P11">
        <v>0</v>
      </c>
      <c r="Q11">
        <v>0</v>
      </c>
    </row>
    <row r="12" spans="1:17" x14ac:dyDescent="0.25">
      <c r="A12" t="s">
        <v>23</v>
      </c>
      <c r="B12">
        <v>1.548</v>
      </c>
      <c r="C12">
        <v>3</v>
      </c>
      <c r="D12">
        <v>13</v>
      </c>
      <c r="E12">
        <v>10</v>
      </c>
      <c r="F12">
        <f t="shared" si="0"/>
        <v>0</v>
      </c>
      <c r="G12">
        <f t="shared" si="1"/>
        <v>0</v>
      </c>
      <c r="H12">
        <v>0</v>
      </c>
      <c r="I12">
        <v>0</v>
      </c>
      <c r="O12" t="s">
        <v>12</v>
      </c>
      <c r="P12">
        <v>0</v>
      </c>
      <c r="Q12">
        <v>0</v>
      </c>
    </row>
    <row r="13" spans="1:17" x14ac:dyDescent="0.25">
      <c r="A13" s="2" t="s">
        <v>8</v>
      </c>
      <c r="B13" s="2">
        <v>0</v>
      </c>
      <c r="C13" s="2">
        <v>2</v>
      </c>
      <c r="D13" s="2"/>
      <c r="E13" s="2">
        <v>10</v>
      </c>
      <c r="F13" s="2">
        <f t="shared" si="0"/>
        <v>2</v>
      </c>
      <c r="G13" s="2">
        <f t="shared" si="1"/>
        <v>10</v>
      </c>
      <c r="H13" s="2">
        <v>10</v>
      </c>
      <c r="I13" s="2">
        <v>0</v>
      </c>
      <c r="O13" t="s">
        <v>13</v>
      </c>
      <c r="P13">
        <v>0</v>
      </c>
      <c r="Q13">
        <v>10</v>
      </c>
    </row>
    <row r="14" spans="1:17" x14ac:dyDescent="0.25">
      <c r="A14" t="s">
        <v>9</v>
      </c>
      <c r="B14">
        <v>0</v>
      </c>
      <c r="E14">
        <v>10</v>
      </c>
      <c r="F14">
        <f t="shared" si="0"/>
        <v>0</v>
      </c>
      <c r="G14">
        <f t="shared" si="1"/>
        <v>0</v>
      </c>
      <c r="H14">
        <v>0</v>
      </c>
      <c r="I14">
        <v>0</v>
      </c>
      <c r="O14" t="s">
        <v>25</v>
      </c>
      <c r="P14">
        <v>0</v>
      </c>
      <c r="Q14">
        <v>0</v>
      </c>
    </row>
    <row r="15" spans="1:17" x14ac:dyDescent="0.25">
      <c r="A15" t="s">
        <v>24</v>
      </c>
      <c r="B15">
        <v>6.7850000000000001</v>
      </c>
      <c r="C15">
        <v>11.218173910000001</v>
      </c>
      <c r="D15">
        <v>98</v>
      </c>
      <c r="E15">
        <v>10</v>
      </c>
      <c r="F15">
        <f t="shared" si="0"/>
        <v>0</v>
      </c>
      <c r="G15">
        <f t="shared" si="1"/>
        <v>0</v>
      </c>
      <c r="H15">
        <v>0</v>
      </c>
      <c r="I15">
        <v>0</v>
      </c>
      <c r="O15" t="s">
        <v>26</v>
      </c>
      <c r="P15">
        <v>0</v>
      </c>
      <c r="Q15">
        <v>0</v>
      </c>
    </row>
    <row r="16" spans="1:17" x14ac:dyDescent="0.25">
      <c r="A16" t="s">
        <v>10</v>
      </c>
      <c r="B16">
        <v>0</v>
      </c>
      <c r="C16">
        <v>2</v>
      </c>
      <c r="D16">
        <v>2</v>
      </c>
      <c r="E16">
        <v>10</v>
      </c>
      <c r="F16">
        <f t="shared" si="0"/>
        <v>0</v>
      </c>
      <c r="G16">
        <f t="shared" si="1"/>
        <v>0</v>
      </c>
      <c r="H16">
        <v>0</v>
      </c>
      <c r="I16">
        <v>0</v>
      </c>
      <c r="O16" t="s">
        <v>18</v>
      </c>
      <c r="P16">
        <v>0</v>
      </c>
      <c r="Q16">
        <v>10</v>
      </c>
    </row>
    <row r="17" spans="1:17" x14ac:dyDescent="0.25">
      <c r="A17" t="s">
        <v>11</v>
      </c>
      <c r="B17">
        <v>9.9580000000000002</v>
      </c>
      <c r="C17">
        <v>10</v>
      </c>
      <c r="D17">
        <v>48</v>
      </c>
      <c r="E17">
        <v>10</v>
      </c>
      <c r="F17">
        <f t="shared" si="0"/>
        <v>0</v>
      </c>
      <c r="G17">
        <f t="shared" si="1"/>
        <v>0</v>
      </c>
      <c r="H17">
        <v>0</v>
      </c>
      <c r="I17">
        <v>0</v>
      </c>
      <c r="O17" t="s">
        <v>17</v>
      </c>
      <c r="P17">
        <v>0</v>
      </c>
      <c r="Q17">
        <v>10</v>
      </c>
    </row>
    <row r="18" spans="1:17" x14ac:dyDescent="0.25">
      <c r="A18" t="s">
        <v>12</v>
      </c>
      <c r="B18">
        <v>0</v>
      </c>
      <c r="E18">
        <v>10</v>
      </c>
      <c r="F18">
        <f t="shared" si="0"/>
        <v>0</v>
      </c>
      <c r="G18">
        <f t="shared" si="1"/>
        <v>0</v>
      </c>
      <c r="H18">
        <v>0</v>
      </c>
      <c r="I18">
        <v>0</v>
      </c>
      <c r="O18" t="s">
        <v>16</v>
      </c>
      <c r="P18">
        <v>0</v>
      </c>
      <c r="Q18">
        <v>0</v>
      </c>
    </row>
    <row r="19" spans="1:17" x14ac:dyDescent="0.25">
      <c r="A19" t="s">
        <v>13</v>
      </c>
      <c r="B19">
        <v>0</v>
      </c>
      <c r="C19">
        <v>2</v>
      </c>
      <c r="E19">
        <v>10</v>
      </c>
      <c r="F19">
        <f t="shared" si="0"/>
        <v>2</v>
      </c>
      <c r="G19">
        <f t="shared" si="1"/>
        <v>10</v>
      </c>
      <c r="H19">
        <v>10</v>
      </c>
      <c r="I19">
        <v>10</v>
      </c>
      <c r="O19" t="s">
        <v>27</v>
      </c>
      <c r="P19">
        <v>0</v>
      </c>
      <c r="Q19">
        <v>0</v>
      </c>
    </row>
    <row r="20" spans="1:17" x14ac:dyDescent="0.25">
      <c r="A20" t="s">
        <v>14</v>
      </c>
      <c r="B20">
        <v>1.9990000000000001</v>
      </c>
      <c r="C20">
        <v>5</v>
      </c>
      <c r="D20">
        <v>21</v>
      </c>
      <c r="E20">
        <v>10</v>
      </c>
      <c r="F20">
        <f t="shared" si="0"/>
        <v>0</v>
      </c>
      <c r="G20">
        <f t="shared" si="1"/>
        <v>0</v>
      </c>
      <c r="H20">
        <v>0</v>
      </c>
      <c r="I20">
        <v>0</v>
      </c>
      <c r="O20" t="s">
        <v>28</v>
      </c>
      <c r="P20">
        <v>0</v>
      </c>
      <c r="Q20">
        <v>0</v>
      </c>
    </row>
    <row r="21" spans="1:17" x14ac:dyDescent="0.25">
      <c r="A21" t="s">
        <v>25</v>
      </c>
      <c r="B21">
        <v>0</v>
      </c>
      <c r="E21">
        <v>10</v>
      </c>
      <c r="F21">
        <f t="shared" si="0"/>
        <v>0</v>
      </c>
      <c r="G21">
        <f t="shared" si="1"/>
        <v>0</v>
      </c>
      <c r="H21">
        <v>0</v>
      </c>
      <c r="I21">
        <v>0</v>
      </c>
      <c r="O21" t="s">
        <v>30</v>
      </c>
      <c r="P21">
        <v>0</v>
      </c>
      <c r="Q21">
        <v>10</v>
      </c>
    </row>
    <row r="22" spans="1:17" x14ac:dyDescent="0.25">
      <c r="A22" t="s">
        <v>26</v>
      </c>
      <c r="B22">
        <v>0</v>
      </c>
      <c r="E22">
        <v>10</v>
      </c>
      <c r="F22">
        <f t="shared" si="0"/>
        <v>0</v>
      </c>
      <c r="G22">
        <f t="shared" si="1"/>
        <v>0</v>
      </c>
      <c r="H22">
        <v>0</v>
      </c>
      <c r="I22">
        <v>0</v>
      </c>
      <c r="O22" t="s">
        <v>23</v>
      </c>
      <c r="P22">
        <v>1.548</v>
      </c>
      <c r="Q22">
        <v>0</v>
      </c>
    </row>
    <row r="23" spans="1:17" x14ac:dyDescent="0.25">
      <c r="A23" s="2" t="s">
        <v>18</v>
      </c>
      <c r="B23" s="2">
        <v>0</v>
      </c>
      <c r="C23" s="2">
        <v>2</v>
      </c>
      <c r="D23" s="2"/>
      <c r="E23" s="2">
        <v>10</v>
      </c>
      <c r="F23" s="2">
        <f t="shared" si="0"/>
        <v>2</v>
      </c>
      <c r="G23" s="2">
        <f t="shared" si="1"/>
        <v>10</v>
      </c>
      <c r="H23" s="2">
        <v>10</v>
      </c>
      <c r="I23" s="2">
        <v>0</v>
      </c>
      <c r="O23" t="s">
        <v>14</v>
      </c>
      <c r="P23">
        <v>1.9990000000000001</v>
      </c>
      <c r="Q23">
        <v>0</v>
      </c>
    </row>
    <row r="24" spans="1:17" x14ac:dyDescent="0.25">
      <c r="A24" s="2" t="s">
        <v>17</v>
      </c>
      <c r="B24" s="2">
        <v>0</v>
      </c>
      <c r="C24" s="2">
        <v>2</v>
      </c>
      <c r="D24" s="2"/>
      <c r="E24" s="2">
        <v>10</v>
      </c>
      <c r="F24" s="2">
        <f t="shared" si="0"/>
        <v>2</v>
      </c>
      <c r="G24" s="2">
        <f t="shared" si="1"/>
        <v>10</v>
      </c>
      <c r="H24" s="2">
        <v>10</v>
      </c>
      <c r="I24" s="2">
        <v>0</v>
      </c>
      <c r="O24" t="s">
        <v>21</v>
      </c>
      <c r="P24">
        <v>4.6660000000000004</v>
      </c>
      <c r="Q24">
        <v>0</v>
      </c>
    </row>
    <row r="25" spans="1:17" x14ac:dyDescent="0.25">
      <c r="A25" t="s">
        <v>15</v>
      </c>
      <c r="B25">
        <v>6.35</v>
      </c>
      <c r="C25">
        <v>2</v>
      </c>
      <c r="D25">
        <v>27</v>
      </c>
      <c r="E25">
        <v>10</v>
      </c>
      <c r="F25">
        <f t="shared" si="0"/>
        <v>0</v>
      </c>
      <c r="G25">
        <f t="shared" si="1"/>
        <v>0</v>
      </c>
      <c r="H25">
        <v>0</v>
      </c>
      <c r="I25">
        <v>0</v>
      </c>
      <c r="O25" t="s">
        <v>7</v>
      </c>
      <c r="P25">
        <v>5.859</v>
      </c>
      <c r="Q25">
        <v>0</v>
      </c>
    </row>
    <row r="26" spans="1:17" x14ac:dyDescent="0.25">
      <c r="A26" t="s">
        <v>16</v>
      </c>
      <c r="B26">
        <v>0</v>
      </c>
      <c r="E26">
        <v>10</v>
      </c>
      <c r="F26">
        <f t="shared" si="0"/>
        <v>0</v>
      </c>
      <c r="G26">
        <f t="shared" si="1"/>
        <v>0</v>
      </c>
      <c r="H26">
        <v>0</v>
      </c>
      <c r="I26">
        <v>0</v>
      </c>
      <c r="O26" t="s">
        <v>15</v>
      </c>
      <c r="P26">
        <v>6.35</v>
      </c>
      <c r="Q26">
        <v>0</v>
      </c>
    </row>
    <row r="27" spans="1:17" x14ac:dyDescent="0.25">
      <c r="A27" t="s">
        <v>27</v>
      </c>
      <c r="B27">
        <v>0</v>
      </c>
      <c r="E27">
        <v>10</v>
      </c>
      <c r="F27">
        <f t="shared" si="0"/>
        <v>0</v>
      </c>
      <c r="G27">
        <f t="shared" si="1"/>
        <v>0</v>
      </c>
      <c r="H27">
        <v>0</v>
      </c>
      <c r="I27">
        <v>0</v>
      </c>
      <c r="O27" t="s">
        <v>24</v>
      </c>
      <c r="P27">
        <v>6.7850000000000001</v>
      </c>
      <c r="Q27">
        <v>0</v>
      </c>
    </row>
    <row r="28" spans="1:17" x14ac:dyDescent="0.25">
      <c r="A28" t="s">
        <v>28</v>
      </c>
      <c r="B28">
        <v>0</v>
      </c>
      <c r="E28">
        <v>10</v>
      </c>
      <c r="F28">
        <f t="shared" si="0"/>
        <v>0</v>
      </c>
      <c r="G28">
        <f t="shared" si="1"/>
        <v>0</v>
      </c>
      <c r="H28">
        <v>0</v>
      </c>
      <c r="I28">
        <v>0</v>
      </c>
      <c r="O28" t="s">
        <v>22</v>
      </c>
      <c r="P28">
        <v>7.335</v>
      </c>
      <c r="Q28">
        <v>10</v>
      </c>
    </row>
    <row r="29" spans="1:17" x14ac:dyDescent="0.25">
      <c r="A29" t="s">
        <v>30</v>
      </c>
      <c r="B29">
        <v>0</v>
      </c>
      <c r="C29">
        <v>10</v>
      </c>
      <c r="E29">
        <v>10</v>
      </c>
      <c r="F29">
        <f t="shared" si="0"/>
        <v>10</v>
      </c>
      <c r="G29">
        <f t="shared" si="1"/>
        <v>10</v>
      </c>
      <c r="H29">
        <v>10</v>
      </c>
      <c r="I29">
        <v>10</v>
      </c>
      <c r="O29" t="s">
        <v>11</v>
      </c>
      <c r="P29">
        <v>9.9580000000000002</v>
      </c>
      <c r="Q29">
        <v>0</v>
      </c>
    </row>
    <row r="30" spans="1:17" x14ac:dyDescent="0.25">
      <c r="G30">
        <f>SUM(G4:G29)</f>
        <v>80</v>
      </c>
    </row>
  </sheetData>
  <sortState ref="O4:Q29">
    <sortCondition ref="P4"/>
  </sortState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G4" sqref="G4"/>
    </sheetView>
  </sheetViews>
  <sheetFormatPr defaultRowHeight="15" x14ac:dyDescent="0.25"/>
  <cols>
    <col min="2" max="2" width="15.42578125" bestFit="1" customWidth="1"/>
  </cols>
  <sheetData>
    <row r="1" spans="1:7" x14ac:dyDescent="0.25">
      <c r="B1" t="s">
        <v>72</v>
      </c>
      <c r="C1">
        <v>2002</v>
      </c>
    </row>
    <row r="3" spans="1:7" x14ac:dyDescent="0.25">
      <c r="A3" t="s">
        <v>31</v>
      </c>
      <c r="B3" t="s">
        <v>32</v>
      </c>
      <c r="C3" t="s">
        <v>33</v>
      </c>
      <c r="D3" t="s">
        <v>34</v>
      </c>
      <c r="E3" t="s">
        <v>35</v>
      </c>
      <c r="F3" t="s">
        <v>36</v>
      </c>
      <c r="G3" t="s">
        <v>70</v>
      </c>
    </row>
    <row r="4" spans="1:7" x14ac:dyDescent="0.25">
      <c r="A4" t="s">
        <v>48</v>
      </c>
      <c r="B4">
        <v>2.99</v>
      </c>
      <c r="C4">
        <v>10</v>
      </c>
      <c r="E4">
        <v>10</v>
      </c>
      <c r="F4">
        <f>IF((B4+C4-D4)&lt;0,0,B4+C4-D4)</f>
        <v>12.99</v>
      </c>
      <c r="G4">
        <f>IF(AND(F4&lt;E4,F4&gt;0),E4,MROUND(F4,E4))</f>
        <v>10</v>
      </c>
    </row>
    <row r="5" spans="1:7" x14ac:dyDescent="0.25">
      <c r="A5" t="s">
        <v>55</v>
      </c>
      <c r="B5">
        <v>2.5249999999999999</v>
      </c>
      <c r="C5">
        <v>5</v>
      </c>
      <c r="D5">
        <v>9</v>
      </c>
      <c r="E5">
        <v>10</v>
      </c>
      <c r="F5">
        <f t="shared" ref="F5:F29" si="0">IF((B5+C5-D5)&lt;0,0,B5+C5-D5)</f>
        <v>0</v>
      </c>
      <c r="G5">
        <f t="shared" ref="G5:G29" si="1">IF(AND(F5&lt;E5,F5&gt;0),E5,MROUND(F5,E5))</f>
        <v>0</v>
      </c>
    </row>
    <row r="6" spans="1:7" x14ac:dyDescent="0.25">
      <c r="A6" t="s">
        <v>58</v>
      </c>
      <c r="B6">
        <v>0.51</v>
      </c>
      <c r="C6">
        <v>2</v>
      </c>
      <c r="D6">
        <v>5</v>
      </c>
      <c r="E6">
        <v>10</v>
      </c>
      <c r="F6">
        <f t="shared" si="0"/>
        <v>0</v>
      </c>
      <c r="G6">
        <f t="shared" si="1"/>
        <v>0</v>
      </c>
    </row>
    <row r="7" spans="1:7" x14ac:dyDescent="0.25">
      <c r="A7" t="s">
        <v>61</v>
      </c>
      <c r="B7">
        <v>4.8899999999999997</v>
      </c>
      <c r="C7">
        <v>5</v>
      </c>
      <c r="E7">
        <v>10</v>
      </c>
      <c r="F7">
        <f t="shared" si="0"/>
        <v>9.89</v>
      </c>
      <c r="G7">
        <f t="shared" si="1"/>
        <v>10</v>
      </c>
    </row>
    <row r="8" spans="1:7" x14ac:dyDescent="0.25">
      <c r="A8" t="s">
        <v>49</v>
      </c>
      <c r="B8">
        <v>2.4449999999999998</v>
      </c>
      <c r="C8">
        <v>2</v>
      </c>
      <c r="D8">
        <v>7</v>
      </c>
      <c r="E8">
        <v>10</v>
      </c>
      <c r="F8">
        <f t="shared" si="0"/>
        <v>0</v>
      </c>
      <c r="G8">
        <f t="shared" si="1"/>
        <v>0</v>
      </c>
    </row>
    <row r="9" spans="1:7" x14ac:dyDescent="0.25">
      <c r="A9" t="s">
        <v>47</v>
      </c>
      <c r="B9">
        <v>3.51</v>
      </c>
      <c r="C9">
        <v>4</v>
      </c>
      <c r="D9">
        <v>23</v>
      </c>
      <c r="E9">
        <v>10</v>
      </c>
      <c r="F9">
        <f t="shared" si="0"/>
        <v>0</v>
      </c>
      <c r="G9">
        <f t="shared" si="1"/>
        <v>0</v>
      </c>
    </row>
    <row r="10" spans="1:7" x14ac:dyDescent="0.25">
      <c r="A10" t="s">
        <v>53</v>
      </c>
      <c r="B10">
        <v>1.165</v>
      </c>
      <c r="C10">
        <v>2</v>
      </c>
      <c r="D10">
        <v>7</v>
      </c>
      <c r="E10">
        <v>10</v>
      </c>
      <c r="F10">
        <f t="shared" si="0"/>
        <v>0</v>
      </c>
      <c r="G10">
        <f t="shared" si="1"/>
        <v>0</v>
      </c>
    </row>
    <row r="11" spans="1:7" x14ac:dyDescent="0.25">
      <c r="A11" t="s">
        <v>39</v>
      </c>
      <c r="B11">
        <v>3.395</v>
      </c>
      <c r="C11">
        <v>10</v>
      </c>
      <c r="D11">
        <v>9</v>
      </c>
      <c r="E11">
        <v>10</v>
      </c>
      <c r="F11">
        <f t="shared" si="0"/>
        <v>4.3949999999999996</v>
      </c>
      <c r="G11">
        <f t="shared" si="1"/>
        <v>10</v>
      </c>
    </row>
    <row r="12" spans="1:7" x14ac:dyDescent="0.25">
      <c r="A12" t="s">
        <v>45</v>
      </c>
      <c r="B12">
        <v>2.105</v>
      </c>
      <c r="C12">
        <v>10</v>
      </c>
      <c r="D12">
        <v>35</v>
      </c>
      <c r="E12">
        <v>10</v>
      </c>
      <c r="F12">
        <f t="shared" si="0"/>
        <v>0</v>
      </c>
      <c r="G12">
        <f t="shared" si="1"/>
        <v>0</v>
      </c>
    </row>
    <row r="13" spans="1:7" x14ac:dyDescent="0.25">
      <c r="A13" t="s">
        <v>38</v>
      </c>
      <c r="B13">
        <v>3.7679999999999998</v>
      </c>
      <c r="C13">
        <v>3</v>
      </c>
      <c r="D13">
        <v>16</v>
      </c>
      <c r="E13">
        <v>10</v>
      </c>
      <c r="F13">
        <f t="shared" si="0"/>
        <v>0</v>
      </c>
      <c r="G13">
        <f t="shared" si="1"/>
        <v>0</v>
      </c>
    </row>
    <row r="14" spans="1:7" x14ac:dyDescent="0.25">
      <c r="A14" t="s">
        <v>46</v>
      </c>
      <c r="B14">
        <v>8.8450000000000006</v>
      </c>
      <c r="C14">
        <v>6</v>
      </c>
      <c r="D14">
        <v>25</v>
      </c>
      <c r="E14">
        <v>10</v>
      </c>
      <c r="F14">
        <f t="shared" si="0"/>
        <v>0</v>
      </c>
      <c r="G14">
        <f t="shared" si="1"/>
        <v>0</v>
      </c>
    </row>
    <row r="15" spans="1:7" x14ac:dyDescent="0.25">
      <c r="A15" t="s">
        <v>51</v>
      </c>
      <c r="B15">
        <v>9.4499999999999993</v>
      </c>
      <c r="C15">
        <v>10</v>
      </c>
      <c r="D15">
        <v>9</v>
      </c>
      <c r="E15">
        <v>10</v>
      </c>
      <c r="F15">
        <f t="shared" si="0"/>
        <v>10.45</v>
      </c>
      <c r="G15">
        <f t="shared" si="1"/>
        <v>10</v>
      </c>
    </row>
    <row r="16" spans="1:7" x14ac:dyDescent="0.25">
      <c r="A16" t="s">
        <v>44</v>
      </c>
      <c r="B16">
        <v>3.03</v>
      </c>
      <c r="C16">
        <v>2</v>
      </c>
      <c r="D16">
        <v>4</v>
      </c>
      <c r="E16">
        <v>10</v>
      </c>
      <c r="F16">
        <f t="shared" si="0"/>
        <v>1.0299999999999994</v>
      </c>
      <c r="G16">
        <f t="shared" si="1"/>
        <v>10</v>
      </c>
    </row>
    <row r="17" spans="1:7" x14ac:dyDescent="0.25">
      <c r="A17" t="s">
        <v>40</v>
      </c>
      <c r="B17">
        <v>8.7530000000000001</v>
      </c>
      <c r="C17">
        <v>4</v>
      </c>
      <c r="D17">
        <v>23</v>
      </c>
      <c r="E17">
        <v>10</v>
      </c>
      <c r="F17">
        <f t="shared" si="0"/>
        <v>0</v>
      </c>
      <c r="G17">
        <f t="shared" si="1"/>
        <v>0</v>
      </c>
    </row>
    <row r="18" spans="1:7" x14ac:dyDescent="0.25">
      <c r="A18" t="s">
        <v>59</v>
      </c>
      <c r="B18">
        <v>1.7070000000000001</v>
      </c>
      <c r="C18">
        <v>3</v>
      </c>
      <c r="D18">
        <v>14</v>
      </c>
      <c r="E18">
        <v>10</v>
      </c>
      <c r="F18">
        <f t="shared" si="0"/>
        <v>0</v>
      </c>
      <c r="G18">
        <f t="shared" si="1"/>
        <v>0</v>
      </c>
    </row>
    <row r="19" spans="1:7" x14ac:dyDescent="0.25">
      <c r="A19" t="s">
        <v>56</v>
      </c>
      <c r="B19">
        <v>2.2999999999999998</v>
      </c>
      <c r="C19">
        <v>10</v>
      </c>
      <c r="D19">
        <v>4</v>
      </c>
      <c r="E19">
        <v>10</v>
      </c>
      <c r="F19">
        <f t="shared" si="0"/>
        <v>8.3000000000000007</v>
      </c>
      <c r="G19">
        <f t="shared" si="1"/>
        <v>10</v>
      </c>
    </row>
    <row r="20" spans="1:7" x14ac:dyDescent="0.25">
      <c r="A20" t="s">
        <v>50</v>
      </c>
      <c r="B20">
        <v>6.8040000000000003</v>
      </c>
      <c r="C20">
        <v>4</v>
      </c>
      <c r="D20">
        <v>12</v>
      </c>
      <c r="E20">
        <v>10</v>
      </c>
      <c r="F20">
        <f t="shared" si="0"/>
        <v>0</v>
      </c>
      <c r="G20">
        <f t="shared" si="1"/>
        <v>0</v>
      </c>
    </row>
    <row r="21" spans="1:7" x14ac:dyDescent="0.25">
      <c r="A21" t="s">
        <v>37</v>
      </c>
      <c r="B21">
        <v>6.3529999999999998</v>
      </c>
      <c r="C21">
        <v>8</v>
      </c>
      <c r="E21">
        <v>10</v>
      </c>
      <c r="F21">
        <f t="shared" si="0"/>
        <v>14.353</v>
      </c>
      <c r="G21">
        <f t="shared" si="1"/>
        <v>10</v>
      </c>
    </row>
    <row r="22" spans="1:7" x14ac:dyDescent="0.25">
      <c r="A22" t="s">
        <v>52</v>
      </c>
      <c r="B22">
        <v>4.157</v>
      </c>
      <c r="C22">
        <v>5</v>
      </c>
      <c r="D22">
        <v>7</v>
      </c>
      <c r="E22">
        <v>10</v>
      </c>
      <c r="F22">
        <f t="shared" si="0"/>
        <v>2.157</v>
      </c>
      <c r="G22">
        <f t="shared" si="1"/>
        <v>10</v>
      </c>
    </row>
    <row r="23" spans="1:7" x14ac:dyDescent="0.25">
      <c r="A23" t="s">
        <v>54</v>
      </c>
      <c r="B23">
        <v>3.94</v>
      </c>
      <c r="C23">
        <v>5</v>
      </c>
      <c r="D23">
        <v>1</v>
      </c>
      <c r="E23">
        <v>10</v>
      </c>
      <c r="F23">
        <f t="shared" si="0"/>
        <v>7.9399999999999995</v>
      </c>
      <c r="G23">
        <f t="shared" si="1"/>
        <v>10</v>
      </c>
    </row>
    <row r="24" spans="1:7" x14ac:dyDescent="0.25">
      <c r="A24" t="s">
        <v>43</v>
      </c>
      <c r="B24">
        <v>5.1079999999999997</v>
      </c>
      <c r="C24">
        <v>3</v>
      </c>
      <c r="D24">
        <v>1</v>
      </c>
      <c r="E24">
        <v>10</v>
      </c>
      <c r="F24">
        <f t="shared" si="0"/>
        <v>7.1080000000000005</v>
      </c>
      <c r="G24">
        <f t="shared" si="1"/>
        <v>10</v>
      </c>
    </row>
    <row r="25" spans="1:7" x14ac:dyDescent="0.25">
      <c r="A25" t="s">
        <v>57</v>
      </c>
      <c r="B25">
        <v>7.6619999999999999</v>
      </c>
      <c r="C25">
        <v>3</v>
      </c>
      <c r="D25">
        <v>11</v>
      </c>
      <c r="E25">
        <v>10</v>
      </c>
      <c r="F25">
        <f t="shared" si="0"/>
        <v>0</v>
      </c>
      <c r="G25">
        <f t="shared" si="1"/>
        <v>0</v>
      </c>
    </row>
    <row r="26" spans="1:7" x14ac:dyDescent="0.25">
      <c r="A26" t="s">
        <v>41</v>
      </c>
      <c r="B26">
        <v>3.093</v>
      </c>
      <c r="C26">
        <v>2</v>
      </c>
      <c r="D26">
        <v>3</v>
      </c>
      <c r="E26">
        <v>10</v>
      </c>
      <c r="F26">
        <f t="shared" si="0"/>
        <v>2.093</v>
      </c>
      <c r="G26">
        <f t="shared" si="1"/>
        <v>10</v>
      </c>
    </row>
    <row r="27" spans="1:7" x14ac:dyDescent="0.25">
      <c r="A27" t="s">
        <v>42</v>
      </c>
      <c r="B27">
        <v>1.2070000000000001</v>
      </c>
      <c r="C27">
        <v>5</v>
      </c>
      <c r="D27">
        <v>1</v>
      </c>
      <c r="E27">
        <v>10</v>
      </c>
      <c r="F27">
        <f t="shared" si="0"/>
        <v>5.2069999999999999</v>
      </c>
      <c r="G27">
        <f t="shared" si="1"/>
        <v>10</v>
      </c>
    </row>
    <row r="28" spans="1:7" x14ac:dyDescent="0.25">
      <c r="A28" t="s">
        <v>60</v>
      </c>
      <c r="B28">
        <v>0</v>
      </c>
      <c r="C28">
        <v>2</v>
      </c>
      <c r="D28">
        <v>7</v>
      </c>
      <c r="E28">
        <v>10</v>
      </c>
      <c r="F28">
        <f t="shared" si="0"/>
        <v>0</v>
      </c>
      <c r="G28">
        <f t="shared" si="1"/>
        <v>0</v>
      </c>
    </row>
    <row r="29" spans="1:7" x14ac:dyDescent="0.25">
      <c r="A29" t="s">
        <v>62</v>
      </c>
      <c r="B29">
        <v>0.16</v>
      </c>
      <c r="C29">
        <v>4</v>
      </c>
      <c r="E29">
        <v>10</v>
      </c>
      <c r="F29">
        <f t="shared" si="0"/>
        <v>4.16</v>
      </c>
      <c r="G29">
        <f t="shared" si="1"/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A3" sqref="A3:G3"/>
    </sheetView>
  </sheetViews>
  <sheetFormatPr defaultRowHeight="15" x14ac:dyDescent="0.25"/>
  <sheetData>
    <row r="1" spans="1:7" x14ac:dyDescent="0.25">
      <c r="B1" t="s">
        <v>71</v>
      </c>
      <c r="C1">
        <v>2009</v>
      </c>
      <c r="D1">
        <v>10</v>
      </c>
      <c r="E1">
        <v>190</v>
      </c>
      <c r="F1">
        <v>0</v>
      </c>
    </row>
    <row r="3" spans="1:7" x14ac:dyDescent="0.25">
      <c r="A3" t="s">
        <v>31</v>
      </c>
      <c r="B3" t="s">
        <v>32</v>
      </c>
      <c r="C3" t="s">
        <v>33</v>
      </c>
      <c r="D3" t="s">
        <v>34</v>
      </c>
      <c r="E3" t="s">
        <v>35</v>
      </c>
      <c r="F3" t="s">
        <v>36</v>
      </c>
      <c r="G3" t="s">
        <v>70</v>
      </c>
    </row>
    <row r="4" spans="1:7" x14ac:dyDescent="0.25">
      <c r="A4" t="s">
        <v>48</v>
      </c>
      <c r="E4">
        <v>10</v>
      </c>
      <c r="F4">
        <f>IF((B4+C4-D4)&lt;0,0,B4+C4-D4)</f>
        <v>0</v>
      </c>
      <c r="G4">
        <f>IF(AND(F4&lt;E4,F4&gt;0),E4,MROUND(F4,E4))</f>
        <v>0</v>
      </c>
    </row>
    <row r="5" spans="1:7" x14ac:dyDescent="0.25">
      <c r="A5" t="s">
        <v>55</v>
      </c>
      <c r="E5">
        <v>10</v>
      </c>
      <c r="F5">
        <f t="shared" ref="F5:F29" si="0">IF((B5+C5-D5)&lt;0,0,B5+C5-D5)</f>
        <v>0</v>
      </c>
      <c r="G5">
        <f t="shared" ref="G5:G10" si="1">IF(AND(F5&lt;E5,F5&gt;0),E5,MROUND(F5,E5))</f>
        <v>0</v>
      </c>
    </row>
    <row r="6" spans="1:7" x14ac:dyDescent="0.25">
      <c r="A6" t="s">
        <v>58</v>
      </c>
      <c r="C6">
        <v>5</v>
      </c>
      <c r="E6">
        <v>10</v>
      </c>
      <c r="F6">
        <f t="shared" si="0"/>
        <v>5</v>
      </c>
      <c r="G6">
        <f t="shared" si="1"/>
        <v>10</v>
      </c>
    </row>
    <row r="7" spans="1:7" x14ac:dyDescent="0.25">
      <c r="A7" t="s">
        <v>61</v>
      </c>
      <c r="E7">
        <v>10</v>
      </c>
      <c r="F7">
        <f t="shared" si="0"/>
        <v>0</v>
      </c>
      <c r="G7">
        <f t="shared" si="1"/>
        <v>0</v>
      </c>
    </row>
    <row r="8" spans="1:7" x14ac:dyDescent="0.25">
      <c r="A8" t="s">
        <v>49</v>
      </c>
      <c r="C8">
        <v>10</v>
      </c>
      <c r="E8">
        <v>10</v>
      </c>
      <c r="F8">
        <f t="shared" si="0"/>
        <v>10</v>
      </c>
      <c r="G8">
        <f t="shared" si="1"/>
        <v>10</v>
      </c>
    </row>
    <row r="9" spans="1:7" x14ac:dyDescent="0.25">
      <c r="A9" t="s">
        <v>47</v>
      </c>
      <c r="C9">
        <v>2</v>
      </c>
      <c r="E9">
        <v>10</v>
      </c>
      <c r="F9">
        <f t="shared" si="0"/>
        <v>2</v>
      </c>
      <c r="G9">
        <f t="shared" si="1"/>
        <v>10</v>
      </c>
    </row>
    <row r="10" spans="1:7" x14ac:dyDescent="0.25">
      <c r="A10" t="s">
        <v>53</v>
      </c>
      <c r="C10">
        <v>4</v>
      </c>
      <c r="E10">
        <v>10</v>
      </c>
      <c r="F10">
        <f t="shared" si="0"/>
        <v>4</v>
      </c>
      <c r="G10">
        <f t="shared" si="1"/>
        <v>10</v>
      </c>
    </row>
    <row r="11" spans="1:7" x14ac:dyDescent="0.25">
      <c r="A11" t="s">
        <v>39</v>
      </c>
      <c r="B11">
        <v>8.0000000000000002E-3</v>
      </c>
      <c r="E11">
        <v>10</v>
      </c>
      <c r="F11">
        <f t="shared" si="0"/>
        <v>8.0000000000000002E-3</v>
      </c>
      <c r="G11">
        <f>IF(AND(F11&lt;E11,F11&gt;0),E11,MROUND(F11,E11))</f>
        <v>10</v>
      </c>
    </row>
    <row r="12" spans="1:7" x14ac:dyDescent="0.25">
      <c r="A12" t="s">
        <v>45</v>
      </c>
      <c r="E12">
        <v>10</v>
      </c>
      <c r="F12">
        <f t="shared" si="0"/>
        <v>0</v>
      </c>
      <c r="G12">
        <f t="shared" ref="G12:G29" si="2">IF(AND(F12&lt;E12,F12&gt;0),E12,MROUND(F12,E12))</f>
        <v>0</v>
      </c>
    </row>
    <row r="13" spans="1:7" x14ac:dyDescent="0.25">
      <c r="A13" t="s">
        <v>38</v>
      </c>
      <c r="B13">
        <v>5.7000000000000002E-2</v>
      </c>
      <c r="C13">
        <v>10</v>
      </c>
      <c r="E13">
        <v>10</v>
      </c>
      <c r="F13">
        <f t="shared" si="0"/>
        <v>10.057</v>
      </c>
      <c r="G13">
        <f t="shared" si="2"/>
        <v>10</v>
      </c>
    </row>
    <row r="14" spans="1:7" x14ac:dyDescent="0.25">
      <c r="A14" t="s">
        <v>46</v>
      </c>
      <c r="C14">
        <v>10</v>
      </c>
      <c r="E14">
        <v>10</v>
      </c>
      <c r="F14">
        <f t="shared" si="0"/>
        <v>10</v>
      </c>
      <c r="G14">
        <f t="shared" si="2"/>
        <v>10</v>
      </c>
    </row>
    <row r="15" spans="1:7" x14ac:dyDescent="0.25">
      <c r="A15" t="s">
        <v>51</v>
      </c>
      <c r="C15">
        <v>2</v>
      </c>
      <c r="E15">
        <v>10</v>
      </c>
      <c r="F15">
        <f t="shared" si="0"/>
        <v>2</v>
      </c>
      <c r="G15">
        <f t="shared" si="2"/>
        <v>10</v>
      </c>
    </row>
    <row r="16" spans="1:7" x14ac:dyDescent="0.25">
      <c r="A16" t="s">
        <v>44</v>
      </c>
      <c r="C16">
        <v>10</v>
      </c>
      <c r="E16">
        <v>10</v>
      </c>
      <c r="F16">
        <f t="shared" si="0"/>
        <v>10</v>
      </c>
      <c r="G16">
        <f t="shared" si="2"/>
        <v>10</v>
      </c>
    </row>
    <row r="17" spans="1:7" x14ac:dyDescent="0.25">
      <c r="A17" t="s">
        <v>40</v>
      </c>
      <c r="B17">
        <v>0.29099999999999998</v>
      </c>
      <c r="C17">
        <v>5</v>
      </c>
      <c r="E17">
        <v>10</v>
      </c>
      <c r="F17">
        <f t="shared" si="0"/>
        <v>5.2910000000000004</v>
      </c>
      <c r="G17">
        <f t="shared" si="2"/>
        <v>10</v>
      </c>
    </row>
    <row r="18" spans="1:7" x14ac:dyDescent="0.25">
      <c r="A18" t="s">
        <v>59</v>
      </c>
      <c r="C18">
        <v>2</v>
      </c>
      <c r="E18">
        <v>10</v>
      </c>
      <c r="F18">
        <f t="shared" si="0"/>
        <v>2</v>
      </c>
      <c r="G18">
        <f t="shared" si="2"/>
        <v>10</v>
      </c>
    </row>
    <row r="19" spans="1:7" x14ac:dyDescent="0.25">
      <c r="A19" t="s">
        <v>56</v>
      </c>
      <c r="E19">
        <v>10</v>
      </c>
      <c r="F19">
        <f t="shared" si="0"/>
        <v>0</v>
      </c>
      <c r="G19">
        <f t="shared" si="2"/>
        <v>0</v>
      </c>
    </row>
    <row r="20" spans="1:7" x14ac:dyDescent="0.25">
      <c r="A20" t="s">
        <v>50</v>
      </c>
      <c r="C20">
        <v>10</v>
      </c>
      <c r="E20">
        <v>10</v>
      </c>
      <c r="F20">
        <f t="shared" si="0"/>
        <v>10</v>
      </c>
      <c r="G20">
        <f t="shared" si="2"/>
        <v>10</v>
      </c>
    </row>
    <row r="21" spans="1:7" x14ac:dyDescent="0.25">
      <c r="A21" t="s">
        <v>37</v>
      </c>
      <c r="E21">
        <v>10</v>
      </c>
      <c r="F21">
        <f t="shared" si="0"/>
        <v>0</v>
      </c>
      <c r="G21">
        <f t="shared" si="2"/>
        <v>0</v>
      </c>
    </row>
    <row r="22" spans="1:7" x14ac:dyDescent="0.25">
      <c r="A22" t="s">
        <v>52</v>
      </c>
      <c r="C22">
        <v>10</v>
      </c>
      <c r="E22">
        <v>10</v>
      </c>
      <c r="F22">
        <f t="shared" si="0"/>
        <v>10</v>
      </c>
      <c r="G22">
        <f t="shared" si="2"/>
        <v>10</v>
      </c>
    </row>
    <row r="23" spans="1:7" x14ac:dyDescent="0.25">
      <c r="A23" t="s">
        <v>54</v>
      </c>
      <c r="C23">
        <v>5</v>
      </c>
      <c r="E23">
        <v>10</v>
      </c>
      <c r="F23">
        <f t="shared" si="0"/>
        <v>5</v>
      </c>
      <c r="G23">
        <f t="shared" si="2"/>
        <v>10</v>
      </c>
    </row>
    <row r="24" spans="1:7" x14ac:dyDescent="0.25">
      <c r="A24" t="s">
        <v>43</v>
      </c>
      <c r="C24">
        <v>5</v>
      </c>
      <c r="E24">
        <v>10</v>
      </c>
      <c r="F24">
        <f t="shared" si="0"/>
        <v>5</v>
      </c>
      <c r="G24">
        <f t="shared" si="2"/>
        <v>10</v>
      </c>
    </row>
    <row r="25" spans="1:7" x14ac:dyDescent="0.25">
      <c r="A25" t="s">
        <v>57</v>
      </c>
      <c r="C25">
        <v>2</v>
      </c>
      <c r="E25">
        <v>10</v>
      </c>
      <c r="F25">
        <f t="shared" si="0"/>
        <v>2</v>
      </c>
      <c r="G25">
        <f t="shared" si="2"/>
        <v>10</v>
      </c>
    </row>
    <row r="26" spans="1:7" x14ac:dyDescent="0.25">
      <c r="A26" t="s">
        <v>41</v>
      </c>
      <c r="C26">
        <v>6</v>
      </c>
      <c r="E26">
        <v>10</v>
      </c>
      <c r="F26">
        <f t="shared" si="0"/>
        <v>6</v>
      </c>
      <c r="G26">
        <f t="shared" si="2"/>
        <v>10</v>
      </c>
    </row>
    <row r="27" spans="1:7" x14ac:dyDescent="0.25">
      <c r="A27" t="s">
        <v>42</v>
      </c>
      <c r="C27">
        <v>2</v>
      </c>
      <c r="E27">
        <v>10</v>
      </c>
      <c r="F27">
        <f t="shared" si="0"/>
        <v>2</v>
      </c>
      <c r="G27">
        <f t="shared" si="2"/>
        <v>10</v>
      </c>
    </row>
    <row r="28" spans="1:7" x14ac:dyDescent="0.25">
      <c r="A28" t="s">
        <v>60</v>
      </c>
      <c r="C28">
        <v>5</v>
      </c>
      <c r="E28">
        <v>10</v>
      </c>
      <c r="F28">
        <f t="shared" si="0"/>
        <v>5</v>
      </c>
      <c r="G28">
        <f t="shared" si="2"/>
        <v>10</v>
      </c>
    </row>
    <row r="29" spans="1:7" x14ac:dyDescent="0.25">
      <c r="A29" t="s">
        <v>62</v>
      </c>
      <c r="E29">
        <v>10</v>
      </c>
      <c r="F29">
        <f t="shared" si="0"/>
        <v>0</v>
      </c>
      <c r="G29">
        <f t="shared" si="2"/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32"/>
  <sheetViews>
    <sheetView topLeftCell="N1" workbookViewId="0">
      <selection activeCell="Q6" sqref="Q6:Q31"/>
    </sheetView>
  </sheetViews>
  <sheetFormatPr defaultRowHeight="15" x14ac:dyDescent="0.25"/>
  <cols>
    <col min="2" max="2" width="28" bestFit="1" customWidth="1"/>
  </cols>
  <sheetData>
    <row r="1" spans="1:65" x14ac:dyDescent="0.25">
      <c r="B1" t="s">
        <v>75</v>
      </c>
      <c r="C1">
        <v>2054</v>
      </c>
      <c r="D1">
        <v>12</v>
      </c>
      <c r="E1">
        <v>552</v>
      </c>
      <c r="F1">
        <v>1944</v>
      </c>
      <c r="J1" t="s">
        <v>48</v>
      </c>
      <c r="K1" t="s">
        <v>55</v>
      </c>
      <c r="L1" t="s">
        <v>58</v>
      </c>
      <c r="M1" t="s">
        <v>61</v>
      </c>
      <c r="N1" s="3" t="s">
        <v>49</v>
      </c>
      <c r="O1" t="s">
        <v>47</v>
      </c>
      <c r="P1" t="s">
        <v>53</v>
      </c>
      <c r="Q1" t="s">
        <v>39</v>
      </c>
      <c r="R1" t="s">
        <v>45</v>
      </c>
      <c r="S1" t="s">
        <v>38</v>
      </c>
      <c r="T1" t="s">
        <v>46</v>
      </c>
      <c r="U1" t="s">
        <v>51</v>
      </c>
      <c r="V1" t="s">
        <v>44</v>
      </c>
      <c r="W1" t="s">
        <v>40</v>
      </c>
      <c r="X1" t="s">
        <v>59</v>
      </c>
      <c r="Y1" t="s">
        <v>56</v>
      </c>
      <c r="Z1" t="s">
        <v>50</v>
      </c>
      <c r="AA1" t="s">
        <v>37</v>
      </c>
      <c r="AB1" t="s">
        <v>52</v>
      </c>
      <c r="AC1" t="s">
        <v>54</v>
      </c>
      <c r="AD1" t="s">
        <v>43</v>
      </c>
      <c r="AE1" t="s">
        <v>57</v>
      </c>
      <c r="AF1" t="s">
        <v>41</v>
      </c>
      <c r="AG1" t="s">
        <v>42</v>
      </c>
      <c r="AH1" t="s">
        <v>60</v>
      </c>
      <c r="AI1" t="s">
        <v>62</v>
      </c>
      <c r="AJ1" t="s">
        <v>64</v>
      </c>
      <c r="AK1" t="s">
        <v>81</v>
      </c>
      <c r="AL1" t="s">
        <v>80</v>
      </c>
      <c r="AN1" t="s">
        <v>48</v>
      </c>
      <c r="AO1" t="s">
        <v>55</v>
      </c>
      <c r="AP1" t="s">
        <v>58</v>
      </c>
      <c r="AQ1" t="s">
        <v>61</v>
      </c>
      <c r="AR1" s="3" t="s">
        <v>49</v>
      </c>
      <c r="AS1" t="s">
        <v>47</v>
      </c>
      <c r="AT1" t="s">
        <v>53</v>
      </c>
      <c r="AU1" t="s">
        <v>39</v>
      </c>
      <c r="AV1" t="s">
        <v>45</v>
      </c>
      <c r="AW1" t="s">
        <v>38</v>
      </c>
      <c r="AX1" t="s">
        <v>46</v>
      </c>
      <c r="AY1" t="s">
        <v>51</v>
      </c>
      <c r="AZ1" t="s">
        <v>44</v>
      </c>
      <c r="BA1" t="s">
        <v>40</v>
      </c>
      <c r="BB1" t="s">
        <v>59</v>
      </c>
      <c r="BC1" t="s">
        <v>56</v>
      </c>
      <c r="BD1" t="s">
        <v>50</v>
      </c>
      <c r="BE1" t="s">
        <v>37</v>
      </c>
      <c r="BF1" t="s">
        <v>52</v>
      </c>
      <c r="BG1" t="s">
        <v>54</v>
      </c>
      <c r="BH1" t="s">
        <v>43</v>
      </c>
      <c r="BI1" t="s">
        <v>57</v>
      </c>
      <c r="BJ1" t="s">
        <v>41</v>
      </c>
      <c r="BK1" t="s">
        <v>42</v>
      </c>
      <c r="BL1" t="s">
        <v>60</v>
      </c>
      <c r="BM1" t="s">
        <v>62</v>
      </c>
    </row>
    <row r="2" spans="1:65" x14ac:dyDescent="0.25">
      <c r="J2">
        <v>12</v>
      </c>
      <c r="K2">
        <v>12</v>
      </c>
      <c r="L2">
        <v>36</v>
      </c>
      <c r="M2">
        <v>0</v>
      </c>
      <c r="N2" s="3">
        <v>132</v>
      </c>
      <c r="O2">
        <v>60</v>
      </c>
      <c r="P2">
        <v>0</v>
      </c>
      <c r="Q2">
        <v>24</v>
      </c>
      <c r="R2">
        <v>36</v>
      </c>
      <c r="S2">
        <v>0</v>
      </c>
      <c r="T2">
        <v>0</v>
      </c>
      <c r="U2">
        <v>0</v>
      </c>
      <c r="V2">
        <v>12</v>
      </c>
      <c r="W2">
        <v>48</v>
      </c>
      <c r="X2">
        <v>0</v>
      </c>
      <c r="Y2">
        <v>0</v>
      </c>
      <c r="Z2">
        <v>0</v>
      </c>
      <c r="AA2">
        <v>0</v>
      </c>
      <c r="AB2">
        <v>72</v>
      </c>
      <c r="AC2">
        <v>12</v>
      </c>
      <c r="AD2">
        <v>0</v>
      </c>
      <c r="AE2">
        <v>24</v>
      </c>
      <c r="AF2">
        <v>0</v>
      </c>
      <c r="AG2">
        <v>0</v>
      </c>
      <c r="AH2">
        <v>0</v>
      </c>
      <c r="AI2">
        <v>72</v>
      </c>
      <c r="AJ2">
        <f>SUM(J2:AI2)</f>
        <v>552</v>
      </c>
      <c r="AK2">
        <v>1000</v>
      </c>
      <c r="AL2">
        <f>AK2/AJ2</f>
        <v>1.8115942028985508</v>
      </c>
      <c r="AN2">
        <f>J2*$AL$2</f>
        <v>21.739130434782609</v>
      </c>
      <c r="AO2">
        <f t="shared" ref="AO2:BM2" si="0">K2*$AL$2</f>
        <v>21.739130434782609</v>
      </c>
      <c r="AP2">
        <f t="shared" si="0"/>
        <v>65.217391304347828</v>
      </c>
      <c r="AQ2">
        <f t="shared" si="0"/>
        <v>0</v>
      </c>
      <c r="AR2">
        <f t="shared" si="0"/>
        <v>239.13043478260869</v>
      </c>
      <c r="AS2">
        <f t="shared" si="0"/>
        <v>108.69565217391305</v>
      </c>
      <c r="AT2">
        <f t="shared" si="0"/>
        <v>0</v>
      </c>
      <c r="AU2">
        <f t="shared" si="0"/>
        <v>43.478260869565219</v>
      </c>
      <c r="AV2">
        <f t="shared" si="0"/>
        <v>65.217391304347828</v>
      </c>
      <c r="AW2">
        <f t="shared" si="0"/>
        <v>0</v>
      </c>
      <c r="AX2">
        <f t="shared" si="0"/>
        <v>0</v>
      </c>
      <c r="AY2">
        <f t="shared" si="0"/>
        <v>0</v>
      </c>
      <c r="AZ2">
        <f t="shared" si="0"/>
        <v>21.739130434782609</v>
      </c>
      <c r="BA2">
        <f t="shared" si="0"/>
        <v>86.956521739130437</v>
      </c>
      <c r="BB2">
        <f t="shared" si="0"/>
        <v>0</v>
      </c>
      <c r="BC2">
        <f t="shared" si="0"/>
        <v>0</v>
      </c>
      <c r="BD2">
        <f t="shared" si="0"/>
        <v>0</v>
      </c>
      <c r="BE2">
        <f t="shared" si="0"/>
        <v>0</v>
      </c>
      <c r="BF2">
        <f t="shared" si="0"/>
        <v>130.43478260869566</v>
      </c>
      <c r="BG2">
        <f t="shared" si="0"/>
        <v>21.739130434782609</v>
      </c>
      <c r="BH2">
        <f t="shared" si="0"/>
        <v>0</v>
      </c>
      <c r="BI2">
        <f t="shared" si="0"/>
        <v>43.478260869565219</v>
      </c>
      <c r="BJ2">
        <f t="shared" si="0"/>
        <v>0</v>
      </c>
      <c r="BK2">
        <f t="shared" si="0"/>
        <v>0</v>
      </c>
      <c r="BL2">
        <f t="shared" si="0"/>
        <v>0</v>
      </c>
      <c r="BM2">
        <f t="shared" si="0"/>
        <v>130.43478260869566</v>
      </c>
    </row>
    <row r="3" spans="1:65" x14ac:dyDescent="0.25">
      <c r="A3" t="s">
        <v>31</v>
      </c>
      <c r="B3" t="s">
        <v>32</v>
      </c>
      <c r="C3" t="s">
        <v>33</v>
      </c>
      <c r="D3" t="s">
        <v>34</v>
      </c>
      <c r="E3" t="s">
        <v>35</v>
      </c>
      <c r="F3" t="s">
        <v>36</v>
      </c>
      <c r="G3" t="s">
        <v>70</v>
      </c>
      <c r="AN3">
        <f>IF(AND(AN2&lt;12,AN2&gt;0),12,MROUND(AN2,12))</f>
        <v>24</v>
      </c>
      <c r="AO3">
        <f t="shared" ref="AO3:AS3" si="1">IF(AND(AO2&lt;12,AO2&gt;0),12,MROUND(AO2,12))</f>
        <v>24</v>
      </c>
      <c r="AP3">
        <f t="shared" si="1"/>
        <v>60</v>
      </c>
      <c r="AQ3">
        <f t="shared" si="1"/>
        <v>0</v>
      </c>
      <c r="AR3">
        <f t="shared" si="1"/>
        <v>240</v>
      </c>
      <c r="AS3">
        <f t="shared" si="1"/>
        <v>108</v>
      </c>
      <c r="AT3">
        <f t="shared" ref="AT3" si="2">IF(AND(AT2&lt;12,AT2&gt;0),12,MROUND(AT2,12))</f>
        <v>0</v>
      </c>
      <c r="AU3">
        <f t="shared" ref="AU3" si="3">IF(AND(AU2&lt;12,AU2&gt;0),12,MROUND(AU2,12))</f>
        <v>48</v>
      </c>
      <c r="AV3">
        <f t="shared" ref="AV3" si="4">IF(AND(AV2&lt;12,AV2&gt;0),12,MROUND(AV2,12))</f>
        <v>60</v>
      </c>
      <c r="AW3">
        <f t="shared" ref="AW3:AX3" si="5">IF(AND(AW2&lt;12,AW2&gt;0),12,MROUND(AW2,12))</f>
        <v>0</v>
      </c>
      <c r="AX3">
        <f t="shared" si="5"/>
        <v>0</v>
      </c>
      <c r="AY3">
        <f t="shared" ref="AY3" si="6">IF(AND(AY2&lt;12,AY2&gt;0),12,MROUND(AY2,12))</f>
        <v>0</v>
      </c>
      <c r="AZ3">
        <f t="shared" ref="AZ3" si="7">IF(AND(AZ2&lt;12,AZ2&gt;0),12,MROUND(AZ2,12))</f>
        <v>24</v>
      </c>
      <c r="BA3">
        <f t="shared" ref="BA3" si="8">IF(AND(BA2&lt;12,BA2&gt;0),12,MROUND(BA2,12))</f>
        <v>84</v>
      </c>
      <c r="BB3">
        <f t="shared" ref="BB3:BC3" si="9">IF(AND(BB2&lt;12,BB2&gt;0),12,MROUND(BB2,12))</f>
        <v>0</v>
      </c>
      <c r="BC3">
        <f t="shared" si="9"/>
        <v>0</v>
      </c>
      <c r="BD3">
        <f t="shared" ref="BD3" si="10">IF(AND(BD2&lt;12,BD2&gt;0),12,MROUND(BD2,12))</f>
        <v>0</v>
      </c>
      <c r="BE3">
        <f t="shared" ref="BE3" si="11">IF(AND(BE2&lt;12,BE2&gt;0),12,MROUND(BE2,12))</f>
        <v>0</v>
      </c>
      <c r="BF3">
        <f t="shared" ref="BF3" si="12">IF(AND(BF2&lt;12,BF2&gt;0),12,MROUND(BF2,12))</f>
        <v>132</v>
      </c>
      <c r="BG3">
        <f t="shared" ref="BG3:BH3" si="13">IF(AND(BG2&lt;12,BG2&gt;0),12,MROUND(BG2,12))</f>
        <v>24</v>
      </c>
      <c r="BH3">
        <f t="shared" si="13"/>
        <v>0</v>
      </c>
      <c r="BI3">
        <f t="shared" ref="BI3" si="14">IF(AND(BI2&lt;12,BI2&gt;0),12,MROUND(BI2,12))</f>
        <v>48</v>
      </c>
      <c r="BJ3">
        <f t="shared" ref="BJ3" si="15">IF(AND(BJ2&lt;12,BJ2&gt;0),12,MROUND(BJ2,12))</f>
        <v>0</v>
      </c>
      <c r="BK3">
        <f t="shared" ref="BK3" si="16">IF(AND(BK2&lt;12,BK2&gt;0),12,MROUND(BK2,12))</f>
        <v>0</v>
      </c>
      <c r="BL3">
        <f t="shared" ref="BL3:BM3" si="17">IF(AND(BL2&lt;12,BL2&gt;0),12,MROUND(BL2,12))</f>
        <v>0</v>
      </c>
      <c r="BM3">
        <f t="shared" si="17"/>
        <v>132</v>
      </c>
    </row>
    <row r="4" spans="1:65" x14ac:dyDescent="0.25">
      <c r="A4" t="s">
        <v>48</v>
      </c>
      <c r="B4">
        <v>13</v>
      </c>
      <c r="C4">
        <v>36</v>
      </c>
      <c r="D4">
        <v>32</v>
      </c>
      <c r="E4">
        <v>12</v>
      </c>
      <c r="F4">
        <f>IF((B4+C4-D4)&lt;0,0,B4+C4-D4)</f>
        <v>17</v>
      </c>
      <c r="G4">
        <f>IF(AND(F4&lt;E4,F4&gt;0),E4,MROUND(F4,12))</f>
        <v>12</v>
      </c>
      <c r="J4">
        <v>12</v>
      </c>
      <c r="K4">
        <v>24</v>
      </c>
      <c r="L4">
        <v>60</v>
      </c>
      <c r="M4">
        <v>0</v>
      </c>
      <c r="N4">
        <v>240</v>
      </c>
      <c r="O4">
        <v>108</v>
      </c>
      <c r="P4">
        <v>0</v>
      </c>
      <c r="Q4">
        <v>48</v>
      </c>
      <c r="R4">
        <v>60</v>
      </c>
      <c r="S4">
        <v>0</v>
      </c>
      <c r="T4">
        <v>0</v>
      </c>
      <c r="U4">
        <v>0</v>
      </c>
      <c r="V4">
        <v>24</v>
      </c>
      <c r="W4">
        <v>84</v>
      </c>
      <c r="X4">
        <v>0</v>
      </c>
      <c r="Y4">
        <v>0</v>
      </c>
      <c r="Z4">
        <v>0</v>
      </c>
      <c r="AA4">
        <v>0</v>
      </c>
      <c r="AB4">
        <v>132</v>
      </c>
      <c r="AC4">
        <v>24</v>
      </c>
      <c r="AD4">
        <v>0</v>
      </c>
      <c r="AE4">
        <v>48</v>
      </c>
      <c r="AF4">
        <v>0</v>
      </c>
      <c r="AG4">
        <v>0</v>
      </c>
      <c r="AH4">
        <v>0</v>
      </c>
      <c r="AI4">
        <v>132</v>
      </c>
    </row>
    <row r="5" spans="1:65" x14ac:dyDescent="0.25">
      <c r="A5" t="s">
        <v>55</v>
      </c>
      <c r="B5">
        <v>52</v>
      </c>
      <c r="C5">
        <v>48</v>
      </c>
      <c r="D5">
        <v>91</v>
      </c>
      <c r="E5">
        <v>12</v>
      </c>
      <c r="F5">
        <f t="shared" ref="F5:F29" si="18">IF((B5+C5-D5)&lt;0,0,B5+C5-D5)</f>
        <v>9</v>
      </c>
      <c r="G5">
        <f t="shared" ref="G5:G29" si="19">IF(AND(F5&lt;E5,F5&gt;0),E5,MROUND(F5,12))</f>
        <v>12</v>
      </c>
    </row>
    <row r="6" spans="1:65" x14ac:dyDescent="0.25">
      <c r="A6" t="s">
        <v>58</v>
      </c>
      <c r="B6">
        <v>14.333</v>
      </c>
      <c r="C6">
        <v>18</v>
      </c>
      <c r="E6">
        <v>12</v>
      </c>
      <c r="F6">
        <f t="shared" si="18"/>
        <v>32.332999999999998</v>
      </c>
      <c r="G6">
        <f t="shared" si="19"/>
        <v>36</v>
      </c>
      <c r="Q6" t="s">
        <v>48</v>
      </c>
      <c r="R6">
        <v>13</v>
      </c>
      <c r="S6" s="3">
        <v>12</v>
      </c>
      <c r="T6" s="3"/>
      <c r="U6">
        <v>12</v>
      </c>
    </row>
    <row r="7" spans="1:65" x14ac:dyDescent="0.25">
      <c r="A7" t="s">
        <v>61</v>
      </c>
      <c r="B7">
        <v>14.667</v>
      </c>
      <c r="C7">
        <v>60</v>
      </c>
      <c r="D7">
        <v>172</v>
      </c>
      <c r="E7">
        <v>12</v>
      </c>
      <c r="F7">
        <f t="shared" si="18"/>
        <v>0</v>
      </c>
      <c r="G7">
        <f t="shared" si="19"/>
        <v>0</v>
      </c>
      <c r="Q7" t="s">
        <v>55</v>
      </c>
      <c r="R7">
        <v>52</v>
      </c>
      <c r="S7" s="3">
        <v>24</v>
      </c>
      <c r="U7">
        <v>24</v>
      </c>
      <c r="Y7">
        <v>0</v>
      </c>
      <c r="Z7">
        <v>12</v>
      </c>
      <c r="AA7">
        <v>0</v>
      </c>
      <c r="AB7">
        <v>0</v>
      </c>
      <c r="AC7">
        <v>24</v>
      </c>
      <c r="AD7">
        <v>12</v>
      </c>
      <c r="AE7">
        <v>0</v>
      </c>
      <c r="AF7">
        <v>0</v>
      </c>
      <c r="AG7">
        <v>12</v>
      </c>
      <c r="AH7">
        <v>0</v>
      </c>
      <c r="AI7">
        <v>0</v>
      </c>
      <c r="AJ7">
        <v>0</v>
      </c>
      <c r="AK7">
        <v>0</v>
      </c>
      <c r="AL7">
        <v>12</v>
      </c>
      <c r="AM7">
        <v>0</v>
      </c>
      <c r="AN7">
        <v>0</v>
      </c>
      <c r="AO7">
        <v>0</v>
      </c>
      <c r="AP7">
        <v>0</v>
      </c>
      <c r="AQ7">
        <v>12</v>
      </c>
      <c r="AR7">
        <v>12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12</v>
      </c>
      <c r="BA7">
        <v>12</v>
      </c>
      <c r="BB7">
        <v>0</v>
      </c>
      <c r="BC7">
        <v>0</v>
      </c>
      <c r="BD7">
        <v>0</v>
      </c>
      <c r="BE7">
        <v>0</v>
      </c>
      <c r="BF7">
        <v>12</v>
      </c>
      <c r="BG7">
        <v>12</v>
      </c>
      <c r="BH7">
        <v>0</v>
      </c>
      <c r="BI7">
        <v>12</v>
      </c>
      <c r="BJ7">
        <v>0</v>
      </c>
      <c r="BK7">
        <v>0</v>
      </c>
      <c r="BL7">
        <v>0</v>
      </c>
      <c r="BM7">
        <v>12</v>
      </c>
    </row>
    <row r="8" spans="1:65" s="3" customFormat="1" x14ac:dyDescent="0.25">
      <c r="A8" s="3" t="s">
        <v>49</v>
      </c>
      <c r="B8" s="3">
        <v>191</v>
      </c>
      <c r="C8" s="3">
        <v>84</v>
      </c>
      <c r="D8" s="3">
        <v>138</v>
      </c>
      <c r="E8" s="3">
        <v>12</v>
      </c>
      <c r="F8" s="3">
        <f t="shared" si="18"/>
        <v>137</v>
      </c>
      <c r="G8" s="3">
        <f t="shared" si="19"/>
        <v>132</v>
      </c>
      <c r="Q8" t="s">
        <v>58</v>
      </c>
      <c r="R8">
        <v>14.333</v>
      </c>
      <c r="S8" s="3">
        <v>60</v>
      </c>
      <c r="T8"/>
      <c r="U8">
        <v>60</v>
      </c>
      <c r="AA8" s="3">
        <v>24</v>
      </c>
      <c r="AB8" s="3">
        <v>24</v>
      </c>
      <c r="AC8" s="3">
        <v>60</v>
      </c>
      <c r="AD8" s="3">
        <v>0</v>
      </c>
      <c r="AE8" s="3">
        <v>240</v>
      </c>
      <c r="AF8" s="3">
        <v>108</v>
      </c>
      <c r="AG8" s="3">
        <v>0</v>
      </c>
      <c r="AH8" s="3">
        <v>48</v>
      </c>
      <c r="AI8" s="3">
        <v>60</v>
      </c>
      <c r="AJ8" s="3">
        <v>0</v>
      </c>
      <c r="AK8" s="3">
        <v>0</v>
      </c>
      <c r="AL8" s="3">
        <v>0</v>
      </c>
      <c r="AM8" s="3">
        <v>24</v>
      </c>
      <c r="AN8" s="3">
        <v>84</v>
      </c>
      <c r="AO8" s="3">
        <v>0</v>
      </c>
      <c r="AP8" s="3">
        <v>0</v>
      </c>
      <c r="AQ8" s="3">
        <v>0</v>
      </c>
      <c r="AR8" s="3">
        <v>0</v>
      </c>
      <c r="AS8" s="3">
        <v>132</v>
      </c>
      <c r="AT8" s="3">
        <v>24</v>
      </c>
      <c r="AU8" s="3">
        <v>0</v>
      </c>
      <c r="AV8" s="3">
        <v>48</v>
      </c>
      <c r="AW8" s="3">
        <v>0</v>
      </c>
      <c r="AX8" s="3">
        <v>0</v>
      </c>
      <c r="AY8" s="3">
        <v>0</v>
      </c>
      <c r="AZ8" s="3">
        <v>132</v>
      </c>
    </row>
    <row r="9" spans="1:65" x14ac:dyDescent="0.25">
      <c r="A9" t="s">
        <v>47</v>
      </c>
      <c r="B9">
        <v>123</v>
      </c>
      <c r="C9">
        <v>60</v>
      </c>
      <c r="D9">
        <v>125</v>
      </c>
      <c r="E9">
        <v>12</v>
      </c>
      <c r="F9">
        <f t="shared" si="18"/>
        <v>58</v>
      </c>
      <c r="G9">
        <f t="shared" si="19"/>
        <v>60</v>
      </c>
      <c r="Q9" t="s">
        <v>61</v>
      </c>
      <c r="R9">
        <v>14.667</v>
      </c>
      <c r="S9" s="3">
        <v>0</v>
      </c>
      <c r="U9">
        <v>0</v>
      </c>
    </row>
    <row r="10" spans="1:65" x14ac:dyDescent="0.25">
      <c r="A10" t="s">
        <v>53</v>
      </c>
      <c r="B10">
        <v>39</v>
      </c>
      <c r="C10">
        <v>24</v>
      </c>
      <c r="D10">
        <v>127</v>
      </c>
      <c r="E10">
        <v>12</v>
      </c>
      <c r="F10">
        <f t="shared" si="18"/>
        <v>0</v>
      </c>
      <c r="G10">
        <f t="shared" si="19"/>
        <v>0</v>
      </c>
      <c r="Q10" s="3" t="s">
        <v>49</v>
      </c>
      <c r="R10" s="3">
        <v>191</v>
      </c>
      <c r="S10" s="3">
        <v>240</v>
      </c>
      <c r="U10">
        <v>240</v>
      </c>
      <c r="Z10">
        <v>12</v>
      </c>
      <c r="AA10">
        <v>24</v>
      </c>
      <c r="AB10">
        <v>60</v>
      </c>
      <c r="AC10">
        <v>0</v>
      </c>
      <c r="AD10">
        <v>240</v>
      </c>
      <c r="AE10">
        <v>108</v>
      </c>
      <c r="AF10">
        <v>0</v>
      </c>
      <c r="AG10">
        <v>48</v>
      </c>
      <c r="AH10">
        <v>60</v>
      </c>
      <c r="AI10">
        <v>0</v>
      </c>
      <c r="AJ10">
        <v>0</v>
      </c>
      <c r="AK10">
        <v>0</v>
      </c>
      <c r="AL10">
        <v>24</v>
      </c>
      <c r="AM10">
        <v>84</v>
      </c>
      <c r="AN10">
        <v>0</v>
      </c>
      <c r="AO10">
        <v>0</v>
      </c>
      <c r="AP10">
        <v>0</v>
      </c>
      <c r="AQ10">
        <v>0</v>
      </c>
      <c r="AR10">
        <v>132</v>
      </c>
      <c r="AS10">
        <v>24</v>
      </c>
      <c r="AT10">
        <v>0</v>
      </c>
      <c r="AU10">
        <v>48</v>
      </c>
      <c r="AV10">
        <v>0</v>
      </c>
      <c r="AW10">
        <v>0</v>
      </c>
      <c r="AX10">
        <v>0</v>
      </c>
      <c r="AY10">
        <v>132</v>
      </c>
    </row>
    <row r="11" spans="1:65" x14ac:dyDescent="0.25">
      <c r="A11" t="s">
        <v>39</v>
      </c>
      <c r="B11">
        <v>27.667000000000002</v>
      </c>
      <c r="C11">
        <v>48</v>
      </c>
      <c r="D11">
        <v>47</v>
      </c>
      <c r="E11">
        <v>12</v>
      </c>
      <c r="F11">
        <f t="shared" si="18"/>
        <v>28.667000000000002</v>
      </c>
      <c r="G11">
        <f t="shared" si="19"/>
        <v>24</v>
      </c>
      <c r="Q11" t="s">
        <v>47</v>
      </c>
      <c r="R11">
        <v>123</v>
      </c>
      <c r="S11" s="3">
        <v>108</v>
      </c>
      <c r="U11">
        <v>108</v>
      </c>
    </row>
    <row r="12" spans="1:65" x14ac:dyDescent="0.25">
      <c r="A12" t="s">
        <v>45</v>
      </c>
      <c r="B12">
        <v>69</v>
      </c>
      <c r="C12">
        <v>60</v>
      </c>
      <c r="D12">
        <v>88</v>
      </c>
      <c r="E12">
        <v>12</v>
      </c>
      <c r="F12">
        <f t="shared" si="18"/>
        <v>41</v>
      </c>
      <c r="G12">
        <f t="shared" si="19"/>
        <v>36</v>
      </c>
      <c r="Q12" t="s">
        <v>53</v>
      </c>
      <c r="R12">
        <v>39</v>
      </c>
      <c r="S12" s="3">
        <v>0</v>
      </c>
      <c r="U12">
        <v>0</v>
      </c>
    </row>
    <row r="13" spans="1:65" x14ac:dyDescent="0.25">
      <c r="A13" t="s">
        <v>38</v>
      </c>
      <c r="B13">
        <v>39</v>
      </c>
      <c r="C13">
        <v>36</v>
      </c>
      <c r="D13">
        <v>116</v>
      </c>
      <c r="E13">
        <v>12</v>
      </c>
      <c r="F13">
        <f t="shared" si="18"/>
        <v>0</v>
      </c>
      <c r="G13">
        <f t="shared" si="19"/>
        <v>0</v>
      </c>
      <c r="Q13" t="s">
        <v>39</v>
      </c>
      <c r="R13">
        <v>27.667000000000002</v>
      </c>
      <c r="S13" s="3">
        <v>48</v>
      </c>
      <c r="U13">
        <v>48</v>
      </c>
    </row>
    <row r="14" spans="1:65" x14ac:dyDescent="0.25">
      <c r="A14" t="s">
        <v>46</v>
      </c>
      <c r="B14">
        <v>125.667</v>
      </c>
      <c r="C14">
        <v>96</v>
      </c>
      <c r="D14">
        <v>406</v>
      </c>
      <c r="E14">
        <v>12</v>
      </c>
      <c r="F14">
        <f t="shared" si="18"/>
        <v>0</v>
      </c>
      <c r="G14">
        <f t="shared" si="19"/>
        <v>0</v>
      </c>
      <c r="Q14" t="s">
        <v>45</v>
      </c>
      <c r="R14">
        <v>69</v>
      </c>
      <c r="S14" s="3">
        <v>60</v>
      </c>
      <c r="U14">
        <v>60</v>
      </c>
    </row>
    <row r="15" spans="1:65" x14ac:dyDescent="0.25">
      <c r="A15" t="s">
        <v>51</v>
      </c>
      <c r="B15">
        <v>129</v>
      </c>
      <c r="C15">
        <v>132</v>
      </c>
      <c r="D15">
        <v>595</v>
      </c>
      <c r="E15">
        <v>12</v>
      </c>
      <c r="F15">
        <f t="shared" si="18"/>
        <v>0</v>
      </c>
      <c r="G15">
        <f t="shared" si="19"/>
        <v>0</v>
      </c>
      <c r="Q15" t="s">
        <v>38</v>
      </c>
      <c r="R15">
        <v>39</v>
      </c>
      <c r="S15" s="3">
        <v>0</v>
      </c>
      <c r="U15">
        <v>0</v>
      </c>
    </row>
    <row r="16" spans="1:65" x14ac:dyDescent="0.25">
      <c r="A16" t="s">
        <v>44</v>
      </c>
      <c r="B16">
        <v>41.332999999999998</v>
      </c>
      <c r="C16">
        <v>48</v>
      </c>
      <c r="D16">
        <v>83</v>
      </c>
      <c r="E16">
        <v>12</v>
      </c>
      <c r="F16">
        <f t="shared" si="18"/>
        <v>6.3329999999999984</v>
      </c>
      <c r="G16">
        <f t="shared" si="19"/>
        <v>12</v>
      </c>
      <c r="Q16" t="s">
        <v>46</v>
      </c>
      <c r="R16">
        <v>125.667</v>
      </c>
      <c r="S16" s="3">
        <v>0</v>
      </c>
      <c r="U16">
        <v>0</v>
      </c>
    </row>
    <row r="17" spans="1:21" x14ac:dyDescent="0.25">
      <c r="A17" t="s">
        <v>40</v>
      </c>
      <c r="B17">
        <v>127</v>
      </c>
      <c r="C17">
        <v>180</v>
      </c>
      <c r="D17">
        <v>263</v>
      </c>
      <c r="E17">
        <v>12</v>
      </c>
      <c r="F17">
        <f t="shared" si="18"/>
        <v>44</v>
      </c>
      <c r="G17">
        <f t="shared" si="19"/>
        <v>48</v>
      </c>
      <c r="Q17" t="s">
        <v>51</v>
      </c>
      <c r="R17">
        <v>129</v>
      </c>
      <c r="S17" s="3">
        <v>0</v>
      </c>
      <c r="U17">
        <v>0</v>
      </c>
    </row>
    <row r="18" spans="1:21" x14ac:dyDescent="0.25">
      <c r="A18" t="s">
        <v>59</v>
      </c>
      <c r="B18">
        <v>56</v>
      </c>
      <c r="C18">
        <v>72</v>
      </c>
      <c r="D18">
        <v>136</v>
      </c>
      <c r="E18">
        <v>12</v>
      </c>
      <c r="F18">
        <f t="shared" si="18"/>
        <v>0</v>
      </c>
      <c r="G18">
        <f t="shared" si="19"/>
        <v>0</v>
      </c>
      <c r="Q18" t="s">
        <v>44</v>
      </c>
      <c r="R18">
        <v>41.332999999999998</v>
      </c>
      <c r="S18" s="3">
        <v>24</v>
      </c>
      <c r="U18">
        <v>24</v>
      </c>
    </row>
    <row r="19" spans="1:21" x14ac:dyDescent="0.25">
      <c r="A19" t="s">
        <v>56</v>
      </c>
      <c r="B19">
        <v>59</v>
      </c>
      <c r="C19">
        <v>72</v>
      </c>
      <c r="D19">
        <v>134</v>
      </c>
      <c r="E19">
        <v>12</v>
      </c>
      <c r="F19">
        <f t="shared" si="18"/>
        <v>0</v>
      </c>
      <c r="G19">
        <f t="shared" si="19"/>
        <v>0</v>
      </c>
      <c r="Q19" t="s">
        <v>40</v>
      </c>
      <c r="R19">
        <v>127</v>
      </c>
      <c r="S19" s="3">
        <v>84</v>
      </c>
      <c r="U19">
        <v>84</v>
      </c>
    </row>
    <row r="20" spans="1:21" x14ac:dyDescent="0.25">
      <c r="A20" t="s">
        <v>50</v>
      </c>
      <c r="B20">
        <v>79</v>
      </c>
      <c r="C20">
        <v>72</v>
      </c>
      <c r="D20">
        <v>229</v>
      </c>
      <c r="E20">
        <v>12</v>
      </c>
      <c r="F20">
        <f t="shared" si="18"/>
        <v>0</v>
      </c>
      <c r="G20">
        <f t="shared" si="19"/>
        <v>0</v>
      </c>
      <c r="Q20" t="s">
        <v>59</v>
      </c>
      <c r="R20">
        <v>56</v>
      </c>
      <c r="S20" s="3">
        <v>0</v>
      </c>
      <c r="U20">
        <v>0</v>
      </c>
    </row>
    <row r="21" spans="1:21" x14ac:dyDescent="0.25">
      <c r="A21" t="s">
        <v>37</v>
      </c>
      <c r="B21">
        <v>34.332999999999998</v>
      </c>
      <c r="C21">
        <v>72</v>
      </c>
      <c r="D21">
        <v>122</v>
      </c>
      <c r="E21">
        <v>12</v>
      </c>
      <c r="F21">
        <f t="shared" si="18"/>
        <v>0</v>
      </c>
      <c r="G21">
        <f t="shared" si="19"/>
        <v>0</v>
      </c>
      <c r="Q21" t="s">
        <v>56</v>
      </c>
      <c r="R21">
        <v>59</v>
      </c>
      <c r="S21" s="3">
        <v>0</v>
      </c>
      <c r="U21">
        <v>0</v>
      </c>
    </row>
    <row r="22" spans="1:21" x14ac:dyDescent="0.25">
      <c r="A22" t="s">
        <v>52</v>
      </c>
      <c r="B22">
        <v>49.332999999999998</v>
      </c>
      <c r="C22">
        <v>60</v>
      </c>
      <c r="D22">
        <v>39</v>
      </c>
      <c r="E22">
        <v>12</v>
      </c>
      <c r="F22">
        <f t="shared" si="18"/>
        <v>70.332999999999998</v>
      </c>
      <c r="G22">
        <f t="shared" si="19"/>
        <v>72</v>
      </c>
      <c r="Q22" t="s">
        <v>50</v>
      </c>
      <c r="R22">
        <v>79</v>
      </c>
      <c r="S22" s="3">
        <v>0</v>
      </c>
      <c r="U22">
        <v>0</v>
      </c>
    </row>
    <row r="23" spans="1:21" x14ac:dyDescent="0.25">
      <c r="A23" t="s">
        <v>54</v>
      </c>
      <c r="B23">
        <v>74</v>
      </c>
      <c r="C23">
        <v>48</v>
      </c>
      <c r="D23">
        <v>119</v>
      </c>
      <c r="E23">
        <v>12</v>
      </c>
      <c r="F23">
        <f t="shared" si="18"/>
        <v>3</v>
      </c>
      <c r="G23">
        <f t="shared" si="19"/>
        <v>12</v>
      </c>
      <c r="Q23" t="s">
        <v>37</v>
      </c>
      <c r="R23">
        <v>34.332999999999998</v>
      </c>
      <c r="S23" s="3">
        <v>0</v>
      </c>
      <c r="U23">
        <v>0</v>
      </c>
    </row>
    <row r="24" spans="1:21" x14ac:dyDescent="0.25">
      <c r="A24" t="s">
        <v>43</v>
      </c>
      <c r="B24">
        <v>59.332999999999998</v>
      </c>
      <c r="C24">
        <v>24</v>
      </c>
      <c r="D24">
        <v>156</v>
      </c>
      <c r="E24">
        <v>12</v>
      </c>
      <c r="F24">
        <f t="shared" si="18"/>
        <v>0</v>
      </c>
      <c r="G24">
        <f t="shared" si="19"/>
        <v>0</v>
      </c>
      <c r="Q24" t="s">
        <v>52</v>
      </c>
      <c r="R24">
        <v>49.332999999999998</v>
      </c>
      <c r="S24" s="3">
        <v>132</v>
      </c>
      <c r="U24">
        <v>132</v>
      </c>
    </row>
    <row r="25" spans="1:21" x14ac:dyDescent="0.25">
      <c r="A25" t="s">
        <v>57</v>
      </c>
      <c r="B25">
        <v>45</v>
      </c>
      <c r="C25">
        <v>48</v>
      </c>
      <c r="D25">
        <v>64</v>
      </c>
      <c r="E25">
        <v>12</v>
      </c>
      <c r="F25">
        <f t="shared" si="18"/>
        <v>29</v>
      </c>
      <c r="G25">
        <f t="shared" si="19"/>
        <v>24</v>
      </c>
      <c r="Q25" t="s">
        <v>54</v>
      </c>
      <c r="R25">
        <v>74</v>
      </c>
      <c r="S25" s="3">
        <v>24</v>
      </c>
      <c r="U25">
        <v>24</v>
      </c>
    </row>
    <row r="26" spans="1:21" x14ac:dyDescent="0.25">
      <c r="A26" t="s">
        <v>41</v>
      </c>
      <c r="B26">
        <v>5</v>
      </c>
      <c r="C26">
        <v>24</v>
      </c>
      <c r="D26">
        <v>116</v>
      </c>
      <c r="E26">
        <v>12</v>
      </c>
      <c r="F26">
        <f t="shared" si="18"/>
        <v>0</v>
      </c>
      <c r="G26">
        <f t="shared" si="19"/>
        <v>0</v>
      </c>
      <c r="Q26" t="s">
        <v>43</v>
      </c>
      <c r="R26">
        <v>59.332999999999998</v>
      </c>
      <c r="S26" s="3">
        <v>0</v>
      </c>
      <c r="U26">
        <v>0</v>
      </c>
    </row>
    <row r="27" spans="1:21" x14ac:dyDescent="0.25">
      <c r="A27" t="s">
        <v>42</v>
      </c>
      <c r="B27">
        <v>26</v>
      </c>
      <c r="C27">
        <v>36</v>
      </c>
      <c r="D27">
        <v>80</v>
      </c>
      <c r="E27">
        <v>12</v>
      </c>
      <c r="F27">
        <f t="shared" si="18"/>
        <v>0</v>
      </c>
      <c r="G27">
        <f t="shared" si="19"/>
        <v>0</v>
      </c>
      <c r="Q27" t="s">
        <v>57</v>
      </c>
      <c r="R27">
        <v>45</v>
      </c>
      <c r="S27" s="3">
        <v>48</v>
      </c>
      <c r="U27">
        <v>48</v>
      </c>
    </row>
    <row r="28" spans="1:21" x14ac:dyDescent="0.25">
      <c r="A28" t="s">
        <v>60</v>
      </c>
      <c r="B28">
        <v>18.667000000000002</v>
      </c>
      <c r="C28">
        <v>24</v>
      </c>
      <c r="D28">
        <v>53</v>
      </c>
      <c r="E28">
        <v>12</v>
      </c>
      <c r="F28">
        <f t="shared" si="18"/>
        <v>0</v>
      </c>
      <c r="G28">
        <f t="shared" si="19"/>
        <v>0</v>
      </c>
      <c r="Q28" t="s">
        <v>41</v>
      </c>
      <c r="R28">
        <v>5</v>
      </c>
      <c r="S28" s="3">
        <v>0</v>
      </c>
      <c r="U28">
        <v>0</v>
      </c>
    </row>
    <row r="29" spans="1:21" x14ac:dyDescent="0.25">
      <c r="A29" t="s">
        <v>62</v>
      </c>
      <c r="B29">
        <v>37.667000000000002</v>
      </c>
      <c r="C29">
        <v>36</v>
      </c>
      <c r="E29">
        <v>12</v>
      </c>
      <c r="F29">
        <f t="shared" si="18"/>
        <v>73.667000000000002</v>
      </c>
      <c r="G29">
        <f t="shared" si="19"/>
        <v>72</v>
      </c>
      <c r="Q29" t="s">
        <v>42</v>
      </c>
      <c r="R29">
        <v>26</v>
      </c>
      <c r="S29" s="3">
        <v>0</v>
      </c>
      <c r="U29">
        <v>0</v>
      </c>
    </row>
    <row r="30" spans="1:21" x14ac:dyDescent="0.25">
      <c r="Q30" t="s">
        <v>60</v>
      </c>
      <c r="R30">
        <v>18.667000000000002</v>
      </c>
      <c r="S30" s="3">
        <v>0</v>
      </c>
      <c r="U30">
        <v>0</v>
      </c>
    </row>
    <row r="31" spans="1:21" x14ac:dyDescent="0.25">
      <c r="Q31" t="s">
        <v>62</v>
      </c>
      <c r="R31">
        <v>37.667000000000002</v>
      </c>
      <c r="S31" s="3">
        <v>132</v>
      </c>
      <c r="U31">
        <v>132</v>
      </c>
    </row>
    <row r="32" spans="1:21" x14ac:dyDescent="0.25">
      <c r="Q32" t="s">
        <v>31</v>
      </c>
      <c r="R32" t="s">
        <v>32</v>
      </c>
    </row>
  </sheetData>
  <sortState ref="Q6:S32">
    <sortCondition ref="Q6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A4" sqref="A4:A29"/>
    </sheetView>
  </sheetViews>
  <sheetFormatPr defaultRowHeight="15" x14ac:dyDescent="0.25"/>
  <cols>
    <col min="2" max="2" width="20.28515625" bestFit="1" customWidth="1"/>
  </cols>
  <sheetData>
    <row r="1" spans="1:7" x14ac:dyDescent="0.25">
      <c r="B1" t="s">
        <v>77</v>
      </c>
      <c r="C1">
        <v>2046</v>
      </c>
      <c r="D1">
        <v>20</v>
      </c>
      <c r="E1">
        <v>520</v>
      </c>
      <c r="F1">
        <v>0</v>
      </c>
    </row>
    <row r="3" spans="1:7" x14ac:dyDescent="0.25">
      <c r="A3" t="s">
        <v>31</v>
      </c>
      <c r="B3" t="s">
        <v>32</v>
      </c>
      <c r="C3" t="s">
        <v>33</v>
      </c>
      <c r="D3" t="s">
        <v>34</v>
      </c>
      <c r="E3" t="s">
        <v>35</v>
      </c>
      <c r="F3" t="s">
        <v>36</v>
      </c>
      <c r="G3" t="s">
        <v>70</v>
      </c>
    </row>
    <row r="4" spans="1:7" x14ac:dyDescent="0.25">
      <c r="A4" t="s">
        <v>48</v>
      </c>
    </row>
    <row r="5" spans="1:7" x14ac:dyDescent="0.25">
      <c r="A5" t="s">
        <v>55</v>
      </c>
    </row>
    <row r="6" spans="1:7" x14ac:dyDescent="0.25">
      <c r="A6" t="s">
        <v>58</v>
      </c>
    </row>
    <row r="7" spans="1:7" x14ac:dyDescent="0.25">
      <c r="A7" t="s">
        <v>61</v>
      </c>
    </row>
    <row r="8" spans="1:7" x14ac:dyDescent="0.25">
      <c r="A8" s="3" t="s">
        <v>49</v>
      </c>
    </row>
    <row r="9" spans="1:7" x14ac:dyDescent="0.25">
      <c r="A9" t="s">
        <v>47</v>
      </c>
    </row>
    <row r="10" spans="1:7" x14ac:dyDescent="0.25">
      <c r="A10" t="s">
        <v>53</v>
      </c>
    </row>
    <row r="11" spans="1:7" x14ac:dyDescent="0.25">
      <c r="A11" t="s">
        <v>39</v>
      </c>
    </row>
    <row r="12" spans="1:7" x14ac:dyDescent="0.25">
      <c r="A12" t="s">
        <v>45</v>
      </c>
    </row>
    <row r="13" spans="1:7" x14ac:dyDescent="0.25">
      <c r="A13" t="s">
        <v>38</v>
      </c>
    </row>
    <row r="14" spans="1:7" x14ac:dyDescent="0.25">
      <c r="A14" t="s">
        <v>46</v>
      </c>
    </row>
    <row r="15" spans="1:7" x14ac:dyDescent="0.25">
      <c r="A15" t="s">
        <v>51</v>
      </c>
    </row>
    <row r="16" spans="1:7" x14ac:dyDescent="0.25">
      <c r="A16" t="s">
        <v>44</v>
      </c>
    </row>
    <row r="17" spans="1:1" x14ac:dyDescent="0.25">
      <c r="A17" t="s">
        <v>40</v>
      </c>
    </row>
    <row r="18" spans="1:1" x14ac:dyDescent="0.25">
      <c r="A18" t="s">
        <v>59</v>
      </c>
    </row>
    <row r="19" spans="1:1" x14ac:dyDescent="0.25">
      <c r="A19" t="s">
        <v>56</v>
      </c>
    </row>
    <row r="20" spans="1:1" x14ac:dyDescent="0.25">
      <c r="A20" t="s">
        <v>50</v>
      </c>
    </row>
    <row r="21" spans="1:1" x14ac:dyDescent="0.25">
      <c r="A21" t="s">
        <v>37</v>
      </c>
    </row>
    <row r="22" spans="1:1" x14ac:dyDescent="0.25">
      <c r="A22" t="s">
        <v>52</v>
      </c>
    </row>
    <row r="23" spans="1:1" x14ac:dyDescent="0.25">
      <c r="A23" t="s">
        <v>54</v>
      </c>
    </row>
    <row r="24" spans="1:1" x14ac:dyDescent="0.25">
      <c r="A24" t="s">
        <v>43</v>
      </c>
    </row>
    <row r="25" spans="1:1" x14ac:dyDescent="0.25">
      <c r="A25" t="s">
        <v>57</v>
      </c>
    </row>
    <row r="26" spans="1:1" x14ac:dyDescent="0.25">
      <c r="A26" t="s">
        <v>41</v>
      </c>
    </row>
    <row r="27" spans="1:1" x14ac:dyDescent="0.25">
      <c r="A27" t="s">
        <v>42</v>
      </c>
    </row>
    <row r="28" spans="1:1" x14ac:dyDescent="0.25">
      <c r="A28" t="s">
        <v>60</v>
      </c>
    </row>
    <row r="29" spans="1:1" x14ac:dyDescent="0.25">
      <c r="A29" t="s">
        <v>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7"/>
  <sheetViews>
    <sheetView workbookViewId="0">
      <selection activeCell="L9" sqref="L9"/>
    </sheetView>
  </sheetViews>
  <sheetFormatPr defaultRowHeight="15" x14ac:dyDescent="0.25"/>
  <cols>
    <col min="38" max="38" width="9.7109375" bestFit="1" customWidth="1"/>
    <col min="43" max="43" width="9.7109375" bestFit="1" customWidth="1"/>
  </cols>
  <sheetData>
    <row r="1" spans="1:77" x14ac:dyDescent="0.25">
      <c r="B1" t="s">
        <v>78</v>
      </c>
      <c r="C1">
        <v>2133</v>
      </c>
      <c r="D1">
        <v>10</v>
      </c>
      <c r="E1">
        <v>280</v>
      </c>
      <c r="F1">
        <v>14</v>
      </c>
      <c r="K1" t="s">
        <v>48</v>
      </c>
      <c r="L1" t="s">
        <v>55</v>
      </c>
      <c r="M1" t="s">
        <v>58</v>
      </c>
      <c r="N1" t="s">
        <v>61</v>
      </c>
      <c r="O1" s="3" t="s">
        <v>49</v>
      </c>
      <c r="P1" t="s">
        <v>47</v>
      </c>
      <c r="Q1" t="s">
        <v>53</v>
      </c>
      <c r="R1" t="s">
        <v>39</v>
      </c>
      <c r="S1" t="s">
        <v>45</v>
      </c>
      <c r="T1" t="s">
        <v>38</v>
      </c>
      <c r="U1" t="s">
        <v>46</v>
      </c>
      <c r="V1" t="s">
        <v>51</v>
      </c>
      <c r="W1" t="s">
        <v>44</v>
      </c>
      <c r="X1" t="s">
        <v>40</v>
      </c>
      <c r="Y1" t="s">
        <v>59</v>
      </c>
      <c r="Z1" t="s">
        <v>56</v>
      </c>
      <c r="AA1" t="s">
        <v>50</v>
      </c>
      <c r="AB1" t="s">
        <v>37</v>
      </c>
      <c r="AC1" t="s">
        <v>52</v>
      </c>
      <c r="AD1" t="s">
        <v>54</v>
      </c>
      <c r="AE1" t="s">
        <v>43</v>
      </c>
      <c r="AF1" t="s">
        <v>57</v>
      </c>
      <c r="AG1" t="s">
        <v>41</v>
      </c>
      <c r="AH1" t="s">
        <v>42</v>
      </c>
      <c r="AI1" t="s">
        <v>60</v>
      </c>
      <c r="AJ1" t="s">
        <v>62</v>
      </c>
      <c r="AK1" t="s">
        <v>64</v>
      </c>
      <c r="AL1" t="s">
        <v>79</v>
      </c>
      <c r="AM1" t="s">
        <v>80</v>
      </c>
      <c r="AN1" t="s">
        <v>3</v>
      </c>
      <c r="AO1" t="s">
        <v>48</v>
      </c>
      <c r="AP1" t="s">
        <v>55</v>
      </c>
      <c r="AQ1" t="s">
        <v>58</v>
      </c>
      <c r="AR1" t="s">
        <v>61</v>
      </c>
      <c r="AS1" s="3" t="s">
        <v>49</v>
      </c>
      <c r="AT1" t="s">
        <v>47</v>
      </c>
      <c r="AU1" t="s">
        <v>53</v>
      </c>
      <c r="AV1" t="s">
        <v>39</v>
      </c>
      <c r="AW1" t="s">
        <v>45</v>
      </c>
      <c r="AX1" t="s">
        <v>38</v>
      </c>
      <c r="AY1" t="s">
        <v>46</v>
      </c>
      <c r="AZ1" t="s">
        <v>51</v>
      </c>
      <c r="BA1" t="s">
        <v>44</v>
      </c>
      <c r="BB1" t="s">
        <v>40</v>
      </c>
      <c r="BC1" t="s">
        <v>59</v>
      </c>
      <c r="BD1" t="s">
        <v>56</v>
      </c>
      <c r="BE1" t="s">
        <v>50</v>
      </c>
      <c r="BF1" t="s">
        <v>37</v>
      </c>
      <c r="BG1" t="s">
        <v>52</v>
      </c>
      <c r="BH1" t="s">
        <v>54</v>
      </c>
      <c r="BI1" t="s">
        <v>43</v>
      </c>
      <c r="BJ1" t="s">
        <v>57</v>
      </c>
      <c r="BK1" t="s">
        <v>41</v>
      </c>
      <c r="BL1" t="s">
        <v>42</v>
      </c>
      <c r="BM1" t="s">
        <v>60</v>
      </c>
      <c r="BN1" t="s">
        <v>62</v>
      </c>
    </row>
    <row r="2" spans="1:77" x14ac:dyDescent="0.25">
      <c r="K2">
        <v>10</v>
      </c>
      <c r="L2">
        <v>10</v>
      </c>
      <c r="M2">
        <v>20</v>
      </c>
      <c r="N2">
        <v>10</v>
      </c>
      <c r="O2">
        <v>10</v>
      </c>
      <c r="P2">
        <v>10</v>
      </c>
      <c r="Q2">
        <v>10</v>
      </c>
      <c r="R2">
        <v>10</v>
      </c>
      <c r="S2">
        <v>10</v>
      </c>
      <c r="T2">
        <v>10</v>
      </c>
      <c r="U2">
        <v>0</v>
      </c>
      <c r="V2">
        <v>20</v>
      </c>
      <c r="W2">
        <v>0</v>
      </c>
      <c r="X2">
        <v>10</v>
      </c>
      <c r="Y2">
        <v>0</v>
      </c>
      <c r="Z2">
        <v>0</v>
      </c>
      <c r="AA2">
        <v>10</v>
      </c>
      <c r="AB2">
        <v>30</v>
      </c>
      <c r="AC2">
        <v>30</v>
      </c>
      <c r="AD2">
        <v>0</v>
      </c>
      <c r="AE2">
        <v>10</v>
      </c>
      <c r="AF2">
        <v>10</v>
      </c>
      <c r="AG2">
        <v>10</v>
      </c>
      <c r="AH2">
        <v>20</v>
      </c>
      <c r="AI2">
        <v>10</v>
      </c>
      <c r="AJ2">
        <v>10</v>
      </c>
      <c r="AK2">
        <f>SUM(K2:AJ2)</f>
        <v>280</v>
      </c>
      <c r="AL2">
        <v>100</v>
      </c>
      <c r="AM2">
        <f>AL2/AK2</f>
        <v>0.35714285714285715</v>
      </c>
      <c r="AN2">
        <v>10</v>
      </c>
      <c r="AO2">
        <f>K2*$AM$2</f>
        <v>3.5714285714285716</v>
      </c>
      <c r="AP2">
        <f t="shared" ref="AP2:BN2" si="0">L2*$AM$2</f>
        <v>3.5714285714285716</v>
      </c>
      <c r="AQ2">
        <f t="shared" si="0"/>
        <v>7.1428571428571432</v>
      </c>
      <c r="AR2">
        <f t="shared" si="0"/>
        <v>3.5714285714285716</v>
      </c>
      <c r="AS2">
        <f t="shared" si="0"/>
        <v>3.5714285714285716</v>
      </c>
      <c r="AT2">
        <f t="shared" si="0"/>
        <v>3.5714285714285716</v>
      </c>
      <c r="AU2">
        <f t="shared" si="0"/>
        <v>3.5714285714285716</v>
      </c>
      <c r="AV2">
        <f t="shared" si="0"/>
        <v>3.5714285714285716</v>
      </c>
      <c r="AW2">
        <f t="shared" si="0"/>
        <v>3.5714285714285716</v>
      </c>
      <c r="AX2">
        <f t="shared" si="0"/>
        <v>3.5714285714285716</v>
      </c>
      <c r="AY2">
        <f t="shared" si="0"/>
        <v>0</v>
      </c>
      <c r="AZ2">
        <f t="shared" si="0"/>
        <v>7.1428571428571432</v>
      </c>
      <c r="BA2">
        <f t="shared" si="0"/>
        <v>0</v>
      </c>
      <c r="BB2">
        <f t="shared" si="0"/>
        <v>3.5714285714285716</v>
      </c>
      <c r="BC2">
        <f t="shared" si="0"/>
        <v>0</v>
      </c>
      <c r="BD2">
        <f t="shared" si="0"/>
        <v>0</v>
      </c>
      <c r="BE2">
        <f t="shared" si="0"/>
        <v>3.5714285714285716</v>
      </c>
      <c r="BF2">
        <f t="shared" si="0"/>
        <v>10.714285714285715</v>
      </c>
      <c r="BG2">
        <f t="shared" si="0"/>
        <v>10.714285714285715</v>
      </c>
      <c r="BH2">
        <f t="shared" si="0"/>
        <v>0</v>
      </c>
      <c r="BI2">
        <f t="shared" si="0"/>
        <v>3.5714285714285716</v>
      </c>
      <c r="BJ2">
        <f t="shared" si="0"/>
        <v>3.5714285714285716</v>
      </c>
      <c r="BK2">
        <f t="shared" si="0"/>
        <v>3.5714285714285716</v>
      </c>
      <c r="BL2">
        <f t="shared" si="0"/>
        <v>7.1428571428571432</v>
      </c>
      <c r="BM2">
        <f t="shared" si="0"/>
        <v>3.5714285714285716</v>
      </c>
      <c r="BN2">
        <f t="shared" si="0"/>
        <v>3.5714285714285716</v>
      </c>
    </row>
    <row r="3" spans="1:77" x14ac:dyDescent="0.25">
      <c r="AO3">
        <f>IF(AND(AO2&lt;10,AO2&gt;0),10,MROUND(AO2,10))</f>
        <v>10</v>
      </c>
      <c r="AP3">
        <f t="shared" ref="AP3:BN3" si="1">IF(AND(AP2&lt;10,AP2&gt;0),10,MROUND(AP2,10))</f>
        <v>10</v>
      </c>
      <c r="AQ3">
        <f t="shared" si="1"/>
        <v>10</v>
      </c>
      <c r="AR3">
        <f t="shared" si="1"/>
        <v>10</v>
      </c>
      <c r="AS3">
        <f t="shared" si="1"/>
        <v>10</v>
      </c>
      <c r="AT3">
        <f t="shared" si="1"/>
        <v>10</v>
      </c>
      <c r="AU3">
        <f t="shared" si="1"/>
        <v>10</v>
      </c>
      <c r="AV3">
        <f t="shared" si="1"/>
        <v>10</v>
      </c>
      <c r="AW3">
        <f t="shared" si="1"/>
        <v>10</v>
      </c>
      <c r="AX3">
        <f t="shared" si="1"/>
        <v>10</v>
      </c>
      <c r="AY3">
        <f t="shared" si="1"/>
        <v>0</v>
      </c>
      <c r="AZ3">
        <f t="shared" si="1"/>
        <v>10</v>
      </c>
      <c r="BA3">
        <f t="shared" si="1"/>
        <v>0</v>
      </c>
      <c r="BB3">
        <f t="shared" si="1"/>
        <v>10</v>
      </c>
      <c r="BC3">
        <f t="shared" si="1"/>
        <v>0</v>
      </c>
      <c r="BD3">
        <f t="shared" si="1"/>
        <v>0</v>
      </c>
      <c r="BE3">
        <f t="shared" si="1"/>
        <v>10</v>
      </c>
      <c r="BF3">
        <f t="shared" si="1"/>
        <v>10</v>
      </c>
      <c r="BG3">
        <f t="shared" si="1"/>
        <v>10</v>
      </c>
      <c r="BH3">
        <f t="shared" si="1"/>
        <v>0</v>
      </c>
      <c r="BI3">
        <f t="shared" si="1"/>
        <v>10</v>
      </c>
      <c r="BJ3">
        <f t="shared" si="1"/>
        <v>10</v>
      </c>
      <c r="BK3">
        <f t="shared" si="1"/>
        <v>10</v>
      </c>
      <c r="BL3">
        <f t="shared" si="1"/>
        <v>10</v>
      </c>
      <c r="BM3">
        <f t="shared" si="1"/>
        <v>10</v>
      </c>
      <c r="BN3">
        <f t="shared" si="1"/>
        <v>10</v>
      </c>
    </row>
    <row r="4" spans="1:77" x14ac:dyDescent="0.25">
      <c r="A4" t="s">
        <v>31</v>
      </c>
      <c r="B4" t="s">
        <v>32</v>
      </c>
      <c r="C4" t="s">
        <v>33</v>
      </c>
      <c r="D4" t="s">
        <v>34</v>
      </c>
      <c r="E4" t="s">
        <v>35</v>
      </c>
      <c r="F4" t="s">
        <v>36</v>
      </c>
      <c r="G4" t="s">
        <v>70</v>
      </c>
      <c r="AO4">
        <v>0</v>
      </c>
      <c r="AP4">
        <v>0</v>
      </c>
      <c r="AQ4">
        <v>10</v>
      </c>
      <c r="AR4">
        <v>0</v>
      </c>
      <c r="AS4">
        <v>10</v>
      </c>
      <c r="AT4">
        <v>10</v>
      </c>
      <c r="AU4">
        <v>0</v>
      </c>
      <c r="AV4">
        <v>10</v>
      </c>
      <c r="AW4">
        <v>10</v>
      </c>
      <c r="AX4">
        <v>0</v>
      </c>
      <c r="AY4">
        <v>0</v>
      </c>
      <c r="AZ4">
        <v>10</v>
      </c>
      <c r="BA4">
        <v>0</v>
      </c>
      <c r="BB4">
        <v>10</v>
      </c>
      <c r="BC4">
        <v>0</v>
      </c>
      <c r="BD4">
        <v>0</v>
      </c>
      <c r="BE4">
        <v>10</v>
      </c>
      <c r="BF4">
        <v>10</v>
      </c>
      <c r="BG4">
        <v>10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77" x14ac:dyDescent="0.25">
      <c r="A5" t="s">
        <v>48</v>
      </c>
      <c r="B5">
        <v>1.2769999999999999</v>
      </c>
      <c r="C5">
        <v>10</v>
      </c>
      <c r="D5">
        <v>1</v>
      </c>
      <c r="E5">
        <v>10</v>
      </c>
      <c r="F5">
        <f>IF((B5+C5-D5)&lt;0,0,B5+C5-D5)</f>
        <v>10.276999999999999</v>
      </c>
      <c r="G5">
        <f>IF(AND(F5&lt;E5,F5&gt;0),E5,MROUND(F5,10))</f>
        <v>10</v>
      </c>
      <c r="H5">
        <v>10</v>
      </c>
      <c r="I5" s="2">
        <v>1.1080000000000001</v>
      </c>
      <c r="J5">
        <v>10</v>
      </c>
      <c r="L5">
        <v>10</v>
      </c>
      <c r="M5">
        <v>10</v>
      </c>
      <c r="N5">
        <v>10</v>
      </c>
      <c r="O5">
        <v>10</v>
      </c>
      <c r="P5">
        <v>10</v>
      </c>
      <c r="Q5">
        <v>10</v>
      </c>
      <c r="R5">
        <v>10</v>
      </c>
      <c r="S5">
        <v>10</v>
      </c>
      <c r="T5">
        <v>10</v>
      </c>
      <c r="U5">
        <v>10</v>
      </c>
      <c r="V5">
        <v>0</v>
      </c>
      <c r="W5">
        <v>10</v>
      </c>
      <c r="X5">
        <v>0</v>
      </c>
      <c r="Y5">
        <v>10</v>
      </c>
      <c r="Z5">
        <v>0</v>
      </c>
      <c r="AA5">
        <v>0</v>
      </c>
      <c r="AB5">
        <v>10</v>
      </c>
      <c r="AC5">
        <v>10</v>
      </c>
      <c r="AD5">
        <v>10</v>
      </c>
      <c r="AE5">
        <v>0</v>
      </c>
      <c r="AF5">
        <v>10</v>
      </c>
      <c r="AG5">
        <v>10</v>
      </c>
      <c r="AH5">
        <v>10</v>
      </c>
      <c r="AI5">
        <v>10</v>
      </c>
      <c r="AJ5">
        <v>10</v>
      </c>
      <c r="AK5">
        <v>10</v>
      </c>
    </row>
    <row r="6" spans="1:77" x14ac:dyDescent="0.25">
      <c r="A6" t="s">
        <v>55</v>
      </c>
      <c r="B6">
        <v>0.5</v>
      </c>
      <c r="C6">
        <v>10</v>
      </c>
      <c r="D6">
        <v>0</v>
      </c>
      <c r="E6">
        <v>10</v>
      </c>
      <c r="F6">
        <f t="shared" ref="F6:F30" si="2">IF((B6+C6-D6)&lt;0,0,B6+C6-D6)</f>
        <v>10.5</v>
      </c>
      <c r="G6">
        <f t="shared" ref="G6:G30" si="3">IF(AND(F6&lt;E6,F6&gt;0),E6,MROUND(F6,10))</f>
        <v>10</v>
      </c>
      <c r="H6">
        <v>10</v>
      </c>
      <c r="I6" s="2">
        <v>0.93700000000000006</v>
      </c>
      <c r="J6">
        <v>10</v>
      </c>
    </row>
    <row r="7" spans="1:77" x14ac:dyDescent="0.25">
      <c r="A7" t="s">
        <v>58</v>
      </c>
      <c r="B7">
        <v>11.715</v>
      </c>
      <c r="C7">
        <v>10</v>
      </c>
      <c r="E7">
        <v>10</v>
      </c>
      <c r="F7">
        <f t="shared" si="2"/>
        <v>21.715</v>
      </c>
      <c r="G7">
        <f t="shared" si="3"/>
        <v>20</v>
      </c>
      <c r="H7">
        <v>20</v>
      </c>
      <c r="I7" s="2">
        <v>0.308</v>
      </c>
      <c r="J7">
        <v>10</v>
      </c>
    </row>
    <row r="8" spans="1:77" x14ac:dyDescent="0.25">
      <c r="A8" t="s">
        <v>61</v>
      </c>
      <c r="B8">
        <v>1.75</v>
      </c>
      <c r="C8">
        <v>20</v>
      </c>
      <c r="D8">
        <v>17</v>
      </c>
      <c r="E8">
        <v>10</v>
      </c>
      <c r="F8">
        <f t="shared" si="2"/>
        <v>4.75</v>
      </c>
      <c r="G8">
        <f t="shared" si="3"/>
        <v>10</v>
      </c>
      <c r="H8">
        <v>10</v>
      </c>
      <c r="I8" s="2">
        <v>2.097</v>
      </c>
      <c r="J8">
        <v>10</v>
      </c>
      <c r="Q8">
        <v>0</v>
      </c>
      <c r="R8">
        <v>0</v>
      </c>
      <c r="S8">
        <v>10</v>
      </c>
      <c r="T8">
        <v>0</v>
      </c>
      <c r="U8">
        <v>10</v>
      </c>
      <c r="V8">
        <v>10</v>
      </c>
      <c r="W8">
        <v>0</v>
      </c>
      <c r="X8">
        <v>10</v>
      </c>
      <c r="Y8">
        <v>10</v>
      </c>
      <c r="Z8">
        <v>0</v>
      </c>
      <c r="AA8">
        <v>0</v>
      </c>
      <c r="AB8">
        <v>10</v>
      </c>
      <c r="AC8">
        <v>0</v>
      </c>
      <c r="AD8">
        <v>10</v>
      </c>
      <c r="AE8">
        <v>0</v>
      </c>
      <c r="AF8">
        <v>0</v>
      </c>
      <c r="AG8">
        <v>10</v>
      </c>
      <c r="AH8">
        <v>10</v>
      </c>
      <c r="AI8">
        <v>10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77" x14ac:dyDescent="0.25">
      <c r="A9" s="3" t="s">
        <v>49</v>
      </c>
      <c r="B9">
        <v>14.205</v>
      </c>
      <c r="C9">
        <v>10</v>
      </c>
      <c r="D9">
        <v>21</v>
      </c>
      <c r="E9">
        <v>10</v>
      </c>
      <c r="F9">
        <f t="shared" si="2"/>
        <v>3.2049999999999983</v>
      </c>
      <c r="G9">
        <f t="shared" si="3"/>
        <v>10</v>
      </c>
      <c r="H9">
        <v>10</v>
      </c>
      <c r="I9" s="2">
        <v>3.0619999999999998</v>
      </c>
      <c r="J9">
        <v>10</v>
      </c>
      <c r="W9">
        <v>0</v>
      </c>
      <c r="X9">
        <v>0</v>
      </c>
      <c r="Y9">
        <v>10</v>
      </c>
      <c r="Z9">
        <v>0</v>
      </c>
      <c r="AA9">
        <v>10</v>
      </c>
      <c r="AB9">
        <v>10</v>
      </c>
      <c r="AC9">
        <v>0</v>
      </c>
      <c r="AD9">
        <v>10</v>
      </c>
      <c r="AE9">
        <v>10</v>
      </c>
      <c r="AF9">
        <v>0</v>
      </c>
      <c r="AG9">
        <v>0</v>
      </c>
      <c r="AH9">
        <v>10</v>
      </c>
      <c r="AI9">
        <v>0</v>
      </c>
      <c r="AJ9">
        <v>10</v>
      </c>
      <c r="AK9">
        <v>0</v>
      </c>
      <c r="AL9">
        <v>0</v>
      </c>
      <c r="AM9">
        <v>10</v>
      </c>
      <c r="AN9">
        <v>10</v>
      </c>
      <c r="AO9">
        <v>10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</row>
    <row r="10" spans="1:77" x14ac:dyDescent="0.25">
      <c r="A10" t="s">
        <v>47</v>
      </c>
      <c r="B10">
        <v>5.9269999999999996</v>
      </c>
      <c r="C10">
        <v>20</v>
      </c>
      <c r="D10">
        <v>21</v>
      </c>
      <c r="E10">
        <v>10</v>
      </c>
      <c r="F10">
        <f t="shared" si="2"/>
        <v>4.9269999999999996</v>
      </c>
      <c r="G10">
        <f t="shared" si="3"/>
        <v>10</v>
      </c>
      <c r="H10">
        <v>10</v>
      </c>
      <c r="I10" s="2">
        <v>2</v>
      </c>
      <c r="J10">
        <v>10</v>
      </c>
    </row>
    <row r="11" spans="1:77" x14ac:dyDescent="0.25">
      <c r="A11" t="s">
        <v>53</v>
      </c>
      <c r="B11">
        <v>2.0049999999999999</v>
      </c>
      <c r="C11">
        <v>10</v>
      </c>
      <c r="D11">
        <v>3</v>
      </c>
      <c r="E11">
        <v>10</v>
      </c>
      <c r="F11">
        <f t="shared" si="2"/>
        <v>9.004999999999999</v>
      </c>
      <c r="G11">
        <f t="shared" si="3"/>
        <v>10</v>
      </c>
      <c r="H11">
        <v>10</v>
      </c>
      <c r="I11" s="2">
        <v>0</v>
      </c>
      <c r="J11">
        <v>10</v>
      </c>
      <c r="AZ11">
        <v>10</v>
      </c>
      <c r="BA11">
        <v>10</v>
      </c>
      <c r="BB11">
        <v>10</v>
      </c>
      <c r="BC11">
        <v>10</v>
      </c>
      <c r="BD11">
        <v>10</v>
      </c>
      <c r="BE11">
        <v>10</v>
      </c>
      <c r="BF11">
        <v>10</v>
      </c>
      <c r="BG11">
        <v>10</v>
      </c>
      <c r="BH11">
        <v>10</v>
      </c>
      <c r="BI11">
        <v>10</v>
      </c>
      <c r="BJ11">
        <v>0</v>
      </c>
      <c r="BK11">
        <v>10</v>
      </c>
      <c r="BL11">
        <v>0</v>
      </c>
      <c r="BM11">
        <v>10</v>
      </c>
      <c r="BN11">
        <v>0</v>
      </c>
      <c r="BO11">
        <v>0</v>
      </c>
      <c r="BP11">
        <v>10</v>
      </c>
      <c r="BQ11">
        <v>10</v>
      </c>
      <c r="BR11">
        <v>10</v>
      </c>
      <c r="BS11">
        <v>0</v>
      </c>
      <c r="BT11">
        <v>10</v>
      </c>
      <c r="BU11">
        <v>10</v>
      </c>
      <c r="BV11">
        <v>10</v>
      </c>
      <c r="BW11">
        <v>10</v>
      </c>
      <c r="BX11">
        <v>10</v>
      </c>
      <c r="BY11">
        <v>10</v>
      </c>
    </row>
    <row r="12" spans="1:77" x14ac:dyDescent="0.25">
      <c r="A12" t="s">
        <v>39</v>
      </c>
      <c r="B12">
        <v>5.8869999999999996</v>
      </c>
      <c r="C12">
        <v>20</v>
      </c>
      <c r="D12">
        <v>17</v>
      </c>
      <c r="E12">
        <v>10</v>
      </c>
      <c r="F12">
        <f t="shared" si="2"/>
        <v>8.8870000000000005</v>
      </c>
      <c r="G12">
        <f t="shared" si="3"/>
        <v>10</v>
      </c>
      <c r="H12">
        <v>10</v>
      </c>
      <c r="I12" s="2">
        <v>1.44</v>
      </c>
      <c r="J12">
        <v>10</v>
      </c>
      <c r="P12" t="s">
        <v>48</v>
      </c>
      <c r="Q12">
        <v>1.2769999999999999</v>
      </c>
      <c r="R12">
        <v>10</v>
      </c>
      <c r="S12">
        <f>R12-10</f>
        <v>0</v>
      </c>
      <c r="T12">
        <v>0</v>
      </c>
    </row>
    <row r="13" spans="1:77" x14ac:dyDescent="0.25">
      <c r="A13" t="s">
        <v>45</v>
      </c>
      <c r="B13">
        <v>9</v>
      </c>
      <c r="C13">
        <v>20</v>
      </c>
      <c r="D13">
        <v>20</v>
      </c>
      <c r="E13">
        <v>10</v>
      </c>
      <c r="F13">
        <f t="shared" si="2"/>
        <v>9</v>
      </c>
      <c r="G13">
        <f t="shared" si="3"/>
        <v>10</v>
      </c>
      <c r="H13">
        <v>10</v>
      </c>
      <c r="I13" s="2">
        <v>2.6429999999999998</v>
      </c>
      <c r="J13">
        <v>10</v>
      </c>
      <c r="P13" t="s">
        <v>55</v>
      </c>
      <c r="Q13">
        <v>0.5</v>
      </c>
      <c r="R13">
        <v>10</v>
      </c>
      <c r="S13">
        <f>R13-10</f>
        <v>0</v>
      </c>
      <c r="T13">
        <v>0</v>
      </c>
    </row>
    <row r="14" spans="1:77" x14ac:dyDescent="0.25">
      <c r="A14" t="s">
        <v>38</v>
      </c>
      <c r="B14">
        <v>3.5649999999999999</v>
      </c>
      <c r="C14">
        <v>10</v>
      </c>
      <c r="D14">
        <v>4</v>
      </c>
      <c r="E14">
        <v>10</v>
      </c>
      <c r="F14">
        <f t="shared" si="2"/>
        <v>9.5649999999999995</v>
      </c>
      <c r="G14">
        <f t="shared" si="3"/>
        <v>10</v>
      </c>
      <c r="H14">
        <v>10</v>
      </c>
      <c r="I14" s="2">
        <v>4.133</v>
      </c>
      <c r="J14">
        <v>10</v>
      </c>
      <c r="P14" t="s">
        <v>58</v>
      </c>
      <c r="Q14">
        <v>11.715</v>
      </c>
      <c r="R14">
        <v>10</v>
      </c>
      <c r="S14">
        <v>10</v>
      </c>
      <c r="T14">
        <v>10</v>
      </c>
    </row>
    <row r="15" spans="1:77" x14ac:dyDescent="0.25">
      <c r="A15" t="s">
        <v>46</v>
      </c>
      <c r="B15">
        <v>11.54</v>
      </c>
      <c r="C15">
        <v>15</v>
      </c>
      <c r="D15">
        <v>39</v>
      </c>
      <c r="E15">
        <v>10</v>
      </c>
      <c r="F15">
        <f t="shared" si="2"/>
        <v>0</v>
      </c>
      <c r="G15">
        <f t="shared" si="3"/>
        <v>0</v>
      </c>
      <c r="H15">
        <v>0</v>
      </c>
      <c r="I15" s="2">
        <v>8.7669999999999995</v>
      </c>
      <c r="J15">
        <v>0</v>
      </c>
      <c r="P15" t="s">
        <v>61</v>
      </c>
      <c r="Q15">
        <v>1.75</v>
      </c>
      <c r="R15">
        <v>10</v>
      </c>
      <c r="S15">
        <f>R15-10</f>
        <v>0</v>
      </c>
      <c r="T15">
        <v>0</v>
      </c>
    </row>
    <row r="16" spans="1:77" x14ac:dyDescent="0.25">
      <c r="A16" t="s">
        <v>51</v>
      </c>
      <c r="B16">
        <v>15.555</v>
      </c>
      <c r="C16">
        <v>20</v>
      </c>
      <c r="D16">
        <v>18</v>
      </c>
      <c r="E16">
        <v>10</v>
      </c>
      <c r="F16">
        <f t="shared" si="2"/>
        <v>17.555</v>
      </c>
      <c r="G16">
        <f t="shared" si="3"/>
        <v>20</v>
      </c>
      <c r="H16">
        <v>20</v>
      </c>
      <c r="I16" s="2">
        <v>5.7750000000000004</v>
      </c>
      <c r="J16">
        <v>10</v>
      </c>
      <c r="P16" t="s">
        <v>49</v>
      </c>
      <c r="Q16">
        <v>14.205</v>
      </c>
      <c r="R16">
        <v>10</v>
      </c>
      <c r="S16">
        <v>10</v>
      </c>
      <c r="T16">
        <v>10</v>
      </c>
    </row>
    <row r="17" spans="1:20" x14ac:dyDescent="0.25">
      <c r="A17" t="s">
        <v>44</v>
      </c>
      <c r="B17">
        <v>4.8899999999999997</v>
      </c>
      <c r="C17">
        <v>10</v>
      </c>
      <c r="D17">
        <v>24</v>
      </c>
      <c r="E17">
        <v>10</v>
      </c>
      <c r="F17">
        <f t="shared" si="2"/>
        <v>0</v>
      </c>
      <c r="G17">
        <f t="shared" si="3"/>
        <v>0</v>
      </c>
      <c r="H17">
        <v>0</v>
      </c>
      <c r="I17" s="2">
        <v>1.52</v>
      </c>
      <c r="J17">
        <v>0</v>
      </c>
      <c r="P17" t="s">
        <v>47</v>
      </c>
      <c r="Q17">
        <v>5.9269999999999996</v>
      </c>
      <c r="R17">
        <v>10</v>
      </c>
      <c r="S17">
        <v>10</v>
      </c>
      <c r="T17">
        <v>10</v>
      </c>
    </row>
    <row r="18" spans="1:20" x14ac:dyDescent="0.25">
      <c r="A18" t="s">
        <v>40</v>
      </c>
      <c r="B18">
        <v>15.385</v>
      </c>
      <c r="C18">
        <v>15</v>
      </c>
      <c r="D18">
        <v>16</v>
      </c>
      <c r="E18">
        <v>10</v>
      </c>
      <c r="F18">
        <f t="shared" si="2"/>
        <v>14.384999999999998</v>
      </c>
      <c r="G18">
        <f t="shared" si="3"/>
        <v>10</v>
      </c>
      <c r="H18">
        <v>10</v>
      </c>
      <c r="I18" s="2">
        <v>8.6869999999999994</v>
      </c>
      <c r="J18">
        <v>10</v>
      </c>
      <c r="P18" t="s">
        <v>53</v>
      </c>
      <c r="Q18">
        <v>2.0049999999999999</v>
      </c>
      <c r="R18">
        <v>10</v>
      </c>
      <c r="S18">
        <f>R18-10</f>
        <v>0</v>
      </c>
      <c r="T18">
        <v>0</v>
      </c>
    </row>
    <row r="19" spans="1:20" x14ac:dyDescent="0.25">
      <c r="A19" t="s">
        <v>59</v>
      </c>
      <c r="B19">
        <v>4.6820000000000004</v>
      </c>
      <c r="C19">
        <v>10</v>
      </c>
      <c r="D19">
        <v>20</v>
      </c>
      <c r="E19">
        <v>10</v>
      </c>
      <c r="F19">
        <f t="shared" si="2"/>
        <v>0</v>
      </c>
      <c r="G19">
        <f t="shared" si="3"/>
        <v>0</v>
      </c>
      <c r="H19">
        <v>0</v>
      </c>
      <c r="I19" s="2">
        <v>2.5070000000000001</v>
      </c>
      <c r="J19">
        <v>0</v>
      </c>
      <c r="P19" t="s">
        <v>39</v>
      </c>
      <c r="Q19">
        <v>5.8869999999999996</v>
      </c>
      <c r="R19">
        <v>10</v>
      </c>
      <c r="S19">
        <v>10</v>
      </c>
      <c r="T19">
        <v>10</v>
      </c>
    </row>
    <row r="20" spans="1:20" x14ac:dyDescent="0.25">
      <c r="A20" t="s">
        <v>56</v>
      </c>
      <c r="B20">
        <v>4.157</v>
      </c>
      <c r="C20">
        <v>10</v>
      </c>
      <c r="D20">
        <v>28</v>
      </c>
      <c r="E20">
        <v>10</v>
      </c>
      <c r="F20">
        <f t="shared" si="2"/>
        <v>0</v>
      </c>
      <c r="G20">
        <f t="shared" si="3"/>
        <v>0</v>
      </c>
      <c r="H20">
        <v>0</v>
      </c>
      <c r="I20" s="2">
        <v>1.597</v>
      </c>
      <c r="J20">
        <v>0</v>
      </c>
      <c r="P20" t="s">
        <v>45</v>
      </c>
      <c r="Q20">
        <v>9</v>
      </c>
      <c r="R20">
        <v>10</v>
      </c>
      <c r="S20">
        <v>10</v>
      </c>
      <c r="T20">
        <v>10</v>
      </c>
    </row>
    <row r="21" spans="1:20" x14ac:dyDescent="0.25">
      <c r="A21" t="s">
        <v>50</v>
      </c>
      <c r="B21">
        <v>6.8639999999999999</v>
      </c>
      <c r="C21">
        <v>15</v>
      </c>
      <c r="D21">
        <v>19</v>
      </c>
      <c r="E21">
        <v>10</v>
      </c>
      <c r="F21">
        <f t="shared" si="2"/>
        <v>2.8640000000000008</v>
      </c>
      <c r="G21">
        <f t="shared" si="3"/>
        <v>10</v>
      </c>
      <c r="H21">
        <v>10</v>
      </c>
      <c r="I21" s="2">
        <v>2.6419999999999999</v>
      </c>
      <c r="J21">
        <v>10</v>
      </c>
      <c r="P21" t="s">
        <v>38</v>
      </c>
      <c r="Q21">
        <v>3.5649999999999999</v>
      </c>
      <c r="R21">
        <v>10</v>
      </c>
      <c r="S21">
        <f>R21-10</f>
        <v>0</v>
      </c>
      <c r="T21">
        <v>0</v>
      </c>
    </row>
    <row r="22" spans="1:20" x14ac:dyDescent="0.25">
      <c r="A22" t="s">
        <v>37</v>
      </c>
      <c r="B22">
        <v>5.68</v>
      </c>
      <c r="C22">
        <v>20</v>
      </c>
      <c r="D22">
        <v>-2</v>
      </c>
      <c r="E22">
        <v>10</v>
      </c>
      <c r="F22">
        <f t="shared" si="2"/>
        <v>27.68</v>
      </c>
      <c r="G22">
        <f t="shared" si="3"/>
        <v>30</v>
      </c>
      <c r="H22">
        <v>30</v>
      </c>
      <c r="I22" s="2">
        <v>0.38300000000000001</v>
      </c>
      <c r="J22">
        <v>10</v>
      </c>
      <c r="P22" t="s">
        <v>46</v>
      </c>
      <c r="Q22">
        <v>11.54</v>
      </c>
      <c r="R22">
        <v>0</v>
      </c>
      <c r="S22">
        <v>0</v>
      </c>
      <c r="T22">
        <v>0</v>
      </c>
    </row>
    <row r="23" spans="1:20" x14ac:dyDescent="0.25">
      <c r="A23" t="s">
        <v>52</v>
      </c>
      <c r="B23">
        <v>4.3949999999999996</v>
      </c>
      <c r="C23">
        <v>25</v>
      </c>
      <c r="D23">
        <v>-1</v>
      </c>
      <c r="E23">
        <v>10</v>
      </c>
      <c r="F23">
        <f t="shared" si="2"/>
        <v>30.395</v>
      </c>
      <c r="G23">
        <f t="shared" si="3"/>
        <v>30</v>
      </c>
      <c r="H23">
        <v>30</v>
      </c>
      <c r="I23" s="2">
        <v>1.3180000000000001</v>
      </c>
      <c r="J23">
        <v>10</v>
      </c>
      <c r="P23" t="s">
        <v>51</v>
      </c>
      <c r="Q23">
        <v>15.555</v>
      </c>
      <c r="R23">
        <v>10</v>
      </c>
      <c r="S23">
        <v>10</v>
      </c>
      <c r="T23">
        <v>10</v>
      </c>
    </row>
    <row r="24" spans="1:20" x14ac:dyDescent="0.25">
      <c r="A24" t="s">
        <v>54</v>
      </c>
      <c r="B24">
        <v>7.2919999999999998</v>
      </c>
      <c r="C24">
        <v>10</v>
      </c>
      <c r="D24">
        <v>19</v>
      </c>
      <c r="E24">
        <v>10</v>
      </c>
      <c r="F24">
        <f t="shared" si="2"/>
        <v>0</v>
      </c>
      <c r="G24">
        <f t="shared" si="3"/>
        <v>0</v>
      </c>
      <c r="H24">
        <v>0</v>
      </c>
      <c r="I24" s="2">
        <v>2.3250000000000002</v>
      </c>
      <c r="J24">
        <v>0</v>
      </c>
      <c r="P24" t="s">
        <v>44</v>
      </c>
      <c r="Q24">
        <v>4.8899999999999997</v>
      </c>
      <c r="R24">
        <v>0</v>
      </c>
      <c r="S24">
        <v>0</v>
      </c>
      <c r="T24">
        <v>0</v>
      </c>
    </row>
    <row r="25" spans="1:20" x14ac:dyDescent="0.25">
      <c r="A25" t="s">
        <v>43</v>
      </c>
      <c r="B25">
        <v>5.8760000000000003</v>
      </c>
      <c r="C25">
        <v>10</v>
      </c>
      <c r="D25">
        <v>4</v>
      </c>
      <c r="E25">
        <v>10</v>
      </c>
      <c r="F25">
        <f t="shared" si="2"/>
        <v>11.876000000000001</v>
      </c>
      <c r="G25">
        <f t="shared" si="3"/>
        <v>10</v>
      </c>
      <c r="H25">
        <v>10</v>
      </c>
      <c r="I25" s="2">
        <v>2.5920000000000001</v>
      </c>
      <c r="J25">
        <v>10</v>
      </c>
      <c r="P25" t="s">
        <v>40</v>
      </c>
      <c r="Q25">
        <v>15.385</v>
      </c>
      <c r="R25">
        <v>10</v>
      </c>
      <c r="S25">
        <v>10</v>
      </c>
      <c r="T25">
        <v>10</v>
      </c>
    </row>
    <row r="26" spans="1:20" x14ac:dyDescent="0.25">
      <c r="A26" t="s">
        <v>57</v>
      </c>
      <c r="B26">
        <v>2.665</v>
      </c>
      <c r="C26">
        <v>10</v>
      </c>
      <c r="E26">
        <v>10</v>
      </c>
      <c r="F26">
        <f t="shared" si="2"/>
        <v>12.664999999999999</v>
      </c>
      <c r="G26">
        <f t="shared" si="3"/>
        <v>10</v>
      </c>
      <c r="H26">
        <v>10</v>
      </c>
      <c r="I26" s="2">
        <v>1.387</v>
      </c>
      <c r="J26">
        <v>10</v>
      </c>
      <c r="P26" t="s">
        <v>59</v>
      </c>
      <c r="Q26">
        <v>4.6820000000000004</v>
      </c>
      <c r="R26">
        <v>0</v>
      </c>
      <c r="S26">
        <v>0</v>
      </c>
      <c r="T26">
        <v>0</v>
      </c>
    </row>
    <row r="27" spans="1:20" x14ac:dyDescent="0.25">
      <c r="A27" t="s">
        <v>41</v>
      </c>
      <c r="B27">
        <v>2.3580000000000001</v>
      </c>
      <c r="C27">
        <v>10</v>
      </c>
      <c r="D27">
        <v>-2</v>
      </c>
      <c r="E27">
        <v>10</v>
      </c>
      <c r="F27">
        <f t="shared" si="2"/>
        <v>14.358000000000001</v>
      </c>
      <c r="G27">
        <f t="shared" si="3"/>
        <v>10</v>
      </c>
      <c r="H27">
        <v>10</v>
      </c>
      <c r="I27" s="2">
        <v>1.369</v>
      </c>
      <c r="J27">
        <v>10</v>
      </c>
      <c r="P27" t="s">
        <v>56</v>
      </c>
      <c r="Q27">
        <v>4.157</v>
      </c>
      <c r="R27">
        <v>0</v>
      </c>
      <c r="S27">
        <v>0</v>
      </c>
      <c r="T27">
        <v>0</v>
      </c>
    </row>
    <row r="28" spans="1:20" x14ac:dyDescent="0.25">
      <c r="A28" t="s">
        <v>42</v>
      </c>
      <c r="B28">
        <v>2.5880000000000001</v>
      </c>
      <c r="C28">
        <v>20</v>
      </c>
      <c r="D28">
        <v>-1</v>
      </c>
      <c r="E28">
        <v>10</v>
      </c>
      <c r="F28">
        <f t="shared" si="2"/>
        <v>23.588000000000001</v>
      </c>
      <c r="G28">
        <f t="shared" si="3"/>
        <v>20</v>
      </c>
      <c r="H28">
        <v>20</v>
      </c>
      <c r="I28" s="2">
        <v>0.94</v>
      </c>
      <c r="J28">
        <v>10</v>
      </c>
      <c r="P28" t="s">
        <v>50</v>
      </c>
      <c r="Q28">
        <v>6.8639999999999999</v>
      </c>
      <c r="R28">
        <v>10</v>
      </c>
      <c r="S28">
        <v>10</v>
      </c>
      <c r="T28">
        <v>10</v>
      </c>
    </row>
    <row r="29" spans="1:20" x14ac:dyDescent="0.25">
      <c r="A29" t="s">
        <v>60</v>
      </c>
      <c r="B29">
        <v>1.4330000000000001</v>
      </c>
      <c r="C29">
        <v>10</v>
      </c>
      <c r="D29">
        <v>-1</v>
      </c>
      <c r="E29">
        <v>10</v>
      </c>
      <c r="F29">
        <f t="shared" si="2"/>
        <v>12.433</v>
      </c>
      <c r="G29">
        <f t="shared" si="3"/>
        <v>10</v>
      </c>
      <c r="H29">
        <v>10</v>
      </c>
      <c r="I29" s="2">
        <v>0.79500000000000004</v>
      </c>
      <c r="J29">
        <v>10</v>
      </c>
      <c r="P29" t="s">
        <v>37</v>
      </c>
      <c r="Q29">
        <v>5.68</v>
      </c>
      <c r="R29">
        <v>10</v>
      </c>
      <c r="S29">
        <v>10</v>
      </c>
      <c r="T29">
        <v>10</v>
      </c>
    </row>
    <row r="30" spans="1:20" x14ac:dyDescent="0.25">
      <c r="A30" t="s">
        <v>62</v>
      </c>
      <c r="B30">
        <v>4.4779999999999998</v>
      </c>
      <c r="C30">
        <v>10</v>
      </c>
      <c r="E30">
        <v>10</v>
      </c>
      <c r="F30">
        <f t="shared" si="2"/>
        <v>14.478</v>
      </c>
      <c r="G30">
        <f t="shared" si="3"/>
        <v>10</v>
      </c>
      <c r="H30">
        <v>10</v>
      </c>
      <c r="I30" s="2">
        <v>3.3119999999999998</v>
      </c>
      <c r="J30">
        <v>10</v>
      </c>
      <c r="P30" t="s">
        <v>52</v>
      </c>
      <c r="Q30">
        <v>4.3949999999999996</v>
      </c>
      <c r="R30">
        <v>10</v>
      </c>
      <c r="S30">
        <v>0</v>
      </c>
      <c r="T30">
        <v>10</v>
      </c>
    </row>
    <row r="31" spans="1:20" x14ac:dyDescent="0.25">
      <c r="G31">
        <v>280</v>
      </c>
      <c r="P31" t="s">
        <v>54</v>
      </c>
      <c r="Q31">
        <v>7.2919999999999998</v>
      </c>
      <c r="R31">
        <v>0</v>
      </c>
      <c r="S31">
        <v>0</v>
      </c>
      <c r="T31">
        <v>0</v>
      </c>
    </row>
    <row r="32" spans="1:20" x14ac:dyDescent="0.25">
      <c r="P32" t="s">
        <v>43</v>
      </c>
      <c r="Q32">
        <v>5.8760000000000003</v>
      </c>
      <c r="R32">
        <v>10</v>
      </c>
      <c r="S32">
        <v>10</v>
      </c>
      <c r="T32">
        <v>0</v>
      </c>
    </row>
    <row r="33" spans="16:21" x14ac:dyDescent="0.25">
      <c r="P33" t="s">
        <v>57</v>
      </c>
      <c r="Q33">
        <v>2.665</v>
      </c>
      <c r="R33">
        <v>10</v>
      </c>
      <c r="S33">
        <f>R33-10</f>
        <v>0</v>
      </c>
      <c r="T33">
        <v>0</v>
      </c>
    </row>
    <row r="34" spans="16:21" x14ac:dyDescent="0.25">
      <c r="P34" t="s">
        <v>41</v>
      </c>
      <c r="Q34">
        <v>2.3580000000000001</v>
      </c>
      <c r="R34">
        <v>10</v>
      </c>
      <c r="S34">
        <f>R34-10</f>
        <v>0</v>
      </c>
      <c r="T34">
        <v>0</v>
      </c>
    </row>
    <row r="35" spans="16:21" x14ac:dyDescent="0.25">
      <c r="P35" t="s">
        <v>42</v>
      </c>
      <c r="Q35">
        <v>2.5880000000000001</v>
      </c>
      <c r="R35">
        <v>10</v>
      </c>
      <c r="S35">
        <f>R35-10</f>
        <v>0</v>
      </c>
      <c r="T35">
        <v>0</v>
      </c>
    </row>
    <row r="36" spans="16:21" x14ac:dyDescent="0.25">
      <c r="P36" t="s">
        <v>60</v>
      </c>
      <c r="Q36">
        <v>1.4330000000000001</v>
      </c>
      <c r="R36">
        <v>10</v>
      </c>
      <c r="S36">
        <f>R36-10</f>
        <v>0</v>
      </c>
      <c r="T36">
        <v>0</v>
      </c>
    </row>
    <row r="37" spans="16:21" x14ac:dyDescent="0.25">
      <c r="P37" t="s">
        <v>62</v>
      </c>
      <c r="Q37">
        <v>4.4779999999999998</v>
      </c>
      <c r="R37">
        <v>10</v>
      </c>
      <c r="S37">
        <v>0</v>
      </c>
      <c r="T37">
        <v>0</v>
      </c>
      <c r="U37">
        <v>0</v>
      </c>
    </row>
  </sheetData>
  <sortState ref="P12:S37">
    <sortCondition ref="P1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MANGO MALDA</vt:lpstr>
      <vt:lpstr>Red Potato</vt:lpstr>
      <vt:lpstr>APPLE FUJI NEPALI</vt:lpstr>
      <vt:lpstr>potato red</vt:lpstr>
      <vt:lpstr>APPLE FRUITS china 10</vt:lpstr>
      <vt:lpstr>APPLE FRUITS 10</vt:lpstr>
      <vt:lpstr>BANANA GREEN BIG FRUITS 12</vt:lpstr>
      <vt:lpstr>MANDARIN FRUITS 20</vt:lpstr>
      <vt:lpstr>BEGAMFELLI (MANGO) FRUITS 10</vt:lpstr>
      <vt:lpstr>Sheet3</vt:lpstr>
      <vt:lpstr>RED POTATO VEGETABLES 10</vt:lpstr>
      <vt:lpstr>sales</vt:lpstr>
      <vt:lpstr>mbq</vt:lpstr>
      <vt:lpstr>stock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2017-06-09T04:37:31Z</dcterms:modified>
</cp:coreProperties>
</file>